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bened\Public First Dropbox\Policy and Research Team\Polling\Client Tables\Omnibus (May 2024)\University of Cambridge\"/>
    </mc:Choice>
  </mc:AlternateContent>
  <xr:revisionPtr revIDLastSave="0" documentId="13_ncr:1_{D196EC2C-547F-4301-84E2-1E968A5E9E44}"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28" l="1"/>
  <c r="B22" i="27"/>
  <c r="B23" i="26"/>
  <c r="B23" i="25"/>
  <c r="B23" i="24"/>
  <c r="B18" i="23"/>
  <c r="B18" i="22"/>
  <c r="B18" i="21"/>
  <c r="B18" i="20"/>
  <c r="B18" i="19"/>
  <c r="B18" i="18"/>
  <c r="B18" i="17"/>
  <c r="B18" i="16"/>
  <c r="B18" i="15"/>
  <c r="B18" i="14"/>
  <c r="B18" i="13"/>
  <c r="B18" i="12"/>
  <c r="B18" i="11"/>
  <c r="B18" i="10"/>
  <c r="B18" i="9"/>
  <c r="B18" i="8"/>
  <c r="B18" i="7"/>
  <c r="B18" i="6"/>
  <c r="B18" i="5"/>
  <c r="B22" i="4"/>
  <c r="E33" i="2"/>
  <c r="D33" i="2"/>
  <c r="E32" i="2"/>
  <c r="D32" i="2"/>
  <c r="E31" i="2"/>
  <c r="D31" i="2"/>
  <c r="E30" i="2"/>
  <c r="D30" i="2"/>
  <c r="E29" i="2"/>
  <c r="D29" i="2"/>
  <c r="E28" i="2"/>
  <c r="D28" i="2"/>
  <c r="E27" i="2"/>
  <c r="D27" i="2"/>
  <c r="E26" i="2"/>
  <c r="D26" i="2"/>
  <c r="E25" i="2"/>
  <c r="D25" i="2"/>
  <c r="E24" i="2"/>
  <c r="D24" i="2"/>
  <c r="E23" i="2"/>
  <c r="D23" i="2"/>
  <c r="E22" i="2"/>
  <c r="D22" i="2"/>
  <c r="E21" i="2"/>
  <c r="D21" i="2"/>
  <c r="D20" i="2"/>
  <c r="E19" i="2"/>
  <c r="D19" i="2"/>
  <c r="E18" i="2"/>
  <c r="D18" i="2"/>
  <c r="E17" i="2"/>
  <c r="D17" i="2"/>
  <c r="E16"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<sst xmlns="http://schemas.openxmlformats.org/spreadsheetml/2006/main" count="1752" uniqueCount="160">
  <si>
    <t>Public First Omnibus (May 2024) University of Cambridge</t>
  </si>
  <si>
    <t>Fieldwork:</t>
  </si>
  <si>
    <t>17th May - 22nd May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</si>
  <si>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</si>
  <si>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</si>
  <si>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</si>
  <si>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</si>
  <si>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</si>
  <si>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</si>
  <si>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</si>
  <si>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</si>
  <si>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</si>
  <si>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</si>
  <si>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</si>
  <si>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</si>
  <si>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</si>
  <si>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</si>
  <si>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</si>
  <si>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</si>
  <si>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</si>
  <si>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</si>
  <si>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</si>
  <si>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</si>
  <si>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</si>
  <si>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</si>
  <si>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</si>
  <si>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</si>
  <si>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</si>
  <si>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</si>
  <si>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</si>
  <si>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</si>
  <si>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</si>
  <si>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</si>
  <si>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</si>
  <si>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</si>
  <si>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</si>
  <si>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</si>
  <si>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</si>
  <si>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</si>
  <si>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</si>
  <si>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</si>
  <si>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</si>
  <si>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</si>
  <si>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</si>
  <si>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</si>
  <si>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</si>
  <si>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</si>
  <si>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</si>
  <si>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</si>
  <si>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</si>
  <si>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Liberal Democrats</t>
  </si>
  <si>
    <t>Reform UK / The Brexit Party</t>
  </si>
  <si>
    <t>GCSE or equivalent (Scottish National/O Level)</t>
  </si>
  <si>
    <t>A Level or equivalent (GCE/Higher/Advanced Higher)</t>
  </si>
  <si>
    <t>University Undergraduate Degree (BA/BSc)</t>
  </si>
  <si>
    <t>University Postgraduate Degree (MA/MSc/MPhil)</t>
  </si>
  <si>
    <t>Doctorate (PhD/DPHil)</t>
  </si>
  <si>
    <t>Gender</t>
  </si>
  <si>
    <t>Age</t>
  </si>
  <si>
    <t>Social Grade</t>
  </si>
  <si>
    <t>Region</t>
  </si>
  <si>
    <t>EU 2016 Vote</t>
  </si>
  <si>
    <t>2019</t>
  </si>
  <si>
    <t>Westminster VI</t>
  </si>
  <si>
    <t>Education</t>
  </si>
  <si>
    <t>Cancer can be detected and treated early enough so that no-one dies of the disease</t>
  </si>
  <si>
    <t>Self-driving cars become commonplace on the road</t>
  </si>
  <si>
    <t>Companies begin offering sightseeing tours to space</t>
  </si>
  <si>
    <t>Global poverty is eliminated</t>
  </si>
  <si>
    <t>Highly infectious diseases, like malaria, are eradicated</t>
  </si>
  <si>
    <t>Artificial Intelligence (AI) becomes smarter than humans</t>
  </si>
  <si>
    <t>Genetically engineered crops became widespread so that we can end famine</t>
  </si>
  <si>
    <t>None of the above</t>
  </si>
  <si>
    <t>Don't know</t>
  </si>
  <si>
    <t xml:space="preserve"> Which of the following would you MOST WANT to see happen in your lifetime? Select ONE.</t>
  </si>
  <si>
    <t>BASE: All Respondents</t>
  </si>
  <si>
    <t>Fieldwork:  17th May - 22nd May 2024</t>
  </si>
  <si>
    <t>Data weighted by interlocking age &amp; gender, region and social grade to Nationally Representative Proportions</t>
  </si>
  <si>
    <t xml:space="preserve"> Being diagnosed with cancer</t>
  </si>
  <si>
    <t xml:space="preserve"> Burglary</t>
  </si>
  <si>
    <t xml:space="preserve"> Losing your job</t>
  </si>
  <si>
    <t xml:space="preserve"> Death of a relative close to you</t>
  </si>
  <si>
    <t xml:space="preserve"> Crime (e.g. mugging)</t>
  </si>
  <si>
    <t xml:space="preserve"> Breaking up with a partner</t>
  </si>
  <si>
    <t xml:space="preserve"> Terrorism</t>
  </si>
  <si>
    <t xml:space="preserve"> Nuclear war</t>
  </si>
  <si>
    <t xml:space="preserve"> Artificial Intelligence (AI) becoming more intelligent than humans</t>
  </si>
  <si>
    <t>Very worried</t>
  </si>
  <si>
    <t>Somewhat worried</t>
  </si>
  <si>
    <t>Not very worried</t>
  </si>
  <si>
    <t>Not worried at all</t>
  </si>
  <si>
    <t>Don’t know</t>
  </si>
  <si>
    <t>Grid Summary: To what extent would you say you are worried about each of the following?</t>
  </si>
  <si>
    <t>To what extent would you say you are worried about each of the following?: Being diagnosed with cancer</t>
  </si>
  <si>
    <t>To what extent would you say you are worried about each of the following?: Burglary</t>
  </si>
  <si>
    <t>To what extent would you say you are worried about each of the following?: Losing your job</t>
  </si>
  <si>
    <t>To what extent would you say you are worried about each of the following?: Death of a relative close to you</t>
  </si>
  <si>
    <t>To what extent would you say you are worried about each of the following?: Crime (e.g. mugging)</t>
  </si>
  <si>
    <t>To what extent would you say you are worried about each of the following?: Breaking up with a partner</t>
  </si>
  <si>
    <t>To what extent would you say you are worried about each of the following?: Terrorism</t>
  </si>
  <si>
    <t>To what extent would you say you are worried about each of the following?: Nuclear war</t>
  </si>
  <si>
    <t>To what extent would you say you are worried about each of the following?: Artificial Intelligence (AI) becoming more intelligent than humans</t>
  </si>
  <si>
    <t xml:space="preserve"> Experiencing a heart attack</t>
  </si>
  <si>
    <t xml:space="preserve"> Testing positive for Covid-19</t>
  </si>
  <si>
    <t xml:space="preserve"> Being diagnosed with Alzheimer’s disease or dementia</t>
  </si>
  <si>
    <t xml:space="preserve"> Contracting an antibiotic-resistant infection</t>
  </si>
  <si>
    <t xml:space="preserve"> Experiencing a stroke</t>
  </si>
  <si>
    <t xml:space="preserve"> Having an accident that results in a major injury (e.g. losing the ability to use an arm or leg)</t>
  </si>
  <si>
    <t xml:space="preserve"> Experiencing challenges that impact on your mental health</t>
  </si>
  <si>
    <t>Grid Summary: And to what extent would you say you are worried about each of the following?</t>
  </si>
  <si>
    <t>And to what extent would you say you are worried about each of the following?: Being diagnosed with cancer</t>
  </si>
  <si>
    <t>And to what extent would you say you are worried about each of the following?: Experiencing a heart attack</t>
  </si>
  <si>
    <t>And to what extent would you say you are worried about each of the following?: Testing positive for Covid-19</t>
  </si>
  <si>
    <t>And to what extent would you say you are worried about each of the following?: Being diagnosed with Alzheimer’s disease or dementia</t>
  </si>
  <si>
    <t>And to what extent would you say you are worried about each of the following?: Contracting an antibiotic-resistant infection</t>
  </si>
  <si>
    <t>And to what extent would you say you are worried about each of the following?: Experiencing a stroke</t>
  </si>
  <si>
    <t>And to what extent would you say you are worried about each of the following?: Having an accident that results in a major injury (e.g. losing the ability to use an arm or leg)</t>
  </si>
  <si>
    <t>And to what extent would you say you are worried about each of the following?: Experiencing challenges that impact on your mental health</t>
  </si>
  <si>
    <t>The cancer is detected too late to treat</t>
  </si>
  <si>
    <t>The impact on my family or those around me</t>
  </si>
  <si>
    <t>Getting access to the right treatment</t>
  </si>
  <si>
    <t>Side-effects of treatments</t>
  </si>
  <si>
    <t>Experiencing pain from the cancer</t>
  </si>
  <si>
    <t>Financial concerns (for example from being unable to work)</t>
  </si>
  <si>
    <t>The stigma of a cancer diagnosis</t>
  </si>
  <si>
    <t>N/A – nothing would concern me if I received a cancer diagnosis</t>
  </si>
  <si>
    <t>Other (Please specify)</t>
  </si>
  <si>
    <t>What would concern you most about receiving a cancer diagnosis? Select up to three.</t>
  </si>
  <si>
    <t>Knowing that the form of cancer I have is treatable</t>
  </si>
  <si>
    <t>Knowing we are better at catching cancer early enough to treat</t>
  </si>
  <si>
    <t>Having access to regular monitoring or screening</t>
  </si>
  <si>
    <t>Knowing there are more personalised approaches to treat my cancer more effectively</t>
  </si>
  <si>
    <t>Knowing that a lot of people are researching how we prevent, diagnose and treat cancer</t>
  </si>
  <si>
    <t>Knowing how I can reduce my own personal risk</t>
  </si>
  <si>
    <t>Knowing that AI is helping scientists in their cancer research</t>
  </si>
  <si>
    <t>N/A – nothing would make me less afraid of being diagnosed with cancer</t>
  </si>
  <si>
    <t>Which, if any, of the following would make you less afraid of being diagnosed with cancer in the future? Select all that apply.</t>
  </si>
  <si>
    <t>Reducing NHS waiting times</t>
  </si>
  <si>
    <t>Improving public awareness of cancer signs and symptoms</t>
  </si>
  <si>
    <t>Cancer research at universities</t>
  </si>
  <si>
    <t>Cancer research in the private sector (eg. pharmaceutical companies and biotech)</t>
  </si>
  <si>
    <t>People taking personal responsibility for their own health</t>
  </si>
  <si>
    <t>Increasing public trust in research</t>
  </si>
  <si>
    <t>Raising taxes on products that significantly increase our risk of developing cancer</t>
  </si>
  <si>
    <t>Applications of artificial intelligence (AI)</t>
  </si>
  <si>
    <t>Which of these things do you think would have the biggest impact on reducing deaths from cancer? Select all that apply.</t>
  </si>
  <si>
    <t xml:space="preserve"> Which of these things do you think would have the single biggest impact on reducing deaths from cancer? Select ONE.</t>
  </si>
  <si>
    <t>BASE: Answered previous question</t>
  </si>
  <si>
    <t>To speed up research into new treatments</t>
  </si>
  <si>
    <t>To help a doctor diagnose my cancer</t>
  </si>
  <si>
    <t>To help my doctor decide which treatment would work best for me</t>
  </si>
  <si>
    <t>To monitor my response to treatment</t>
  </si>
  <si>
    <t>To tell me my risk of developing different types of cancer</t>
  </si>
  <si>
    <t>To diagnose my cancer by itself with access to my medical records</t>
  </si>
  <si>
    <t>To decide by itself which treatment would work best for me</t>
  </si>
  <si>
    <t>N/A - We shouldn’t use AI for cancer diagnosis and treatment</t>
  </si>
  <si>
    <t>Artificial intelligence (AI) has the potential to improve diagnosis and treatment of cancer. Which, if any, of the following would you find an acceptable use of AI? Select all that apply.</t>
  </si>
  <si>
    <t>Full Results</t>
  </si>
  <si>
    <t>BASE: Workers</t>
  </si>
  <si>
    <t>BASE: Married or in a relationship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</si>
</sst>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90625" defaultRowHeight="14.5" x14ac:dyDescent="0.35"/>
  <sheetData>
    <row r="7" spans="6:12" ht="40" customHeight="1" x14ac:dyDescent="0.35">
      <c r="F7" s="22" t="s">
        <v>0</v>
      </c>
      <c r="G7" s="23"/>
      <c r="H7" s="23"/>
      <c r="I7" s="23"/>
      <c r="J7" s="23"/>
      <c r="K7" s="23"/>
      <c r="L7" s="23"/>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2012</v>
      </c>
    </row>
    <row r="14" spans="6:12" ht="18.5" x14ac:dyDescent="0.45">
      <c r="F14" s="2"/>
    </row>
    <row r="15" spans="6:12" ht="18.5" x14ac:dyDescent="0.45">
      <c r="F15" s="2"/>
    </row>
    <row r="16" spans="6:12" ht="18.5" x14ac:dyDescent="0.45">
      <c r="F16" s="2" t="s">
        <v>8</v>
      </c>
    </row>
    <row r="17" spans="6:13" ht="50" customHeight="1" x14ac:dyDescent="0.35">
      <c r="F17" s="24" t="s">
        <v>9</v>
      </c>
      <c r="G17" s="23"/>
      <c r="H17" s="23"/>
      <c r="I17" s="23"/>
      <c r="J17" s="23"/>
      <c r="K17" s="23"/>
      <c r="L17" s="23"/>
      <c r="M17" s="23"/>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33"/>
  <sheetViews>
    <sheetView showGridLines="0" topLeftCell="C8" workbookViewId="0">
      <selection activeCell="D13" sqref="D13"/>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Which of the following would you MOST WANT to see happen in your lifetime? Select ONE.")</f>
        <v xml:space="preserve"> Which of the following would you MOST WANT to see happen in your lifetime? Select ONE.</v>
      </c>
      <c r="E9" s="14" t="str">
        <f>HYPERLINK("#'Full Results'!A11", "11")</f>
        <v>11</v>
      </c>
      <c r="F9" t="s">
        <v>75</v>
      </c>
    </row>
    <row r="10" spans="3:6" x14ac:dyDescent="0.35">
      <c r="C10">
        <v>2</v>
      </c>
      <c r="D10" s="8" t="str">
        <f>HYPERLINK("#'Table 2'!A1", "Grid Summary: To what extent would you say you are worried about each of the following?")</f>
        <v>Grid Summary: To what extent would you say you are worried about each of the following?</v>
      </c>
      <c r="E10" s="7"/>
      <c r="F10" t="s">
        <v>75</v>
      </c>
    </row>
    <row r="11" spans="3:6" x14ac:dyDescent="0.35">
      <c r="C11">
        <v>3</v>
      </c>
      <c r="D11" s="8" t="str">
        <f>HYPERLINK("#'Table 3'!A1", "To what extent would you say you are worried about each of the following?: Being diagnosed with cancer")</f>
        <v>To what extent would you say you are worried about each of the following?: Being diagnosed with cancer</v>
      </c>
      <c r="E11" s="14" t="str">
        <f>HYPERLINK("#'Full Results'!A23", "23")</f>
        <v>23</v>
      </c>
      <c r="F11" t="s">
        <v>75</v>
      </c>
    </row>
    <row r="12" spans="3:6" x14ac:dyDescent="0.35">
      <c r="C12">
        <v>4</v>
      </c>
      <c r="D12" s="8" t="str">
        <f>HYPERLINK("#'Table 4'!A1", "To what extent would you say you are worried about each of the following?: Burglary")</f>
        <v>To what extent would you say you are worried about each of the following?: Burglary</v>
      </c>
      <c r="E12" s="14" t="str">
        <f>HYPERLINK("#'Full Results'!A31", "31")</f>
        <v>31</v>
      </c>
      <c r="F12" t="s">
        <v>75</v>
      </c>
    </row>
    <row r="13" spans="3:6" x14ac:dyDescent="0.35">
      <c r="C13">
        <v>5</v>
      </c>
      <c r="D13" s="8" t="str">
        <f>HYPERLINK("#'Table 5'!A1", "To what extent would you say you are worried about each of the following?: Losing your job")</f>
        <v>To what extent would you say you are worried about each of the following?: Losing your job</v>
      </c>
      <c r="E13" s="14" t="str">
        <f>HYPERLINK("#'Full Results'!A39", "39")</f>
        <v>39</v>
      </c>
      <c r="F13" t="s">
        <v>158</v>
      </c>
    </row>
    <row r="14" spans="3:6" x14ac:dyDescent="0.35">
      <c r="C14">
        <v>6</v>
      </c>
      <c r="D14" s="8" t="str">
        <f>HYPERLINK("#'Table 6'!A1", "To what extent would you say you are worried about each of the following?: Death of a relative close to you")</f>
        <v>To what extent would you say you are worried about each of the following?: Death of a relative close to you</v>
      </c>
      <c r="E14" s="14" t="str">
        <f>HYPERLINK("#'Full Results'!A47", "47")</f>
        <v>47</v>
      </c>
      <c r="F14" t="s">
        <v>75</v>
      </c>
    </row>
    <row r="15" spans="3:6" x14ac:dyDescent="0.35">
      <c r="C15">
        <v>7</v>
      </c>
      <c r="D15" s="8" t="str">
        <f>HYPERLINK("#'Table 7'!A1", "To what extent would you say you are worried about each of the following?: Crime (e.g. mugging)")</f>
        <v>To what extent would you say you are worried about each of the following?: Crime (e.g. mugging)</v>
      </c>
      <c r="E15" s="14" t="str">
        <f>HYPERLINK("#'Full Results'!A55", "55")</f>
        <v>55</v>
      </c>
      <c r="F15" t="s">
        <v>75</v>
      </c>
    </row>
    <row r="16" spans="3:6" x14ac:dyDescent="0.35">
      <c r="C16">
        <v>8</v>
      </c>
      <c r="D16" s="8" t="str">
        <f>HYPERLINK("#'Table 8'!A1", "To what extent would you say you are worried about each of the following?: Breaking up with a partner")</f>
        <v>To what extent would you say you are worried about each of the following?: Breaking up with a partner</v>
      </c>
      <c r="E16" s="14" t="str">
        <f>HYPERLINK("#'Full Results'!A63", "63")</f>
        <v>63</v>
      </c>
      <c r="F16" t="s">
        <v>159</v>
      </c>
    </row>
    <row r="17" spans="3:6" x14ac:dyDescent="0.35">
      <c r="C17">
        <v>9</v>
      </c>
      <c r="D17" s="8" t="str">
        <f>HYPERLINK("#'Table 9'!A1", "To what extent would you say you are worried about each of the following?: Terrorism")</f>
        <v>To what extent would you say you are worried about each of the following?: Terrorism</v>
      </c>
      <c r="E17" s="14" t="str">
        <f>HYPERLINK("#'Full Results'!A71", "71")</f>
        <v>71</v>
      </c>
      <c r="F17" t="s">
        <v>75</v>
      </c>
    </row>
    <row r="18" spans="3:6" x14ac:dyDescent="0.35">
      <c r="C18">
        <v>10</v>
      </c>
      <c r="D18" s="8" t="str">
        <f>HYPERLINK("#'Table 10'!A1", "To what extent would you say you are worried about each of the following?: Nuclear war")</f>
        <v>To what extent would you say you are worried about each of the following?: Nuclear war</v>
      </c>
      <c r="E18" s="14" t="str">
        <f>HYPERLINK("#'Full Results'!A79", "79")</f>
        <v>79</v>
      </c>
      <c r="F18" t="s">
        <v>75</v>
      </c>
    </row>
    <row r="19" spans="3:6" x14ac:dyDescent="0.35">
      <c r="C19">
        <v>11</v>
      </c>
      <c r="D19" s="8" t="str">
        <f>HYPERLINK("#'Table 11'!A1", "To what extent would you say you are worried about each of the following?: Artificial Intelligence (AI) becoming more intelligent than humans")</f>
        <v>To what extent would you say you are worried about each of the following?: Artificial Intelligence (AI) becoming more intelligent than humans</v>
      </c>
      <c r="E19" s="14" t="str">
        <f>HYPERLINK("#'Full Results'!A87", "87")</f>
        <v>87</v>
      </c>
      <c r="F19" t="s">
        <v>75</v>
      </c>
    </row>
    <row r="20" spans="3:6" x14ac:dyDescent="0.35">
      <c r="C20">
        <v>12</v>
      </c>
      <c r="D20" s="8" t="str">
        <f>HYPERLINK("#'Table 12'!A1", "Grid Summary: And to what extent would you say you are worried about each of the following?")</f>
        <v>Grid Summary: And to what extent would you say you are worried about each of the following?</v>
      </c>
      <c r="E20" s="7"/>
      <c r="F20" t="s">
        <v>75</v>
      </c>
    </row>
    <row r="21" spans="3:6" x14ac:dyDescent="0.35">
      <c r="C21">
        <v>13</v>
      </c>
      <c r="D21" s="8" t="str">
        <f>HYPERLINK("#'Table 13'!A1", "And to what extent would you say you are worried about each of the following?: Being diagnosed with cancer")</f>
        <v>And to what extent would you say you are worried about each of the following?: Being diagnosed with cancer</v>
      </c>
      <c r="E21" s="14" t="str">
        <f>HYPERLINK("#'Full Results'!A95", "95")</f>
        <v>95</v>
      </c>
      <c r="F21" t="s">
        <v>75</v>
      </c>
    </row>
    <row r="22" spans="3:6" x14ac:dyDescent="0.35">
      <c r="C22">
        <v>14</v>
      </c>
      <c r="D22" s="8" t="str">
        <f>HYPERLINK("#'Table 14'!A1", "And to what extent would you say you are worried about each of the following?: Experiencing a heart attack")</f>
        <v>And to what extent would you say you are worried about each of the following?: Experiencing a heart attack</v>
      </c>
      <c r="E22" s="14" t="str">
        <f>HYPERLINK("#'Full Results'!A103", "103")</f>
        <v>103</v>
      </c>
      <c r="F22" t="s">
        <v>75</v>
      </c>
    </row>
    <row r="23" spans="3:6" x14ac:dyDescent="0.35">
      <c r="C23">
        <v>15</v>
      </c>
      <c r="D23" s="8" t="str">
        <f>HYPERLINK("#'Table 15'!A1", "And to what extent would you say you are worried about each of the following?: Testing positive for Covid-19")</f>
        <v>And to what extent would you say you are worried about each of the following?: Testing positive for Covid-19</v>
      </c>
      <c r="E23" s="14" t="str">
        <f>HYPERLINK("#'Full Results'!A111", "111")</f>
        <v>111</v>
      </c>
      <c r="F23" t="s">
        <v>75</v>
      </c>
    </row>
    <row r="24" spans="3:6" x14ac:dyDescent="0.35">
      <c r="C24">
        <v>16</v>
      </c>
      <c r="D24" s="8" t="str">
        <f>HYPERLINK("#'Table 16'!A1", "And to what extent would you say you are worried about each of the following?: Being diagnosed with Alzheimer’s disease or dementia")</f>
        <v>And to what extent would you say you are worried about each of the following?: Being diagnosed with Alzheimer’s disease or dementia</v>
      </c>
      <c r="E24" s="14" t="str">
        <f>HYPERLINK("#'Full Results'!A119", "119")</f>
        <v>119</v>
      </c>
      <c r="F24" t="s">
        <v>75</v>
      </c>
    </row>
    <row r="25" spans="3:6" x14ac:dyDescent="0.35">
      <c r="C25">
        <v>17</v>
      </c>
      <c r="D25" s="8" t="str">
        <f>HYPERLINK("#'Table 17'!A1", "And to what extent would you say you are worried about each of the following?: Contracting an antibiotic-resistant infection")</f>
        <v>And to what extent would you say you are worried about each of the following?: Contracting an antibiotic-resistant infection</v>
      </c>
      <c r="E25" s="14" t="str">
        <f>HYPERLINK("#'Full Results'!A127", "127")</f>
        <v>127</v>
      </c>
      <c r="F25" t="s">
        <v>75</v>
      </c>
    </row>
    <row r="26" spans="3:6" x14ac:dyDescent="0.35">
      <c r="C26">
        <v>18</v>
      </c>
      <c r="D26" s="8" t="str">
        <f>HYPERLINK("#'Table 18'!A1", "And to what extent would you say you are worried about each of the following?: Experiencing a stroke")</f>
        <v>And to what extent would you say you are worried about each of the following?: Experiencing a stroke</v>
      </c>
      <c r="E26" s="14" t="str">
        <f>HYPERLINK("#'Full Results'!A135", "135")</f>
        <v>135</v>
      </c>
      <c r="F26" t="s">
        <v>75</v>
      </c>
    </row>
    <row r="27" spans="3:6" x14ac:dyDescent="0.35">
      <c r="C27">
        <v>19</v>
      </c>
      <c r="D27" s="8" t="str">
        <f>HYPERLINK("#'Table 19'!A1", "And to what extent would you say you are worried about each of the following?: Having an accident that results in a major injury (e.g. losing the ability to use an arm or leg)")</f>
        <v>And to what extent would you say you are worried about each of the following?: Having an accident that results in a major injury (e.g. losing the ability to use an arm or leg)</v>
      </c>
      <c r="E27" s="14" t="str">
        <f>HYPERLINK("#'Full Results'!A143", "143")</f>
        <v>143</v>
      </c>
      <c r="F27" t="s">
        <v>75</v>
      </c>
    </row>
    <row r="28" spans="3:6" x14ac:dyDescent="0.35">
      <c r="C28">
        <v>20</v>
      </c>
      <c r="D28" s="8" t="str">
        <f>HYPERLINK("#'Table 20'!A1", "And to what extent would you say you are worried about each of the following?: Experiencing challenges that impact on your mental health")</f>
        <v>And to what extent would you say you are worried about each of the following?: Experiencing challenges that impact on your mental health</v>
      </c>
      <c r="E28" s="14" t="str">
        <f>HYPERLINK("#'Full Results'!A151", "151")</f>
        <v>151</v>
      </c>
      <c r="F28" t="s">
        <v>75</v>
      </c>
    </row>
    <row r="29" spans="3:6" x14ac:dyDescent="0.35">
      <c r="C29">
        <v>21</v>
      </c>
      <c r="D29" s="8" t="str">
        <f>HYPERLINK("#'Table 21'!A1", "What would concern you most about receiving a cancer diagnosis? Select up to three.")</f>
        <v>What would concern you most about receiving a cancer diagnosis? Select up to three.</v>
      </c>
      <c r="E29" s="14" t="str">
        <f>HYPERLINK("#'Full Results'!A159", "159")</f>
        <v>159</v>
      </c>
      <c r="F29" t="s">
        <v>75</v>
      </c>
    </row>
    <row r="30" spans="3:6" x14ac:dyDescent="0.35">
      <c r="C30">
        <v>22</v>
      </c>
      <c r="D30" s="8" t="str">
        <f>HYPERLINK("#'Table 22'!A1", "Which, if any, of the following would make you less afraid of being diagnosed with cancer in the future? Select all that apply.")</f>
        <v>Which, if any, of the following would make you less afraid of being diagnosed with cancer in the future? Select all that apply.</v>
      </c>
      <c r="E30" s="14" t="str">
        <f>HYPERLINK("#'Full Results'!A172", "172")</f>
        <v>172</v>
      </c>
      <c r="F30" t="s">
        <v>75</v>
      </c>
    </row>
    <row r="31" spans="3:6" x14ac:dyDescent="0.35">
      <c r="C31">
        <v>23</v>
      </c>
      <c r="D31" s="8" t="str">
        <f>HYPERLINK("#'Table 23'!A1", "Which of these things do you think would have the biggest impact on reducing deaths from cancer? Select all that apply.")</f>
        <v>Which of these things do you think would have the biggest impact on reducing deaths from cancer? Select all that apply.</v>
      </c>
      <c r="E31" s="14" t="str">
        <f>HYPERLINK("#'Full Results'!A185", "185")</f>
        <v>185</v>
      </c>
      <c r="F31" t="s">
        <v>75</v>
      </c>
    </row>
    <row r="32" spans="3:6" x14ac:dyDescent="0.35">
      <c r="C32">
        <v>24</v>
      </c>
      <c r="D32" s="8" t="str">
        <f>HYPERLINK("#'Table 24'!A1", " Which of these things do you think would have the single biggest impact on reducing deaths from cancer? Select ONE.")</f>
        <v xml:space="preserve"> Which of these things do you think would have the single biggest impact on reducing deaths from cancer? Select ONE.</v>
      </c>
      <c r="E32" s="14" t="str">
        <f>HYPERLINK("#'Full Results'!A198", "198")</f>
        <v>198</v>
      </c>
      <c r="F32" t="s">
        <v>147</v>
      </c>
    </row>
    <row r="33" spans="3:6" x14ac:dyDescent="0.35">
      <c r="C33">
        <v>25</v>
      </c>
      <c r="D33" s="8" t="str">
        <f>HYPERLINK("#'Table 25'!A1", "Artificial intelligence (AI) has the potential to improve diagnosis and treatment of cancer. Which, if any, of the following would you find an acceptable use of AI? Select all that apply.")</f>
        <v>Artificial intelligence (AI) has the potential to improve diagnosis and treatment of cancer. Which, if any, of the following would you find an acceptable use of AI? Select all that apply.</v>
      </c>
      <c r="E33" s="14" t="str">
        <f>HYPERLINK("#'Full Results'!A210", "210")</f>
        <v>210</v>
      </c>
      <c r="F33" t="s">
        <v>75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Y223"/>
  <sheetViews>
    <sheetView showGridLines="0" topLeftCell="A55" workbookViewId="0">
      <selection activeCell="B65" sqref="B65"/>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2" t="s">
        <v>157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3"/>
      <c r="C5" s="13"/>
      <c r="D5" s="25" t="s">
        <v>57</v>
      </c>
      <c r="E5" s="25"/>
      <c r="F5" s="13"/>
      <c r="G5" s="25" t="s">
        <v>58</v>
      </c>
      <c r="H5" s="25"/>
      <c r="I5" s="25"/>
      <c r="J5" s="25"/>
      <c r="K5" s="25"/>
      <c r="L5" s="25"/>
      <c r="M5" s="13"/>
      <c r="N5" s="25" t="s">
        <v>59</v>
      </c>
      <c r="O5" s="25"/>
      <c r="P5" s="25"/>
      <c r="Q5" s="25"/>
      <c r="R5" s="13"/>
      <c r="S5" s="25" t="s">
        <v>60</v>
      </c>
      <c r="T5" s="25"/>
      <c r="U5" s="25"/>
      <c r="V5" s="25"/>
      <c r="W5" s="25"/>
      <c r="X5" s="25"/>
      <c r="Y5" s="25"/>
      <c r="Z5" s="25"/>
      <c r="AA5" s="25"/>
      <c r="AB5" s="25"/>
      <c r="AC5" s="25"/>
      <c r="AD5" s="25"/>
      <c r="AE5" s="13"/>
      <c r="AF5" s="25" t="s">
        <v>61</v>
      </c>
      <c r="AG5" s="25"/>
      <c r="AH5" s="25"/>
      <c r="AI5" s="13"/>
      <c r="AJ5" s="25" t="s">
        <v>62</v>
      </c>
      <c r="AK5" s="25"/>
      <c r="AL5" s="25"/>
      <c r="AM5" s="25"/>
      <c r="AN5" s="25"/>
      <c r="AO5" s="13"/>
      <c r="AP5" s="25" t="s">
        <v>63</v>
      </c>
      <c r="AQ5" s="25"/>
      <c r="AR5" s="25"/>
      <c r="AS5" s="25"/>
      <c r="AT5" s="13"/>
      <c r="AU5" s="25" t="s">
        <v>64</v>
      </c>
      <c r="AV5" s="25"/>
      <c r="AW5" s="25"/>
      <c r="AX5" s="25"/>
      <c r="AY5" s="25"/>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2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2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11" spans="2:51" x14ac:dyDescent="0.35">
      <c r="B11" s="6" t="s">
        <v>74</v>
      </c>
    </row>
    <row r="12" spans="2:51" x14ac:dyDescent="0.35">
      <c r="B12" s="21" t="s">
        <v>75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row>
    <row r="13" spans="2:51" x14ac:dyDescent="0.35">
      <c r="B13" t="s">
        <v>65</v>
      </c>
      <c r="C13" s="17">
        <v>0.54699964751949404</v>
      </c>
      <c r="D13" s="17">
        <v>0.52311894821096405</v>
      </c>
      <c r="E13" s="17">
        <v>0.57046876130573099</v>
      </c>
      <c r="F13" s="17"/>
      <c r="G13" s="17">
        <v>0.387956337234936</v>
      </c>
      <c r="H13" s="17">
        <v>0.40644607219215501</v>
      </c>
      <c r="I13" s="17">
        <v>0.56269349629916998</v>
      </c>
      <c r="J13" s="17">
        <v>0.57433385479078802</v>
      </c>
      <c r="K13" s="17">
        <v>0.60262332093910198</v>
      </c>
      <c r="L13" s="17">
        <v>0.69428926399844104</v>
      </c>
      <c r="M13" s="17"/>
      <c r="N13" s="17">
        <v>0.51553266477923598</v>
      </c>
      <c r="O13" s="17">
        <v>0.529482571431658</v>
      </c>
      <c r="P13" s="17">
        <v>0.56458749434687805</v>
      </c>
      <c r="Q13" s="17">
        <v>0.57972100467120402</v>
      </c>
      <c r="R13" s="17"/>
      <c r="S13" s="17">
        <v>0.42804573240327998</v>
      </c>
      <c r="T13" s="17">
        <v>0.59804217305441298</v>
      </c>
      <c r="U13" s="17">
        <v>0.56654673996668703</v>
      </c>
      <c r="V13" s="17">
        <v>0.54800016106972704</v>
      </c>
      <c r="W13" s="17">
        <v>0.55767720379436003</v>
      </c>
      <c r="X13" s="17">
        <v>0.47316869362160902</v>
      </c>
      <c r="Y13" s="17">
        <v>0.58137839369629496</v>
      </c>
      <c r="Z13" s="17">
        <v>0.55160614823124798</v>
      </c>
      <c r="AA13" s="17">
        <v>0.57843357676596596</v>
      </c>
      <c r="AB13" s="17">
        <v>0.56145431903167597</v>
      </c>
      <c r="AC13" s="17">
        <v>0.61675500091289803</v>
      </c>
      <c r="AD13" s="17">
        <v>0.65015110181033298</v>
      </c>
      <c r="AE13" s="17"/>
      <c r="AF13" s="17">
        <v>0.62340312217708305</v>
      </c>
      <c r="AG13" s="17">
        <v>0.51610326693497899</v>
      </c>
      <c r="AH13" s="17">
        <v>0.49714845547565301</v>
      </c>
      <c r="AI13" s="17"/>
      <c r="AJ13" s="17">
        <v>0.62622524475794605</v>
      </c>
      <c r="AK13" s="17">
        <v>0.477754218424498</v>
      </c>
      <c r="AL13" s="17">
        <v>0.45615412582132298</v>
      </c>
      <c r="AM13" s="17">
        <v>0.66228550455828905</v>
      </c>
      <c r="AN13" s="17">
        <v>0.56608262751278304</v>
      </c>
      <c r="AO13" s="17"/>
      <c r="AP13" s="17">
        <v>0.57517780357648196</v>
      </c>
      <c r="AQ13" s="17">
        <v>0.50986044388428897</v>
      </c>
      <c r="AR13" s="17">
        <v>0.49360274899060902</v>
      </c>
      <c r="AS13" s="17">
        <v>0.66767883202650402</v>
      </c>
      <c r="AT13" s="17"/>
      <c r="AU13" s="17">
        <v>0.64863641540904304</v>
      </c>
      <c r="AV13" s="17">
        <v>0.57609271845776799</v>
      </c>
      <c r="AW13" s="17">
        <v>0.45792214144177801</v>
      </c>
      <c r="AX13" s="17">
        <v>0.43963864089651999</v>
      </c>
      <c r="AY13" s="17">
        <v>0.46434015332542999</v>
      </c>
    </row>
    <row r="14" spans="2:51" x14ac:dyDescent="0.35">
      <c r="B14" t="s">
        <v>66</v>
      </c>
      <c r="C14" s="17">
        <v>2.95289544400467E-2</v>
      </c>
      <c r="D14" s="17">
        <v>3.3703934692528199E-2</v>
      </c>
      <c r="E14" s="17">
        <v>2.5510063241452101E-2</v>
      </c>
      <c r="F14" s="17"/>
      <c r="G14" s="17">
        <v>7.0848561939999596E-2</v>
      </c>
      <c r="H14" s="17">
        <v>3.34204823134392E-2</v>
      </c>
      <c r="I14" s="17">
        <v>3.4918678187813898E-2</v>
      </c>
      <c r="J14" s="17">
        <v>3.2492798820482303E-2</v>
      </c>
      <c r="K14" s="17">
        <v>1.4620487197649801E-2</v>
      </c>
      <c r="L14" s="17">
        <v>2.1481962524789902E-3</v>
      </c>
      <c r="M14" s="17"/>
      <c r="N14" s="17">
        <v>3.6338940651980497E-2</v>
      </c>
      <c r="O14" s="17">
        <v>1.87775121271016E-2</v>
      </c>
      <c r="P14" s="17">
        <v>3.3674101629876503E-2</v>
      </c>
      <c r="Q14" s="17">
        <v>3.0379079691877701E-2</v>
      </c>
      <c r="R14" s="17"/>
      <c r="S14" s="17">
        <v>3.2873160773974099E-2</v>
      </c>
      <c r="T14" s="17">
        <v>2.1860087037334101E-2</v>
      </c>
      <c r="U14" s="17">
        <v>4.6705381661992902E-2</v>
      </c>
      <c r="V14" s="17">
        <v>2.94656821739601E-2</v>
      </c>
      <c r="W14" s="17">
        <v>2.7635799348480299E-2</v>
      </c>
      <c r="X14" s="17">
        <v>4.0035397479851499E-2</v>
      </c>
      <c r="Y14" s="17">
        <v>1.2879787383234699E-2</v>
      </c>
      <c r="Z14" s="17">
        <v>1.0294556215069601E-2</v>
      </c>
      <c r="AA14" s="17">
        <v>3.4612794365737103E-2</v>
      </c>
      <c r="AB14" s="17">
        <v>2.9825718906093399E-2</v>
      </c>
      <c r="AC14" s="17">
        <v>2.11564723173575E-2</v>
      </c>
      <c r="AD14" s="17">
        <v>3.8942221857336402E-2</v>
      </c>
      <c r="AE14" s="17"/>
      <c r="AF14" s="17">
        <v>3.0563475815070199E-2</v>
      </c>
      <c r="AG14" s="17">
        <v>3.28330328983161E-2</v>
      </c>
      <c r="AH14" s="17">
        <v>2.6127106940703099E-2</v>
      </c>
      <c r="AI14" s="17"/>
      <c r="AJ14" s="17">
        <v>2.8207233055387901E-2</v>
      </c>
      <c r="AK14" s="17">
        <v>4.3027678665937E-2</v>
      </c>
      <c r="AL14" s="17">
        <v>4.4739814617089098E-2</v>
      </c>
      <c r="AM14" s="17">
        <v>5.1326350192497198E-2</v>
      </c>
      <c r="AN14" s="17">
        <v>8.1457729485055908E-3</v>
      </c>
      <c r="AO14" s="17"/>
      <c r="AP14" s="17">
        <v>4.2039683198576601E-2</v>
      </c>
      <c r="AQ14" s="17">
        <v>3.4309113339405201E-2</v>
      </c>
      <c r="AR14" s="17">
        <v>3.1110542844936199E-2</v>
      </c>
      <c r="AS14" s="17">
        <v>1.9414171567017802E-2</v>
      </c>
      <c r="AT14" s="17"/>
      <c r="AU14" s="17">
        <v>1.6965815096873699E-2</v>
      </c>
      <c r="AV14" s="17">
        <v>3.1213689876834101E-2</v>
      </c>
      <c r="AW14" s="17">
        <v>3.7208130882486701E-2</v>
      </c>
      <c r="AX14" s="17">
        <v>3.99353264978793E-2</v>
      </c>
      <c r="AY14" s="17">
        <v>2.9455434230447299E-2</v>
      </c>
    </row>
    <row r="15" spans="2:51" x14ac:dyDescent="0.35">
      <c r="B15" t="s">
        <v>67</v>
      </c>
      <c r="C15" s="17">
        <v>1.8009848880562701E-2</v>
      </c>
      <c r="D15" s="17">
        <v>2.3488530783992798E-2</v>
      </c>
      <c r="E15" s="17">
        <v>1.26952378768674E-2</v>
      </c>
      <c r="F15" s="17"/>
      <c r="G15" s="17">
        <v>4.396693358671E-2</v>
      </c>
      <c r="H15" s="17">
        <v>3.1526108298141502E-2</v>
      </c>
      <c r="I15" s="17">
        <v>1.9405534990283999E-2</v>
      </c>
      <c r="J15" s="17">
        <v>1.3141827292595E-2</v>
      </c>
      <c r="K15" s="17">
        <v>0</v>
      </c>
      <c r="L15" s="17">
        <v>4.7334201505285396E-3</v>
      </c>
      <c r="M15" s="17"/>
      <c r="N15" s="17">
        <v>1.9845196126191102E-2</v>
      </c>
      <c r="O15" s="17">
        <v>1.9953701085258499E-2</v>
      </c>
      <c r="P15" s="17">
        <v>1.9737525635325201E-2</v>
      </c>
      <c r="Q15" s="17">
        <v>1.0894680636587601E-2</v>
      </c>
      <c r="R15" s="17"/>
      <c r="S15" s="17">
        <v>3.0614203445735198E-2</v>
      </c>
      <c r="T15" s="17">
        <v>1.2510293037154801E-2</v>
      </c>
      <c r="U15" s="17">
        <v>5.9541756379727804E-3</v>
      </c>
      <c r="V15" s="17">
        <v>1.86640052157005E-2</v>
      </c>
      <c r="W15" s="17">
        <v>3.5844311566390598E-2</v>
      </c>
      <c r="X15" s="17">
        <v>1.7336514707783399E-2</v>
      </c>
      <c r="Y15" s="17">
        <v>2.8207066379718201E-2</v>
      </c>
      <c r="Z15" s="17">
        <v>1.4847925618302799E-2</v>
      </c>
      <c r="AA15" s="17">
        <v>1.33426515430052E-2</v>
      </c>
      <c r="AB15" s="17">
        <v>1.7229944759667899E-2</v>
      </c>
      <c r="AC15" s="17">
        <v>0</v>
      </c>
      <c r="AD15" s="17">
        <v>0</v>
      </c>
      <c r="AE15" s="17"/>
      <c r="AF15" s="17">
        <v>1.3635589069951499E-2</v>
      </c>
      <c r="AG15" s="17">
        <v>1.4269497293966E-2</v>
      </c>
      <c r="AH15" s="17">
        <v>2.3261719511912599E-2</v>
      </c>
      <c r="AI15" s="17"/>
      <c r="AJ15" s="17">
        <v>1.2940760891783301E-2</v>
      </c>
      <c r="AK15" s="17">
        <v>2.1193146736013101E-2</v>
      </c>
      <c r="AL15" s="17">
        <v>1.9594226757252701E-2</v>
      </c>
      <c r="AM15" s="17">
        <v>2.59784918098705E-2</v>
      </c>
      <c r="AN15" s="17">
        <v>2.2775824073597399E-2</v>
      </c>
      <c r="AO15" s="17"/>
      <c r="AP15" s="17">
        <v>1.10061965682003E-2</v>
      </c>
      <c r="AQ15" s="17">
        <v>2.4345261720753301E-2</v>
      </c>
      <c r="AR15" s="17">
        <v>2.6285132909306001E-2</v>
      </c>
      <c r="AS15" s="17">
        <v>1.4307349912698501E-2</v>
      </c>
      <c r="AT15" s="17"/>
      <c r="AU15" s="17">
        <v>1.51458464307809E-2</v>
      </c>
      <c r="AV15" s="17">
        <v>1.8265411913626101E-2</v>
      </c>
      <c r="AW15" s="17">
        <v>2.36746678446812E-2</v>
      </c>
      <c r="AX15" s="17">
        <v>1.20510557990394E-2</v>
      </c>
      <c r="AY15" s="17">
        <v>0</v>
      </c>
    </row>
    <row r="16" spans="2:51" x14ac:dyDescent="0.35">
      <c r="B16" t="s">
        <v>68</v>
      </c>
      <c r="C16" s="17">
        <v>0.22563517706948699</v>
      </c>
      <c r="D16" s="17">
        <v>0.22746168038728601</v>
      </c>
      <c r="E16" s="17">
        <v>0.223255445106817</v>
      </c>
      <c r="F16" s="17"/>
      <c r="G16" s="17">
        <v>0.26917536376284201</v>
      </c>
      <c r="H16" s="17">
        <v>0.29992502812682098</v>
      </c>
      <c r="I16" s="17">
        <v>0.183522828096994</v>
      </c>
      <c r="J16" s="17">
        <v>0.23361031017225301</v>
      </c>
      <c r="K16" s="17">
        <v>0.23176939233397001</v>
      </c>
      <c r="L16" s="17">
        <v>0.160149535858127</v>
      </c>
      <c r="M16" s="17"/>
      <c r="N16" s="17">
        <v>0.247173013474002</v>
      </c>
      <c r="O16" s="17">
        <v>0.233808767465468</v>
      </c>
      <c r="P16" s="17">
        <v>0.21239993820156999</v>
      </c>
      <c r="Q16" s="17">
        <v>0.206524241540503</v>
      </c>
      <c r="R16" s="17"/>
      <c r="S16" s="17">
        <v>0.29212680037351801</v>
      </c>
      <c r="T16" s="17">
        <v>0.20379314916559699</v>
      </c>
      <c r="U16" s="17">
        <v>0.23974270615982601</v>
      </c>
      <c r="V16" s="17">
        <v>0.19119864736470599</v>
      </c>
      <c r="W16" s="17">
        <v>0.159292231444356</v>
      </c>
      <c r="X16" s="17">
        <v>0.23371096860420701</v>
      </c>
      <c r="Y16" s="17">
        <v>0.23582727097216699</v>
      </c>
      <c r="Z16" s="17">
        <v>0.26907822748608001</v>
      </c>
      <c r="AA16" s="17">
        <v>0.19489049227052099</v>
      </c>
      <c r="AB16" s="17">
        <v>0.25463645821863301</v>
      </c>
      <c r="AC16" s="17">
        <v>0.19302646522557301</v>
      </c>
      <c r="AD16" s="17">
        <v>0.20143780781526199</v>
      </c>
      <c r="AE16" s="17"/>
      <c r="AF16" s="17">
        <v>0.146993876037222</v>
      </c>
      <c r="AG16" s="17">
        <v>0.271978504007579</v>
      </c>
      <c r="AH16" s="17">
        <v>0.27403714593107897</v>
      </c>
      <c r="AI16" s="17"/>
      <c r="AJ16" s="17">
        <v>0.15524222324399101</v>
      </c>
      <c r="AK16" s="17">
        <v>0.27293844002386503</v>
      </c>
      <c r="AL16" s="17">
        <v>0.28931612044086802</v>
      </c>
      <c r="AM16" s="17">
        <v>0.101940688677785</v>
      </c>
      <c r="AN16" s="17">
        <v>0.24026494570780599</v>
      </c>
      <c r="AO16" s="17"/>
      <c r="AP16" s="17">
        <v>0.16947654731599501</v>
      </c>
      <c r="AQ16" s="17">
        <v>0.26646326132356002</v>
      </c>
      <c r="AR16" s="17">
        <v>0.25526386325071099</v>
      </c>
      <c r="AS16" s="17">
        <v>0.12752365577271901</v>
      </c>
      <c r="AT16" s="17"/>
      <c r="AU16" s="17">
        <v>0.15868539041760099</v>
      </c>
      <c r="AV16" s="17">
        <v>0.22169714533948201</v>
      </c>
      <c r="AW16" s="17">
        <v>0.28130721304767398</v>
      </c>
      <c r="AX16" s="17">
        <v>0.26576067590351399</v>
      </c>
      <c r="AY16" s="17">
        <v>0.26361932267684202</v>
      </c>
    </row>
    <row r="17" spans="2:51" x14ac:dyDescent="0.35">
      <c r="B17" t="s">
        <v>69</v>
      </c>
      <c r="C17" s="17">
        <v>6.7201782094935894E-2</v>
      </c>
      <c r="D17" s="17">
        <v>6.6514443029430895E-2</v>
      </c>
      <c r="E17" s="17">
        <v>6.8005046430950997E-2</v>
      </c>
      <c r="F17" s="17"/>
      <c r="G17" s="17">
        <v>8.16329612693725E-2</v>
      </c>
      <c r="H17" s="17">
        <v>4.9894623830134398E-2</v>
      </c>
      <c r="I17" s="17">
        <v>6.0615030422333099E-2</v>
      </c>
      <c r="J17" s="17">
        <v>6.9472822467749301E-2</v>
      </c>
      <c r="K17" s="17">
        <v>4.9850660514496097E-2</v>
      </c>
      <c r="L17" s="17">
        <v>8.68950064705558E-2</v>
      </c>
      <c r="M17" s="17"/>
      <c r="N17" s="17">
        <v>7.44381326761136E-2</v>
      </c>
      <c r="O17" s="17">
        <v>7.1623914179856293E-2</v>
      </c>
      <c r="P17" s="17">
        <v>7.2176596926572703E-2</v>
      </c>
      <c r="Q17" s="17">
        <v>5.1879263989025301E-2</v>
      </c>
      <c r="R17" s="17"/>
      <c r="S17" s="17">
        <v>6.3833097797646302E-2</v>
      </c>
      <c r="T17" s="17">
        <v>7.1253649451769194E-2</v>
      </c>
      <c r="U17" s="17">
        <v>5.9676097602638298E-2</v>
      </c>
      <c r="V17" s="17">
        <v>8.3327446198789901E-2</v>
      </c>
      <c r="W17" s="17">
        <v>6.1038615016246002E-2</v>
      </c>
      <c r="X17" s="17">
        <v>5.2188765233964797E-2</v>
      </c>
      <c r="Y17" s="17">
        <v>4.5539249328947401E-2</v>
      </c>
      <c r="Z17" s="17">
        <v>6.6967933477911898E-2</v>
      </c>
      <c r="AA17" s="17">
        <v>8.7070707242092399E-2</v>
      </c>
      <c r="AB17" s="17">
        <v>7.9275025438409294E-2</v>
      </c>
      <c r="AC17" s="17">
        <v>6.3252305407929393E-2</v>
      </c>
      <c r="AD17" s="17">
        <v>5.2150795255200701E-2</v>
      </c>
      <c r="AE17" s="17"/>
      <c r="AF17" s="17">
        <v>6.6653928285302005E-2</v>
      </c>
      <c r="AG17" s="17">
        <v>7.6804971128607E-2</v>
      </c>
      <c r="AH17" s="17">
        <v>3.4347867896225903E-2</v>
      </c>
      <c r="AI17" s="17"/>
      <c r="AJ17" s="17">
        <v>6.7066340807918207E-2</v>
      </c>
      <c r="AK17" s="17">
        <v>7.2534738827553194E-2</v>
      </c>
      <c r="AL17" s="17">
        <v>0.114264809675482</v>
      </c>
      <c r="AM17" s="17">
        <v>3.8755880275226001E-2</v>
      </c>
      <c r="AN17" s="17">
        <v>3.9729400162324999E-2</v>
      </c>
      <c r="AO17" s="17"/>
      <c r="AP17" s="17">
        <v>7.30005280138738E-2</v>
      </c>
      <c r="AQ17" s="17">
        <v>6.6308072857472505E-2</v>
      </c>
      <c r="AR17" s="17">
        <v>0.124670411213521</v>
      </c>
      <c r="AS17" s="17">
        <v>6.5299876657833697E-2</v>
      </c>
      <c r="AT17" s="17"/>
      <c r="AU17" s="17">
        <v>6.4623997005126804E-2</v>
      </c>
      <c r="AV17" s="17">
        <v>4.7671802157545101E-2</v>
      </c>
      <c r="AW17" s="17">
        <v>7.84064654351639E-2</v>
      </c>
      <c r="AX17" s="17">
        <v>7.2301936124545704E-2</v>
      </c>
      <c r="AY17" s="17">
        <v>4.71759599337205E-2</v>
      </c>
    </row>
    <row r="18" spans="2:51" x14ac:dyDescent="0.35">
      <c r="B18" t="s">
        <v>70</v>
      </c>
      <c r="C18" s="17">
        <v>3.56508690355418E-2</v>
      </c>
      <c r="D18" s="17">
        <v>4.8955086386738303E-2</v>
      </c>
      <c r="E18" s="17">
        <v>2.2729188820584601E-2</v>
      </c>
      <c r="F18" s="17"/>
      <c r="G18" s="17">
        <v>6.8060261964874094E-2</v>
      </c>
      <c r="H18" s="17">
        <v>7.8023246937173496E-2</v>
      </c>
      <c r="I18" s="17">
        <v>3.9432839136527897E-2</v>
      </c>
      <c r="J18" s="17">
        <v>2.0608669674114202E-2</v>
      </c>
      <c r="K18" s="17">
        <v>1.9094745004975398E-2</v>
      </c>
      <c r="L18" s="17">
        <v>0</v>
      </c>
      <c r="M18" s="17"/>
      <c r="N18" s="17">
        <v>4.3267517513814198E-2</v>
      </c>
      <c r="O18" s="17">
        <v>3.23036303512578E-2</v>
      </c>
      <c r="P18" s="17">
        <v>3.1455634803964003E-2</v>
      </c>
      <c r="Q18" s="17">
        <v>3.5388836630602001E-2</v>
      </c>
      <c r="R18" s="17"/>
      <c r="S18" s="17">
        <v>8.20453593157211E-2</v>
      </c>
      <c r="T18" s="17">
        <v>1.49521902267063E-2</v>
      </c>
      <c r="U18" s="17">
        <v>1.8867921413268301E-2</v>
      </c>
      <c r="V18" s="17">
        <v>4.0496941551162999E-2</v>
      </c>
      <c r="W18" s="17">
        <v>5.55254889837496E-2</v>
      </c>
      <c r="X18" s="17">
        <v>3.9164759446123298E-2</v>
      </c>
      <c r="Y18" s="17">
        <v>3.5958576693735998E-2</v>
      </c>
      <c r="Z18" s="17">
        <v>3.8485378802226598E-2</v>
      </c>
      <c r="AA18" s="17">
        <v>3.07585020339292E-2</v>
      </c>
      <c r="AB18" s="17">
        <v>0</v>
      </c>
      <c r="AC18" s="17">
        <v>2.4480766909169401E-2</v>
      </c>
      <c r="AD18" s="17">
        <v>2.0862017394049401E-2</v>
      </c>
      <c r="AE18" s="17"/>
      <c r="AF18" s="17">
        <v>3.1806794782718098E-2</v>
      </c>
      <c r="AG18" s="17">
        <v>3.7259663038092999E-2</v>
      </c>
      <c r="AH18" s="17">
        <v>3.2445846471728899E-2</v>
      </c>
      <c r="AI18" s="17"/>
      <c r="AJ18" s="17">
        <v>2.24244880745064E-2</v>
      </c>
      <c r="AK18" s="17">
        <v>6.1380535743702502E-2</v>
      </c>
      <c r="AL18" s="17">
        <v>3.9854044602078899E-2</v>
      </c>
      <c r="AM18" s="17">
        <v>0</v>
      </c>
      <c r="AN18" s="17">
        <v>1.2276782930654999E-2</v>
      </c>
      <c r="AO18" s="17"/>
      <c r="AP18" s="17">
        <v>3.4415943503628699E-2</v>
      </c>
      <c r="AQ18" s="17">
        <v>4.7102966155442801E-2</v>
      </c>
      <c r="AR18" s="17">
        <v>3.2636957741264599E-2</v>
      </c>
      <c r="AS18" s="17">
        <v>7.3340888478639803E-3</v>
      </c>
      <c r="AT18" s="17"/>
      <c r="AU18" s="17">
        <v>1.5942804514447999E-2</v>
      </c>
      <c r="AV18" s="17">
        <v>2.13531646720111E-2</v>
      </c>
      <c r="AW18" s="17">
        <v>5.0838875590070498E-2</v>
      </c>
      <c r="AX18" s="17">
        <v>7.9807199207021201E-2</v>
      </c>
      <c r="AY18" s="17">
        <v>6.9343420325119504E-2</v>
      </c>
    </row>
    <row r="19" spans="2:51" x14ac:dyDescent="0.35">
      <c r="B19" t="s">
        <v>71</v>
      </c>
      <c r="C19" s="17">
        <v>2.66505335808098E-2</v>
      </c>
      <c r="D19" s="17">
        <v>3.0986114373862301E-2</v>
      </c>
      <c r="E19" s="17">
        <v>2.2469157007835999E-2</v>
      </c>
      <c r="F19" s="17"/>
      <c r="G19" s="17">
        <v>3.13076021089349E-2</v>
      </c>
      <c r="H19" s="17">
        <v>2.2477075884086501E-2</v>
      </c>
      <c r="I19" s="17">
        <v>4.3449813489828799E-2</v>
      </c>
      <c r="J19" s="17">
        <v>1.46115888103638E-2</v>
      </c>
      <c r="K19" s="17">
        <v>1.7864758334048599E-2</v>
      </c>
      <c r="L19" s="17">
        <v>2.8941285809664399E-2</v>
      </c>
      <c r="M19" s="17"/>
      <c r="N19" s="17">
        <v>3.7070130387350103E-2</v>
      </c>
      <c r="O19" s="17">
        <v>3.10811676517307E-2</v>
      </c>
      <c r="P19" s="17">
        <v>1.0294626493356201E-2</v>
      </c>
      <c r="Q19" s="17">
        <v>2.5760158303583899E-2</v>
      </c>
      <c r="R19" s="17"/>
      <c r="S19" s="17">
        <v>1.7795671909998E-2</v>
      </c>
      <c r="T19" s="17">
        <v>1.90262474238788E-2</v>
      </c>
      <c r="U19" s="17">
        <v>1.12772002988306E-2</v>
      </c>
      <c r="V19" s="17">
        <v>4.5141342637894002E-2</v>
      </c>
      <c r="W19" s="17">
        <v>5.2387104683374902E-2</v>
      </c>
      <c r="X19" s="17">
        <v>5.5770678763211803E-2</v>
      </c>
      <c r="Y19" s="17">
        <v>1.7082933390776E-2</v>
      </c>
      <c r="Z19" s="17">
        <v>2.3153260362872099E-2</v>
      </c>
      <c r="AA19" s="17">
        <v>3.98315938064875E-2</v>
      </c>
      <c r="AB19" s="17">
        <v>5.2325125763755601E-3</v>
      </c>
      <c r="AC19" s="17">
        <v>1.7804965685041099E-2</v>
      </c>
      <c r="AD19" s="17">
        <v>0</v>
      </c>
      <c r="AE19" s="17"/>
      <c r="AF19" s="17">
        <v>3.2629577540420299E-2</v>
      </c>
      <c r="AG19" s="17">
        <v>2.0288883105326599E-2</v>
      </c>
      <c r="AH19" s="17">
        <v>2.5447096585657001E-2</v>
      </c>
      <c r="AI19" s="17"/>
      <c r="AJ19" s="17">
        <v>4.2425416029719103E-2</v>
      </c>
      <c r="AK19" s="17">
        <v>1.8080010314250401E-2</v>
      </c>
      <c r="AL19" s="17">
        <v>1.12990613767364E-2</v>
      </c>
      <c r="AM19" s="17">
        <v>4.2086346305226098E-2</v>
      </c>
      <c r="AN19" s="17">
        <v>2.5708290718345499E-2</v>
      </c>
      <c r="AO19" s="17"/>
      <c r="AP19" s="17">
        <v>4.8923103435832199E-2</v>
      </c>
      <c r="AQ19" s="17">
        <v>2.2021900542901401E-2</v>
      </c>
      <c r="AR19" s="17">
        <v>1.7657965999752199E-2</v>
      </c>
      <c r="AS19" s="17">
        <v>1.5170422103734701E-2</v>
      </c>
      <c r="AT19" s="17"/>
      <c r="AU19" s="17">
        <v>2.6287250592203101E-2</v>
      </c>
      <c r="AV19" s="17">
        <v>2.7234609859709501E-2</v>
      </c>
      <c r="AW19" s="17">
        <v>2.1980294733663398E-2</v>
      </c>
      <c r="AX19" s="17">
        <v>4.0021316009118103E-2</v>
      </c>
      <c r="AY19" s="17">
        <v>7.2368439138751406E-2</v>
      </c>
    </row>
    <row r="20" spans="2:51" x14ac:dyDescent="0.35">
      <c r="B20" t="s">
        <v>72</v>
      </c>
      <c r="C20" s="17">
        <v>3.0416242174137201E-2</v>
      </c>
      <c r="D20" s="17">
        <v>3.0817775318829399E-2</v>
      </c>
      <c r="E20" s="17">
        <v>3.00839154728147E-2</v>
      </c>
      <c r="F20" s="17"/>
      <c r="G20" s="17">
        <v>1.7593611061575899E-2</v>
      </c>
      <c r="H20" s="17">
        <v>4.80097686930855E-2</v>
      </c>
      <c r="I20" s="17">
        <v>4.1325234538602901E-2</v>
      </c>
      <c r="J20" s="17">
        <v>2.2638199307246001E-2</v>
      </c>
      <c r="K20" s="17">
        <v>3.66999357619665E-2</v>
      </c>
      <c r="L20" s="17">
        <v>1.78196721896383E-2</v>
      </c>
      <c r="M20" s="17"/>
      <c r="N20" s="17">
        <v>2.1127993204013502E-2</v>
      </c>
      <c r="O20" s="17">
        <v>4.4194112460481702E-2</v>
      </c>
      <c r="P20" s="17">
        <v>2.74554502908144E-2</v>
      </c>
      <c r="Q20" s="17">
        <v>2.9365664408654998E-2</v>
      </c>
      <c r="R20" s="17"/>
      <c r="S20" s="17">
        <v>3.1829389282607999E-2</v>
      </c>
      <c r="T20" s="17">
        <v>2.3861344408483299E-2</v>
      </c>
      <c r="U20" s="17">
        <v>2.8350516919420501E-2</v>
      </c>
      <c r="V20" s="17">
        <v>3.1491915776743797E-2</v>
      </c>
      <c r="W20" s="17">
        <v>5.0599245163041699E-2</v>
      </c>
      <c r="X20" s="17">
        <v>5.7031120603447602E-2</v>
      </c>
      <c r="Y20" s="17">
        <v>3.6312145527808599E-2</v>
      </c>
      <c r="Z20" s="17">
        <v>1.27832849031443E-2</v>
      </c>
      <c r="AA20" s="17">
        <v>1.2843321663682201E-2</v>
      </c>
      <c r="AB20" s="17">
        <v>3.5776861471765703E-2</v>
      </c>
      <c r="AC20" s="17">
        <v>2.0451575187362601E-2</v>
      </c>
      <c r="AD20" s="17">
        <v>0</v>
      </c>
      <c r="AE20" s="17"/>
      <c r="AF20" s="17">
        <v>3.8723985127972899E-2</v>
      </c>
      <c r="AG20" s="17">
        <v>2.2442194952454201E-2</v>
      </c>
      <c r="AH20" s="17">
        <v>3.4006051874713797E-2</v>
      </c>
      <c r="AI20" s="17"/>
      <c r="AJ20" s="17">
        <v>3.24836258127729E-2</v>
      </c>
      <c r="AK20" s="17">
        <v>2.50958402828227E-2</v>
      </c>
      <c r="AL20" s="17">
        <v>1.8237757165806501E-2</v>
      </c>
      <c r="AM20" s="17">
        <v>7.7626738181106103E-2</v>
      </c>
      <c r="AN20" s="17">
        <v>3.2297374156866503E-2</v>
      </c>
      <c r="AO20" s="17"/>
      <c r="AP20" s="17">
        <v>3.65333053694658E-2</v>
      </c>
      <c r="AQ20" s="17">
        <v>2.0387505296328001E-2</v>
      </c>
      <c r="AR20" s="17">
        <v>0</v>
      </c>
      <c r="AS20" s="17">
        <v>6.6011237489951302E-2</v>
      </c>
      <c r="AT20" s="17"/>
      <c r="AU20" s="17">
        <v>1.9979907843675E-2</v>
      </c>
      <c r="AV20" s="17">
        <v>3.3059368470099403E-2</v>
      </c>
      <c r="AW20" s="17">
        <v>2.8980507290098701E-2</v>
      </c>
      <c r="AX20" s="17">
        <v>4.6748201353813301E-2</v>
      </c>
      <c r="AY20" s="17">
        <v>5.3697270369689701E-2</v>
      </c>
    </row>
    <row r="21" spans="2:51" x14ac:dyDescent="0.35">
      <c r="B21" t="s">
        <v>73</v>
      </c>
      <c r="C21" s="17">
        <v>1.9906945204985201E-2</v>
      </c>
      <c r="D21" s="17">
        <v>1.4953486816367999E-2</v>
      </c>
      <c r="E21" s="17">
        <v>2.4783184736945602E-2</v>
      </c>
      <c r="F21" s="17"/>
      <c r="G21" s="17">
        <v>2.9458367070754599E-2</v>
      </c>
      <c r="H21" s="17">
        <v>3.0277593724963199E-2</v>
      </c>
      <c r="I21" s="17">
        <v>1.4636544838446E-2</v>
      </c>
      <c r="J21" s="17">
        <v>1.9089928664408399E-2</v>
      </c>
      <c r="K21" s="17">
        <v>2.74766999137924E-2</v>
      </c>
      <c r="L21" s="17">
        <v>5.0236192705661502E-3</v>
      </c>
      <c r="M21" s="17"/>
      <c r="N21" s="17">
        <v>5.2064111872995198E-3</v>
      </c>
      <c r="O21" s="17">
        <v>1.8774623247187299E-2</v>
      </c>
      <c r="P21" s="17">
        <v>2.8218631671642999E-2</v>
      </c>
      <c r="Q21" s="17">
        <v>3.0087070127961999E-2</v>
      </c>
      <c r="R21" s="17"/>
      <c r="S21" s="17">
        <v>2.08365846975192E-2</v>
      </c>
      <c r="T21" s="17">
        <v>3.4700866194662797E-2</v>
      </c>
      <c r="U21" s="17">
        <v>2.2879260339363001E-2</v>
      </c>
      <c r="V21" s="17">
        <v>1.22138580113149E-2</v>
      </c>
      <c r="W21" s="17">
        <v>0</v>
      </c>
      <c r="X21" s="17">
        <v>3.1593101539801501E-2</v>
      </c>
      <c r="Y21" s="17">
        <v>6.8145766273178098E-3</v>
      </c>
      <c r="Z21" s="17">
        <v>1.27832849031443E-2</v>
      </c>
      <c r="AA21" s="17">
        <v>8.2163603085793398E-3</v>
      </c>
      <c r="AB21" s="17">
        <v>1.6569159597379E-2</v>
      </c>
      <c r="AC21" s="17">
        <v>4.3072448354668801E-2</v>
      </c>
      <c r="AD21" s="17">
        <v>3.6456055867818103E-2</v>
      </c>
      <c r="AE21" s="17"/>
      <c r="AF21" s="17">
        <v>1.5589651164260299E-2</v>
      </c>
      <c r="AG21" s="17">
        <v>8.0199866406792403E-3</v>
      </c>
      <c r="AH21" s="17">
        <v>5.3178709312326003E-2</v>
      </c>
      <c r="AI21" s="17"/>
      <c r="AJ21" s="17">
        <v>1.2984667325975301E-2</v>
      </c>
      <c r="AK21" s="17">
        <v>7.9953909813586799E-3</v>
      </c>
      <c r="AL21" s="17">
        <v>6.5400395433634698E-3</v>
      </c>
      <c r="AM21" s="17">
        <v>0</v>
      </c>
      <c r="AN21" s="17">
        <v>5.2718981789116902E-2</v>
      </c>
      <c r="AO21" s="17"/>
      <c r="AP21" s="17">
        <v>9.4268890179459806E-3</v>
      </c>
      <c r="AQ21" s="17">
        <v>9.2014748798476993E-3</v>
      </c>
      <c r="AR21" s="17">
        <v>1.8772377049900299E-2</v>
      </c>
      <c r="AS21" s="17">
        <v>1.7260365621677098E-2</v>
      </c>
      <c r="AT21" s="17"/>
      <c r="AU21" s="17">
        <v>3.3732572690248E-2</v>
      </c>
      <c r="AV21" s="17">
        <v>2.34120892529255E-2</v>
      </c>
      <c r="AW21" s="17">
        <v>1.9681703734383899E-2</v>
      </c>
      <c r="AX21" s="17">
        <v>3.73564820854862E-3</v>
      </c>
      <c r="AY21" s="17">
        <v>0</v>
      </c>
    </row>
    <row r="22" spans="2:51" x14ac:dyDescent="0.35">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row>
    <row r="23" spans="2:51" x14ac:dyDescent="0.35">
      <c r="B23" s="6" t="s">
        <v>93</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row>
    <row r="24" spans="2:51" x14ac:dyDescent="0.35">
      <c r="B24" s="21" t="s">
        <v>75</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row>
    <row r="25" spans="2:51" x14ac:dyDescent="0.35">
      <c r="B25" t="s">
        <v>87</v>
      </c>
      <c r="C25" s="17">
        <v>0.220488461313576</v>
      </c>
      <c r="D25" s="17">
        <v>0.19593203132942699</v>
      </c>
      <c r="E25" s="17">
        <v>0.243975756979143</v>
      </c>
      <c r="F25" s="17"/>
      <c r="G25" s="17">
        <v>0.26138540817189398</v>
      </c>
      <c r="H25" s="17">
        <v>0.28966946025301499</v>
      </c>
      <c r="I25" s="17">
        <v>0.26869525964907998</v>
      </c>
      <c r="J25" s="17">
        <v>0.23866200457096301</v>
      </c>
      <c r="K25" s="17">
        <v>0.130142205399324</v>
      </c>
      <c r="L25" s="17">
        <v>0.14362088666883899</v>
      </c>
      <c r="M25" s="17"/>
      <c r="N25" s="17">
        <v>0.18759114644667499</v>
      </c>
      <c r="O25" s="17">
        <v>0.21768073222981399</v>
      </c>
      <c r="P25" s="17">
        <v>0.23166293769406199</v>
      </c>
      <c r="Q25" s="17">
        <v>0.249644914620582</v>
      </c>
      <c r="R25" s="17"/>
      <c r="S25" s="17">
        <v>0.255921260208335</v>
      </c>
      <c r="T25" s="17">
        <v>0.19066186817537301</v>
      </c>
      <c r="U25" s="17">
        <v>0.224290677428052</v>
      </c>
      <c r="V25" s="17">
        <v>0.20667722100284899</v>
      </c>
      <c r="W25" s="17">
        <v>0.224236051057073</v>
      </c>
      <c r="X25" s="17">
        <v>0.231017228908171</v>
      </c>
      <c r="Y25" s="17">
        <v>0.24333155808923501</v>
      </c>
      <c r="Z25" s="17">
        <v>0.22792666589905</v>
      </c>
      <c r="AA25" s="17">
        <v>0.23267962271453399</v>
      </c>
      <c r="AB25" s="17">
        <v>0.14416165752068799</v>
      </c>
      <c r="AC25" s="17">
        <v>0.23635782719881901</v>
      </c>
      <c r="AD25" s="17">
        <v>0.26250196053927299</v>
      </c>
      <c r="AE25" s="17"/>
      <c r="AF25" s="17">
        <v>0.197290564477691</v>
      </c>
      <c r="AG25" s="17">
        <v>0.21393425214474299</v>
      </c>
      <c r="AH25" s="17">
        <v>0.26458425889575099</v>
      </c>
      <c r="AI25" s="17"/>
      <c r="AJ25" s="17">
        <v>0.199870148814561</v>
      </c>
      <c r="AK25" s="17">
        <v>0.24268937249769901</v>
      </c>
      <c r="AL25" s="17">
        <v>0.18404187357386301</v>
      </c>
      <c r="AM25" s="17">
        <v>0.13895953931757399</v>
      </c>
      <c r="AN25" s="17">
        <v>0.22038950807791399</v>
      </c>
      <c r="AO25" s="17"/>
      <c r="AP25" s="17">
        <v>0.20841196469890699</v>
      </c>
      <c r="AQ25" s="17">
        <v>0.224953477618449</v>
      </c>
      <c r="AR25" s="17">
        <v>0.24107919548246801</v>
      </c>
      <c r="AS25" s="17">
        <v>0.21605171553510399</v>
      </c>
      <c r="AT25" s="17"/>
      <c r="AU25" s="17">
        <v>0.23862506956111701</v>
      </c>
      <c r="AV25" s="17">
        <v>0.19069996734994099</v>
      </c>
      <c r="AW25" s="17">
        <v>0.207564323543002</v>
      </c>
      <c r="AX25" s="17">
        <v>0.26305133258319602</v>
      </c>
      <c r="AY25" s="17">
        <v>0.37363503219617999</v>
      </c>
    </row>
    <row r="26" spans="2:51" x14ac:dyDescent="0.35">
      <c r="B26" t="s">
        <v>88</v>
      </c>
      <c r="C26" s="17">
        <v>0.423345474850846</v>
      </c>
      <c r="D26" s="17">
        <v>0.39459303007716501</v>
      </c>
      <c r="E26" s="17">
        <v>0.45121503935971002</v>
      </c>
      <c r="F26" s="17"/>
      <c r="G26" s="17">
        <v>0.355241928520733</v>
      </c>
      <c r="H26" s="17">
        <v>0.31780239741501398</v>
      </c>
      <c r="I26" s="17">
        <v>0.42446870542685999</v>
      </c>
      <c r="J26" s="17">
        <v>0.42366232610080601</v>
      </c>
      <c r="K26" s="17">
        <v>0.51406286466143902</v>
      </c>
      <c r="L26" s="17">
        <v>0.49217480918622902</v>
      </c>
      <c r="M26" s="17"/>
      <c r="N26" s="17">
        <v>0.42801230172960503</v>
      </c>
      <c r="O26" s="17">
        <v>0.43962814095257302</v>
      </c>
      <c r="P26" s="17">
        <v>0.40998477076235901</v>
      </c>
      <c r="Q26" s="17">
        <v>0.41515721747531997</v>
      </c>
      <c r="R26" s="17"/>
      <c r="S26" s="17">
        <v>0.35936120861495202</v>
      </c>
      <c r="T26" s="17">
        <v>0.46105172696883501</v>
      </c>
      <c r="U26" s="17">
        <v>0.501188665295215</v>
      </c>
      <c r="V26" s="17">
        <v>0.43754140908690697</v>
      </c>
      <c r="W26" s="17">
        <v>0.43773348632361198</v>
      </c>
      <c r="X26" s="17">
        <v>0.40659466310635101</v>
      </c>
      <c r="Y26" s="17">
        <v>0.39623643343993398</v>
      </c>
      <c r="Z26" s="17">
        <v>0.36976631157864798</v>
      </c>
      <c r="AA26" s="17">
        <v>0.426768576760433</v>
      </c>
      <c r="AB26" s="17">
        <v>0.45698189683044999</v>
      </c>
      <c r="AC26" s="17">
        <v>0.35903439277656601</v>
      </c>
      <c r="AD26" s="17">
        <v>0.46278876135741698</v>
      </c>
      <c r="AE26" s="17"/>
      <c r="AF26" s="17">
        <v>0.44284272189250801</v>
      </c>
      <c r="AG26" s="17">
        <v>0.44248417362507297</v>
      </c>
      <c r="AH26" s="17">
        <v>0.36248875741397801</v>
      </c>
      <c r="AI26" s="17"/>
      <c r="AJ26" s="17">
        <v>0.43006578950198998</v>
      </c>
      <c r="AK26" s="17">
        <v>0.43965013831595701</v>
      </c>
      <c r="AL26" s="17">
        <v>0.49747277561967002</v>
      </c>
      <c r="AM26" s="17">
        <v>0.48335434357031198</v>
      </c>
      <c r="AN26" s="17">
        <v>0.391763523097646</v>
      </c>
      <c r="AO26" s="17"/>
      <c r="AP26" s="17">
        <v>0.415522904205189</v>
      </c>
      <c r="AQ26" s="17">
        <v>0.44617794496054902</v>
      </c>
      <c r="AR26" s="17">
        <v>0.46566143090630802</v>
      </c>
      <c r="AS26" s="17">
        <v>0.40012358800210501</v>
      </c>
      <c r="AT26" s="17"/>
      <c r="AU26" s="17">
        <v>0.430697299513497</v>
      </c>
      <c r="AV26" s="17">
        <v>0.44193117410211502</v>
      </c>
      <c r="AW26" s="17">
        <v>0.431824797509123</v>
      </c>
      <c r="AX26" s="17">
        <v>0.350448016613439</v>
      </c>
      <c r="AY26" s="17">
        <v>0.28961525222582302</v>
      </c>
    </row>
    <row r="27" spans="2:51" x14ac:dyDescent="0.35">
      <c r="B27" t="s">
        <v>89</v>
      </c>
      <c r="C27" s="17">
        <v>0.23295091799854301</v>
      </c>
      <c r="D27" s="17">
        <v>0.28141744991428302</v>
      </c>
      <c r="E27" s="17">
        <v>0.18608052003727499</v>
      </c>
      <c r="F27" s="17"/>
      <c r="G27" s="17">
        <v>0.22167534857162799</v>
      </c>
      <c r="H27" s="17">
        <v>0.231537901322168</v>
      </c>
      <c r="I27" s="17">
        <v>0.19401052978712599</v>
      </c>
      <c r="J27" s="17">
        <v>0.224572927094293</v>
      </c>
      <c r="K27" s="17">
        <v>0.244059730407297</v>
      </c>
      <c r="L27" s="17">
        <v>0.27277824933968597</v>
      </c>
      <c r="M27" s="17"/>
      <c r="N27" s="17">
        <v>0.26983455569749998</v>
      </c>
      <c r="O27" s="17">
        <v>0.211688457168521</v>
      </c>
      <c r="P27" s="17">
        <v>0.26157678403218998</v>
      </c>
      <c r="Q27" s="17">
        <v>0.18911743729248101</v>
      </c>
      <c r="R27" s="17"/>
      <c r="S27" s="17">
        <v>0.22019662674037299</v>
      </c>
      <c r="T27" s="17">
        <v>0.21942975044015101</v>
      </c>
      <c r="U27" s="17">
        <v>0.188157449323999</v>
      </c>
      <c r="V27" s="17">
        <v>0.29043067308686998</v>
      </c>
      <c r="W27" s="17">
        <v>0.24338956897456401</v>
      </c>
      <c r="X27" s="17">
        <v>0.208093490865769</v>
      </c>
      <c r="Y27" s="17">
        <v>0.24477114912559</v>
      </c>
      <c r="Z27" s="17">
        <v>0.24905078885566401</v>
      </c>
      <c r="AA27" s="17">
        <v>0.24718446604685701</v>
      </c>
      <c r="AB27" s="17">
        <v>0.27195580357194099</v>
      </c>
      <c r="AC27" s="17">
        <v>0.21349839650853</v>
      </c>
      <c r="AD27" s="17">
        <v>0.15868564813182701</v>
      </c>
      <c r="AE27" s="17"/>
      <c r="AF27" s="17">
        <v>0.24520031054490701</v>
      </c>
      <c r="AG27" s="17">
        <v>0.240778738669439</v>
      </c>
      <c r="AH27" s="17">
        <v>0.194829815587688</v>
      </c>
      <c r="AI27" s="17"/>
      <c r="AJ27" s="17">
        <v>0.25798887865642101</v>
      </c>
      <c r="AK27" s="17">
        <v>0.217993821325172</v>
      </c>
      <c r="AL27" s="17">
        <v>0.230744854212906</v>
      </c>
      <c r="AM27" s="17">
        <v>0.246545267617722</v>
      </c>
      <c r="AN27" s="17">
        <v>0.22585734885415401</v>
      </c>
      <c r="AO27" s="17"/>
      <c r="AP27" s="17">
        <v>0.24241148632186099</v>
      </c>
      <c r="AQ27" s="17">
        <v>0.22130917722134399</v>
      </c>
      <c r="AR27" s="17">
        <v>0.220283770510667</v>
      </c>
      <c r="AS27" s="17">
        <v>0.243299392613365</v>
      </c>
      <c r="AT27" s="17"/>
      <c r="AU27" s="17">
        <v>0.21961992262670699</v>
      </c>
      <c r="AV27" s="17">
        <v>0.23711930603794501</v>
      </c>
      <c r="AW27" s="17">
        <v>0.22856293552838</v>
      </c>
      <c r="AX27" s="17">
        <v>0.228628992407646</v>
      </c>
      <c r="AY27" s="17">
        <v>0.22266529380907699</v>
      </c>
    </row>
    <row r="28" spans="2:51" x14ac:dyDescent="0.35">
      <c r="B28" t="s">
        <v>90</v>
      </c>
      <c r="C28" s="17">
        <v>8.7905085598465896E-2</v>
      </c>
      <c r="D28" s="17">
        <v>9.5585610042627805E-2</v>
      </c>
      <c r="E28" s="17">
        <v>8.0577708405336401E-2</v>
      </c>
      <c r="F28" s="17"/>
      <c r="G28" s="17">
        <v>0.128503767942728</v>
      </c>
      <c r="H28" s="17">
        <v>0.126181792204282</v>
      </c>
      <c r="I28" s="17">
        <v>8.6215725351073594E-2</v>
      </c>
      <c r="J28" s="17">
        <v>6.8865224133118796E-2</v>
      </c>
      <c r="K28" s="17">
        <v>7.8033098559507297E-2</v>
      </c>
      <c r="L28" s="17">
        <v>5.33884615574865E-2</v>
      </c>
      <c r="M28" s="17"/>
      <c r="N28" s="17">
        <v>8.67309129625813E-2</v>
      </c>
      <c r="O28" s="17">
        <v>9.9147911816006198E-2</v>
      </c>
      <c r="P28" s="17">
        <v>6.0040354178575901E-2</v>
      </c>
      <c r="Q28" s="17">
        <v>0.10158508931572501</v>
      </c>
      <c r="R28" s="17"/>
      <c r="S28" s="17">
        <v>0.138602019084446</v>
      </c>
      <c r="T28" s="17">
        <v>0.100953445236133</v>
      </c>
      <c r="U28" s="17">
        <v>6.5484881142078705E-2</v>
      </c>
      <c r="V28" s="17">
        <v>3.6216692304861998E-2</v>
      </c>
      <c r="W28" s="17">
        <v>4.3537606693464903E-2</v>
      </c>
      <c r="X28" s="17">
        <v>9.9316266853030494E-2</v>
      </c>
      <c r="Y28" s="17">
        <v>0.103472215437484</v>
      </c>
      <c r="Z28" s="17">
        <v>0.13073142979043001</v>
      </c>
      <c r="AA28" s="17">
        <v>4.4771799292832398E-2</v>
      </c>
      <c r="AB28" s="17">
        <v>9.6407550810215306E-2</v>
      </c>
      <c r="AC28" s="17">
        <v>0.11652472330551</v>
      </c>
      <c r="AD28" s="17">
        <v>6.4751711063550293E-2</v>
      </c>
      <c r="AE28" s="17"/>
      <c r="AF28" s="17">
        <v>8.1767886629698305E-2</v>
      </c>
      <c r="AG28" s="17">
        <v>7.4841396503366103E-2</v>
      </c>
      <c r="AH28" s="17">
        <v>0.118714327372463</v>
      </c>
      <c r="AI28" s="17"/>
      <c r="AJ28" s="17">
        <v>7.6937454022553101E-2</v>
      </c>
      <c r="AK28" s="17">
        <v>7.9716279902358703E-2</v>
      </c>
      <c r="AL28" s="17">
        <v>6.9517844222135194E-2</v>
      </c>
      <c r="AM28" s="17">
        <v>0.131140849494392</v>
      </c>
      <c r="AN28" s="17">
        <v>0.103932400193195</v>
      </c>
      <c r="AO28" s="17"/>
      <c r="AP28" s="17">
        <v>9.4310115395762006E-2</v>
      </c>
      <c r="AQ28" s="17">
        <v>8.4878651164452396E-2</v>
      </c>
      <c r="AR28" s="17">
        <v>4.8884706004146197E-2</v>
      </c>
      <c r="AS28" s="17">
        <v>7.3081598364535497E-2</v>
      </c>
      <c r="AT28" s="17"/>
      <c r="AU28" s="17">
        <v>7.4616383553046006E-2</v>
      </c>
      <c r="AV28" s="17">
        <v>9.3056203868838394E-2</v>
      </c>
      <c r="AW28" s="17">
        <v>9.45972949739773E-2</v>
      </c>
      <c r="AX28" s="17">
        <v>0.122869575065517</v>
      </c>
      <c r="AY28" s="17">
        <v>6.5147884718546004E-2</v>
      </c>
    </row>
    <row r="29" spans="2:51" x14ac:dyDescent="0.35">
      <c r="B29" t="s">
        <v>91</v>
      </c>
      <c r="C29" s="17">
        <v>3.5310060238568301E-2</v>
      </c>
      <c r="D29" s="17">
        <v>3.2471878636497302E-2</v>
      </c>
      <c r="E29" s="17">
        <v>3.8150975218534701E-2</v>
      </c>
      <c r="F29" s="17"/>
      <c r="G29" s="17">
        <v>3.3193546793016802E-2</v>
      </c>
      <c r="H29" s="17">
        <v>3.4808448805520101E-2</v>
      </c>
      <c r="I29" s="17">
        <v>2.6609779785860498E-2</v>
      </c>
      <c r="J29" s="17">
        <v>4.42375181008198E-2</v>
      </c>
      <c r="K29" s="17">
        <v>3.3702100972432501E-2</v>
      </c>
      <c r="L29" s="17">
        <v>3.8037593247760501E-2</v>
      </c>
      <c r="M29" s="17"/>
      <c r="N29" s="17">
        <v>2.7831083163637999E-2</v>
      </c>
      <c r="O29" s="17">
        <v>3.1854757833085702E-2</v>
      </c>
      <c r="P29" s="17">
        <v>3.6735153332813499E-2</v>
      </c>
      <c r="Q29" s="17">
        <v>4.4495341295891597E-2</v>
      </c>
      <c r="R29" s="17"/>
      <c r="S29" s="17">
        <v>2.5918885351894599E-2</v>
      </c>
      <c r="T29" s="17">
        <v>2.7903209179507799E-2</v>
      </c>
      <c r="U29" s="17">
        <v>2.0878326810655899E-2</v>
      </c>
      <c r="V29" s="17">
        <v>2.9134004518512099E-2</v>
      </c>
      <c r="W29" s="17">
        <v>5.1103286951285999E-2</v>
      </c>
      <c r="X29" s="17">
        <v>5.4978350266678903E-2</v>
      </c>
      <c r="Y29" s="17">
        <v>1.21886439077564E-2</v>
      </c>
      <c r="Z29" s="17">
        <v>2.2524803876208699E-2</v>
      </c>
      <c r="AA29" s="17">
        <v>4.8595535185344103E-2</v>
      </c>
      <c r="AB29" s="17">
        <v>3.0493091266705099E-2</v>
      </c>
      <c r="AC29" s="17">
        <v>7.4584660210574805E-2</v>
      </c>
      <c r="AD29" s="17">
        <v>5.1271918907932403E-2</v>
      </c>
      <c r="AE29" s="17"/>
      <c r="AF29" s="17">
        <v>3.2898516455196501E-2</v>
      </c>
      <c r="AG29" s="17">
        <v>2.79614390573786E-2</v>
      </c>
      <c r="AH29" s="17">
        <v>5.9382840730119103E-2</v>
      </c>
      <c r="AI29" s="17"/>
      <c r="AJ29" s="17">
        <v>3.5137729004474497E-2</v>
      </c>
      <c r="AK29" s="17">
        <v>1.9950387958812901E-2</v>
      </c>
      <c r="AL29" s="17">
        <v>1.8222652371425199E-2</v>
      </c>
      <c r="AM29" s="17">
        <v>0</v>
      </c>
      <c r="AN29" s="17">
        <v>5.8057219777090198E-2</v>
      </c>
      <c r="AO29" s="17"/>
      <c r="AP29" s="17">
        <v>3.9343529378280701E-2</v>
      </c>
      <c r="AQ29" s="17">
        <v>2.26807490352057E-2</v>
      </c>
      <c r="AR29" s="17">
        <v>2.4090897096411198E-2</v>
      </c>
      <c r="AS29" s="17">
        <v>6.7443705484890398E-2</v>
      </c>
      <c r="AT29" s="17"/>
      <c r="AU29" s="17">
        <v>3.6441324745631998E-2</v>
      </c>
      <c r="AV29" s="17">
        <v>3.7193348641160098E-2</v>
      </c>
      <c r="AW29" s="17">
        <v>3.7450648445518701E-2</v>
      </c>
      <c r="AX29" s="17">
        <v>3.5002083330202098E-2</v>
      </c>
      <c r="AY29" s="17">
        <v>4.8936537050373902E-2</v>
      </c>
    </row>
    <row r="30" spans="2:51" x14ac:dyDescent="0.35">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row>
    <row r="31" spans="2:51" x14ac:dyDescent="0.35">
      <c r="B31" s="6" t="s">
        <v>94</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row>
    <row r="32" spans="2:51" x14ac:dyDescent="0.35">
      <c r="B32" s="21" t="s">
        <v>75</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row>
    <row r="33" spans="2:51" x14ac:dyDescent="0.35">
      <c r="B33" t="s">
        <v>87</v>
      </c>
      <c r="C33" s="17">
        <v>0.10502638836395101</v>
      </c>
      <c r="D33" s="17">
        <v>0.100208558826544</v>
      </c>
      <c r="E33" s="17">
        <v>0.109011768469282</v>
      </c>
      <c r="F33" s="17"/>
      <c r="G33" s="17">
        <v>0.14333272028431801</v>
      </c>
      <c r="H33" s="17">
        <v>0.16183643325046901</v>
      </c>
      <c r="I33" s="17">
        <v>0.13383610958136499</v>
      </c>
      <c r="J33" s="17">
        <v>0.107609283633049</v>
      </c>
      <c r="K33" s="17">
        <v>4.8166079638775602E-2</v>
      </c>
      <c r="L33" s="17">
        <v>4.5991123144783999E-2</v>
      </c>
      <c r="M33" s="17"/>
      <c r="N33" s="17">
        <v>9.9215356573224694E-2</v>
      </c>
      <c r="O33" s="17">
        <v>8.16811690947951E-2</v>
      </c>
      <c r="P33" s="17">
        <v>0.10935601504755101</v>
      </c>
      <c r="Q33" s="17">
        <v>0.13200084497287901</v>
      </c>
      <c r="R33" s="17"/>
      <c r="S33" s="17">
        <v>0.18329545276629999</v>
      </c>
      <c r="T33" s="17">
        <v>8.4651573941620706E-2</v>
      </c>
      <c r="U33" s="17">
        <v>7.6047482596395405E-2</v>
      </c>
      <c r="V33" s="17">
        <v>0.120984712614444</v>
      </c>
      <c r="W33" s="17">
        <v>6.39335948497749E-2</v>
      </c>
      <c r="X33" s="17">
        <v>0.12000328129936</v>
      </c>
      <c r="Y33" s="17">
        <v>8.6348919179638495E-2</v>
      </c>
      <c r="Z33" s="17">
        <v>0.15206940155795101</v>
      </c>
      <c r="AA33" s="17">
        <v>9.3258591665127996E-2</v>
      </c>
      <c r="AB33" s="17">
        <v>5.7306128936850297E-2</v>
      </c>
      <c r="AC33" s="17">
        <v>0.10038900335553901</v>
      </c>
      <c r="AD33" s="17">
        <v>8.9645013196847798E-2</v>
      </c>
      <c r="AE33" s="17"/>
      <c r="AF33" s="17">
        <v>9.7695874711277594E-2</v>
      </c>
      <c r="AG33" s="17">
        <v>9.8895922485866802E-2</v>
      </c>
      <c r="AH33" s="17">
        <v>0.115643425292187</v>
      </c>
      <c r="AI33" s="17"/>
      <c r="AJ33" s="17">
        <v>9.0352799292202995E-2</v>
      </c>
      <c r="AK33" s="17">
        <v>0.130980164900141</v>
      </c>
      <c r="AL33" s="17">
        <v>9.7641648271856202E-2</v>
      </c>
      <c r="AM33" s="17">
        <v>0.12964505820698499</v>
      </c>
      <c r="AN33" s="17">
        <v>8.6522070491383496E-2</v>
      </c>
      <c r="AO33" s="17"/>
      <c r="AP33" s="17">
        <v>8.9167084064676994E-2</v>
      </c>
      <c r="AQ33" s="17">
        <v>0.119457965665135</v>
      </c>
      <c r="AR33" s="17">
        <v>0.10594309515422</v>
      </c>
      <c r="AS33" s="17">
        <v>0.110153695231357</v>
      </c>
      <c r="AT33" s="17"/>
      <c r="AU33" s="17">
        <v>0.102007316608506</v>
      </c>
      <c r="AV33" s="17">
        <v>8.1578002258482205E-2</v>
      </c>
      <c r="AW33" s="17">
        <v>0.10143982909461099</v>
      </c>
      <c r="AX33" s="17">
        <v>0.15382687671176001</v>
      </c>
      <c r="AY33" s="17">
        <v>0.21443009161371801</v>
      </c>
    </row>
    <row r="34" spans="2:51" x14ac:dyDescent="0.35">
      <c r="B34" t="s">
        <v>88</v>
      </c>
      <c r="C34" s="17">
        <v>0.34325722669983599</v>
      </c>
      <c r="D34" s="17">
        <v>0.32972318683350998</v>
      </c>
      <c r="E34" s="17">
        <v>0.35714798297362299</v>
      </c>
      <c r="F34" s="17"/>
      <c r="G34" s="17">
        <v>0.37500766703013699</v>
      </c>
      <c r="H34" s="17">
        <v>0.34785260745800201</v>
      </c>
      <c r="I34" s="17">
        <v>0.38129419830341899</v>
      </c>
      <c r="J34" s="17">
        <v>0.34065010344581897</v>
      </c>
      <c r="K34" s="17">
        <v>0.36274395843767498</v>
      </c>
      <c r="L34" s="17">
        <v>0.276381982859153</v>
      </c>
      <c r="M34" s="17"/>
      <c r="N34" s="17">
        <v>0.32837591108964298</v>
      </c>
      <c r="O34" s="17">
        <v>0.37439743435307998</v>
      </c>
      <c r="P34" s="17">
        <v>0.33390914848724701</v>
      </c>
      <c r="Q34" s="17">
        <v>0.33065104088501102</v>
      </c>
      <c r="R34" s="17"/>
      <c r="S34" s="17">
        <v>0.364947673975071</v>
      </c>
      <c r="T34" s="17">
        <v>0.29680935596779701</v>
      </c>
      <c r="U34" s="17">
        <v>0.29181443927029999</v>
      </c>
      <c r="V34" s="17">
        <v>0.34269905039836501</v>
      </c>
      <c r="W34" s="17">
        <v>0.43312206411073201</v>
      </c>
      <c r="X34" s="17">
        <v>0.39080937249182701</v>
      </c>
      <c r="Y34" s="17">
        <v>0.42505775229369802</v>
      </c>
      <c r="Z34" s="17">
        <v>0.28747127324611699</v>
      </c>
      <c r="AA34" s="17">
        <v>0.41099260162191298</v>
      </c>
      <c r="AB34" s="17">
        <v>0.23798527436650399</v>
      </c>
      <c r="AC34" s="17">
        <v>0.22643779585818899</v>
      </c>
      <c r="AD34" s="17">
        <v>0.348845903591333</v>
      </c>
      <c r="AE34" s="17"/>
      <c r="AF34" s="17">
        <v>0.34422983394864498</v>
      </c>
      <c r="AG34" s="17">
        <v>0.32667713617345001</v>
      </c>
      <c r="AH34" s="17">
        <v>0.37306814237664598</v>
      </c>
      <c r="AI34" s="17"/>
      <c r="AJ34" s="17">
        <v>0.348619457748085</v>
      </c>
      <c r="AK34" s="17">
        <v>0.34299529759525699</v>
      </c>
      <c r="AL34" s="17">
        <v>0.26711569927851497</v>
      </c>
      <c r="AM34" s="17">
        <v>0.55665101589889798</v>
      </c>
      <c r="AN34" s="17">
        <v>0.39347720252931201</v>
      </c>
      <c r="AO34" s="17"/>
      <c r="AP34" s="17">
        <v>0.36631822334269798</v>
      </c>
      <c r="AQ34" s="17">
        <v>0.34624811173189202</v>
      </c>
      <c r="AR34" s="17">
        <v>0.29437939671885699</v>
      </c>
      <c r="AS34" s="17">
        <v>0.39868097404889802</v>
      </c>
      <c r="AT34" s="17"/>
      <c r="AU34" s="17">
        <v>0.3519444633353</v>
      </c>
      <c r="AV34" s="17">
        <v>0.33769116997339199</v>
      </c>
      <c r="AW34" s="17">
        <v>0.34695091692822699</v>
      </c>
      <c r="AX34" s="17">
        <v>0.360625247914097</v>
      </c>
      <c r="AY34" s="17">
        <v>0.41651219568929598</v>
      </c>
    </row>
    <row r="35" spans="2:51" x14ac:dyDescent="0.35">
      <c r="B35" t="s">
        <v>89</v>
      </c>
      <c r="C35" s="17">
        <v>0.40632244430525799</v>
      </c>
      <c r="D35" s="17">
        <v>0.41855225380674799</v>
      </c>
      <c r="E35" s="17">
        <v>0.39517840197100601</v>
      </c>
      <c r="F35" s="17"/>
      <c r="G35" s="17">
        <v>0.315535833910838</v>
      </c>
      <c r="H35" s="17">
        <v>0.34640525378963899</v>
      </c>
      <c r="I35" s="17">
        <v>0.36124776096072397</v>
      </c>
      <c r="J35" s="17">
        <v>0.410173419537607</v>
      </c>
      <c r="K35" s="17">
        <v>0.44862870819718698</v>
      </c>
      <c r="L35" s="17">
        <v>0.52054288672423799</v>
      </c>
      <c r="M35" s="17"/>
      <c r="N35" s="17">
        <v>0.43127150843039003</v>
      </c>
      <c r="O35" s="17">
        <v>0.40144819964580197</v>
      </c>
      <c r="P35" s="17">
        <v>0.41491006081920301</v>
      </c>
      <c r="Q35" s="17">
        <v>0.37974961496527998</v>
      </c>
      <c r="R35" s="17"/>
      <c r="S35" s="17">
        <v>0.27750735183533798</v>
      </c>
      <c r="T35" s="17">
        <v>0.45700514144233101</v>
      </c>
      <c r="U35" s="17">
        <v>0.51014541171458405</v>
      </c>
      <c r="V35" s="17">
        <v>0.400901027246301</v>
      </c>
      <c r="W35" s="17">
        <v>0.36520125939814901</v>
      </c>
      <c r="X35" s="17">
        <v>0.34150336864735598</v>
      </c>
      <c r="Y35" s="17">
        <v>0.41388573963504499</v>
      </c>
      <c r="Z35" s="17">
        <v>0.38169177337126298</v>
      </c>
      <c r="AA35" s="17">
        <v>0.38564700528518803</v>
      </c>
      <c r="AB35" s="17">
        <v>0.498923500495983</v>
      </c>
      <c r="AC35" s="17">
        <v>0.49584224453606901</v>
      </c>
      <c r="AD35" s="17">
        <v>0.47900838582733402</v>
      </c>
      <c r="AE35" s="17"/>
      <c r="AF35" s="17">
        <v>0.423206477893878</v>
      </c>
      <c r="AG35" s="17">
        <v>0.42747564038589198</v>
      </c>
      <c r="AH35" s="17">
        <v>0.343737468743882</v>
      </c>
      <c r="AI35" s="17"/>
      <c r="AJ35" s="17">
        <v>0.43549148028496198</v>
      </c>
      <c r="AK35" s="17">
        <v>0.41381223353104202</v>
      </c>
      <c r="AL35" s="17">
        <v>0.44873140495901798</v>
      </c>
      <c r="AM35" s="17">
        <v>0.18704945877370899</v>
      </c>
      <c r="AN35" s="17">
        <v>0.327670321934798</v>
      </c>
      <c r="AO35" s="17"/>
      <c r="AP35" s="17">
        <v>0.39175496216964001</v>
      </c>
      <c r="AQ35" s="17">
        <v>0.41653944678404697</v>
      </c>
      <c r="AR35" s="17">
        <v>0.444906614229926</v>
      </c>
      <c r="AS35" s="17">
        <v>0.38344994771776603</v>
      </c>
      <c r="AT35" s="17"/>
      <c r="AU35" s="17">
        <v>0.40659011797553002</v>
      </c>
      <c r="AV35" s="17">
        <v>0.437119237451085</v>
      </c>
      <c r="AW35" s="17">
        <v>0.39018127256924001</v>
      </c>
      <c r="AX35" s="17">
        <v>0.35921622096299499</v>
      </c>
      <c r="AY35" s="17">
        <v>0.269112883644815</v>
      </c>
    </row>
    <row r="36" spans="2:51" x14ac:dyDescent="0.35">
      <c r="B36" t="s">
        <v>90</v>
      </c>
      <c r="C36" s="17">
        <v>0.121399565093433</v>
      </c>
      <c r="D36" s="17">
        <v>0.13486500092249901</v>
      </c>
      <c r="E36" s="17">
        <v>0.10744941274887999</v>
      </c>
      <c r="F36" s="17"/>
      <c r="G36" s="17">
        <v>0.120734069868005</v>
      </c>
      <c r="H36" s="17">
        <v>0.116661046759822</v>
      </c>
      <c r="I36" s="17">
        <v>0.102528703133038</v>
      </c>
      <c r="J36" s="17">
        <v>0.122786192795397</v>
      </c>
      <c r="K36" s="17">
        <v>0.117870853967389</v>
      </c>
      <c r="L36" s="17">
        <v>0.14236276243020299</v>
      </c>
      <c r="M36" s="17"/>
      <c r="N36" s="17">
        <v>0.127103724314062</v>
      </c>
      <c r="O36" s="17">
        <v>0.122479594688355</v>
      </c>
      <c r="P36" s="17">
        <v>0.10629283279457701</v>
      </c>
      <c r="Q36" s="17">
        <v>0.128302754794313</v>
      </c>
      <c r="R36" s="17"/>
      <c r="S36" s="17">
        <v>0.13076722616792899</v>
      </c>
      <c r="T36" s="17">
        <v>0.14306487855840899</v>
      </c>
      <c r="U36" s="17">
        <v>0.110357090931197</v>
      </c>
      <c r="V36" s="17">
        <v>0.11784795258579001</v>
      </c>
      <c r="W36" s="17">
        <v>0.115938819914032</v>
      </c>
      <c r="X36" s="17">
        <v>0.116058426019301</v>
      </c>
      <c r="Y36" s="17">
        <v>5.67305000086889E-2</v>
      </c>
      <c r="Z36" s="17">
        <v>0.17876755182467</v>
      </c>
      <c r="AA36" s="17">
        <v>8.4800674241443899E-2</v>
      </c>
      <c r="AB36" s="17">
        <v>0.168977186788872</v>
      </c>
      <c r="AC36" s="17">
        <v>0.15578444390766499</v>
      </c>
      <c r="AD36" s="17">
        <v>8.2500697384485705E-2</v>
      </c>
      <c r="AE36" s="17"/>
      <c r="AF36" s="17">
        <v>0.117595310681534</v>
      </c>
      <c r="AG36" s="17">
        <v>0.128003063945796</v>
      </c>
      <c r="AH36" s="17">
        <v>0.12951288912130399</v>
      </c>
      <c r="AI36" s="17"/>
      <c r="AJ36" s="17">
        <v>0.113254887846595</v>
      </c>
      <c r="AK36" s="17">
        <v>9.0560574895301199E-2</v>
      </c>
      <c r="AL36" s="17">
        <v>0.166700240433939</v>
      </c>
      <c r="AM36" s="17">
        <v>0.12665446712040801</v>
      </c>
      <c r="AN36" s="17">
        <v>0.15420965355926999</v>
      </c>
      <c r="AO36" s="17"/>
      <c r="AP36" s="17">
        <v>0.136773434111612</v>
      </c>
      <c r="AQ36" s="17">
        <v>9.7214369738900505E-2</v>
      </c>
      <c r="AR36" s="17">
        <v>0.14230614722090101</v>
      </c>
      <c r="AS36" s="17">
        <v>0.100727270082625</v>
      </c>
      <c r="AT36" s="17"/>
      <c r="AU36" s="17">
        <v>0.118218003192301</v>
      </c>
      <c r="AV36" s="17">
        <v>0.120160792476377</v>
      </c>
      <c r="AW36" s="17">
        <v>0.14244654370072601</v>
      </c>
      <c r="AX36" s="17">
        <v>0.10047576766517501</v>
      </c>
      <c r="AY36" s="17">
        <v>6.9349132734938895E-2</v>
      </c>
    </row>
    <row r="37" spans="2:51" x14ac:dyDescent="0.35">
      <c r="B37" t="s">
        <v>91</v>
      </c>
      <c r="C37" s="17">
        <v>2.3994375537521099E-2</v>
      </c>
      <c r="D37" s="17">
        <v>1.66509996106987E-2</v>
      </c>
      <c r="E37" s="17">
        <v>3.1212433837209501E-2</v>
      </c>
      <c r="F37" s="17"/>
      <c r="G37" s="17">
        <v>4.5389708906703102E-2</v>
      </c>
      <c r="H37" s="17">
        <v>2.7244658742068301E-2</v>
      </c>
      <c r="I37" s="17">
        <v>2.1093228021454101E-2</v>
      </c>
      <c r="J37" s="17">
        <v>1.87810005881274E-2</v>
      </c>
      <c r="K37" s="17">
        <v>2.2590399758973201E-2</v>
      </c>
      <c r="L37" s="17">
        <v>1.4721244841622501E-2</v>
      </c>
      <c r="M37" s="17"/>
      <c r="N37" s="17">
        <v>1.403349959268E-2</v>
      </c>
      <c r="O37" s="17">
        <v>1.9993602217968101E-2</v>
      </c>
      <c r="P37" s="17">
        <v>3.5531942851422103E-2</v>
      </c>
      <c r="Q37" s="17">
        <v>2.9295744382516399E-2</v>
      </c>
      <c r="R37" s="17"/>
      <c r="S37" s="17">
        <v>4.34822952553627E-2</v>
      </c>
      <c r="T37" s="17">
        <v>1.8469050089841999E-2</v>
      </c>
      <c r="U37" s="17">
        <v>1.16355754875239E-2</v>
      </c>
      <c r="V37" s="17">
        <v>1.7567257155100401E-2</v>
      </c>
      <c r="W37" s="17">
        <v>2.18042617273114E-2</v>
      </c>
      <c r="X37" s="17">
        <v>3.1625551542155898E-2</v>
      </c>
      <c r="Y37" s="17">
        <v>1.79770888829297E-2</v>
      </c>
      <c r="Z37" s="17">
        <v>0</v>
      </c>
      <c r="AA37" s="17">
        <v>2.53011271863266E-2</v>
      </c>
      <c r="AB37" s="17">
        <v>3.6807909411790303E-2</v>
      </c>
      <c r="AC37" s="17">
        <v>2.1546512342538501E-2</v>
      </c>
      <c r="AD37" s="17">
        <v>0</v>
      </c>
      <c r="AE37" s="17"/>
      <c r="AF37" s="17">
        <v>1.7272502764665298E-2</v>
      </c>
      <c r="AG37" s="17">
        <v>1.8948237008996002E-2</v>
      </c>
      <c r="AH37" s="17">
        <v>3.8038074465981501E-2</v>
      </c>
      <c r="AI37" s="17"/>
      <c r="AJ37" s="17">
        <v>1.22813748281557E-2</v>
      </c>
      <c r="AK37" s="17">
        <v>2.16517290782587E-2</v>
      </c>
      <c r="AL37" s="17">
        <v>1.9811007056671399E-2</v>
      </c>
      <c r="AM37" s="17">
        <v>0</v>
      </c>
      <c r="AN37" s="17">
        <v>3.8120751485236901E-2</v>
      </c>
      <c r="AO37" s="17"/>
      <c r="AP37" s="17">
        <v>1.59862963113734E-2</v>
      </c>
      <c r="AQ37" s="17">
        <v>2.0540106080024299E-2</v>
      </c>
      <c r="AR37" s="17">
        <v>1.2464746676095401E-2</v>
      </c>
      <c r="AS37" s="17">
        <v>6.9881129193547801E-3</v>
      </c>
      <c r="AT37" s="17"/>
      <c r="AU37" s="17">
        <v>2.12400988883635E-2</v>
      </c>
      <c r="AV37" s="17">
        <v>2.3450797840663999E-2</v>
      </c>
      <c r="AW37" s="17">
        <v>1.89814377071948E-2</v>
      </c>
      <c r="AX37" s="17">
        <v>2.5855886745973802E-2</v>
      </c>
      <c r="AY37" s="17">
        <v>3.0595696317231601E-2</v>
      </c>
    </row>
    <row r="38" spans="2:51" x14ac:dyDescent="0.35">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row>
    <row r="39" spans="2:51" x14ac:dyDescent="0.35">
      <c r="B39" s="6" t="s">
        <v>95</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row>
    <row r="40" spans="2:51" x14ac:dyDescent="0.35">
      <c r="B40" s="21" t="s">
        <v>158</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row>
    <row r="41" spans="2:51" x14ac:dyDescent="0.35">
      <c r="B41" t="s">
        <v>87</v>
      </c>
      <c r="C41" s="17">
        <v>0.14966615815091</v>
      </c>
      <c r="D41" s="17">
        <v>0.15969004849884699</v>
      </c>
      <c r="E41" s="17">
        <v>0.137242661270842</v>
      </c>
      <c r="F41" s="17"/>
      <c r="G41" s="17">
        <v>0.186115073837474</v>
      </c>
      <c r="H41" s="17">
        <v>0.219160286204617</v>
      </c>
      <c r="I41" s="17">
        <v>0.17259436721510099</v>
      </c>
      <c r="J41" s="17">
        <v>0.12557628593060399</v>
      </c>
      <c r="K41" s="17">
        <v>5.3232031393047198E-2</v>
      </c>
      <c r="L41" s="17">
        <v>1.4220780341850099E-2</v>
      </c>
      <c r="M41" s="17"/>
      <c r="N41" s="17">
        <v>0.153446354233926</v>
      </c>
      <c r="O41" s="17">
        <v>0.12754454954539601</v>
      </c>
      <c r="P41" s="17">
        <v>0.15697784907093501</v>
      </c>
      <c r="Q41" s="17">
        <v>0.167756765046779</v>
      </c>
      <c r="R41" s="17"/>
      <c r="S41" s="17">
        <v>0.22223422093749301</v>
      </c>
      <c r="T41" s="17">
        <v>0.13012323676882001</v>
      </c>
      <c r="U41" s="17">
        <v>0.111968275401645</v>
      </c>
      <c r="V41" s="17">
        <v>0.15930930096247201</v>
      </c>
      <c r="W41" s="17">
        <v>0.137040963725612</v>
      </c>
      <c r="X41" s="17">
        <v>0.207460575299344</v>
      </c>
      <c r="Y41" s="17">
        <v>0.164220159644725</v>
      </c>
      <c r="Z41" s="17">
        <v>0.16410355065054399</v>
      </c>
      <c r="AA41" s="17">
        <v>0.14058622396913401</v>
      </c>
      <c r="AB41" s="17">
        <v>5.9794279940692502E-2</v>
      </c>
      <c r="AC41" s="17">
        <v>8.53444592346152E-2</v>
      </c>
      <c r="AD41" s="17">
        <v>9.2740662223522105E-2</v>
      </c>
      <c r="AE41" s="17"/>
      <c r="AF41" s="17">
        <v>0.13574692028952101</v>
      </c>
      <c r="AG41" s="17">
        <v>0.13578786751626001</v>
      </c>
      <c r="AH41" s="17">
        <v>0.19736554141031301</v>
      </c>
      <c r="AI41" s="17"/>
      <c r="AJ41" s="17">
        <v>0.148205891584761</v>
      </c>
      <c r="AK41" s="17">
        <v>0.168331687557846</v>
      </c>
      <c r="AL41" s="17">
        <v>0.14800316598959401</v>
      </c>
      <c r="AM41" s="17">
        <v>0.25215484399383897</v>
      </c>
      <c r="AN41" s="17">
        <v>0.14131076767669201</v>
      </c>
      <c r="AO41" s="17"/>
      <c r="AP41" s="17">
        <v>0.17933323927640599</v>
      </c>
      <c r="AQ41" s="17">
        <v>0.153620690485129</v>
      </c>
      <c r="AR41" s="17">
        <v>0.12617876495232799</v>
      </c>
      <c r="AS41" s="17">
        <v>0.16969094721882599</v>
      </c>
      <c r="AT41" s="17"/>
      <c r="AU41" s="17">
        <v>0.11226252561118601</v>
      </c>
      <c r="AV41" s="17">
        <v>0.125597654929584</v>
      </c>
      <c r="AW41" s="17">
        <v>0.16663205956190899</v>
      </c>
      <c r="AX41" s="17">
        <v>0.18722604101432699</v>
      </c>
      <c r="AY41" s="17">
        <v>0.35213491353166798</v>
      </c>
    </row>
    <row r="42" spans="2:51" x14ac:dyDescent="0.35">
      <c r="B42" t="s">
        <v>88</v>
      </c>
      <c r="C42" s="17">
        <v>0.27674537074046301</v>
      </c>
      <c r="D42" s="17">
        <v>0.26384864188864598</v>
      </c>
      <c r="E42" s="17">
        <v>0.29227210824266597</v>
      </c>
      <c r="F42" s="17"/>
      <c r="G42" s="17">
        <v>0.29846929326399801</v>
      </c>
      <c r="H42" s="17">
        <v>0.29887984733134398</v>
      </c>
      <c r="I42" s="17">
        <v>0.30349284766391199</v>
      </c>
      <c r="J42" s="17">
        <v>0.30789347244618098</v>
      </c>
      <c r="K42" s="17">
        <v>0.21026722410505</v>
      </c>
      <c r="L42" s="17">
        <v>5.5963805036098303E-2</v>
      </c>
      <c r="M42" s="17"/>
      <c r="N42" s="17">
        <v>0.26420097567769402</v>
      </c>
      <c r="O42" s="17">
        <v>0.27995446795601098</v>
      </c>
      <c r="P42" s="17">
        <v>0.26636512970637</v>
      </c>
      <c r="Q42" s="17">
        <v>0.30484658787511698</v>
      </c>
      <c r="R42" s="17"/>
      <c r="S42" s="17">
        <v>0.28114872121904</v>
      </c>
      <c r="T42" s="17">
        <v>0.219954078119032</v>
      </c>
      <c r="U42" s="17">
        <v>0.26539919872475598</v>
      </c>
      <c r="V42" s="17">
        <v>0.31818061386455698</v>
      </c>
      <c r="W42" s="17">
        <v>0.29903122337319799</v>
      </c>
      <c r="X42" s="17">
        <v>0.27898839801274</v>
      </c>
      <c r="Y42" s="17">
        <v>0.27758160762784401</v>
      </c>
      <c r="Z42" s="17">
        <v>0.28079391337417903</v>
      </c>
      <c r="AA42" s="17">
        <v>0.30438676958173</v>
      </c>
      <c r="AB42" s="17">
        <v>0.29666811755508199</v>
      </c>
      <c r="AC42" s="17">
        <v>0.212302304004991</v>
      </c>
      <c r="AD42" s="17">
        <v>0.29174617929963198</v>
      </c>
      <c r="AE42" s="17"/>
      <c r="AF42" s="17">
        <v>0.24690599380245801</v>
      </c>
      <c r="AG42" s="17">
        <v>0.296451382436414</v>
      </c>
      <c r="AH42" s="17">
        <v>0.25966657896669898</v>
      </c>
      <c r="AI42" s="17"/>
      <c r="AJ42" s="17">
        <v>0.26301490051430598</v>
      </c>
      <c r="AK42" s="17">
        <v>0.32126585093705801</v>
      </c>
      <c r="AL42" s="17">
        <v>0.196634911101113</v>
      </c>
      <c r="AM42" s="17">
        <v>0.17096235886578501</v>
      </c>
      <c r="AN42" s="17">
        <v>0.258996414572358</v>
      </c>
      <c r="AO42" s="17"/>
      <c r="AP42" s="17">
        <v>0.24653153736529401</v>
      </c>
      <c r="AQ42" s="17">
        <v>0.309406284609689</v>
      </c>
      <c r="AR42" s="17">
        <v>0.22565415343227799</v>
      </c>
      <c r="AS42" s="17">
        <v>0.208132758903357</v>
      </c>
      <c r="AT42" s="17"/>
      <c r="AU42" s="17">
        <v>0.26756957309151103</v>
      </c>
      <c r="AV42" s="17">
        <v>0.27030854832404599</v>
      </c>
      <c r="AW42" s="17">
        <v>0.28711386686824197</v>
      </c>
      <c r="AX42" s="17">
        <v>0.33936531555608301</v>
      </c>
      <c r="AY42" s="17">
        <v>0.15592106976898101</v>
      </c>
    </row>
    <row r="43" spans="2:51" x14ac:dyDescent="0.35">
      <c r="B43" t="s">
        <v>89</v>
      </c>
      <c r="C43" s="17">
        <v>0.33990509853840001</v>
      </c>
      <c r="D43" s="17">
        <v>0.349218387600642</v>
      </c>
      <c r="E43" s="17">
        <v>0.33049798424718402</v>
      </c>
      <c r="F43" s="17"/>
      <c r="G43" s="17">
        <v>0.32667197148319199</v>
      </c>
      <c r="H43" s="17">
        <v>0.28957376817510799</v>
      </c>
      <c r="I43" s="17">
        <v>0.36904768406182697</v>
      </c>
      <c r="J43" s="17">
        <v>0.34877889403977902</v>
      </c>
      <c r="K43" s="17">
        <v>0.34973122090603198</v>
      </c>
      <c r="L43" s="17">
        <v>0.39686449602159601</v>
      </c>
      <c r="M43" s="17"/>
      <c r="N43" s="17">
        <v>0.32965564722699098</v>
      </c>
      <c r="O43" s="17">
        <v>0.38144769862720002</v>
      </c>
      <c r="P43" s="17">
        <v>0.32037648363319399</v>
      </c>
      <c r="Q43" s="17">
        <v>0.31599581186891201</v>
      </c>
      <c r="R43" s="17"/>
      <c r="S43" s="17">
        <v>0.340268469867477</v>
      </c>
      <c r="T43" s="17">
        <v>0.32021617615397502</v>
      </c>
      <c r="U43" s="17">
        <v>0.39928072552981603</v>
      </c>
      <c r="V43" s="17">
        <v>0.29094430218987599</v>
      </c>
      <c r="W43" s="17">
        <v>0.32116568976701398</v>
      </c>
      <c r="X43" s="17">
        <v>0.31807485733905799</v>
      </c>
      <c r="Y43" s="17">
        <v>0.40538370587226902</v>
      </c>
      <c r="Z43" s="17">
        <v>0.25527003474521598</v>
      </c>
      <c r="AA43" s="17">
        <v>0.30193633693424599</v>
      </c>
      <c r="AB43" s="17">
        <v>0.39231150937589998</v>
      </c>
      <c r="AC43" s="17">
        <v>0.40255772234234</v>
      </c>
      <c r="AD43" s="17">
        <v>0.33357020463721099</v>
      </c>
      <c r="AE43" s="17"/>
      <c r="AF43" s="17">
        <v>0.32371711455166902</v>
      </c>
      <c r="AG43" s="17">
        <v>0.36168675316332999</v>
      </c>
      <c r="AH43" s="17">
        <v>0.32786627866847801</v>
      </c>
      <c r="AI43" s="17"/>
      <c r="AJ43" s="17">
        <v>0.30416943153744902</v>
      </c>
      <c r="AK43" s="17">
        <v>0.35895320756751697</v>
      </c>
      <c r="AL43" s="17">
        <v>0.28839289265375101</v>
      </c>
      <c r="AM43" s="17">
        <v>0.30181875057141999</v>
      </c>
      <c r="AN43" s="17">
        <v>0.37719830113437303</v>
      </c>
      <c r="AO43" s="17"/>
      <c r="AP43" s="17">
        <v>0.27494776479654698</v>
      </c>
      <c r="AQ43" s="17">
        <v>0.36421997898505798</v>
      </c>
      <c r="AR43" s="17">
        <v>0.318857549811147</v>
      </c>
      <c r="AS43" s="17">
        <v>0.37375153003554001</v>
      </c>
      <c r="AT43" s="17"/>
      <c r="AU43" s="17">
        <v>0.40558751896746698</v>
      </c>
      <c r="AV43" s="17">
        <v>0.33775330016633498</v>
      </c>
      <c r="AW43" s="17">
        <v>0.31849356495259801</v>
      </c>
      <c r="AX43" s="17">
        <v>0.32265768964800301</v>
      </c>
      <c r="AY43" s="17">
        <v>0.31294713821051401</v>
      </c>
    </row>
    <row r="44" spans="2:51" x14ac:dyDescent="0.35">
      <c r="B44" t="s">
        <v>90</v>
      </c>
      <c r="C44" s="17">
        <v>0.21528245744673499</v>
      </c>
      <c r="D44" s="17">
        <v>0.209233882827079</v>
      </c>
      <c r="E44" s="17">
        <v>0.22108111907994499</v>
      </c>
      <c r="F44" s="17"/>
      <c r="G44" s="17">
        <v>0.15599319855561899</v>
      </c>
      <c r="H44" s="17">
        <v>0.180706345692074</v>
      </c>
      <c r="I44" s="17">
        <v>0.14074047113806401</v>
      </c>
      <c r="J44" s="17">
        <v>0.19333306666250499</v>
      </c>
      <c r="K44" s="17">
        <v>0.36660310966269799</v>
      </c>
      <c r="L44" s="17">
        <v>0.53295091860045596</v>
      </c>
      <c r="M44" s="17"/>
      <c r="N44" s="17">
        <v>0.24742651279737701</v>
      </c>
      <c r="O44" s="17">
        <v>0.18847889673823701</v>
      </c>
      <c r="P44" s="17">
        <v>0.23464123601336501</v>
      </c>
      <c r="Q44" s="17">
        <v>0.182613700107183</v>
      </c>
      <c r="R44" s="17"/>
      <c r="S44" s="17">
        <v>0.128748451307754</v>
      </c>
      <c r="T44" s="17">
        <v>0.31707071579512303</v>
      </c>
      <c r="U44" s="17">
        <v>0.20449702231699601</v>
      </c>
      <c r="V44" s="17">
        <v>0.212810126477888</v>
      </c>
      <c r="W44" s="17">
        <v>0.232328611754335</v>
      </c>
      <c r="X44" s="17">
        <v>0.18518188980179501</v>
      </c>
      <c r="Y44" s="17">
        <v>0.123971326545409</v>
      </c>
      <c r="Z44" s="17">
        <v>0.299832501230061</v>
      </c>
      <c r="AA44" s="17">
        <v>0.219480520321719</v>
      </c>
      <c r="AB44" s="17">
        <v>0.251226093128325</v>
      </c>
      <c r="AC44" s="17">
        <v>0.28283708197311103</v>
      </c>
      <c r="AD44" s="17">
        <v>0.25946951752409703</v>
      </c>
      <c r="AE44" s="17"/>
      <c r="AF44" s="17">
        <v>0.277486193861399</v>
      </c>
      <c r="AG44" s="17">
        <v>0.18847127384943199</v>
      </c>
      <c r="AH44" s="17">
        <v>0.19182036128192401</v>
      </c>
      <c r="AI44" s="17"/>
      <c r="AJ44" s="17">
        <v>0.27060791508780402</v>
      </c>
      <c r="AK44" s="17">
        <v>0.13487226839231201</v>
      </c>
      <c r="AL44" s="17">
        <v>0.36696903025554201</v>
      </c>
      <c r="AM44" s="17">
        <v>0.275064046568956</v>
      </c>
      <c r="AN44" s="17">
        <v>0.19162126378769501</v>
      </c>
      <c r="AO44" s="17"/>
      <c r="AP44" s="17">
        <v>0.28354203187156202</v>
      </c>
      <c r="AQ44" s="17">
        <v>0.16069660296666699</v>
      </c>
      <c r="AR44" s="17">
        <v>0.29633402608454701</v>
      </c>
      <c r="AS44" s="17">
        <v>0.22648138445577001</v>
      </c>
      <c r="AT44" s="17"/>
      <c r="AU44" s="17">
        <v>0.18201105534536999</v>
      </c>
      <c r="AV44" s="17">
        <v>0.24319041501501801</v>
      </c>
      <c r="AW44" s="17">
        <v>0.214530850469453</v>
      </c>
      <c r="AX44" s="17">
        <v>0.145021442470292</v>
      </c>
      <c r="AY44" s="17">
        <v>0.178996878488837</v>
      </c>
    </row>
    <row r="45" spans="2:51" x14ac:dyDescent="0.35">
      <c r="B45" t="s">
        <v>91</v>
      </c>
      <c r="C45" s="17">
        <v>1.8400915123491401E-2</v>
      </c>
      <c r="D45" s="17">
        <v>1.80090391847866E-2</v>
      </c>
      <c r="E45" s="17">
        <v>1.8906127159363101E-2</v>
      </c>
      <c r="F45" s="17"/>
      <c r="G45" s="17">
        <v>3.2750462859715897E-2</v>
      </c>
      <c r="H45" s="17">
        <v>1.16797525968571E-2</v>
      </c>
      <c r="I45" s="17">
        <v>1.4124629921095699E-2</v>
      </c>
      <c r="J45" s="17">
        <v>2.4418280920930499E-2</v>
      </c>
      <c r="K45" s="17">
        <v>2.0166413933173401E-2</v>
      </c>
      <c r="L45" s="17">
        <v>0</v>
      </c>
      <c r="M45" s="17"/>
      <c r="N45" s="17">
        <v>5.2705100640121298E-3</v>
      </c>
      <c r="O45" s="17">
        <v>2.2574387133155901E-2</v>
      </c>
      <c r="P45" s="17">
        <v>2.1639301576135299E-2</v>
      </c>
      <c r="Q45" s="17">
        <v>2.8787135102008501E-2</v>
      </c>
      <c r="R45" s="17"/>
      <c r="S45" s="17">
        <v>2.7600136668235201E-2</v>
      </c>
      <c r="T45" s="17">
        <v>1.2635793163050199E-2</v>
      </c>
      <c r="U45" s="17">
        <v>1.8854778026786999E-2</v>
      </c>
      <c r="V45" s="17">
        <v>1.8755656505207701E-2</v>
      </c>
      <c r="W45" s="17">
        <v>1.04335113798416E-2</v>
      </c>
      <c r="X45" s="17">
        <v>1.02942795470628E-2</v>
      </c>
      <c r="Y45" s="17">
        <v>2.88432003097535E-2</v>
      </c>
      <c r="Z45" s="17">
        <v>0</v>
      </c>
      <c r="AA45" s="17">
        <v>3.3610149193169701E-2</v>
      </c>
      <c r="AB45" s="17">
        <v>0</v>
      </c>
      <c r="AC45" s="17">
        <v>1.6958432444943199E-2</v>
      </c>
      <c r="AD45" s="17">
        <v>2.24734363155377E-2</v>
      </c>
      <c r="AE45" s="17"/>
      <c r="AF45" s="17">
        <v>1.61437774949529E-2</v>
      </c>
      <c r="AG45" s="17">
        <v>1.7602723034564002E-2</v>
      </c>
      <c r="AH45" s="17">
        <v>2.3281239672585999E-2</v>
      </c>
      <c r="AI45" s="17"/>
      <c r="AJ45" s="17">
        <v>1.40018612756796E-2</v>
      </c>
      <c r="AK45" s="17">
        <v>1.6576985545266699E-2</v>
      </c>
      <c r="AL45" s="17">
        <v>0</v>
      </c>
      <c r="AM45" s="17">
        <v>0</v>
      </c>
      <c r="AN45" s="17">
        <v>3.0873252828881301E-2</v>
      </c>
      <c r="AO45" s="17"/>
      <c r="AP45" s="17">
        <v>1.5645426690190999E-2</v>
      </c>
      <c r="AQ45" s="17">
        <v>1.20564429534567E-2</v>
      </c>
      <c r="AR45" s="17">
        <v>3.2975505719700003E-2</v>
      </c>
      <c r="AS45" s="17">
        <v>2.1943379386507599E-2</v>
      </c>
      <c r="AT45" s="17"/>
      <c r="AU45" s="17">
        <v>3.2569326984465602E-2</v>
      </c>
      <c r="AV45" s="17">
        <v>2.3150081565017001E-2</v>
      </c>
      <c r="AW45" s="17">
        <v>1.3229658147797399E-2</v>
      </c>
      <c r="AX45" s="17">
        <v>5.7295113112943398E-3</v>
      </c>
      <c r="AY45" s="17">
        <v>0</v>
      </c>
    </row>
    <row r="46" spans="2:51" x14ac:dyDescent="0.3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row>
    <row r="47" spans="2:51" x14ac:dyDescent="0.35">
      <c r="B47" s="6" t="s">
        <v>96</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row>
    <row r="48" spans="2:51" x14ac:dyDescent="0.35">
      <c r="B48" s="21" t="s">
        <v>75</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row>
    <row r="49" spans="2:51" x14ac:dyDescent="0.35">
      <c r="B49" t="s">
        <v>87</v>
      </c>
      <c r="C49" s="17">
        <v>0.324131830549375</v>
      </c>
      <c r="D49" s="17">
        <v>0.26977628146738702</v>
      </c>
      <c r="E49" s="17">
        <v>0.37784774138454502</v>
      </c>
      <c r="F49" s="17"/>
      <c r="G49" s="17">
        <v>0.42220064133502999</v>
      </c>
      <c r="H49" s="17">
        <v>0.37479097299928099</v>
      </c>
      <c r="I49" s="17">
        <v>0.36821741797434099</v>
      </c>
      <c r="J49" s="17">
        <v>0.32784872325890502</v>
      </c>
      <c r="K49" s="17">
        <v>0.25929761040787402</v>
      </c>
      <c r="L49" s="17">
        <v>0.22239016297790901</v>
      </c>
      <c r="M49" s="17"/>
      <c r="N49" s="17">
        <v>0.29158495550156999</v>
      </c>
      <c r="O49" s="17">
        <v>0.304293850597608</v>
      </c>
      <c r="P49" s="17">
        <v>0.31852796600916</v>
      </c>
      <c r="Q49" s="17">
        <v>0.38756029316877699</v>
      </c>
      <c r="R49" s="17"/>
      <c r="S49" s="17">
        <v>0.34574838362512</v>
      </c>
      <c r="T49" s="17">
        <v>0.32225137421591699</v>
      </c>
      <c r="U49" s="17">
        <v>0.31757891441240799</v>
      </c>
      <c r="V49" s="17">
        <v>0.31771923737284702</v>
      </c>
      <c r="W49" s="17">
        <v>0.338286552030794</v>
      </c>
      <c r="X49" s="17">
        <v>0.34379986212538499</v>
      </c>
      <c r="Y49" s="17">
        <v>0.33049956462140401</v>
      </c>
      <c r="Z49" s="17">
        <v>0.29151616088986199</v>
      </c>
      <c r="AA49" s="17">
        <v>0.30357664965739101</v>
      </c>
      <c r="AB49" s="17">
        <v>0.26658188655111398</v>
      </c>
      <c r="AC49" s="17">
        <v>0.31306425444709701</v>
      </c>
      <c r="AD49" s="17">
        <v>0.469417889891452</v>
      </c>
      <c r="AE49" s="17"/>
      <c r="AF49" s="17">
        <v>0.30763084433420601</v>
      </c>
      <c r="AG49" s="17">
        <v>0.29861250087000202</v>
      </c>
      <c r="AH49" s="17">
        <v>0.35993095085194798</v>
      </c>
      <c r="AI49" s="17"/>
      <c r="AJ49" s="17">
        <v>0.28776540437129899</v>
      </c>
      <c r="AK49" s="17">
        <v>0.344261365774784</v>
      </c>
      <c r="AL49" s="17">
        <v>0.27564256644951801</v>
      </c>
      <c r="AM49" s="17">
        <v>0.320799383968982</v>
      </c>
      <c r="AN49" s="17">
        <v>0.32341852774799201</v>
      </c>
      <c r="AO49" s="17"/>
      <c r="AP49" s="17">
        <v>0.29992724819280397</v>
      </c>
      <c r="AQ49" s="17">
        <v>0.33887274401828998</v>
      </c>
      <c r="AR49" s="17">
        <v>0.31688776943800601</v>
      </c>
      <c r="AS49" s="17">
        <v>0.36228892679022501</v>
      </c>
      <c r="AT49" s="17"/>
      <c r="AU49" s="17">
        <v>0.34786707200369299</v>
      </c>
      <c r="AV49" s="17">
        <v>0.30327525178029702</v>
      </c>
      <c r="AW49" s="17">
        <v>0.336930484690035</v>
      </c>
      <c r="AX49" s="17">
        <v>0.311237824929467</v>
      </c>
      <c r="AY49" s="17">
        <v>0.39476311004662301</v>
      </c>
    </row>
    <row r="50" spans="2:51" x14ac:dyDescent="0.35">
      <c r="B50" t="s">
        <v>88</v>
      </c>
      <c r="C50" s="17">
        <v>0.39345280964469798</v>
      </c>
      <c r="D50" s="17">
        <v>0.406393079335642</v>
      </c>
      <c r="E50" s="17">
        <v>0.38066400391099298</v>
      </c>
      <c r="F50" s="17"/>
      <c r="G50" s="17">
        <v>0.32903223093974898</v>
      </c>
      <c r="H50" s="17">
        <v>0.37646178861311203</v>
      </c>
      <c r="I50" s="17">
        <v>0.37396724661053798</v>
      </c>
      <c r="J50" s="17">
        <v>0.436776442824934</v>
      </c>
      <c r="K50" s="17">
        <v>0.39399740169855602</v>
      </c>
      <c r="L50" s="17">
        <v>0.43025493994215402</v>
      </c>
      <c r="M50" s="17"/>
      <c r="N50" s="17">
        <v>0.403201865924461</v>
      </c>
      <c r="O50" s="17">
        <v>0.39773801567563999</v>
      </c>
      <c r="P50" s="17">
        <v>0.41875935133691</v>
      </c>
      <c r="Q50" s="17">
        <v>0.35299722732574801</v>
      </c>
      <c r="R50" s="17"/>
      <c r="S50" s="17">
        <v>0.35841012780231501</v>
      </c>
      <c r="T50" s="17">
        <v>0.35959638545853301</v>
      </c>
      <c r="U50" s="17">
        <v>0.42530205094925999</v>
      </c>
      <c r="V50" s="17">
        <v>0.38516670328378699</v>
      </c>
      <c r="W50" s="17">
        <v>0.38610836866710702</v>
      </c>
      <c r="X50" s="17">
        <v>0.39362368533936798</v>
      </c>
      <c r="Y50" s="17">
        <v>0.38747388986186998</v>
      </c>
      <c r="Z50" s="17">
        <v>0.32502162024776599</v>
      </c>
      <c r="AA50" s="17">
        <v>0.47926529718932198</v>
      </c>
      <c r="AB50" s="17">
        <v>0.422596058600194</v>
      </c>
      <c r="AC50" s="17">
        <v>0.39792461650704403</v>
      </c>
      <c r="AD50" s="17">
        <v>0.35802465842074899</v>
      </c>
      <c r="AE50" s="17"/>
      <c r="AF50" s="17">
        <v>0.39553760900041401</v>
      </c>
      <c r="AG50" s="17">
        <v>0.41541992105376502</v>
      </c>
      <c r="AH50" s="17">
        <v>0.35449897321428703</v>
      </c>
      <c r="AI50" s="17"/>
      <c r="AJ50" s="17">
        <v>0.40833399176808099</v>
      </c>
      <c r="AK50" s="17">
        <v>0.409785622273237</v>
      </c>
      <c r="AL50" s="17">
        <v>0.442676849434326</v>
      </c>
      <c r="AM50" s="17">
        <v>0.37658890543652301</v>
      </c>
      <c r="AN50" s="17">
        <v>0.36307309924529202</v>
      </c>
      <c r="AO50" s="17"/>
      <c r="AP50" s="17">
        <v>0.39269297679307402</v>
      </c>
      <c r="AQ50" s="17">
        <v>0.40286175716506101</v>
      </c>
      <c r="AR50" s="17">
        <v>0.38879446946164498</v>
      </c>
      <c r="AS50" s="17">
        <v>0.38582400507027698</v>
      </c>
      <c r="AT50" s="17"/>
      <c r="AU50" s="17">
        <v>0.40061890790542798</v>
      </c>
      <c r="AV50" s="17">
        <v>0.43454526662701298</v>
      </c>
      <c r="AW50" s="17">
        <v>0.35637105015968401</v>
      </c>
      <c r="AX50" s="17">
        <v>0.41048694417636999</v>
      </c>
      <c r="AY50" s="17">
        <v>0.48738501539005102</v>
      </c>
    </row>
    <row r="51" spans="2:51" x14ac:dyDescent="0.35">
      <c r="B51" t="s">
        <v>89</v>
      </c>
      <c r="C51" s="17">
        <v>0.18842582863329699</v>
      </c>
      <c r="D51" s="17">
        <v>0.21287807410402801</v>
      </c>
      <c r="E51" s="17">
        <v>0.164918194161427</v>
      </c>
      <c r="F51" s="17"/>
      <c r="G51" s="17">
        <v>0.14833188532935401</v>
      </c>
      <c r="H51" s="17">
        <v>0.148553463794275</v>
      </c>
      <c r="I51" s="17">
        <v>0.179395899589989</v>
      </c>
      <c r="J51" s="17">
        <v>0.15478947554793299</v>
      </c>
      <c r="K51" s="17">
        <v>0.21767766172439301</v>
      </c>
      <c r="L51" s="17">
        <v>0.26258501264143902</v>
      </c>
      <c r="M51" s="17"/>
      <c r="N51" s="17">
        <v>0.224646165268889</v>
      </c>
      <c r="O51" s="17">
        <v>0.21584587625544199</v>
      </c>
      <c r="P51" s="17">
        <v>0.17748729272097</v>
      </c>
      <c r="Q51" s="17">
        <v>0.130794076214999</v>
      </c>
      <c r="R51" s="17"/>
      <c r="S51" s="17">
        <v>0.16799753548030899</v>
      </c>
      <c r="T51" s="17">
        <v>0.21922910329503401</v>
      </c>
      <c r="U51" s="17">
        <v>0.21003766046559799</v>
      </c>
      <c r="V51" s="17">
        <v>0.217854840888838</v>
      </c>
      <c r="W51" s="17">
        <v>0.17436775756249201</v>
      </c>
      <c r="X51" s="17">
        <v>0.159604934103488</v>
      </c>
      <c r="Y51" s="17">
        <v>0.21049106601297601</v>
      </c>
      <c r="Z51" s="17">
        <v>0.25616770630373897</v>
      </c>
      <c r="AA51" s="17">
        <v>0.14180582992688001</v>
      </c>
      <c r="AB51" s="17">
        <v>0.21333008059089101</v>
      </c>
      <c r="AC51" s="17">
        <v>0.12762527332231999</v>
      </c>
      <c r="AD51" s="17">
        <v>0.17255745168780001</v>
      </c>
      <c r="AE51" s="17"/>
      <c r="AF51" s="17">
        <v>0.18817326420321101</v>
      </c>
      <c r="AG51" s="17">
        <v>0.209361922932503</v>
      </c>
      <c r="AH51" s="17">
        <v>0.167845650824021</v>
      </c>
      <c r="AI51" s="17"/>
      <c r="AJ51" s="17">
        <v>0.215213860995733</v>
      </c>
      <c r="AK51" s="17">
        <v>0.16457364864538801</v>
      </c>
      <c r="AL51" s="17">
        <v>0.20960172011778799</v>
      </c>
      <c r="AM51" s="17">
        <v>0.13257866550157099</v>
      </c>
      <c r="AN51" s="17">
        <v>0.191759610011945</v>
      </c>
      <c r="AO51" s="17"/>
      <c r="AP51" s="17">
        <v>0.20254975383798099</v>
      </c>
      <c r="AQ51" s="17">
        <v>0.17663534848038701</v>
      </c>
      <c r="AR51" s="17">
        <v>0.22698582597546699</v>
      </c>
      <c r="AS51" s="17">
        <v>0.165965666563371</v>
      </c>
      <c r="AT51" s="17"/>
      <c r="AU51" s="17">
        <v>0.16430448754999999</v>
      </c>
      <c r="AV51" s="17">
        <v>0.172018032782216</v>
      </c>
      <c r="AW51" s="17">
        <v>0.19939304247596101</v>
      </c>
      <c r="AX51" s="17">
        <v>0.21133502999436499</v>
      </c>
      <c r="AY51" s="17">
        <v>8.0795253575904696E-2</v>
      </c>
    </row>
    <row r="52" spans="2:51" x14ac:dyDescent="0.35">
      <c r="B52" t="s">
        <v>90</v>
      </c>
      <c r="C52" s="17">
        <v>6.7816805559096499E-2</v>
      </c>
      <c r="D52" s="17">
        <v>8.5264516629253106E-2</v>
      </c>
      <c r="E52" s="17">
        <v>5.0912163504258499E-2</v>
      </c>
      <c r="F52" s="17"/>
      <c r="G52" s="17">
        <v>7.0746626804097004E-2</v>
      </c>
      <c r="H52" s="17">
        <v>5.7934078398942303E-2</v>
      </c>
      <c r="I52" s="17">
        <v>4.1397859643306799E-2</v>
      </c>
      <c r="J52" s="17">
        <v>5.9761653136120897E-2</v>
      </c>
      <c r="K52" s="17">
        <v>0.113690790387527</v>
      </c>
      <c r="L52" s="17">
        <v>7.1231745353911996E-2</v>
      </c>
      <c r="M52" s="17"/>
      <c r="N52" s="17">
        <v>6.8302982617245503E-2</v>
      </c>
      <c r="O52" s="17">
        <v>5.9338433277941999E-2</v>
      </c>
      <c r="P52" s="17">
        <v>6.4486300225193E-2</v>
      </c>
      <c r="Q52" s="17">
        <v>7.8565652316808898E-2</v>
      </c>
      <c r="R52" s="17"/>
      <c r="S52" s="17">
        <v>9.6993510351935902E-2</v>
      </c>
      <c r="T52" s="17">
        <v>7.6568699697471002E-2</v>
      </c>
      <c r="U52" s="17">
        <v>4.2000755363794703E-2</v>
      </c>
      <c r="V52" s="17">
        <v>6.7252543454362004E-2</v>
      </c>
      <c r="W52" s="17">
        <v>7.0399379032817996E-2</v>
      </c>
      <c r="X52" s="17">
        <v>4.2317016834778703E-2</v>
      </c>
      <c r="Y52" s="17">
        <v>5.3089273123584697E-2</v>
      </c>
      <c r="Z52" s="17">
        <v>8.93212471039493E-2</v>
      </c>
      <c r="AA52" s="17">
        <v>5.2119373107105502E-2</v>
      </c>
      <c r="AB52" s="17">
        <v>7.9821121325152899E-2</v>
      </c>
      <c r="AC52" s="17">
        <v>0.10747963397230501</v>
      </c>
      <c r="AD52" s="17">
        <v>0</v>
      </c>
      <c r="AE52" s="17"/>
      <c r="AF52" s="17">
        <v>8.6254300058006703E-2</v>
      </c>
      <c r="AG52" s="17">
        <v>6.3983403520775806E-2</v>
      </c>
      <c r="AH52" s="17">
        <v>5.13335141874183E-2</v>
      </c>
      <c r="AI52" s="17"/>
      <c r="AJ52" s="17">
        <v>7.6734598899531895E-2</v>
      </c>
      <c r="AK52" s="17">
        <v>5.6978633628196003E-2</v>
      </c>
      <c r="AL52" s="17">
        <v>6.6502284544219803E-2</v>
      </c>
      <c r="AM52" s="17">
        <v>0.170033045092924</v>
      </c>
      <c r="AN52" s="17">
        <v>5.6596247537867302E-2</v>
      </c>
      <c r="AO52" s="17"/>
      <c r="AP52" s="17">
        <v>8.9993269583937496E-2</v>
      </c>
      <c r="AQ52" s="17">
        <v>5.6485405057727499E-2</v>
      </c>
      <c r="AR52" s="17">
        <v>5.9443589581122599E-2</v>
      </c>
      <c r="AS52" s="17">
        <v>6.2257722831086E-2</v>
      </c>
      <c r="AT52" s="17"/>
      <c r="AU52" s="17">
        <v>5.4012514003699698E-2</v>
      </c>
      <c r="AV52" s="17">
        <v>6.5610054929595596E-2</v>
      </c>
      <c r="AW52" s="17">
        <v>7.7866325709559994E-2</v>
      </c>
      <c r="AX52" s="17">
        <v>5.0010876587288498E-2</v>
      </c>
      <c r="AY52" s="17">
        <v>1.8715780254279502E-2</v>
      </c>
    </row>
    <row r="53" spans="2:51" x14ac:dyDescent="0.35">
      <c r="B53" t="s">
        <v>91</v>
      </c>
      <c r="C53" s="17">
        <v>2.61727256135325E-2</v>
      </c>
      <c r="D53" s="17">
        <v>2.5688048463690199E-2</v>
      </c>
      <c r="E53" s="17">
        <v>2.5657897038777199E-2</v>
      </c>
      <c r="F53" s="17"/>
      <c r="G53" s="17">
        <v>2.9688615591770402E-2</v>
      </c>
      <c r="H53" s="17">
        <v>4.2259696194390101E-2</v>
      </c>
      <c r="I53" s="17">
        <v>3.7021576181825402E-2</v>
      </c>
      <c r="J53" s="17">
        <v>2.0823705232108299E-2</v>
      </c>
      <c r="K53" s="17">
        <v>1.53365357816502E-2</v>
      </c>
      <c r="L53" s="17">
        <v>1.35381390845864E-2</v>
      </c>
      <c r="M53" s="17"/>
      <c r="N53" s="17">
        <v>1.2264030687834999E-2</v>
      </c>
      <c r="O53" s="17">
        <v>2.2783824193368898E-2</v>
      </c>
      <c r="P53" s="17">
        <v>2.0739089707766702E-2</v>
      </c>
      <c r="Q53" s="17">
        <v>5.0082750973667899E-2</v>
      </c>
      <c r="R53" s="17"/>
      <c r="S53" s="17">
        <v>3.0850442740319801E-2</v>
      </c>
      <c r="T53" s="17">
        <v>2.2354437333045402E-2</v>
      </c>
      <c r="U53" s="17">
        <v>5.0806188089388398E-3</v>
      </c>
      <c r="V53" s="17">
        <v>1.2006675000165499E-2</v>
      </c>
      <c r="W53" s="17">
        <v>3.0837942706789599E-2</v>
      </c>
      <c r="X53" s="17">
        <v>6.0654501596980603E-2</v>
      </c>
      <c r="Y53" s="17">
        <v>1.8446206380164601E-2</v>
      </c>
      <c r="Z53" s="17">
        <v>3.79732654546837E-2</v>
      </c>
      <c r="AA53" s="17">
        <v>2.3232850119300499E-2</v>
      </c>
      <c r="AB53" s="17">
        <v>1.7670852932648199E-2</v>
      </c>
      <c r="AC53" s="17">
        <v>5.39062217512346E-2</v>
      </c>
      <c r="AD53" s="17">
        <v>0</v>
      </c>
      <c r="AE53" s="17"/>
      <c r="AF53" s="17">
        <v>2.2403982404161301E-2</v>
      </c>
      <c r="AG53" s="17">
        <v>1.26222516229549E-2</v>
      </c>
      <c r="AH53" s="17">
        <v>6.6390910922324797E-2</v>
      </c>
      <c r="AI53" s="17"/>
      <c r="AJ53" s="17">
        <v>1.1952143965354999E-2</v>
      </c>
      <c r="AK53" s="17">
        <v>2.4400729678395999E-2</v>
      </c>
      <c r="AL53" s="17">
        <v>5.5765794541485902E-3</v>
      </c>
      <c r="AM53" s="17">
        <v>0</v>
      </c>
      <c r="AN53" s="17">
        <v>6.5152515456903606E-2</v>
      </c>
      <c r="AO53" s="17"/>
      <c r="AP53" s="17">
        <v>1.4836751592203601E-2</v>
      </c>
      <c r="AQ53" s="17">
        <v>2.51447452785339E-2</v>
      </c>
      <c r="AR53" s="17">
        <v>7.8883455437587097E-3</v>
      </c>
      <c r="AS53" s="17">
        <v>2.3663678745041501E-2</v>
      </c>
      <c r="AT53" s="17"/>
      <c r="AU53" s="17">
        <v>3.3197018537179303E-2</v>
      </c>
      <c r="AV53" s="17">
        <v>2.4551393880878701E-2</v>
      </c>
      <c r="AW53" s="17">
        <v>2.9439096964759801E-2</v>
      </c>
      <c r="AX53" s="17">
        <v>1.6929324312508799E-2</v>
      </c>
      <c r="AY53" s="17">
        <v>1.8340840733142301E-2</v>
      </c>
    </row>
    <row r="54" spans="2:51" x14ac:dyDescent="0.35">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row>
    <row r="55" spans="2:51" x14ac:dyDescent="0.35">
      <c r="B55" s="6" t="s">
        <v>97</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row>
    <row r="56" spans="2:51" x14ac:dyDescent="0.35">
      <c r="B56" s="21" t="s">
        <v>75</v>
      </c>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row>
    <row r="57" spans="2:51" x14ac:dyDescent="0.35">
      <c r="B57" t="s">
        <v>87</v>
      </c>
      <c r="C57" s="17">
        <v>0.15951511228645299</v>
      </c>
      <c r="D57" s="17">
        <v>0.15789542241500501</v>
      </c>
      <c r="E57" s="17">
        <v>0.16048455121150601</v>
      </c>
      <c r="F57" s="17"/>
      <c r="G57" s="17">
        <v>0.185376655951386</v>
      </c>
      <c r="H57" s="17">
        <v>0.252276215453071</v>
      </c>
      <c r="I57" s="17">
        <v>0.17647077625108301</v>
      </c>
      <c r="J57" s="17">
        <v>0.15329151288314</v>
      </c>
      <c r="K57" s="17">
        <v>8.9448021294251306E-2</v>
      </c>
      <c r="L57" s="17">
        <v>0.10525931428971499</v>
      </c>
      <c r="M57" s="17"/>
      <c r="N57" s="17">
        <v>0.14441334208874099</v>
      </c>
      <c r="O57" s="17">
        <v>0.14807574258112099</v>
      </c>
      <c r="P57" s="17">
        <v>0.14346423973520001</v>
      </c>
      <c r="Q57" s="17">
        <v>0.20123608368995899</v>
      </c>
      <c r="R57" s="17"/>
      <c r="S57" s="17">
        <v>0.26434494055377999</v>
      </c>
      <c r="T57" s="17">
        <v>0.134478494338475</v>
      </c>
      <c r="U57" s="17">
        <v>0.126912042359416</v>
      </c>
      <c r="V57" s="17">
        <v>0.14437273545322599</v>
      </c>
      <c r="W57" s="17">
        <v>0.13566247125158501</v>
      </c>
      <c r="X57" s="17">
        <v>0.193553787755641</v>
      </c>
      <c r="Y57" s="17">
        <v>0.135796731774143</v>
      </c>
      <c r="Z57" s="17">
        <v>0.19754173460056901</v>
      </c>
      <c r="AA57" s="17">
        <v>0.17299589211847299</v>
      </c>
      <c r="AB57" s="17">
        <v>7.1993762557239799E-2</v>
      </c>
      <c r="AC57" s="17">
        <v>0.10525961670429</v>
      </c>
      <c r="AD57" s="17">
        <v>0.18131817033533201</v>
      </c>
      <c r="AE57" s="17"/>
      <c r="AF57" s="17">
        <v>0.16328599528566001</v>
      </c>
      <c r="AG57" s="17">
        <v>0.13487928855769701</v>
      </c>
      <c r="AH57" s="17">
        <v>0.209260141112456</v>
      </c>
      <c r="AI57" s="17"/>
      <c r="AJ57" s="17">
        <v>0.161391882407632</v>
      </c>
      <c r="AK57" s="17">
        <v>0.15919688019810299</v>
      </c>
      <c r="AL57" s="17">
        <v>0.145580537548956</v>
      </c>
      <c r="AM57" s="17">
        <v>0.30892179131820702</v>
      </c>
      <c r="AN57" s="17">
        <v>0.17089886970298801</v>
      </c>
      <c r="AO57" s="17"/>
      <c r="AP57" s="17">
        <v>0.17463451918464501</v>
      </c>
      <c r="AQ57" s="17">
        <v>0.154023511542485</v>
      </c>
      <c r="AR57" s="17">
        <v>0.177170638925432</v>
      </c>
      <c r="AS57" s="17">
        <v>0.208381847123291</v>
      </c>
      <c r="AT57" s="17"/>
      <c r="AU57" s="17">
        <v>0.157237001743881</v>
      </c>
      <c r="AV57" s="17">
        <v>0.11353737100938199</v>
      </c>
      <c r="AW57" s="17">
        <v>0.15367272674312099</v>
      </c>
      <c r="AX57" s="17">
        <v>0.248371526939895</v>
      </c>
      <c r="AY57" s="17">
        <v>0.264466067920131</v>
      </c>
    </row>
    <row r="58" spans="2:51" x14ac:dyDescent="0.35">
      <c r="B58" t="s">
        <v>88</v>
      </c>
      <c r="C58" s="17">
        <v>0.36151611919198701</v>
      </c>
      <c r="D58" s="17">
        <v>0.32892146829465702</v>
      </c>
      <c r="E58" s="17">
        <v>0.39405569632259702</v>
      </c>
      <c r="F58" s="17"/>
      <c r="G58" s="17">
        <v>0.43815592676848403</v>
      </c>
      <c r="H58" s="17">
        <v>0.34048220028352999</v>
      </c>
      <c r="I58" s="17">
        <v>0.37088698131723502</v>
      </c>
      <c r="J58" s="17">
        <v>0.35363662166520099</v>
      </c>
      <c r="K58" s="17">
        <v>0.361592827068204</v>
      </c>
      <c r="L58" s="17">
        <v>0.32647424555393301</v>
      </c>
      <c r="M58" s="17"/>
      <c r="N58" s="17">
        <v>0.33272189067307001</v>
      </c>
      <c r="O58" s="17">
        <v>0.37774096137284602</v>
      </c>
      <c r="P58" s="17">
        <v>0.40283811074179099</v>
      </c>
      <c r="Q58" s="17">
        <v>0.34141752888356097</v>
      </c>
      <c r="R58" s="17"/>
      <c r="S58" s="17">
        <v>0.37121972230577899</v>
      </c>
      <c r="T58" s="17">
        <v>0.32454592871372201</v>
      </c>
      <c r="U58" s="17">
        <v>0.33981439321936902</v>
      </c>
      <c r="V58" s="17">
        <v>0.37950391581480297</v>
      </c>
      <c r="W58" s="17">
        <v>0.41164531073011401</v>
      </c>
      <c r="X58" s="17">
        <v>0.39376096211316503</v>
      </c>
      <c r="Y58" s="17">
        <v>0.45903737814354001</v>
      </c>
      <c r="Z58" s="17">
        <v>0.30509106597272301</v>
      </c>
      <c r="AA58" s="17">
        <v>0.37162239975275002</v>
      </c>
      <c r="AB58" s="17">
        <v>0.264598955750173</v>
      </c>
      <c r="AC58" s="17">
        <v>0.359155335459375</v>
      </c>
      <c r="AD58" s="17">
        <v>0.33891381942378601</v>
      </c>
      <c r="AE58" s="17"/>
      <c r="AF58" s="17">
        <v>0.34686661205568398</v>
      </c>
      <c r="AG58" s="17">
        <v>0.35533280641788101</v>
      </c>
      <c r="AH58" s="17">
        <v>0.35145318366427802</v>
      </c>
      <c r="AI58" s="17"/>
      <c r="AJ58" s="17">
        <v>0.359464998184167</v>
      </c>
      <c r="AK58" s="17">
        <v>0.379788463118377</v>
      </c>
      <c r="AL58" s="17">
        <v>0.29499958903611501</v>
      </c>
      <c r="AM58" s="17">
        <v>0.437690460917599</v>
      </c>
      <c r="AN58" s="17">
        <v>0.34448188490852899</v>
      </c>
      <c r="AO58" s="17"/>
      <c r="AP58" s="17">
        <v>0.353990827863637</v>
      </c>
      <c r="AQ58" s="17">
        <v>0.37742256296202598</v>
      </c>
      <c r="AR58" s="17">
        <v>0.30414685484234799</v>
      </c>
      <c r="AS58" s="17">
        <v>0.36031430595851599</v>
      </c>
      <c r="AT58" s="17"/>
      <c r="AU58" s="17">
        <v>0.35212491239867899</v>
      </c>
      <c r="AV58" s="17">
        <v>0.38628893519840002</v>
      </c>
      <c r="AW58" s="17">
        <v>0.36462180593219601</v>
      </c>
      <c r="AX58" s="17">
        <v>0.32719907297219197</v>
      </c>
      <c r="AY58" s="17">
        <v>0.35043747814384302</v>
      </c>
    </row>
    <row r="59" spans="2:51" x14ac:dyDescent="0.35">
      <c r="B59" t="s">
        <v>89</v>
      </c>
      <c r="C59" s="17">
        <v>0.35626776285556799</v>
      </c>
      <c r="D59" s="17">
        <v>0.38425524796500299</v>
      </c>
      <c r="E59" s="17">
        <v>0.32963777270345102</v>
      </c>
      <c r="F59" s="17"/>
      <c r="G59" s="17">
        <v>0.24807562943890801</v>
      </c>
      <c r="H59" s="17">
        <v>0.28739731167934901</v>
      </c>
      <c r="I59" s="17">
        <v>0.32822483663187002</v>
      </c>
      <c r="J59" s="17">
        <v>0.37970739915531798</v>
      </c>
      <c r="K59" s="17">
        <v>0.43214463530137098</v>
      </c>
      <c r="L59" s="17">
        <v>0.43685284429376098</v>
      </c>
      <c r="M59" s="17"/>
      <c r="N59" s="17">
        <v>0.39972234394787398</v>
      </c>
      <c r="O59" s="17">
        <v>0.35989349679934701</v>
      </c>
      <c r="P59" s="17">
        <v>0.33502986869095902</v>
      </c>
      <c r="Q59" s="17">
        <v>0.32010897572732</v>
      </c>
      <c r="R59" s="17"/>
      <c r="S59" s="17">
        <v>0.24972633465476601</v>
      </c>
      <c r="T59" s="17">
        <v>0.42021832657951602</v>
      </c>
      <c r="U59" s="17">
        <v>0.42142289307733</v>
      </c>
      <c r="V59" s="17">
        <v>0.37041812996589102</v>
      </c>
      <c r="W59" s="17">
        <v>0.36662118434894198</v>
      </c>
      <c r="X59" s="17">
        <v>0.28255062931652702</v>
      </c>
      <c r="Y59" s="17">
        <v>0.31143326793382498</v>
      </c>
      <c r="Z59" s="17">
        <v>0.29144854160359701</v>
      </c>
      <c r="AA59" s="17">
        <v>0.35646527515262499</v>
      </c>
      <c r="AB59" s="17">
        <v>0.47621098752737401</v>
      </c>
      <c r="AC59" s="17">
        <v>0.380386745166436</v>
      </c>
      <c r="AD59" s="17">
        <v>0.36186323077176402</v>
      </c>
      <c r="AE59" s="17"/>
      <c r="AF59" s="17">
        <v>0.36847521393081201</v>
      </c>
      <c r="AG59" s="17">
        <v>0.38343326577397302</v>
      </c>
      <c r="AH59" s="17">
        <v>0.32289093619228698</v>
      </c>
      <c r="AI59" s="17"/>
      <c r="AJ59" s="17">
        <v>0.37327327034324398</v>
      </c>
      <c r="AK59" s="17">
        <v>0.35688991930624098</v>
      </c>
      <c r="AL59" s="17">
        <v>0.37959510322227402</v>
      </c>
      <c r="AM59" s="17">
        <v>0.168241786305178</v>
      </c>
      <c r="AN59" s="17">
        <v>0.339286844530235</v>
      </c>
      <c r="AO59" s="17"/>
      <c r="AP59" s="17">
        <v>0.33594221585066703</v>
      </c>
      <c r="AQ59" s="17">
        <v>0.36044236825244702</v>
      </c>
      <c r="AR59" s="17">
        <v>0.400438863775545</v>
      </c>
      <c r="AS59" s="17">
        <v>0.33521974060166998</v>
      </c>
      <c r="AT59" s="17"/>
      <c r="AU59" s="17">
        <v>0.37486354174348602</v>
      </c>
      <c r="AV59" s="17">
        <v>0.38059707473428001</v>
      </c>
      <c r="AW59" s="17">
        <v>0.34731425783373698</v>
      </c>
      <c r="AX59" s="17">
        <v>0.317896581638067</v>
      </c>
      <c r="AY59" s="17">
        <v>0.22799973023063899</v>
      </c>
    </row>
    <row r="60" spans="2:51" x14ac:dyDescent="0.35">
      <c r="B60" t="s">
        <v>90</v>
      </c>
      <c r="C60" s="17">
        <v>0.102770912760057</v>
      </c>
      <c r="D60" s="17">
        <v>0.117480986552606</v>
      </c>
      <c r="E60" s="17">
        <v>8.7568745000008594E-2</v>
      </c>
      <c r="F60" s="17"/>
      <c r="G60" s="17">
        <v>0.101318982786189</v>
      </c>
      <c r="H60" s="17">
        <v>8.2521943865871097E-2</v>
      </c>
      <c r="I60" s="17">
        <v>0.11038068872500501</v>
      </c>
      <c r="J60" s="17">
        <v>0.100170430977396</v>
      </c>
      <c r="K60" s="17">
        <v>9.8301431195770395E-2</v>
      </c>
      <c r="L60" s="17">
        <v>0.119100270379318</v>
      </c>
      <c r="M60" s="17"/>
      <c r="N60" s="17">
        <v>0.11392234853788701</v>
      </c>
      <c r="O60" s="17">
        <v>0.100269746421981</v>
      </c>
      <c r="P60" s="17">
        <v>9.5383496328036693E-2</v>
      </c>
      <c r="Q60" s="17">
        <v>0.10209546398517599</v>
      </c>
      <c r="R60" s="17"/>
      <c r="S60" s="17">
        <v>8.9301419784700894E-2</v>
      </c>
      <c r="T60" s="17">
        <v>0.11278879903232</v>
      </c>
      <c r="U60" s="17">
        <v>0.105564276262459</v>
      </c>
      <c r="V60" s="17">
        <v>8.8155121553544796E-2</v>
      </c>
      <c r="W60" s="17">
        <v>8.6071033669359504E-2</v>
      </c>
      <c r="X60" s="17">
        <v>9.7274509148792307E-2</v>
      </c>
      <c r="Y60" s="17">
        <v>7.4858782702850998E-2</v>
      </c>
      <c r="Z60" s="17">
        <v>0.18116023286816499</v>
      </c>
      <c r="AA60" s="17">
        <v>7.8150669090250494E-2</v>
      </c>
      <c r="AB60" s="17">
        <v>0.15632837515154199</v>
      </c>
      <c r="AC60" s="17">
        <v>0.13250055535611299</v>
      </c>
      <c r="AD60" s="17">
        <v>6.4207619501503194E-2</v>
      </c>
      <c r="AE60" s="17"/>
      <c r="AF60" s="17">
        <v>0.10626245173054701</v>
      </c>
      <c r="AG60" s="17">
        <v>0.112072459426003</v>
      </c>
      <c r="AH60" s="17">
        <v>8.2217614074602693E-2</v>
      </c>
      <c r="AI60" s="17"/>
      <c r="AJ60" s="17">
        <v>9.6260410184779599E-2</v>
      </c>
      <c r="AK60" s="17">
        <v>8.8372011607596598E-2</v>
      </c>
      <c r="AL60" s="17">
        <v>0.153082959246609</v>
      </c>
      <c r="AM60" s="17">
        <v>8.51459614590164E-2</v>
      </c>
      <c r="AN60" s="17">
        <v>0.108634978767313</v>
      </c>
      <c r="AO60" s="17"/>
      <c r="AP60" s="17">
        <v>0.121978548919232</v>
      </c>
      <c r="AQ60" s="17">
        <v>9.2163498331506694E-2</v>
      </c>
      <c r="AR60" s="17">
        <v>9.9087618709575498E-2</v>
      </c>
      <c r="AS60" s="17">
        <v>8.2724319337336594E-2</v>
      </c>
      <c r="AT60" s="17"/>
      <c r="AU60" s="17">
        <v>9.3215283553859093E-2</v>
      </c>
      <c r="AV60" s="17">
        <v>9.49674308581306E-2</v>
      </c>
      <c r="AW60" s="17">
        <v>0.118386341699243</v>
      </c>
      <c r="AX60" s="17">
        <v>8.5857363438928899E-2</v>
      </c>
      <c r="AY60" s="17">
        <v>9.9906760978975495E-2</v>
      </c>
    </row>
    <row r="61" spans="2:51" x14ac:dyDescent="0.35">
      <c r="B61" t="s">
        <v>91</v>
      </c>
      <c r="C61" s="17">
        <v>1.9930092905934799E-2</v>
      </c>
      <c r="D61" s="17">
        <v>1.14468747727287E-2</v>
      </c>
      <c r="E61" s="17">
        <v>2.8253234762437799E-2</v>
      </c>
      <c r="F61" s="17"/>
      <c r="G61" s="17">
        <v>2.7072805055033101E-2</v>
      </c>
      <c r="H61" s="17">
        <v>3.7322328718180198E-2</v>
      </c>
      <c r="I61" s="17">
        <v>1.4036717074806899E-2</v>
      </c>
      <c r="J61" s="17">
        <v>1.3194035318945E-2</v>
      </c>
      <c r="K61" s="17">
        <v>1.8513085140403202E-2</v>
      </c>
      <c r="L61" s="17">
        <v>1.2313325483272001E-2</v>
      </c>
      <c r="M61" s="17"/>
      <c r="N61" s="17">
        <v>9.2200747524289993E-3</v>
      </c>
      <c r="O61" s="17">
        <v>1.40200528247055E-2</v>
      </c>
      <c r="P61" s="17">
        <v>2.3284284504013299E-2</v>
      </c>
      <c r="Q61" s="17">
        <v>3.5141947713983497E-2</v>
      </c>
      <c r="R61" s="17"/>
      <c r="S61" s="17">
        <v>2.5407582700973999E-2</v>
      </c>
      <c r="T61" s="17">
        <v>7.9684513359672103E-3</v>
      </c>
      <c r="U61" s="17">
        <v>6.2863950814266304E-3</v>
      </c>
      <c r="V61" s="17">
        <v>1.7550097212535198E-2</v>
      </c>
      <c r="W61" s="17">
        <v>0</v>
      </c>
      <c r="X61" s="17">
        <v>3.2860111665875102E-2</v>
      </c>
      <c r="Y61" s="17">
        <v>1.8873839445640798E-2</v>
      </c>
      <c r="Z61" s="17">
        <v>2.47584249549457E-2</v>
      </c>
      <c r="AA61" s="17">
        <v>2.07657638859019E-2</v>
      </c>
      <c r="AB61" s="17">
        <v>3.0867919013671599E-2</v>
      </c>
      <c r="AC61" s="17">
        <v>2.26977473137858E-2</v>
      </c>
      <c r="AD61" s="17">
        <v>5.3697159967615302E-2</v>
      </c>
      <c r="AE61" s="17"/>
      <c r="AF61" s="17">
        <v>1.51097269972975E-2</v>
      </c>
      <c r="AG61" s="17">
        <v>1.4282179824446699E-2</v>
      </c>
      <c r="AH61" s="17">
        <v>3.41781249563754E-2</v>
      </c>
      <c r="AI61" s="17"/>
      <c r="AJ61" s="17">
        <v>9.6094388801775503E-3</v>
      </c>
      <c r="AK61" s="17">
        <v>1.5752725769682799E-2</v>
      </c>
      <c r="AL61" s="17">
        <v>2.6741810946045299E-2</v>
      </c>
      <c r="AM61" s="17">
        <v>0</v>
      </c>
      <c r="AN61" s="17">
        <v>3.6697422090934503E-2</v>
      </c>
      <c r="AO61" s="17"/>
      <c r="AP61" s="17">
        <v>1.34538881818194E-2</v>
      </c>
      <c r="AQ61" s="17">
        <v>1.5948058911535799E-2</v>
      </c>
      <c r="AR61" s="17">
        <v>1.9156023747100199E-2</v>
      </c>
      <c r="AS61" s="17">
        <v>1.3359786979186199E-2</v>
      </c>
      <c r="AT61" s="17"/>
      <c r="AU61" s="17">
        <v>2.2559260560094399E-2</v>
      </c>
      <c r="AV61" s="17">
        <v>2.4609188199807799E-2</v>
      </c>
      <c r="AW61" s="17">
        <v>1.6004867791703199E-2</v>
      </c>
      <c r="AX61" s="17">
        <v>2.06754550109177E-2</v>
      </c>
      <c r="AY61" s="17">
        <v>5.7189962726411497E-2</v>
      </c>
    </row>
    <row r="62" spans="2:51" x14ac:dyDescent="0.35">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row>
    <row r="63" spans="2:51" x14ac:dyDescent="0.35">
      <c r="B63" s="6" t="s">
        <v>98</v>
      </c>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row>
    <row r="64" spans="2:51" x14ac:dyDescent="0.35">
      <c r="B64" s="21" t="s">
        <v>159</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row>
    <row r="65" spans="2:51" x14ac:dyDescent="0.35">
      <c r="B65" t="s">
        <v>87</v>
      </c>
      <c r="C65" s="17">
        <v>0.10699604175756899</v>
      </c>
      <c r="D65" s="17">
        <v>0.11129569786857101</v>
      </c>
      <c r="E65" s="17">
        <v>0.103459783051067</v>
      </c>
      <c r="F65" s="17"/>
      <c r="G65" s="17">
        <v>0.21434362922806299</v>
      </c>
      <c r="H65" s="17">
        <v>0.18852218067965901</v>
      </c>
      <c r="I65" s="17">
        <v>0.13402249733295701</v>
      </c>
      <c r="J65" s="17">
        <v>9.8879670231150296E-2</v>
      </c>
      <c r="K65" s="17">
        <v>5.3711769530820498E-2</v>
      </c>
      <c r="L65" s="17">
        <v>2.3490749607232402E-2</v>
      </c>
      <c r="M65" s="17"/>
      <c r="N65" s="17">
        <v>0.109117009234351</v>
      </c>
      <c r="O65" s="17">
        <v>0.103646387257237</v>
      </c>
      <c r="P65" s="17">
        <v>9.4774167308416896E-2</v>
      </c>
      <c r="Q65" s="17">
        <v>0.125068182587279</v>
      </c>
      <c r="R65" s="17"/>
      <c r="S65" s="17">
        <v>0.175125739696011</v>
      </c>
      <c r="T65" s="17">
        <v>9.3548003358479306E-2</v>
      </c>
      <c r="U65" s="17">
        <v>8.6117174900843793E-2</v>
      </c>
      <c r="V65" s="17">
        <v>9.9492399621900401E-2</v>
      </c>
      <c r="W65" s="17">
        <v>0.13675018209237699</v>
      </c>
      <c r="X65" s="17">
        <v>9.49066941291236E-2</v>
      </c>
      <c r="Y65" s="17">
        <v>9.1518776225649398E-2</v>
      </c>
      <c r="Z65" s="17">
        <v>0.10053605169640301</v>
      </c>
      <c r="AA65" s="17">
        <v>0.12141906246071101</v>
      </c>
      <c r="AB65" s="17">
        <v>5.61763625928767E-2</v>
      </c>
      <c r="AC65" s="17">
        <v>8.46608339557164E-2</v>
      </c>
      <c r="AD65" s="17">
        <v>9.8943298532393698E-2</v>
      </c>
      <c r="AE65" s="17"/>
      <c r="AF65" s="17">
        <v>9.7484475799381395E-2</v>
      </c>
      <c r="AG65" s="17">
        <v>9.3666942484129295E-2</v>
      </c>
      <c r="AH65" s="17">
        <v>0.129390160604477</v>
      </c>
      <c r="AI65" s="17"/>
      <c r="AJ65" s="17">
        <v>8.4575288882557803E-2</v>
      </c>
      <c r="AK65" s="17">
        <v>0.130513594310779</v>
      </c>
      <c r="AL65" s="17">
        <v>7.6257246685651606E-2</v>
      </c>
      <c r="AM65" s="17">
        <v>8.1556940917137194E-2</v>
      </c>
      <c r="AN65" s="17">
        <v>0.122898211955371</v>
      </c>
      <c r="AO65" s="17"/>
      <c r="AP65" s="17">
        <v>0.101306980808982</v>
      </c>
      <c r="AQ65" s="17">
        <v>0.12572656213102601</v>
      </c>
      <c r="AR65" s="17">
        <v>0.14114306579823399</v>
      </c>
      <c r="AS65" s="17">
        <v>6.5956451058068494E-2</v>
      </c>
      <c r="AT65" s="17"/>
      <c r="AU65" s="17">
        <v>0.10000998543824199</v>
      </c>
      <c r="AV65" s="17">
        <v>9.4540207267884396E-2</v>
      </c>
      <c r="AW65" s="17">
        <v>0.106745639475718</v>
      </c>
      <c r="AX65" s="17">
        <v>0.157711664335872</v>
      </c>
      <c r="AY65" s="17">
        <v>0.194990859774161</v>
      </c>
    </row>
    <row r="66" spans="2:51" x14ac:dyDescent="0.35">
      <c r="B66" t="s">
        <v>88</v>
      </c>
      <c r="C66" s="17">
        <v>0.168186740303129</v>
      </c>
      <c r="D66" s="17">
        <v>0.16885212642959499</v>
      </c>
      <c r="E66" s="17">
        <v>0.16667341567060301</v>
      </c>
      <c r="F66" s="17"/>
      <c r="G66" s="17">
        <v>0.25403574556974301</v>
      </c>
      <c r="H66" s="17">
        <v>0.25891573297216702</v>
      </c>
      <c r="I66" s="17">
        <v>0.22788033275533301</v>
      </c>
      <c r="J66" s="17">
        <v>0.15704881082728001</v>
      </c>
      <c r="K66" s="17">
        <v>0.115348336359509</v>
      </c>
      <c r="L66" s="17">
        <v>6.18065728518635E-2</v>
      </c>
      <c r="M66" s="17"/>
      <c r="N66" s="17">
        <v>0.145078766152512</v>
      </c>
      <c r="O66" s="17">
        <v>0.19794280726935801</v>
      </c>
      <c r="P66" s="17">
        <v>0.164644558426919</v>
      </c>
      <c r="Q66" s="17">
        <v>0.16907718468444799</v>
      </c>
      <c r="R66" s="17"/>
      <c r="S66" s="17">
        <v>0.204758678205369</v>
      </c>
      <c r="T66" s="17">
        <v>0.10353804304865501</v>
      </c>
      <c r="U66" s="17">
        <v>0.186589675764297</v>
      </c>
      <c r="V66" s="17">
        <v>0.16826391015862799</v>
      </c>
      <c r="W66" s="17">
        <v>0.17340515145473301</v>
      </c>
      <c r="X66" s="17">
        <v>0.20551155545692801</v>
      </c>
      <c r="Y66" s="17">
        <v>0.13697460578345699</v>
      </c>
      <c r="Z66" s="17">
        <v>0.23081155795897601</v>
      </c>
      <c r="AA66" s="17">
        <v>0.165664056675803</v>
      </c>
      <c r="AB66" s="17">
        <v>0.125536127076949</v>
      </c>
      <c r="AC66" s="17">
        <v>0.15627075820939201</v>
      </c>
      <c r="AD66" s="17">
        <v>0.25117672571161997</v>
      </c>
      <c r="AE66" s="17"/>
      <c r="AF66" s="17">
        <v>0.135747671742976</v>
      </c>
      <c r="AG66" s="17">
        <v>0.180506900674722</v>
      </c>
      <c r="AH66" s="17">
        <v>0.21343918761173</v>
      </c>
      <c r="AI66" s="17"/>
      <c r="AJ66" s="17">
        <v>0.15710169334993401</v>
      </c>
      <c r="AK66" s="17">
        <v>0.19481508837178299</v>
      </c>
      <c r="AL66" s="17">
        <v>0.14082029874181001</v>
      </c>
      <c r="AM66" s="17">
        <v>7.8656435482008402E-2</v>
      </c>
      <c r="AN66" s="17">
        <v>0.15670094553098199</v>
      </c>
      <c r="AO66" s="17"/>
      <c r="AP66" s="17">
        <v>0.16915311845394099</v>
      </c>
      <c r="AQ66" s="17">
        <v>0.17603056905491099</v>
      </c>
      <c r="AR66" s="17">
        <v>0.18930757288402</v>
      </c>
      <c r="AS66" s="17">
        <v>0.15615951854291699</v>
      </c>
      <c r="AT66" s="17"/>
      <c r="AU66" s="17">
        <v>0.16301965926194101</v>
      </c>
      <c r="AV66" s="17">
        <v>0.19031635790405399</v>
      </c>
      <c r="AW66" s="17">
        <v>0.17626354151682899</v>
      </c>
      <c r="AX66" s="17">
        <v>0.20115324830255801</v>
      </c>
      <c r="AY66" s="17">
        <v>0.101563651996962</v>
      </c>
    </row>
    <row r="67" spans="2:51" x14ac:dyDescent="0.35">
      <c r="B67" t="s">
        <v>89</v>
      </c>
      <c r="C67" s="17">
        <v>0.32689250875442</v>
      </c>
      <c r="D67" s="17">
        <v>0.31391152140897799</v>
      </c>
      <c r="E67" s="17">
        <v>0.33953451698859899</v>
      </c>
      <c r="F67" s="17"/>
      <c r="G67" s="17">
        <v>0.27161568752388998</v>
      </c>
      <c r="H67" s="17">
        <v>0.27488165237131301</v>
      </c>
      <c r="I67" s="17">
        <v>0.35440425951337501</v>
      </c>
      <c r="J67" s="17">
        <v>0.39639508688667302</v>
      </c>
      <c r="K67" s="17">
        <v>0.32217533772775497</v>
      </c>
      <c r="L67" s="17">
        <v>0.31670987473471202</v>
      </c>
      <c r="M67" s="17"/>
      <c r="N67" s="17">
        <v>0.32735128165510002</v>
      </c>
      <c r="O67" s="17">
        <v>0.350887415937509</v>
      </c>
      <c r="P67" s="17">
        <v>0.34191478435257699</v>
      </c>
      <c r="Q67" s="17">
        <v>0.27972580361944499</v>
      </c>
      <c r="R67" s="17"/>
      <c r="S67" s="17">
        <v>0.32062195625743301</v>
      </c>
      <c r="T67" s="17">
        <v>0.33923456160570298</v>
      </c>
      <c r="U67" s="17">
        <v>0.31300872269500501</v>
      </c>
      <c r="V67" s="17">
        <v>0.38869771118393998</v>
      </c>
      <c r="W67" s="17">
        <v>0.38786367016043799</v>
      </c>
      <c r="X67" s="17">
        <v>0.26841533110308602</v>
      </c>
      <c r="Y67" s="17">
        <v>0.344726132207886</v>
      </c>
      <c r="Z67" s="17">
        <v>0.22329393503389899</v>
      </c>
      <c r="AA67" s="17">
        <v>0.28206401089383598</v>
      </c>
      <c r="AB67" s="17">
        <v>0.36118314592019002</v>
      </c>
      <c r="AC67" s="17">
        <v>0.363112214398912</v>
      </c>
      <c r="AD67" s="17">
        <v>0.29034475705757401</v>
      </c>
      <c r="AE67" s="17"/>
      <c r="AF67" s="17">
        <v>0.30642719624977799</v>
      </c>
      <c r="AG67" s="17">
        <v>0.34747817528194003</v>
      </c>
      <c r="AH67" s="17">
        <v>0.31759355289187302</v>
      </c>
      <c r="AI67" s="17"/>
      <c r="AJ67" s="17">
        <v>0.28936586952524401</v>
      </c>
      <c r="AK67" s="17">
        <v>0.35434660586594502</v>
      </c>
      <c r="AL67" s="17">
        <v>0.29809685258936403</v>
      </c>
      <c r="AM67" s="17">
        <v>0.572934752976482</v>
      </c>
      <c r="AN67" s="17">
        <v>0.36665254213260501</v>
      </c>
      <c r="AO67" s="17"/>
      <c r="AP67" s="17">
        <v>0.29746325335460999</v>
      </c>
      <c r="AQ67" s="17">
        <v>0.37341138147345598</v>
      </c>
      <c r="AR67" s="17">
        <v>0.24510368214925601</v>
      </c>
      <c r="AS67" s="17">
        <v>0.33999761961574099</v>
      </c>
      <c r="AT67" s="17"/>
      <c r="AU67" s="17">
        <v>0.32109705118286602</v>
      </c>
      <c r="AV67" s="17">
        <v>0.31891133292977603</v>
      </c>
      <c r="AW67" s="17">
        <v>0.31545186759444199</v>
      </c>
      <c r="AX67" s="17">
        <v>0.29813442615145702</v>
      </c>
      <c r="AY67" s="17">
        <v>0.373082566827728</v>
      </c>
    </row>
    <row r="68" spans="2:51" x14ac:dyDescent="0.35">
      <c r="B68" t="s">
        <v>90</v>
      </c>
      <c r="C68" s="17">
        <v>0.36954708177960199</v>
      </c>
      <c r="D68" s="17">
        <v>0.38761157808732399</v>
      </c>
      <c r="E68" s="17">
        <v>0.352848050446402</v>
      </c>
      <c r="F68" s="17"/>
      <c r="G68" s="17">
        <v>0.22385763005641099</v>
      </c>
      <c r="H68" s="17">
        <v>0.23650461822209701</v>
      </c>
      <c r="I68" s="17">
        <v>0.25820279174437699</v>
      </c>
      <c r="J68" s="17">
        <v>0.32540058097420699</v>
      </c>
      <c r="K68" s="17">
        <v>0.487480495433332</v>
      </c>
      <c r="L68" s="17">
        <v>0.57111896244077598</v>
      </c>
      <c r="M68" s="17"/>
      <c r="N68" s="17">
        <v>0.40464150779945501</v>
      </c>
      <c r="O68" s="17">
        <v>0.31264439572599001</v>
      </c>
      <c r="P68" s="17">
        <v>0.36581989125074099</v>
      </c>
      <c r="Q68" s="17">
        <v>0.38955525373918798</v>
      </c>
      <c r="R68" s="17"/>
      <c r="S68" s="17">
        <v>0.286801616148392</v>
      </c>
      <c r="T68" s="17">
        <v>0.432651110071339</v>
      </c>
      <c r="U68" s="17">
        <v>0.40662191142808402</v>
      </c>
      <c r="V68" s="17">
        <v>0.30766135926423499</v>
      </c>
      <c r="W68" s="17">
        <v>0.269967035420702</v>
      </c>
      <c r="X68" s="17">
        <v>0.36932743592636402</v>
      </c>
      <c r="Y68" s="17">
        <v>0.40895008837470498</v>
      </c>
      <c r="Z68" s="17">
        <v>0.43110742627194798</v>
      </c>
      <c r="AA68" s="17">
        <v>0.39564155820487901</v>
      </c>
      <c r="AB68" s="17">
        <v>0.42689443462332799</v>
      </c>
      <c r="AC68" s="17">
        <v>0.36396917664989997</v>
      </c>
      <c r="AD68" s="17">
        <v>0.32963347178824698</v>
      </c>
      <c r="AE68" s="17"/>
      <c r="AF68" s="17">
        <v>0.42855089619361802</v>
      </c>
      <c r="AG68" s="17">
        <v>0.36353118963498798</v>
      </c>
      <c r="AH68" s="17">
        <v>0.29392675752793901</v>
      </c>
      <c r="AI68" s="17"/>
      <c r="AJ68" s="17">
        <v>0.44955432188321898</v>
      </c>
      <c r="AK68" s="17">
        <v>0.298362586273685</v>
      </c>
      <c r="AL68" s="17">
        <v>0.46230584657304102</v>
      </c>
      <c r="AM68" s="17">
        <v>0.26685187062437299</v>
      </c>
      <c r="AN68" s="17">
        <v>0.30446440065965003</v>
      </c>
      <c r="AO68" s="17"/>
      <c r="AP68" s="17">
        <v>0.41013099446492701</v>
      </c>
      <c r="AQ68" s="17">
        <v>0.308599351277411</v>
      </c>
      <c r="AR68" s="17">
        <v>0.409850413140676</v>
      </c>
      <c r="AS68" s="17">
        <v>0.38666440394562901</v>
      </c>
      <c r="AT68" s="17"/>
      <c r="AU68" s="17">
        <v>0.37946364747968703</v>
      </c>
      <c r="AV68" s="17">
        <v>0.37231172809435598</v>
      </c>
      <c r="AW68" s="17">
        <v>0.36433255865089598</v>
      </c>
      <c r="AX68" s="17">
        <v>0.32028270908874401</v>
      </c>
      <c r="AY68" s="17">
        <v>0.33036292140114798</v>
      </c>
    </row>
    <row r="69" spans="2:51" x14ac:dyDescent="0.35">
      <c r="B69" t="s">
        <v>91</v>
      </c>
      <c r="C69" s="17">
        <v>2.83776274052801E-2</v>
      </c>
      <c r="D69" s="17">
        <v>1.8329076205532001E-2</v>
      </c>
      <c r="E69" s="17">
        <v>3.74842338433286E-2</v>
      </c>
      <c r="F69" s="17"/>
      <c r="G69" s="17">
        <v>3.6147307621892402E-2</v>
      </c>
      <c r="H69" s="17">
        <v>4.1175815754763097E-2</v>
      </c>
      <c r="I69" s="17">
        <v>2.54901186539578E-2</v>
      </c>
      <c r="J69" s="17">
        <v>2.22758510806895E-2</v>
      </c>
      <c r="K69" s="17">
        <v>2.1284060948583101E-2</v>
      </c>
      <c r="L69" s="17">
        <v>2.6873840365416402E-2</v>
      </c>
      <c r="M69" s="17"/>
      <c r="N69" s="17">
        <v>1.38114351585822E-2</v>
      </c>
      <c r="O69" s="17">
        <v>3.4878993809905202E-2</v>
      </c>
      <c r="P69" s="17">
        <v>3.2846598661346101E-2</v>
      </c>
      <c r="Q69" s="17">
        <v>3.6573575369639802E-2</v>
      </c>
      <c r="R69" s="17"/>
      <c r="S69" s="17">
        <v>1.26920096927954E-2</v>
      </c>
      <c r="T69" s="17">
        <v>3.1028281915823699E-2</v>
      </c>
      <c r="U69" s="17">
        <v>7.6625152117697701E-3</v>
      </c>
      <c r="V69" s="17">
        <v>3.5884619771295999E-2</v>
      </c>
      <c r="W69" s="17">
        <v>3.2013960871749701E-2</v>
      </c>
      <c r="X69" s="17">
        <v>6.1838983384497899E-2</v>
      </c>
      <c r="Y69" s="17">
        <v>1.78303974083029E-2</v>
      </c>
      <c r="Z69" s="17">
        <v>1.42510290387744E-2</v>
      </c>
      <c r="AA69" s="17">
        <v>3.5211311764769999E-2</v>
      </c>
      <c r="AB69" s="17">
        <v>3.0209929786655099E-2</v>
      </c>
      <c r="AC69" s="17">
        <v>3.1987016786080701E-2</v>
      </c>
      <c r="AD69" s="17">
        <v>2.9901746910165401E-2</v>
      </c>
      <c r="AE69" s="17"/>
      <c r="AF69" s="17">
        <v>3.1789760014246798E-2</v>
      </c>
      <c r="AG69" s="17">
        <v>1.4816791924219801E-2</v>
      </c>
      <c r="AH69" s="17">
        <v>4.5650341363980898E-2</v>
      </c>
      <c r="AI69" s="17"/>
      <c r="AJ69" s="17">
        <v>1.94028263590461E-2</v>
      </c>
      <c r="AK69" s="17">
        <v>2.1962125177808999E-2</v>
      </c>
      <c r="AL69" s="17">
        <v>2.2519755410133801E-2</v>
      </c>
      <c r="AM69" s="17">
        <v>0</v>
      </c>
      <c r="AN69" s="17">
        <v>4.9283899721392799E-2</v>
      </c>
      <c r="AO69" s="17"/>
      <c r="AP69" s="17">
        <v>2.19456529175397E-2</v>
      </c>
      <c r="AQ69" s="17">
        <v>1.62321360631951E-2</v>
      </c>
      <c r="AR69" s="17">
        <v>1.45952660278139E-2</v>
      </c>
      <c r="AS69" s="17">
        <v>5.1222006837644198E-2</v>
      </c>
      <c r="AT69" s="17"/>
      <c r="AU69" s="17">
        <v>3.64096566372644E-2</v>
      </c>
      <c r="AV69" s="17">
        <v>2.3920373803929602E-2</v>
      </c>
      <c r="AW69" s="17">
        <v>3.7206392762115001E-2</v>
      </c>
      <c r="AX69" s="17">
        <v>2.27179521213693E-2</v>
      </c>
      <c r="AY69" s="17">
        <v>0</v>
      </c>
    </row>
    <row r="70" spans="2:51" x14ac:dyDescent="0.35">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row>
    <row r="71" spans="2:51" x14ac:dyDescent="0.35">
      <c r="B71" s="6" t="s">
        <v>99</v>
      </c>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row>
    <row r="72" spans="2:51" x14ac:dyDescent="0.35">
      <c r="B72" s="21" t="s">
        <v>75</v>
      </c>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row>
    <row r="73" spans="2:51" x14ac:dyDescent="0.35">
      <c r="B73" t="s">
        <v>87</v>
      </c>
      <c r="C73" s="17">
        <v>0.190874120140478</v>
      </c>
      <c r="D73" s="17">
        <v>0.18155983394706099</v>
      </c>
      <c r="E73" s="17">
        <v>0.199419062088949</v>
      </c>
      <c r="F73" s="17"/>
      <c r="G73" s="17">
        <v>0.21270765995249699</v>
      </c>
      <c r="H73" s="17">
        <v>0.25585101458570297</v>
      </c>
      <c r="I73" s="17">
        <v>0.22280747956282501</v>
      </c>
      <c r="J73" s="17">
        <v>0.168621052911688</v>
      </c>
      <c r="K73" s="17">
        <v>0.139296953396882</v>
      </c>
      <c r="L73" s="17">
        <v>0.15027249573656301</v>
      </c>
      <c r="M73" s="17"/>
      <c r="N73" s="17">
        <v>0.18356430341951899</v>
      </c>
      <c r="O73" s="17">
        <v>0.168563412610264</v>
      </c>
      <c r="P73" s="17">
        <v>0.20022357875351199</v>
      </c>
      <c r="Q73" s="17">
        <v>0.21151736920734501</v>
      </c>
      <c r="R73" s="17"/>
      <c r="S73" s="17">
        <v>0.258409654941546</v>
      </c>
      <c r="T73" s="17">
        <v>0.16997487966354399</v>
      </c>
      <c r="U73" s="17">
        <v>0.177116648165726</v>
      </c>
      <c r="V73" s="17">
        <v>0.18733534932270501</v>
      </c>
      <c r="W73" s="17">
        <v>0.17261229164877301</v>
      </c>
      <c r="X73" s="17">
        <v>0.20166128996663599</v>
      </c>
      <c r="Y73" s="17">
        <v>0.217089978147183</v>
      </c>
      <c r="Z73" s="17">
        <v>0.210261621693446</v>
      </c>
      <c r="AA73" s="17">
        <v>0.18205845002717799</v>
      </c>
      <c r="AB73" s="17">
        <v>0.101231771648498</v>
      </c>
      <c r="AC73" s="17">
        <v>0.185278505680258</v>
      </c>
      <c r="AD73" s="17">
        <v>0.23879389966869199</v>
      </c>
      <c r="AE73" s="17"/>
      <c r="AF73" s="17">
        <v>0.204445415878064</v>
      </c>
      <c r="AG73" s="17">
        <v>0.16568956826409101</v>
      </c>
      <c r="AH73" s="17">
        <v>0.20245704093771699</v>
      </c>
      <c r="AI73" s="17"/>
      <c r="AJ73" s="17">
        <v>0.21063117314719701</v>
      </c>
      <c r="AK73" s="17">
        <v>0.19130077426522099</v>
      </c>
      <c r="AL73" s="17">
        <v>0.15840677746961601</v>
      </c>
      <c r="AM73" s="17">
        <v>0.36039524581323001</v>
      </c>
      <c r="AN73" s="17">
        <v>0.153337696531132</v>
      </c>
      <c r="AO73" s="17"/>
      <c r="AP73" s="17">
        <v>0.23305855030831199</v>
      </c>
      <c r="AQ73" s="17">
        <v>0.18215348360455</v>
      </c>
      <c r="AR73" s="17">
        <v>0.230439175796504</v>
      </c>
      <c r="AS73" s="17">
        <v>0.26584854967634702</v>
      </c>
      <c r="AT73" s="17"/>
      <c r="AU73" s="17">
        <v>0.19016078628855601</v>
      </c>
      <c r="AV73" s="17">
        <v>0.14999960650846</v>
      </c>
      <c r="AW73" s="17">
        <v>0.18448095889650101</v>
      </c>
      <c r="AX73" s="17">
        <v>0.265166979958045</v>
      </c>
      <c r="AY73" s="17">
        <v>0.27743971087680103</v>
      </c>
    </row>
    <row r="74" spans="2:51" x14ac:dyDescent="0.35">
      <c r="B74" t="s">
        <v>88</v>
      </c>
      <c r="C74" s="17">
        <v>0.34400491082372298</v>
      </c>
      <c r="D74" s="17">
        <v>0.29856312109989003</v>
      </c>
      <c r="E74" s="17">
        <v>0.38801591575938599</v>
      </c>
      <c r="F74" s="17"/>
      <c r="G74" s="17">
        <v>0.33539708208838698</v>
      </c>
      <c r="H74" s="17">
        <v>0.301098561456424</v>
      </c>
      <c r="I74" s="17">
        <v>0.32837774666342401</v>
      </c>
      <c r="J74" s="17">
        <v>0.31927217883491399</v>
      </c>
      <c r="K74" s="17">
        <v>0.383499583538011</v>
      </c>
      <c r="L74" s="17">
        <v>0.39098655444210001</v>
      </c>
      <c r="M74" s="17"/>
      <c r="N74" s="17">
        <v>0.334623413131583</v>
      </c>
      <c r="O74" s="17">
        <v>0.33671829687951399</v>
      </c>
      <c r="P74" s="17">
        <v>0.36857839867896702</v>
      </c>
      <c r="Q74" s="17">
        <v>0.33993761857479798</v>
      </c>
      <c r="R74" s="17"/>
      <c r="S74" s="17">
        <v>0.32336201923080798</v>
      </c>
      <c r="T74" s="17">
        <v>0.34845209499120799</v>
      </c>
      <c r="U74" s="17">
        <v>0.313883960456801</v>
      </c>
      <c r="V74" s="17">
        <v>0.38574883389113201</v>
      </c>
      <c r="W74" s="17">
        <v>0.37555825897939599</v>
      </c>
      <c r="X74" s="17">
        <v>0.34442267642813501</v>
      </c>
      <c r="Y74" s="17">
        <v>0.34706249282051399</v>
      </c>
      <c r="Z74" s="17">
        <v>0.243528698020373</v>
      </c>
      <c r="AA74" s="17">
        <v>0.35097686232548397</v>
      </c>
      <c r="AB74" s="17">
        <v>0.360642879265198</v>
      </c>
      <c r="AC74" s="17">
        <v>0.34314415865610098</v>
      </c>
      <c r="AD74" s="17">
        <v>0.35244581705544098</v>
      </c>
      <c r="AE74" s="17"/>
      <c r="AF74" s="17">
        <v>0.36103648895135398</v>
      </c>
      <c r="AG74" s="17">
        <v>0.34151929825243799</v>
      </c>
      <c r="AH74" s="17">
        <v>0.30519839047855901</v>
      </c>
      <c r="AI74" s="17"/>
      <c r="AJ74" s="17">
        <v>0.38036491332634997</v>
      </c>
      <c r="AK74" s="17">
        <v>0.33289585127431998</v>
      </c>
      <c r="AL74" s="17">
        <v>0.29451739039464597</v>
      </c>
      <c r="AM74" s="17">
        <v>0.25072341266730502</v>
      </c>
      <c r="AN74" s="17">
        <v>0.316045560461367</v>
      </c>
      <c r="AO74" s="17"/>
      <c r="AP74" s="17">
        <v>0.32261577677763198</v>
      </c>
      <c r="AQ74" s="17">
        <v>0.34669584934554498</v>
      </c>
      <c r="AR74" s="17">
        <v>0.259098015114887</v>
      </c>
      <c r="AS74" s="17">
        <v>0.37182727382092301</v>
      </c>
      <c r="AT74" s="17"/>
      <c r="AU74" s="17">
        <v>0.38896517144253501</v>
      </c>
      <c r="AV74" s="17">
        <v>0.35201801524849302</v>
      </c>
      <c r="AW74" s="17">
        <v>0.31365620718737303</v>
      </c>
      <c r="AX74" s="17">
        <v>0.31887005407166302</v>
      </c>
      <c r="AY74" s="17">
        <v>0.31500416283021898</v>
      </c>
    </row>
    <row r="75" spans="2:51" x14ac:dyDescent="0.35">
      <c r="B75" t="s">
        <v>89</v>
      </c>
      <c r="C75" s="17">
        <v>0.32427320480384397</v>
      </c>
      <c r="D75" s="17">
        <v>0.35102050000924601</v>
      </c>
      <c r="E75" s="17">
        <v>0.29879139891866902</v>
      </c>
      <c r="F75" s="17"/>
      <c r="G75" s="17">
        <v>0.30311767898319802</v>
      </c>
      <c r="H75" s="17">
        <v>0.284713637236849</v>
      </c>
      <c r="I75" s="17">
        <v>0.30777532038707101</v>
      </c>
      <c r="J75" s="17">
        <v>0.36066006773750903</v>
      </c>
      <c r="K75" s="17">
        <v>0.339063934688772</v>
      </c>
      <c r="L75" s="17">
        <v>0.344350417812885</v>
      </c>
      <c r="M75" s="17"/>
      <c r="N75" s="17">
        <v>0.35207532937388702</v>
      </c>
      <c r="O75" s="17">
        <v>0.34965982483292202</v>
      </c>
      <c r="P75" s="17">
        <v>0.30748519320148199</v>
      </c>
      <c r="Q75" s="17">
        <v>0.28190773042734402</v>
      </c>
      <c r="R75" s="17"/>
      <c r="S75" s="17">
        <v>0.29374781031191599</v>
      </c>
      <c r="T75" s="17">
        <v>0.34462757612604</v>
      </c>
      <c r="U75" s="17">
        <v>0.31743224188422298</v>
      </c>
      <c r="V75" s="17">
        <v>0.32255477895407902</v>
      </c>
      <c r="W75" s="17">
        <v>0.34972835222930898</v>
      </c>
      <c r="X75" s="17">
        <v>0.28570949897645098</v>
      </c>
      <c r="Y75" s="17">
        <v>0.33281553277050202</v>
      </c>
      <c r="Z75" s="17">
        <v>0.37148417501369102</v>
      </c>
      <c r="AA75" s="17">
        <v>0.35368474609089201</v>
      </c>
      <c r="AB75" s="17">
        <v>0.31264826035834198</v>
      </c>
      <c r="AC75" s="17">
        <v>0.30484428413611198</v>
      </c>
      <c r="AD75" s="17">
        <v>0.33249640282495202</v>
      </c>
      <c r="AE75" s="17"/>
      <c r="AF75" s="17">
        <v>0.29939089108397698</v>
      </c>
      <c r="AG75" s="17">
        <v>0.34795637315246902</v>
      </c>
      <c r="AH75" s="17">
        <v>0.34699105359438498</v>
      </c>
      <c r="AI75" s="17"/>
      <c r="AJ75" s="17">
        <v>0.30010399826533801</v>
      </c>
      <c r="AK75" s="17">
        <v>0.340622623049602</v>
      </c>
      <c r="AL75" s="17">
        <v>0.34250106097093702</v>
      </c>
      <c r="AM75" s="17">
        <v>0.339745450086123</v>
      </c>
      <c r="AN75" s="17">
        <v>0.36539472675903401</v>
      </c>
      <c r="AO75" s="17"/>
      <c r="AP75" s="17">
        <v>0.32514964049261702</v>
      </c>
      <c r="AQ75" s="17">
        <v>0.34280922725371599</v>
      </c>
      <c r="AR75" s="17">
        <v>0.35146109697477501</v>
      </c>
      <c r="AS75" s="17">
        <v>0.282627943805356</v>
      </c>
      <c r="AT75" s="17"/>
      <c r="AU75" s="17">
        <v>0.32000902783012602</v>
      </c>
      <c r="AV75" s="17">
        <v>0.33594524105794299</v>
      </c>
      <c r="AW75" s="17">
        <v>0.32196218093703799</v>
      </c>
      <c r="AX75" s="17">
        <v>0.31230840157461098</v>
      </c>
      <c r="AY75" s="17">
        <v>0.28557847556980598</v>
      </c>
    </row>
    <row r="76" spans="2:51" x14ac:dyDescent="0.35">
      <c r="B76" t="s">
        <v>90</v>
      </c>
      <c r="C76" s="17">
        <v>0.119221784281585</v>
      </c>
      <c r="D76" s="17">
        <v>0.151149426245173</v>
      </c>
      <c r="E76" s="17">
        <v>8.82783231244577E-2</v>
      </c>
      <c r="F76" s="17"/>
      <c r="G76" s="17">
        <v>0.110706634334856</v>
      </c>
      <c r="H76" s="17">
        <v>0.13113145950281599</v>
      </c>
      <c r="I76" s="17">
        <v>0.11427111677589601</v>
      </c>
      <c r="J76" s="17">
        <v>0.13090605816886799</v>
      </c>
      <c r="K76" s="17">
        <v>0.12946566006958399</v>
      </c>
      <c r="L76" s="17">
        <v>0.10282391646979901</v>
      </c>
      <c r="M76" s="17"/>
      <c r="N76" s="17">
        <v>0.118477340247717</v>
      </c>
      <c r="O76" s="17">
        <v>0.122826398769899</v>
      </c>
      <c r="P76" s="17">
        <v>0.110139926254468</v>
      </c>
      <c r="Q76" s="17">
        <v>0.12688468985939799</v>
      </c>
      <c r="R76" s="17"/>
      <c r="S76" s="17">
        <v>9.8344085798355602E-2</v>
      </c>
      <c r="T76" s="17">
        <v>0.121124846833425</v>
      </c>
      <c r="U76" s="17">
        <v>0.174085692975054</v>
      </c>
      <c r="V76" s="17">
        <v>9.7804975788013102E-2</v>
      </c>
      <c r="W76" s="17">
        <v>8.8990482871586701E-2</v>
      </c>
      <c r="X76" s="17">
        <v>0.117555074467106</v>
      </c>
      <c r="Y76" s="17">
        <v>8.0526396998446603E-2</v>
      </c>
      <c r="Z76" s="17">
        <v>0.16454239243357699</v>
      </c>
      <c r="AA76" s="17">
        <v>0.100067633090884</v>
      </c>
      <c r="AB76" s="17">
        <v>0.195706382222161</v>
      </c>
      <c r="AC76" s="17">
        <v>0.13323871009161201</v>
      </c>
      <c r="AD76" s="17">
        <v>6.2119602571573999E-2</v>
      </c>
      <c r="AE76" s="17"/>
      <c r="AF76" s="17">
        <v>0.121347469131527</v>
      </c>
      <c r="AG76" s="17">
        <v>0.12764901773514001</v>
      </c>
      <c r="AH76" s="17">
        <v>0.11120049485820201</v>
      </c>
      <c r="AI76" s="17"/>
      <c r="AJ76" s="17">
        <v>0.10294072676062201</v>
      </c>
      <c r="AK76" s="17">
        <v>0.112996492238814</v>
      </c>
      <c r="AL76" s="17">
        <v>0.183448036658653</v>
      </c>
      <c r="AM76" s="17">
        <v>4.9135891433341697E-2</v>
      </c>
      <c r="AN76" s="17">
        <v>0.120751940162886</v>
      </c>
      <c r="AO76" s="17"/>
      <c r="AP76" s="17">
        <v>0.10924659698858299</v>
      </c>
      <c r="AQ76" s="17">
        <v>0.110848806969584</v>
      </c>
      <c r="AR76" s="17">
        <v>0.137378363650275</v>
      </c>
      <c r="AS76" s="17">
        <v>7.2708119778019206E-2</v>
      </c>
      <c r="AT76" s="17"/>
      <c r="AU76" s="17">
        <v>7.5816883050768905E-2</v>
      </c>
      <c r="AV76" s="17">
        <v>0.13470261779456399</v>
      </c>
      <c r="AW76" s="17">
        <v>0.157581052201276</v>
      </c>
      <c r="AX76" s="17">
        <v>9.92419377308673E-2</v>
      </c>
      <c r="AY76" s="17">
        <v>6.47876879967621E-2</v>
      </c>
    </row>
    <row r="77" spans="2:51" x14ac:dyDescent="0.35">
      <c r="B77" t="s">
        <v>91</v>
      </c>
      <c r="C77" s="17">
        <v>2.1625979950369599E-2</v>
      </c>
      <c r="D77" s="17">
        <v>1.77071186986308E-2</v>
      </c>
      <c r="E77" s="17">
        <v>2.5495300108538201E-2</v>
      </c>
      <c r="F77" s="17"/>
      <c r="G77" s="17">
        <v>3.8070944641063198E-2</v>
      </c>
      <c r="H77" s="17">
        <v>2.7205327218208401E-2</v>
      </c>
      <c r="I77" s="17">
        <v>2.6768336610783899E-2</v>
      </c>
      <c r="J77" s="17">
        <v>2.0540642347020899E-2</v>
      </c>
      <c r="K77" s="17">
        <v>8.6738683067499496E-3</v>
      </c>
      <c r="L77" s="17">
        <v>1.15666155386533E-2</v>
      </c>
      <c r="M77" s="17"/>
      <c r="N77" s="17">
        <v>1.1259613827294001E-2</v>
      </c>
      <c r="O77" s="17">
        <v>2.2232066907400601E-2</v>
      </c>
      <c r="P77" s="17">
        <v>1.3572903111570901E-2</v>
      </c>
      <c r="Q77" s="17">
        <v>3.9752591931116001E-2</v>
      </c>
      <c r="R77" s="17"/>
      <c r="S77" s="17">
        <v>2.6136429717374E-2</v>
      </c>
      <c r="T77" s="17">
        <v>1.5820602385782801E-2</v>
      </c>
      <c r="U77" s="17">
        <v>1.7481456518196301E-2</v>
      </c>
      <c r="V77" s="17">
        <v>6.55606204407185E-3</v>
      </c>
      <c r="W77" s="17">
        <v>1.3110614270935E-2</v>
      </c>
      <c r="X77" s="17">
        <v>5.0651460161671297E-2</v>
      </c>
      <c r="Y77" s="17">
        <v>2.2505599263354398E-2</v>
      </c>
      <c r="Z77" s="17">
        <v>1.01831128389139E-2</v>
      </c>
      <c r="AA77" s="17">
        <v>1.3212308465562501E-2</v>
      </c>
      <c r="AB77" s="17">
        <v>2.9770706505800801E-2</v>
      </c>
      <c r="AC77" s="17">
        <v>3.3494341435916203E-2</v>
      </c>
      <c r="AD77" s="17">
        <v>1.41442778793417E-2</v>
      </c>
      <c r="AE77" s="17"/>
      <c r="AF77" s="17">
        <v>1.3779734955077101E-2</v>
      </c>
      <c r="AG77" s="17">
        <v>1.71857425958622E-2</v>
      </c>
      <c r="AH77" s="17">
        <v>3.4153020131136101E-2</v>
      </c>
      <c r="AI77" s="17"/>
      <c r="AJ77" s="17">
        <v>5.9591885004929299E-3</v>
      </c>
      <c r="AK77" s="17">
        <v>2.2184259172042999E-2</v>
      </c>
      <c r="AL77" s="17">
        <v>2.1126734506148499E-2</v>
      </c>
      <c r="AM77" s="17">
        <v>0</v>
      </c>
      <c r="AN77" s="17">
        <v>4.4470076085580401E-2</v>
      </c>
      <c r="AO77" s="17"/>
      <c r="AP77" s="17">
        <v>9.9294354328557603E-3</v>
      </c>
      <c r="AQ77" s="17">
        <v>1.7492632826605299E-2</v>
      </c>
      <c r="AR77" s="17">
        <v>2.1623348463559899E-2</v>
      </c>
      <c r="AS77" s="17">
        <v>6.9881129193547801E-3</v>
      </c>
      <c r="AT77" s="17"/>
      <c r="AU77" s="17">
        <v>2.5048131388013699E-2</v>
      </c>
      <c r="AV77" s="17">
        <v>2.7334519390540001E-2</v>
      </c>
      <c r="AW77" s="17">
        <v>2.23196007778124E-2</v>
      </c>
      <c r="AX77" s="17">
        <v>4.4126266648141796E-3</v>
      </c>
      <c r="AY77" s="17">
        <v>5.7189962726411497E-2</v>
      </c>
    </row>
    <row r="78" spans="2:51" x14ac:dyDescent="0.35">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row>
    <row r="79" spans="2:51" x14ac:dyDescent="0.35">
      <c r="B79" s="6" t="s">
        <v>100</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row>
    <row r="80" spans="2:51" x14ac:dyDescent="0.35">
      <c r="B80" s="21" t="s">
        <v>75</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row>
    <row r="81" spans="2:51" x14ac:dyDescent="0.35">
      <c r="B81" t="s">
        <v>87</v>
      </c>
      <c r="C81" s="17">
        <v>0.22956189121177401</v>
      </c>
      <c r="D81" s="17">
        <v>0.21426788014130899</v>
      </c>
      <c r="E81" s="17">
        <v>0.244022144549016</v>
      </c>
      <c r="F81" s="17"/>
      <c r="G81" s="17">
        <v>0.27602115080726702</v>
      </c>
      <c r="H81" s="17">
        <v>0.28201626763072002</v>
      </c>
      <c r="I81" s="17">
        <v>0.22724701648933299</v>
      </c>
      <c r="J81" s="17">
        <v>0.206177003916695</v>
      </c>
      <c r="K81" s="17">
        <v>0.17011727717532499</v>
      </c>
      <c r="L81" s="17">
        <v>0.21701153146684801</v>
      </c>
      <c r="M81" s="17"/>
      <c r="N81" s="17">
        <v>0.226511437043907</v>
      </c>
      <c r="O81" s="17">
        <v>0.20112466228502901</v>
      </c>
      <c r="P81" s="17">
        <v>0.244549644257163</v>
      </c>
      <c r="Q81" s="17">
        <v>0.25003360579285899</v>
      </c>
      <c r="R81" s="17"/>
      <c r="S81" s="17">
        <v>0.27312456852524403</v>
      </c>
      <c r="T81" s="17">
        <v>0.21788750307360599</v>
      </c>
      <c r="U81" s="17">
        <v>0.24378366924307099</v>
      </c>
      <c r="V81" s="17">
        <v>0.222675224026848</v>
      </c>
      <c r="W81" s="17">
        <v>0.20171194562542399</v>
      </c>
      <c r="X81" s="17">
        <v>0.21854542979105299</v>
      </c>
      <c r="Y81" s="17">
        <v>0.25320348479142502</v>
      </c>
      <c r="Z81" s="17">
        <v>0.26223114444197698</v>
      </c>
      <c r="AA81" s="17">
        <v>0.209649170111083</v>
      </c>
      <c r="AB81" s="17">
        <v>0.17768295063874601</v>
      </c>
      <c r="AC81" s="17">
        <v>0.20259830789892999</v>
      </c>
      <c r="AD81" s="17">
        <v>0.325315012684607</v>
      </c>
      <c r="AE81" s="17"/>
      <c r="AF81" s="17">
        <v>0.22513805266590101</v>
      </c>
      <c r="AG81" s="17">
        <v>0.219071180588845</v>
      </c>
      <c r="AH81" s="17">
        <v>0.24632183393063301</v>
      </c>
      <c r="AI81" s="17"/>
      <c r="AJ81" s="17">
        <v>0.24839314005438401</v>
      </c>
      <c r="AK81" s="17">
        <v>0.23672600505823399</v>
      </c>
      <c r="AL81" s="17">
        <v>0.21742405853473701</v>
      </c>
      <c r="AM81" s="17">
        <v>0.15686992923999701</v>
      </c>
      <c r="AN81" s="17">
        <v>0.187001053806231</v>
      </c>
      <c r="AO81" s="17"/>
      <c r="AP81" s="17">
        <v>0.262290367517794</v>
      </c>
      <c r="AQ81" s="17">
        <v>0.218503161462271</v>
      </c>
      <c r="AR81" s="17">
        <v>0.26791426661869999</v>
      </c>
      <c r="AS81" s="17">
        <v>0.25347013262837098</v>
      </c>
      <c r="AT81" s="17"/>
      <c r="AU81" s="17">
        <v>0.22239249015564999</v>
      </c>
      <c r="AV81" s="17">
        <v>0.17983683781637499</v>
      </c>
      <c r="AW81" s="17">
        <v>0.20779567326162199</v>
      </c>
      <c r="AX81" s="17">
        <v>0.30306291097710403</v>
      </c>
      <c r="AY81" s="17">
        <v>0.361959453299045</v>
      </c>
    </row>
    <row r="82" spans="2:51" x14ac:dyDescent="0.35">
      <c r="B82" t="s">
        <v>88</v>
      </c>
      <c r="C82" s="17">
        <v>0.32931247723765</v>
      </c>
      <c r="D82" s="17">
        <v>0.29334233734892801</v>
      </c>
      <c r="E82" s="17">
        <v>0.364045417095194</v>
      </c>
      <c r="F82" s="17"/>
      <c r="G82" s="17">
        <v>0.33401745261918903</v>
      </c>
      <c r="H82" s="17">
        <v>0.29545174856426398</v>
      </c>
      <c r="I82" s="17">
        <v>0.33224945766422498</v>
      </c>
      <c r="J82" s="17">
        <v>0.32187958872323402</v>
      </c>
      <c r="K82" s="17">
        <v>0.31328048292618998</v>
      </c>
      <c r="L82" s="17">
        <v>0.368156010573782</v>
      </c>
      <c r="M82" s="17"/>
      <c r="N82" s="17">
        <v>0.32373701585875803</v>
      </c>
      <c r="O82" s="17">
        <v>0.32665705397498701</v>
      </c>
      <c r="P82" s="17">
        <v>0.361915704231275</v>
      </c>
      <c r="Q82" s="17">
        <v>0.30489381142875999</v>
      </c>
      <c r="R82" s="17"/>
      <c r="S82" s="17">
        <v>0.30435604451967202</v>
      </c>
      <c r="T82" s="17">
        <v>0.28487428197534598</v>
      </c>
      <c r="U82" s="17">
        <v>0.33833918463887902</v>
      </c>
      <c r="V82" s="17">
        <v>0.32006113233431399</v>
      </c>
      <c r="W82" s="17">
        <v>0.37867221568759801</v>
      </c>
      <c r="X82" s="17">
        <v>0.37328232869920902</v>
      </c>
      <c r="Y82" s="17">
        <v>0.35864386942168702</v>
      </c>
      <c r="Z82" s="17">
        <v>0.28223655170534301</v>
      </c>
      <c r="AA82" s="17">
        <v>0.33927544823477501</v>
      </c>
      <c r="AB82" s="17">
        <v>0.34428656565190402</v>
      </c>
      <c r="AC82" s="17">
        <v>0.37255293064046602</v>
      </c>
      <c r="AD82" s="17">
        <v>0.22510760824247</v>
      </c>
      <c r="AE82" s="17"/>
      <c r="AF82" s="17">
        <v>0.33113504498846003</v>
      </c>
      <c r="AG82" s="17">
        <v>0.33941082890030899</v>
      </c>
      <c r="AH82" s="17">
        <v>0.28747775615301002</v>
      </c>
      <c r="AI82" s="17"/>
      <c r="AJ82" s="17">
        <v>0.32486721472313701</v>
      </c>
      <c r="AK82" s="17">
        <v>0.341501791294615</v>
      </c>
      <c r="AL82" s="17">
        <v>0.29327310307978299</v>
      </c>
      <c r="AM82" s="17">
        <v>0.43001845185288001</v>
      </c>
      <c r="AN82" s="17">
        <v>0.31736615272617702</v>
      </c>
      <c r="AO82" s="17"/>
      <c r="AP82" s="17">
        <v>0.31055080221943998</v>
      </c>
      <c r="AQ82" s="17">
        <v>0.34764443859871502</v>
      </c>
      <c r="AR82" s="17">
        <v>0.274860069706926</v>
      </c>
      <c r="AS82" s="17">
        <v>0.319370562695168</v>
      </c>
      <c r="AT82" s="17"/>
      <c r="AU82" s="17">
        <v>0.35984403338191401</v>
      </c>
      <c r="AV82" s="17">
        <v>0.33750509656469802</v>
      </c>
      <c r="AW82" s="17">
        <v>0.32275218188075899</v>
      </c>
      <c r="AX82" s="17">
        <v>0.30882841709514502</v>
      </c>
      <c r="AY82" s="17">
        <v>0.325919352510258</v>
      </c>
    </row>
    <row r="83" spans="2:51" x14ac:dyDescent="0.35">
      <c r="B83" t="s">
        <v>89</v>
      </c>
      <c r="C83" s="17">
        <v>0.28998482688885102</v>
      </c>
      <c r="D83" s="17">
        <v>0.31491537030343297</v>
      </c>
      <c r="E83" s="17">
        <v>0.26620971759628598</v>
      </c>
      <c r="F83" s="17"/>
      <c r="G83" s="17">
        <v>0.26473225948776702</v>
      </c>
      <c r="H83" s="17">
        <v>0.25549742823618499</v>
      </c>
      <c r="I83" s="17">
        <v>0.28652023112580699</v>
      </c>
      <c r="J83" s="17">
        <v>0.30172390555839101</v>
      </c>
      <c r="K83" s="17">
        <v>0.35100240311293002</v>
      </c>
      <c r="L83" s="17">
        <v>0.28701868047981199</v>
      </c>
      <c r="M83" s="17"/>
      <c r="N83" s="17">
        <v>0.31267543516655899</v>
      </c>
      <c r="O83" s="17">
        <v>0.31318674366729898</v>
      </c>
      <c r="P83" s="17">
        <v>0.25099721096192701</v>
      </c>
      <c r="Q83" s="17">
        <v>0.27606799814425498</v>
      </c>
      <c r="R83" s="17"/>
      <c r="S83" s="17">
        <v>0.26680865831677097</v>
      </c>
      <c r="T83" s="17">
        <v>0.30804185049944799</v>
      </c>
      <c r="U83" s="17">
        <v>0.284955210506662</v>
      </c>
      <c r="V83" s="17">
        <v>0.36660687190422098</v>
      </c>
      <c r="W83" s="17">
        <v>0.28462282939281502</v>
      </c>
      <c r="X83" s="17">
        <v>0.23330079211246901</v>
      </c>
      <c r="Y83" s="17">
        <v>0.26982818695998501</v>
      </c>
      <c r="Z83" s="17">
        <v>0.239170459392021</v>
      </c>
      <c r="AA83" s="17">
        <v>0.32523324493189698</v>
      </c>
      <c r="AB83" s="17">
        <v>0.29156436831701799</v>
      </c>
      <c r="AC83" s="17">
        <v>0.24547595131960101</v>
      </c>
      <c r="AD83" s="17">
        <v>0.34819130715193902</v>
      </c>
      <c r="AE83" s="17"/>
      <c r="AF83" s="17">
        <v>0.29127493329863702</v>
      </c>
      <c r="AG83" s="17">
        <v>0.28601456870801201</v>
      </c>
      <c r="AH83" s="17">
        <v>0.31090619968004102</v>
      </c>
      <c r="AI83" s="17"/>
      <c r="AJ83" s="17">
        <v>0.28129254354612299</v>
      </c>
      <c r="AK83" s="17">
        <v>0.27002577435381298</v>
      </c>
      <c r="AL83" s="17">
        <v>0.312351264716004</v>
      </c>
      <c r="AM83" s="17">
        <v>0.28218330064768898</v>
      </c>
      <c r="AN83" s="17">
        <v>0.332791966907515</v>
      </c>
      <c r="AO83" s="17"/>
      <c r="AP83" s="17">
        <v>0.27064089774799199</v>
      </c>
      <c r="AQ83" s="17">
        <v>0.29611627102835397</v>
      </c>
      <c r="AR83" s="17">
        <v>0.31708869307510801</v>
      </c>
      <c r="AS83" s="17">
        <v>0.30484093008382901</v>
      </c>
      <c r="AT83" s="17"/>
      <c r="AU83" s="17">
        <v>0.28090289020818099</v>
      </c>
      <c r="AV83" s="17">
        <v>0.30510873080341899</v>
      </c>
      <c r="AW83" s="17">
        <v>0.29731025993682902</v>
      </c>
      <c r="AX83" s="17">
        <v>0.27447972802075898</v>
      </c>
      <c r="AY83" s="17">
        <v>0.158840818968152</v>
      </c>
    </row>
    <row r="84" spans="2:51" x14ac:dyDescent="0.35">
      <c r="B84" t="s">
        <v>90</v>
      </c>
      <c r="C84" s="17">
        <v>0.123970391871127</v>
      </c>
      <c r="D84" s="17">
        <v>0.15666012749134001</v>
      </c>
      <c r="E84" s="17">
        <v>9.2292068459869897E-2</v>
      </c>
      <c r="F84" s="17"/>
      <c r="G84" s="17">
        <v>8.4359392696906302E-2</v>
      </c>
      <c r="H84" s="17">
        <v>0.132773595360969</v>
      </c>
      <c r="I84" s="17">
        <v>0.120398310233095</v>
      </c>
      <c r="J84" s="17">
        <v>0.14002897048156501</v>
      </c>
      <c r="K84" s="17">
        <v>0.15961245327413401</v>
      </c>
      <c r="L84" s="17">
        <v>0.108963028315626</v>
      </c>
      <c r="M84" s="17"/>
      <c r="N84" s="17">
        <v>0.124559330794972</v>
      </c>
      <c r="O84" s="17">
        <v>0.14262032929230301</v>
      </c>
      <c r="P84" s="17">
        <v>0.11093712024810901</v>
      </c>
      <c r="Q84" s="17">
        <v>0.118097730689928</v>
      </c>
      <c r="R84" s="17"/>
      <c r="S84" s="17">
        <v>0.12136471966658401</v>
      </c>
      <c r="T84" s="17">
        <v>0.15769778738683099</v>
      </c>
      <c r="U84" s="17">
        <v>0.11531155027539</v>
      </c>
      <c r="V84" s="17">
        <v>7.1886851679229993E-2</v>
      </c>
      <c r="W84" s="17">
        <v>0.10024248359702501</v>
      </c>
      <c r="X84" s="17">
        <v>0.12970833745723001</v>
      </c>
      <c r="Y84" s="17">
        <v>9.5557979426077105E-2</v>
      </c>
      <c r="Z84" s="17">
        <v>0.20222576694014499</v>
      </c>
      <c r="AA84" s="17">
        <v>0.102943312114749</v>
      </c>
      <c r="AB84" s="17">
        <v>0.162689806721976</v>
      </c>
      <c r="AC84" s="17">
        <v>0.14708132684063899</v>
      </c>
      <c r="AD84" s="17">
        <v>0.101386071920985</v>
      </c>
      <c r="AE84" s="17"/>
      <c r="AF84" s="17">
        <v>0.13542640165548001</v>
      </c>
      <c r="AG84" s="17">
        <v>0.134987019850799</v>
      </c>
      <c r="AH84" s="17">
        <v>0.106418074535177</v>
      </c>
      <c r="AI84" s="17"/>
      <c r="AJ84" s="17">
        <v>0.12711415127620501</v>
      </c>
      <c r="AK84" s="17">
        <v>0.134218950913601</v>
      </c>
      <c r="AL84" s="17">
        <v>0.162935622062717</v>
      </c>
      <c r="AM84" s="17">
        <v>0.13092831825943399</v>
      </c>
      <c r="AN84" s="17">
        <v>0.106243530636372</v>
      </c>
      <c r="AO84" s="17"/>
      <c r="AP84" s="17">
        <v>0.13133836748818201</v>
      </c>
      <c r="AQ84" s="17">
        <v>0.11846689922022401</v>
      </c>
      <c r="AR84" s="17">
        <v>0.13326700373170799</v>
      </c>
      <c r="AS84" s="17">
        <v>0.109624337144619</v>
      </c>
      <c r="AT84" s="17"/>
      <c r="AU84" s="17">
        <v>0.111466202175187</v>
      </c>
      <c r="AV84" s="17">
        <v>0.14238310674053001</v>
      </c>
      <c r="AW84" s="17">
        <v>0.1477067043184</v>
      </c>
      <c r="AX84" s="17">
        <v>8.8325362557383102E-2</v>
      </c>
      <c r="AY84" s="17">
        <v>9.6090412496132899E-2</v>
      </c>
    </row>
    <row r="85" spans="2:51" x14ac:dyDescent="0.35">
      <c r="B85" t="s">
        <v>91</v>
      </c>
      <c r="C85" s="17">
        <v>2.7170412790598199E-2</v>
      </c>
      <c r="D85" s="17">
        <v>2.0814284714990399E-2</v>
      </c>
      <c r="E85" s="17">
        <v>3.3430652299634198E-2</v>
      </c>
      <c r="F85" s="17"/>
      <c r="G85" s="17">
        <v>4.0869744388869901E-2</v>
      </c>
      <c r="H85" s="17">
        <v>3.4260960207861998E-2</v>
      </c>
      <c r="I85" s="17">
        <v>3.3584984487539202E-2</v>
      </c>
      <c r="J85" s="17">
        <v>3.0190531320114299E-2</v>
      </c>
      <c r="K85" s="17">
        <v>5.9873835114198099E-3</v>
      </c>
      <c r="L85" s="17">
        <v>1.8850749163931101E-2</v>
      </c>
      <c r="M85" s="17"/>
      <c r="N85" s="17">
        <v>1.25167811358038E-2</v>
      </c>
      <c r="O85" s="17">
        <v>1.6411210780382501E-2</v>
      </c>
      <c r="P85" s="17">
        <v>3.1600320301526E-2</v>
      </c>
      <c r="Q85" s="17">
        <v>5.0906853944197798E-2</v>
      </c>
      <c r="R85" s="17"/>
      <c r="S85" s="17">
        <v>3.4346008971729403E-2</v>
      </c>
      <c r="T85" s="17">
        <v>3.1498577064769398E-2</v>
      </c>
      <c r="U85" s="17">
        <v>1.7610385335998301E-2</v>
      </c>
      <c r="V85" s="17">
        <v>1.8769920055386798E-2</v>
      </c>
      <c r="W85" s="17">
        <v>3.4750525697138303E-2</v>
      </c>
      <c r="X85" s="17">
        <v>4.51631119400384E-2</v>
      </c>
      <c r="Y85" s="17">
        <v>2.27664794008271E-2</v>
      </c>
      <c r="Z85" s="17">
        <v>1.4136077520514099E-2</v>
      </c>
      <c r="AA85" s="17">
        <v>2.28988246074961E-2</v>
      </c>
      <c r="AB85" s="17">
        <v>2.37763086703561E-2</v>
      </c>
      <c r="AC85" s="17">
        <v>3.2291483300364403E-2</v>
      </c>
      <c r="AD85" s="17">
        <v>0</v>
      </c>
      <c r="AE85" s="17"/>
      <c r="AF85" s="17">
        <v>1.7025567391522101E-2</v>
      </c>
      <c r="AG85" s="17">
        <v>2.0516401952033799E-2</v>
      </c>
      <c r="AH85" s="17">
        <v>4.8876135701138697E-2</v>
      </c>
      <c r="AI85" s="17"/>
      <c r="AJ85" s="17">
        <v>1.8332950400151399E-2</v>
      </c>
      <c r="AK85" s="17">
        <v>1.7527478379737501E-2</v>
      </c>
      <c r="AL85" s="17">
        <v>1.4015951606757801E-2</v>
      </c>
      <c r="AM85" s="17">
        <v>0</v>
      </c>
      <c r="AN85" s="17">
        <v>5.6597295923704799E-2</v>
      </c>
      <c r="AO85" s="17"/>
      <c r="AP85" s="17">
        <v>2.51795650265919E-2</v>
      </c>
      <c r="AQ85" s="17">
        <v>1.92692296904357E-2</v>
      </c>
      <c r="AR85" s="17">
        <v>6.8699668675569698E-3</v>
      </c>
      <c r="AS85" s="17">
        <v>1.2694037448012299E-2</v>
      </c>
      <c r="AT85" s="17"/>
      <c r="AU85" s="17">
        <v>2.53943840790672E-2</v>
      </c>
      <c r="AV85" s="17">
        <v>3.51662280749774E-2</v>
      </c>
      <c r="AW85" s="17">
        <v>2.4435180602389601E-2</v>
      </c>
      <c r="AX85" s="17">
        <v>2.5303581349609399E-2</v>
      </c>
      <c r="AY85" s="17">
        <v>5.7189962726411497E-2</v>
      </c>
    </row>
    <row r="86" spans="2:51" x14ac:dyDescent="0.35">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row>
    <row r="87" spans="2:51" x14ac:dyDescent="0.35">
      <c r="B87" s="6" t="s">
        <v>101</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row>
    <row r="88" spans="2:51" x14ac:dyDescent="0.35">
      <c r="B88" s="21" t="s">
        <v>75</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row>
    <row r="89" spans="2:51" x14ac:dyDescent="0.35">
      <c r="B89" t="s">
        <v>87</v>
      </c>
      <c r="C89" s="17">
        <v>0.188371845252051</v>
      </c>
      <c r="D89" s="17">
        <v>0.18361704683221999</v>
      </c>
      <c r="E89" s="17">
        <v>0.19245946978783199</v>
      </c>
      <c r="F89" s="17"/>
      <c r="G89" s="17">
        <v>0.18627783528758199</v>
      </c>
      <c r="H89" s="17">
        <v>0.167281295295135</v>
      </c>
      <c r="I89" s="17">
        <v>0.158240949907723</v>
      </c>
      <c r="J89" s="17">
        <v>0.186561347422186</v>
      </c>
      <c r="K89" s="17">
        <v>0.18096773763471699</v>
      </c>
      <c r="L89" s="17">
        <v>0.23799427124408701</v>
      </c>
      <c r="M89" s="17"/>
      <c r="N89" s="17">
        <v>0.14569323234062201</v>
      </c>
      <c r="O89" s="17">
        <v>0.15720157797708501</v>
      </c>
      <c r="P89" s="17">
        <v>0.24453331513756099</v>
      </c>
      <c r="Q89" s="17">
        <v>0.21371304972420799</v>
      </c>
      <c r="R89" s="17"/>
      <c r="S89" s="17">
        <v>0.14653726536050701</v>
      </c>
      <c r="T89" s="17">
        <v>0.23299906762345499</v>
      </c>
      <c r="U89" s="17">
        <v>0.257571778764981</v>
      </c>
      <c r="V89" s="17">
        <v>0.167361828774126</v>
      </c>
      <c r="W89" s="17">
        <v>0.19477898851053899</v>
      </c>
      <c r="X89" s="17">
        <v>0.192683142417858</v>
      </c>
      <c r="Y89" s="17">
        <v>0.168791437763294</v>
      </c>
      <c r="Z89" s="17">
        <v>0.12742322239523299</v>
      </c>
      <c r="AA89" s="17">
        <v>0.18228665116457701</v>
      </c>
      <c r="AB89" s="17">
        <v>0.163221705692565</v>
      </c>
      <c r="AC89" s="17">
        <v>0.25810073121779797</v>
      </c>
      <c r="AD89" s="17">
        <v>0.15445463141122201</v>
      </c>
      <c r="AE89" s="17"/>
      <c r="AF89" s="17">
        <v>0.23197718728557001</v>
      </c>
      <c r="AG89" s="17">
        <v>0.165267703106072</v>
      </c>
      <c r="AH89" s="17">
        <v>0.17212724600205401</v>
      </c>
      <c r="AI89" s="17"/>
      <c r="AJ89" s="17">
        <v>0.21698374505170701</v>
      </c>
      <c r="AK89" s="17">
        <v>0.18499893948012999</v>
      </c>
      <c r="AL89" s="17">
        <v>0.15725278403561099</v>
      </c>
      <c r="AM89" s="17">
        <v>0.360863451758349</v>
      </c>
      <c r="AN89" s="17">
        <v>0.144047850331814</v>
      </c>
      <c r="AO89" s="17"/>
      <c r="AP89" s="17">
        <v>0.192576106299404</v>
      </c>
      <c r="AQ89" s="17">
        <v>0.160861344540144</v>
      </c>
      <c r="AR89" s="17">
        <v>0.23962487854776501</v>
      </c>
      <c r="AS89" s="17">
        <v>0.23529348359077301</v>
      </c>
      <c r="AT89" s="17"/>
      <c r="AU89" s="17">
        <v>0.22385849232980701</v>
      </c>
      <c r="AV89" s="17">
        <v>0.179923627228189</v>
      </c>
      <c r="AW89" s="17">
        <v>0.163134818783363</v>
      </c>
      <c r="AX89" s="17">
        <v>0.14825633230278101</v>
      </c>
      <c r="AY89" s="17">
        <v>0.120778528400293</v>
      </c>
    </row>
    <row r="90" spans="2:51" x14ac:dyDescent="0.35">
      <c r="B90" t="s">
        <v>88</v>
      </c>
      <c r="C90" s="17">
        <v>0.344650008666185</v>
      </c>
      <c r="D90" s="17">
        <v>0.31260739783034602</v>
      </c>
      <c r="E90" s="17">
        <v>0.375577806900392</v>
      </c>
      <c r="F90" s="17"/>
      <c r="G90" s="17">
        <v>0.29355867607435798</v>
      </c>
      <c r="H90" s="17">
        <v>0.34479774473676</v>
      </c>
      <c r="I90" s="17">
        <v>0.35339423918847301</v>
      </c>
      <c r="J90" s="17">
        <v>0.34399003211450102</v>
      </c>
      <c r="K90" s="17">
        <v>0.34868974220966098</v>
      </c>
      <c r="L90" s="17">
        <v>0.36910468855591</v>
      </c>
      <c r="M90" s="17"/>
      <c r="N90" s="17">
        <v>0.33431152702624001</v>
      </c>
      <c r="O90" s="17">
        <v>0.35403541915059</v>
      </c>
      <c r="P90" s="17">
        <v>0.35553982803626899</v>
      </c>
      <c r="Q90" s="17">
        <v>0.33612043056798602</v>
      </c>
      <c r="R90" s="17"/>
      <c r="S90" s="17">
        <v>0.33196073212984001</v>
      </c>
      <c r="T90" s="17">
        <v>0.30280150359246999</v>
      </c>
      <c r="U90" s="17">
        <v>0.352477962123532</v>
      </c>
      <c r="V90" s="17">
        <v>0.40337975094180301</v>
      </c>
      <c r="W90" s="17">
        <v>0.284760899168023</v>
      </c>
      <c r="X90" s="17">
        <v>0.38505756026132598</v>
      </c>
      <c r="Y90" s="17">
        <v>0.410043903842508</v>
      </c>
      <c r="Z90" s="17">
        <v>0.36004080832690699</v>
      </c>
      <c r="AA90" s="17">
        <v>0.32725974792364798</v>
      </c>
      <c r="AB90" s="17">
        <v>0.31924736132147302</v>
      </c>
      <c r="AC90" s="17">
        <v>0.31611014081607097</v>
      </c>
      <c r="AD90" s="17">
        <v>0.40042059139752001</v>
      </c>
      <c r="AE90" s="17"/>
      <c r="AF90" s="17">
        <v>0.33501313273001598</v>
      </c>
      <c r="AG90" s="17">
        <v>0.37352519766293202</v>
      </c>
      <c r="AH90" s="17">
        <v>0.31150625731315201</v>
      </c>
      <c r="AI90" s="17"/>
      <c r="AJ90" s="17">
        <v>0.33347819549898799</v>
      </c>
      <c r="AK90" s="17">
        <v>0.36306838408854297</v>
      </c>
      <c r="AL90" s="17">
        <v>0.31031216922500499</v>
      </c>
      <c r="AM90" s="17">
        <v>0.26388934336556102</v>
      </c>
      <c r="AN90" s="17">
        <v>0.364159875238252</v>
      </c>
      <c r="AO90" s="17"/>
      <c r="AP90" s="17">
        <v>0.33169175071217</v>
      </c>
      <c r="AQ90" s="17">
        <v>0.37252155703520901</v>
      </c>
      <c r="AR90" s="17">
        <v>0.328445249223494</v>
      </c>
      <c r="AS90" s="17">
        <v>0.34840747574828701</v>
      </c>
      <c r="AT90" s="17"/>
      <c r="AU90" s="17">
        <v>0.33498809010929798</v>
      </c>
      <c r="AV90" s="17">
        <v>0.33180786964178999</v>
      </c>
      <c r="AW90" s="17">
        <v>0.35698129563061998</v>
      </c>
      <c r="AX90" s="17">
        <v>0.35499480751947998</v>
      </c>
      <c r="AY90" s="17">
        <v>0.313131297331808</v>
      </c>
    </row>
    <row r="91" spans="2:51" x14ac:dyDescent="0.35">
      <c r="B91" t="s">
        <v>89</v>
      </c>
      <c r="C91" s="17">
        <v>0.293412691384422</v>
      </c>
      <c r="D91" s="17">
        <v>0.31246091984704999</v>
      </c>
      <c r="E91" s="17">
        <v>0.27538847666969901</v>
      </c>
      <c r="F91" s="17"/>
      <c r="G91" s="17">
        <v>0.33452120752733799</v>
      </c>
      <c r="H91" s="17">
        <v>0.27281344027764898</v>
      </c>
      <c r="I91" s="17">
        <v>0.318061084039506</v>
      </c>
      <c r="J91" s="17">
        <v>0.30058321404032001</v>
      </c>
      <c r="K91" s="17">
        <v>0.30399998932325301</v>
      </c>
      <c r="L91" s="17">
        <v>0.24976794640817099</v>
      </c>
      <c r="M91" s="17"/>
      <c r="N91" s="17">
        <v>0.33531744417453202</v>
      </c>
      <c r="O91" s="17">
        <v>0.32175259574931597</v>
      </c>
      <c r="P91" s="17">
        <v>0.2423367168119</v>
      </c>
      <c r="Q91" s="17">
        <v>0.27002731485715897</v>
      </c>
      <c r="R91" s="17"/>
      <c r="S91" s="17">
        <v>0.27668702649046301</v>
      </c>
      <c r="T91" s="17">
        <v>0.28425863291129</v>
      </c>
      <c r="U91" s="17">
        <v>0.25774917996368701</v>
      </c>
      <c r="V91" s="17">
        <v>0.32490099992362198</v>
      </c>
      <c r="W91" s="17">
        <v>0.306259402586741</v>
      </c>
      <c r="X91" s="17">
        <v>0.263935093453813</v>
      </c>
      <c r="Y91" s="17">
        <v>0.28134773566565402</v>
      </c>
      <c r="Z91" s="17">
        <v>0.346119588057128</v>
      </c>
      <c r="AA91" s="17">
        <v>0.32835800089127298</v>
      </c>
      <c r="AB91" s="17">
        <v>0.34477821125098101</v>
      </c>
      <c r="AC91" s="17">
        <v>0.217908472711177</v>
      </c>
      <c r="AD91" s="17">
        <v>0.27698381563270402</v>
      </c>
      <c r="AE91" s="17"/>
      <c r="AF91" s="17">
        <v>0.27671615981445802</v>
      </c>
      <c r="AG91" s="17">
        <v>0.29881208554267202</v>
      </c>
      <c r="AH91" s="17">
        <v>0.295701964575174</v>
      </c>
      <c r="AI91" s="17"/>
      <c r="AJ91" s="17">
        <v>0.27788651284989702</v>
      </c>
      <c r="AK91" s="17">
        <v>0.293446141778203</v>
      </c>
      <c r="AL91" s="17">
        <v>0.36652829763939598</v>
      </c>
      <c r="AM91" s="17">
        <v>0.15237562653225101</v>
      </c>
      <c r="AN91" s="17">
        <v>0.28036212452079001</v>
      </c>
      <c r="AO91" s="17"/>
      <c r="AP91" s="17">
        <v>0.27253469449638701</v>
      </c>
      <c r="AQ91" s="17">
        <v>0.31730245266902501</v>
      </c>
      <c r="AR91" s="17">
        <v>0.29807038698730698</v>
      </c>
      <c r="AS91" s="17">
        <v>0.247481237943426</v>
      </c>
      <c r="AT91" s="17"/>
      <c r="AU91" s="17">
        <v>0.27421137558832598</v>
      </c>
      <c r="AV91" s="17">
        <v>0.28899555586298398</v>
      </c>
      <c r="AW91" s="17">
        <v>0.298362133108796</v>
      </c>
      <c r="AX91" s="17">
        <v>0.338384759636567</v>
      </c>
      <c r="AY91" s="17">
        <v>0.37529973692713697</v>
      </c>
    </row>
    <row r="92" spans="2:51" x14ac:dyDescent="0.35">
      <c r="B92" t="s">
        <v>90</v>
      </c>
      <c r="C92" s="17">
        <v>0.130420634150757</v>
      </c>
      <c r="D92" s="17">
        <v>0.15362107576786299</v>
      </c>
      <c r="E92" s="17">
        <v>0.108021407565201</v>
      </c>
      <c r="F92" s="17"/>
      <c r="G92" s="17">
        <v>0.15575831790151101</v>
      </c>
      <c r="H92" s="17">
        <v>0.17183760849539401</v>
      </c>
      <c r="I92" s="17">
        <v>0.13501248627667201</v>
      </c>
      <c r="J92" s="17">
        <v>0.130714958614296</v>
      </c>
      <c r="K92" s="17">
        <v>0.123310852839136</v>
      </c>
      <c r="L92" s="17">
        <v>8.0722451123116504E-2</v>
      </c>
      <c r="M92" s="17"/>
      <c r="N92" s="17">
        <v>0.14984753598214301</v>
      </c>
      <c r="O92" s="17">
        <v>0.1286628689856</v>
      </c>
      <c r="P92" s="17">
        <v>0.11633328387674501</v>
      </c>
      <c r="Q92" s="17">
        <v>0.122168841318676</v>
      </c>
      <c r="R92" s="17"/>
      <c r="S92" s="17">
        <v>0.19973641173114701</v>
      </c>
      <c r="T92" s="17">
        <v>0.13126277017912999</v>
      </c>
      <c r="U92" s="17">
        <v>9.3381999786400605E-2</v>
      </c>
      <c r="V92" s="17">
        <v>7.5290388568424502E-2</v>
      </c>
      <c r="W92" s="17">
        <v>0.174779446948264</v>
      </c>
      <c r="X92" s="17">
        <v>0.103923165834978</v>
      </c>
      <c r="Y92" s="17">
        <v>9.8141497345111794E-2</v>
      </c>
      <c r="Z92" s="17">
        <v>0.15515563927672499</v>
      </c>
      <c r="AA92" s="17">
        <v>0.12059701294319</v>
      </c>
      <c r="AB92" s="17">
        <v>0.118507681823766</v>
      </c>
      <c r="AC92" s="17">
        <v>0.16071548574608899</v>
      </c>
      <c r="AD92" s="17">
        <v>0.117114615183538</v>
      </c>
      <c r="AE92" s="17"/>
      <c r="AF92" s="17">
        <v>0.116380770063294</v>
      </c>
      <c r="AG92" s="17">
        <v>0.127291528034427</v>
      </c>
      <c r="AH92" s="17">
        <v>0.144388337394835</v>
      </c>
      <c r="AI92" s="17"/>
      <c r="AJ92" s="17">
        <v>0.129720094396088</v>
      </c>
      <c r="AK92" s="17">
        <v>0.132785872225027</v>
      </c>
      <c r="AL92" s="17">
        <v>0.12785805166160599</v>
      </c>
      <c r="AM92" s="17">
        <v>0.18078523203861199</v>
      </c>
      <c r="AN92" s="17">
        <v>0.12906858392568499</v>
      </c>
      <c r="AO92" s="17"/>
      <c r="AP92" s="17">
        <v>0.160727745255348</v>
      </c>
      <c r="AQ92" s="17">
        <v>0.11916589820062699</v>
      </c>
      <c r="AR92" s="17">
        <v>9.9963797353047501E-2</v>
      </c>
      <c r="AS92" s="17">
        <v>0.114851388155172</v>
      </c>
      <c r="AT92" s="17"/>
      <c r="AU92" s="17">
        <v>0.117744604513804</v>
      </c>
      <c r="AV92" s="17">
        <v>0.137574088137628</v>
      </c>
      <c r="AW92" s="17">
        <v>0.15291168116362</v>
      </c>
      <c r="AX92" s="17">
        <v>0.116730440475939</v>
      </c>
      <c r="AY92" s="17">
        <v>9.9295550378070599E-2</v>
      </c>
    </row>
    <row r="93" spans="2:51" x14ac:dyDescent="0.35">
      <c r="B93" t="s">
        <v>91</v>
      </c>
      <c r="C93" s="17">
        <v>4.3144820546585201E-2</v>
      </c>
      <c r="D93" s="17">
        <v>3.7693559722519698E-2</v>
      </c>
      <c r="E93" s="17">
        <v>4.8552839076876499E-2</v>
      </c>
      <c r="F93" s="17"/>
      <c r="G93" s="17">
        <v>2.9883963209210201E-2</v>
      </c>
      <c r="H93" s="17">
        <v>4.3269911195061399E-2</v>
      </c>
      <c r="I93" s="17">
        <v>3.5291240587625401E-2</v>
      </c>
      <c r="J93" s="17">
        <v>3.8150447808697002E-2</v>
      </c>
      <c r="K93" s="17">
        <v>4.3031677993232202E-2</v>
      </c>
      <c r="L93" s="17">
        <v>6.2410642668715301E-2</v>
      </c>
      <c r="M93" s="17"/>
      <c r="N93" s="17">
        <v>3.4830260476462697E-2</v>
      </c>
      <c r="O93" s="17">
        <v>3.83475381374093E-2</v>
      </c>
      <c r="P93" s="17">
        <v>4.1256856137524701E-2</v>
      </c>
      <c r="Q93" s="17">
        <v>5.7970363531970402E-2</v>
      </c>
      <c r="R93" s="17"/>
      <c r="S93" s="17">
        <v>4.5078564288043299E-2</v>
      </c>
      <c r="T93" s="17">
        <v>4.86780256936548E-2</v>
      </c>
      <c r="U93" s="17">
        <v>3.8819079361399E-2</v>
      </c>
      <c r="V93" s="17">
        <v>2.9067031792024401E-2</v>
      </c>
      <c r="W93" s="17">
        <v>3.94212627864323E-2</v>
      </c>
      <c r="X93" s="17">
        <v>5.4401038032024299E-2</v>
      </c>
      <c r="Y93" s="17">
        <v>4.1675425383431101E-2</v>
      </c>
      <c r="Z93" s="17">
        <v>1.1260741944007099E-2</v>
      </c>
      <c r="AA93" s="17">
        <v>4.1498587077312299E-2</v>
      </c>
      <c r="AB93" s="17">
        <v>5.42450399112148E-2</v>
      </c>
      <c r="AC93" s="17">
        <v>4.7165169508865297E-2</v>
      </c>
      <c r="AD93" s="17">
        <v>5.1026346375015297E-2</v>
      </c>
      <c r="AE93" s="17"/>
      <c r="AF93" s="17">
        <v>3.99127501066621E-2</v>
      </c>
      <c r="AG93" s="17">
        <v>3.5103485653896198E-2</v>
      </c>
      <c r="AH93" s="17">
        <v>7.6276194714784806E-2</v>
      </c>
      <c r="AI93" s="17"/>
      <c r="AJ93" s="17">
        <v>4.1931452203319501E-2</v>
      </c>
      <c r="AK93" s="17">
        <v>2.5700662428096401E-2</v>
      </c>
      <c r="AL93" s="17">
        <v>3.8048697438382302E-2</v>
      </c>
      <c r="AM93" s="17">
        <v>4.2086346305226098E-2</v>
      </c>
      <c r="AN93" s="17">
        <v>8.2361565983459298E-2</v>
      </c>
      <c r="AO93" s="17"/>
      <c r="AP93" s="17">
        <v>4.24697032366914E-2</v>
      </c>
      <c r="AQ93" s="17">
        <v>3.0148747554995099E-2</v>
      </c>
      <c r="AR93" s="17">
        <v>3.3895687888385997E-2</v>
      </c>
      <c r="AS93" s="17">
        <v>5.3966414562342697E-2</v>
      </c>
      <c r="AT93" s="17"/>
      <c r="AU93" s="17">
        <v>4.9197437458764898E-2</v>
      </c>
      <c r="AV93" s="17">
        <v>6.1698859129409402E-2</v>
      </c>
      <c r="AW93" s="17">
        <v>2.8610071313601299E-2</v>
      </c>
      <c r="AX93" s="17">
        <v>4.1633660065234598E-2</v>
      </c>
      <c r="AY93" s="17">
        <v>9.1494886962691604E-2</v>
      </c>
    </row>
    <row r="94" spans="2:51" x14ac:dyDescent="0.35">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row>
    <row r="95" spans="2:51" x14ac:dyDescent="0.35">
      <c r="B95" s="6" t="s">
        <v>110</v>
      </c>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row>
    <row r="96" spans="2:51" x14ac:dyDescent="0.35">
      <c r="B96" s="21" t="s">
        <v>75</v>
      </c>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row>
    <row r="97" spans="2:51" x14ac:dyDescent="0.35">
      <c r="B97" t="s">
        <v>87</v>
      </c>
      <c r="C97" s="17">
        <v>0.26946585160470199</v>
      </c>
      <c r="D97" s="17">
        <v>0.23103708205404699</v>
      </c>
      <c r="E97" s="17">
        <v>0.30659592248462503</v>
      </c>
      <c r="F97" s="17"/>
      <c r="G97" s="17">
        <v>0.29364364579187002</v>
      </c>
      <c r="H97" s="17">
        <v>0.30143322720028798</v>
      </c>
      <c r="I97" s="17">
        <v>0.31879391691009101</v>
      </c>
      <c r="J97" s="17">
        <v>0.272545811747405</v>
      </c>
      <c r="K97" s="17">
        <v>0.193886843960417</v>
      </c>
      <c r="L97" s="17">
        <v>0.23540727941808101</v>
      </c>
      <c r="M97" s="17"/>
      <c r="N97" s="17">
        <v>0.224413594749821</v>
      </c>
      <c r="O97" s="17">
        <v>0.25675548186290897</v>
      </c>
      <c r="P97" s="17">
        <v>0.28264620374995703</v>
      </c>
      <c r="Q97" s="17">
        <v>0.32138052573780401</v>
      </c>
      <c r="R97" s="17"/>
      <c r="S97" s="17">
        <v>0.26843999278310798</v>
      </c>
      <c r="T97" s="17">
        <v>0.27500845727441198</v>
      </c>
      <c r="U97" s="17">
        <v>0.28379204893244198</v>
      </c>
      <c r="V97" s="17">
        <v>0.26100887868271</v>
      </c>
      <c r="W97" s="17">
        <v>0.263235218087709</v>
      </c>
      <c r="X97" s="17">
        <v>0.25737577023395902</v>
      </c>
      <c r="Y97" s="17">
        <v>0.277515409052557</v>
      </c>
      <c r="Z97" s="17">
        <v>0.24695177537480201</v>
      </c>
      <c r="AA97" s="17">
        <v>0.26212961686490499</v>
      </c>
      <c r="AB97" s="17">
        <v>0.221059239734402</v>
      </c>
      <c r="AC97" s="17">
        <v>0.32988636917406</v>
      </c>
      <c r="AD97" s="17">
        <v>0.36801327563724501</v>
      </c>
      <c r="AE97" s="17"/>
      <c r="AF97" s="17">
        <v>0.26079310589982602</v>
      </c>
      <c r="AG97" s="17">
        <v>0.25558565548002199</v>
      </c>
      <c r="AH97" s="17">
        <v>0.30168863164536902</v>
      </c>
      <c r="AI97" s="17"/>
      <c r="AJ97" s="17">
        <v>0.25042295143381099</v>
      </c>
      <c r="AK97" s="17">
        <v>0.29060804451350902</v>
      </c>
      <c r="AL97" s="17">
        <v>0.24615358504651499</v>
      </c>
      <c r="AM97" s="17">
        <v>0.32234949384499201</v>
      </c>
      <c r="AN97" s="17">
        <v>0.25488578876889001</v>
      </c>
      <c r="AO97" s="17"/>
      <c r="AP97" s="17">
        <v>0.24898573212602201</v>
      </c>
      <c r="AQ97" s="17">
        <v>0.27341540973760498</v>
      </c>
      <c r="AR97" s="17">
        <v>0.33346034649311601</v>
      </c>
      <c r="AS97" s="17">
        <v>0.28486727668168699</v>
      </c>
      <c r="AT97" s="17"/>
      <c r="AU97" s="17">
        <v>0.28087974245767</v>
      </c>
      <c r="AV97" s="17">
        <v>0.22634908066622</v>
      </c>
      <c r="AW97" s="17">
        <v>0.264018825209479</v>
      </c>
      <c r="AX97" s="17">
        <v>0.27903152798229303</v>
      </c>
      <c r="AY97" s="17">
        <v>0.41493243976260902</v>
      </c>
    </row>
    <row r="98" spans="2:51" x14ac:dyDescent="0.35">
      <c r="B98" t="s">
        <v>88</v>
      </c>
      <c r="C98" s="17">
        <v>0.39711319531287398</v>
      </c>
      <c r="D98" s="17">
        <v>0.381030823629249</v>
      </c>
      <c r="E98" s="17">
        <v>0.413598271892887</v>
      </c>
      <c r="F98" s="17"/>
      <c r="G98" s="17">
        <v>0.30745920254887699</v>
      </c>
      <c r="H98" s="17">
        <v>0.31742938853074898</v>
      </c>
      <c r="I98" s="17">
        <v>0.40585384303032401</v>
      </c>
      <c r="J98" s="17">
        <v>0.40067728496090999</v>
      </c>
      <c r="K98" s="17">
        <v>0.49495457231809098</v>
      </c>
      <c r="L98" s="17">
        <v>0.44555458810618798</v>
      </c>
      <c r="M98" s="17"/>
      <c r="N98" s="17">
        <v>0.41179587466441803</v>
      </c>
      <c r="O98" s="17">
        <v>0.426321057253229</v>
      </c>
      <c r="P98" s="17">
        <v>0.39597675784467801</v>
      </c>
      <c r="Q98" s="17">
        <v>0.35089806488728897</v>
      </c>
      <c r="R98" s="17"/>
      <c r="S98" s="17">
        <v>0.36100354334056201</v>
      </c>
      <c r="T98" s="17">
        <v>0.38674540531951701</v>
      </c>
      <c r="U98" s="17">
        <v>0.41370959999803097</v>
      </c>
      <c r="V98" s="17">
        <v>0.44595603401023398</v>
      </c>
      <c r="W98" s="17">
        <v>0.40395594752466701</v>
      </c>
      <c r="X98" s="17">
        <v>0.40642240557246501</v>
      </c>
      <c r="Y98" s="17">
        <v>0.38855878867815802</v>
      </c>
      <c r="Z98" s="17">
        <v>0.32761576484606503</v>
      </c>
      <c r="AA98" s="17">
        <v>0.45612770941229602</v>
      </c>
      <c r="AB98" s="17">
        <v>0.41685686156614699</v>
      </c>
      <c r="AC98" s="17">
        <v>0.29755228508447101</v>
      </c>
      <c r="AD98" s="17">
        <v>0.38234818782030899</v>
      </c>
      <c r="AE98" s="17"/>
      <c r="AF98" s="17">
        <v>0.41163387522945599</v>
      </c>
      <c r="AG98" s="17">
        <v>0.43142678264330803</v>
      </c>
      <c r="AH98" s="17">
        <v>0.31380904020517703</v>
      </c>
      <c r="AI98" s="17"/>
      <c r="AJ98" s="17">
        <v>0.41181118272880501</v>
      </c>
      <c r="AK98" s="17">
        <v>0.40075503183403699</v>
      </c>
      <c r="AL98" s="17">
        <v>0.47158252333560302</v>
      </c>
      <c r="AM98" s="17">
        <v>0.37823690758067902</v>
      </c>
      <c r="AN98" s="17">
        <v>0.35853189626072401</v>
      </c>
      <c r="AO98" s="17"/>
      <c r="AP98" s="17">
        <v>0.39037222363813601</v>
      </c>
      <c r="AQ98" s="17">
        <v>0.42129556564915299</v>
      </c>
      <c r="AR98" s="17">
        <v>0.340623766208763</v>
      </c>
      <c r="AS98" s="17">
        <v>0.41655564335413398</v>
      </c>
      <c r="AT98" s="17"/>
      <c r="AU98" s="17">
        <v>0.40507236391992801</v>
      </c>
      <c r="AV98" s="17">
        <v>0.41541854566173603</v>
      </c>
      <c r="AW98" s="17">
        <v>0.38521138819231299</v>
      </c>
      <c r="AX98" s="17">
        <v>0.38037403068815001</v>
      </c>
      <c r="AY98" s="17">
        <v>0.280330096510923</v>
      </c>
    </row>
    <row r="99" spans="2:51" x14ac:dyDescent="0.35">
      <c r="B99" t="s">
        <v>89</v>
      </c>
      <c r="C99" s="17">
        <v>0.216177582118627</v>
      </c>
      <c r="D99" s="17">
        <v>0.257696635608818</v>
      </c>
      <c r="E99" s="17">
        <v>0.175018966064344</v>
      </c>
      <c r="F99" s="17"/>
      <c r="G99" s="17">
        <v>0.22170412979526</v>
      </c>
      <c r="H99" s="17">
        <v>0.23207709129940099</v>
      </c>
      <c r="I99" s="17">
        <v>0.16485893002532401</v>
      </c>
      <c r="J99" s="17">
        <v>0.2051999372786</v>
      </c>
      <c r="K99" s="17">
        <v>0.210155118010561</v>
      </c>
      <c r="L99" s="17">
        <v>0.254537399835777</v>
      </c>
      <c r="M99" s="17"/>
      <c r="N99" s="17">
        <v>0.25768898879055901</v>
      </c>
      <c r="O99" s="17">
        <v>0.19146489846314901</v>
      </c>
      <c r="P99" s="17">
        <v>0.20347021952251801</v>
      </c>
      <c r="Q99" s="17">
        <v>0.205009572414693</v>
      </c>
      <c r="R99" s="17"/>
      <c r="S99" s="17">
        <v>0.201091610124949</v>
      </c>
      <c r="T99" s="17">
        <v>0.21469591776462299</v>
      </c>
      <c r="U99" s="17">
        <v>0.21408940915008301</v>
      </c>
      <c r="V99" s="17">
        <v>0.23877265175415799</v>
      </c>
      <c r="W99" s="17">
        <v>0.247689845153483</v>
      </c>
      <c r="X99" s="17">
        <v>0.220339579402963</v>
      </c>
      <c r="Y99" s="17">
        <v>0.241589499505039</v>
      </c>
      <c r="Z99" s="17">
        <v>0.27414955695683302</v>
      </c>
      <c r="AA99" s="17">
        <v>0.17160635371507801</v>
      </c>
      <c r="AB99" s="17">
        <v>0.221567209004604</v>
      </c>
      <c r="AC99" s="17">
        <v>0.20457968748840699</v>
      </c>
      <c r="AD99" s="17">
        <v>0.166346925935899</v>
      </c>
      <c r="AE99" s="17"/>
      <c r="AF99" s="17">
        <v>0.21958941090306899</v>
      </c>
      <c r="AG99" s="17">
        <v>0.22214901987562799</v>
      </c>
      <c r="AH99" s="17">
        <v>0.20086728919661601</v>
      </c>
      <c r="AI99" s="17"/>
      <c r="AJ99" s="17">
        <v>0.24409344916803</v>
      </c>
      <c r="AK99" s="17">
        <v>0.21487877068815001</v>
      </c>
      <c r="AL99" s="17">
        <v>0.165770957674583</v>
      </c>
      <c r="AM99" s="17">
        <v>0.19895135694849</v>
      </c>
      <c r="AN99" s="17">
        <v>0.2117231163752</v>
      </c>
      <c r="AO99" s="17"/>
      <c r="AP99" s="17">
        <v>0.24101845110526399</v>
      </c>
      <c r="AQ99" s="17">
        <v>0.21155543787714501</v>
      </c>
      <c r="AR99" s="17">
        <v>0.21566590404291999</v>
      </c>
      <c r="AS99" s="17">
        <v>0.181720008536606</v>
      </c>
      <c r="AT99" s="17"/>
      <c r="AU99" s="17">
        <v>0.21736595501165801</v>
      </c>
      <c r="AV99" s="17">
        <v>0.23223614091803901</v>
      </c>
      <c r="AW99" s="17">
        <v>0.20941289917816</v>
      </c>
      <c r="AX99" s="17">
        <v>0.20792131457493301</v>
      </c>
      <c r="AY99" s="17">
        <v>0.237085146421814</v>
      </c>
    </row>
    <row r="100" spans="2:51" x14ac:dyDescent="0.35">
      <c r="B100" t="s">
        <v>90</v>
      </c>
      <c r="C100" s="17">
        <v>8.5748629605140306E-2</v>
      </c>
      <c r="D100" s="17">
        <v>9.9329625165309202E-2</v>
      </c>
      <c r="E100" s="17">
        <v>7.2655126744069501E-2</v>
      </c>
      <c r="F100" s="17"/>
      <c r="G100" s="17">
        <v>0.13220700626766599</v>
      </c>
      <c r="H100" s="17">
        <v>0.107976444324082</v>
      </c>
      <c r="I100" s="17">
        <v>9.2870196423429405E-2</v>
      </c>
      <c r="J100" s="17">
        <v>8.8708718269331202E-2</v>
      </c>
      <c r="K100" s="17">
        <v>6.3634270197596904E-2</v>
      </c>
      <c r="L100" s="17">
        <v>4.3482619499112002E-2</v>
      </c>
      <c r="M100" s="17"/>
      <c r="N100" s="17">
        <v>8.2161405986674499E-2</v>
      </c>
      <c r="O100" s="17">
        <v>0.100390268625717</v>
      </c>
      <c r="P100" s="17">
        <v>7.4103027306002003E-2</v>
      </c>
      <c r="Q100" s="17">
        <v>8.6500843128197197E-2</v>
      </c>
      <c r="R100" s="17"/>
      <c r="S100" s="17">
        <v>0.13985227167460701</v>
      </c>
      <c r="T100" s="17">
        <v>9.8381380779907296E-2</v>
      </c>
      <c r="U100" s="17">
        <v>6.7162124528120995E-2</v>
      </c>
      <c r="V100" s="17">
        <v>3.53512993964573E-2</v>
      </c>
      <c r="W100" s="17">
        <v>4.14873895554001E-2</v>
      </c>
      <c r="X100" s="17">
        <v>8.4870718515761001E-2</v>
      </c>
      <c r="Y100" s="17">
        <v>7.9401032676136296E-2</v>
      </c>
      <c r="Z100" s="17">
        <v>0.13894121178500499</v>
      </c>
      <c r="AA100" s="17">
        <v>5.75930578481424E-2</v>
      </c>
      <c r="AB100" s="17">
        <v>0.104233158180976</v>
      </c>
      <c r="AC100" s="17">
        <v>0.103634980911395</v>
      </c>
      <c r="AD100" s="17">
        <v>4.8811251223155702E-2</v>
      </c>
      <c r="AE100" s="17"/>
      <c r="AF100" s="17">
        <v>8.2139589727360102E-2</v>
      </c>
      <c r="AG100" s="17">
        <v>7.0310685636324796E-2</v>
      </c>
      <c r="AH100" s="17">
        <v>0.11982438842804601</v>
      </c>
      <c r="AI100" s="17"/>
      <c r="AJ100" s="17">
        <v>6.13205622889548E-2</v>
      </c>
      <c r="AK100" s="17">
        <v>8.2769768928652204E-2</v>
      </c>
      <c r="AL100" s="17">
        <v>9.8270281571873605E-2</v>
      </c>
      <c r="AM100" s="17">
        <v>0.100462241625839</v>
      </c>
      <c r="AN100" s="17">
        <v>0.11573906322884001</v>
      </c>
      <c r="AO100" s="17"/>
      <c r="AP100" s="17">
        <v>8.8201415871490801E-2</v>
      </c>
      <c r="AQ100" s="17">
        <v>7.8267536012395306E-2</v>
      </c>
      <c r="AR100" s="17">
        <v>8.6159086158790796E-2</v>
      </c>
      <c r="AS100" s="17">
        <v>8.2870046819871798E-2</v>
      </c>
      <c r="AT100" s="17"/>
      <c r="AU100" s="17">
        <v>7.2416670799369406E-2</v>
      </c>
      <c r="AV100" s="17">
        <v>8.7065748712733898E-2</v>
      </c>
      <c r="AW100" s="17">
        <v>0.10981315376711299</v>
      </c>
      <c r="AX100" s="17">
        <v>9.3043621226879203E-2</v>
      </c>
      <c r="AY100" s="17">
        <v>1.8715780254279502E-2</v>
      </c>
    </row>
    <row r="101" spans="2:51" x14ac:dyDescent="0.35">
      <c r="B101" t="s">
        <v>91</v>
      </c>
      <c r="C101" s="17">
        <v>3.1494741358657E-2</v>
      </c>
      <c r="D101" s="17">
        <v>3.0905833542576099E-2</v>
      </c>
      <c r="E101" s="17">
        <v>3.2131712814075002E-2</v>
      </c>
      <c r="F101" s="17"/>
      <c r="G101" s="17">
        <v>4.4986015596326E-2</v>
      </c>
      <c r="H101" s="17">
        <v>4.1083848645480203E-2</v>
      </c>
      <c r="I101" s="17">
        <v>1.7623113610831E-2</v>
      </c>
      <c r="J101" s="17">
        <v>3.2868247743753999E-2</v>
      </c>
      <c r="K101" s="17">
        <v>3.7369195513333203E-2</v>
      </c>
      <c r="L101" s="17">
        <v>2.1018113140841399E-2</v>
      </c>
      <c r="M101" s="17"/>
      <c r="N101" s="17">
        <v>2.3940135808527E-2</v>
      </c>
      <c r="O101" s="17">
        <v>2.5068293794995901E-2</v>
      </c>
      <c r="P101" s="17">
        <v>4.3803791576845302E-2</v>
      </c>
      <c r="Q101" s="17">
        <v>3.62109938320168E-2</v>
      </c>
      <c r="R101" s="17"/>
      <c r="S101" s="17">
        <v>2.96125820767742E-2</v>
      </c>
      <c r="T101" s="17">
        <v>2.5168838861540199E-2</v>
      </c>
      <c r="U101" s="17">
        <v>2.1246817391322999E-2</v>
      </c>
      <c r="V101" s="17">
        <v>1.89111361564419E-2</v>
      </c>
      <c r="W101" s="17">
        <v>4.3631599678740703E-2</v>
      </c>
      <c r="X101" s="17">
        <v>3.0991526274852198E-2</v>
      </c>
      <c r="Y101" s="17">
        <v>1.2935270088109799E-2</v>
      </c>
      <c r="Z101" s="17">
        <v>1.2341691037294799E-2</v>
      </c>
      <c r="AA101" s="17">
        <v>5.2543262159579003E-2</v>
      </c>
      <c r="AB101" s="17">
        <v>3.6283531513871703E-2</v>
      </c>
      <c r="AC101" s="17">
        <v>6.43466773416667E-2</v>
      </c>
      <c r="AD101" s="17">
        <v>3.4480359383391702E-2</v>
      </c>
      <c r="AE101" s="17"/>
      <c r="AF101" s="17">
        <v>2.5844018240287502E-2</v>
      </c>
      <c r="AG101" s="17">
        <v>2.0527856364716698E-2</v>
      </c>
      <c r="AH101" s="17">
        <v>6.3810650524791804E-2</v>
      </c>
      <c r="AI101" s="17"/>
      <c r="AJ101" s="17">
        <v>3.23518543803991E-2</v>
      </c>
      <c r="AK101" s="17">
        <v>1.09883840356525E-2</v>
      </c>
      <c r="AL101" s="17">
        <v>1.8222652371425199E-2</v>
      </c>
      <c r="AM101" s="17">
        <v>0</v>
      </c>
      <c r="AN101" s="17">
        <v>5.9120135366346097E-2</v>
      </c>
      <c r="AO101" s="17"/>
      <c r="AP101" s="17">
        <v>3.1422177259086602E-2</v>
      </c>
      <c r="AQ101" s="17">
        <v>1.54660507237018E-2</v>
      </c>
      <c r="AR101" s="17">
        <v>2.4090897096411198E-2</v>
      </c>
      <c r="AS101" s="17">
        <v>3.3987024607700402E-2</v>
      </c>
      <c r="AT101" s="17"/>
      <c r="AU101" s="17">
        <v>2.4265267811374301E-2</v>
      </c>
      <c r="AV101" s="17">
        <v>3.8930484041271501E-2</v>
      </c>
      <c r="AW101" s="17">
        <v>3.1543733652935099E-2</v>
      </c>
      <c r="AX101" s="17">
        <v>3.9629505527744802E-2</v>
      </c>
      <c r="AY101" s="17">
        <v>4.8936537050373902E-2</v>
      </c>
    </row>
    <row r="102" spans="2:51" x14ac:dyDescent="0.35">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row>
    <row r="103" spans="2:51" x14ac:dyDescent="0.35">
      <c r="B103" s="6" t="s">
        <v>111</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row>
    <row r="104" spans="2:51" x14ac:dyDescent="0.35">
      <c r="B104" s="21" t="s">
        <v>75</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row>
    <row r="105" spans="2:51" x14ac:dyDescent="0.35">
      <c r="B105" t="s">
        <v>87</v>
      </c>
      <c r="C105" s="17">
        <v>0.21370086446436001</v>
      </c>
      <c r="D105" s="17">
        <v>0.193470517119745</v>
      </c>
      <c r="E105" s="17">
        <v>0.23295034414764601</v>
      </c>
      <c r="F105" s="17"/>
      <c r="G105" s="17">
        <v>0.246479641318293</v>
      </c>
      <c r="H105" s="17">
        <v>0.242502640073465</v>
      </c>
      <c r="I105" s="17">
        <v>0.20451913660299201</v>
      </c>
      <c r="J105" s="17">
        <v>0.19928995105403399</v>
      </c>
      <c r="K105" s="17">
        <v>0.15324135011329601</v>
      </c>
      <c r="L105" s="17">
        <v>0.22843720297346901</v>
      </c>
      <c r="M105" s="17"/>
      <c r="N105" s="17">
        <v>0.17976696106022599</v>
      </c>
      <c r="O105" s="17">
        <v>0.20979202081947099</v>
      </c>
      <c r="P105" s="17">
        <v>0.21268349802748901</v>
      </c>
      <c r="Q105" s="17">
        <v>0.25789151143550298</v>
      </c>
      <c r="R105" s="17"/>
      <c r="S105" s="17">
        <v>0.21847304760335001</v>
      </c>
      <c r="T105" s="17">
        <v>0.19282509273482201</v>
      </c>
      <c r="U105" s="17">
        <v>0.21000173108456899</v>
      </c>
      <c r="V105" s="17">
        <v>0.216293671794449</v>
      </c>
      <c r="W105" s="17">
        <v>0.223718342292475</v>
      </c>
      <c r="X105" s="17">
        <v>0.26341005476481399</v>
      </c>
      <c r="Y105" s="17">
        <v>0.195798911714608</v>
      </c>
      <c r="Z105" s="17">
        <v>0.22819532519112701</v>
      </c>
      <c r="AA105" s="17">
        <v>0.20652840545833501</v>
      </c>
      <c r="AB105" s="17">
        <v>0.17019864183007299</v>
      </c>
      <c r="AC105" s="17">
        <v>0.25848737007369499</v>
      </c>
      <c r="AD105" s="17">
        <v>0.22200134356957199</v>
      </c>
      <c r="AE105" s="17"/>
      <c r="AF105" s="17">
        <v>0.233349701714477</v>
      </c>
      <c r="AG105" s="17">
        <v>0.200259248766544</v>
      </c>
      <c r="AH105" s="17">
        <v>0.16580592477592099</v>
      </c>
      <c r="AI105" s="17"/>
      <c r="AJ105" s="17">
        <v>0.22568830917874699</v>
      </c>
      <c r="AK105" s="17">
        <v>0.223948992521491</v>
      </c>
      <c r="AL105" s="17">
        <v>0.214870576404009</v>
      </c>
      <c r="AM105" s="17">
        <v>0.29614011061335399</v>
      </c>
      <c r="AN105" s="17">
        <v>0.160432470170846</v>
      </c>
      <c r="AO105" s="17"/>
      <c r="AP105" s="17">
        <v>0.21769997912014799</v>
      </c>
      <c r="AQ105" s="17">
        <v>0.21541513464647</v>
      </c>
      <c r="AR105" s="17">
        <v>0.27127660439280299</v>
      </c>
      <c r="AS105" s="17">
        <v>0.270214949026719</v>
      </c>
      <c r="AT105" s="17"/>
      <c r="AU105" s="17">
        <v>0.24533862314938801</v>
      </c>
      <c r="AV105" s="17">
        <v>0.17407739593481</v>
      </c>
      <c r="AW105" s="17">
        <v>0.20017167902372299</v>
      </c>
      <c r="AX105" s="17">
        <v>0.21489128066458099</v>
      </c>
      <c r="AY105" s="17">
        <v>0.321866351029028</v>
      </c>
    </row>
    <row r="106" spans="2:51" x14ac:dyDescent="0.35">
      <c r="B106" t="s">
        <v>88</v>
      </c>
      <c r="C106" s="17">
        <v>0.36694455190781899</v>
      </c>
      <c r="D106" s="17">
        <v>0.35777205497109599</v>
      </c>
      <c r="E106" s="17">
        <v>0.37662275577812498</v>
      </c>
      <c r="F106" s="17"/>
      <c r="G106" s="17">
        <v>0.26129051851056501</v>
      </c>
      <c r="H106" s="17">
        <v>0.307179333775492</v>
      </c>
      <c r="I106" s="17">
        <v>0.40479417153590103</v>
      </c>
      <c r="J106" s="17">
        <v>0.393610174110469</v>
      </c>
      <c r="K106" s="17">
        <v>0.42788435223503202</v>
      </c>
      <c r="L106" s="17">
        <v>0.39198628843198502</v>
      </c>
      <c r="M106" s="17"/>
      <c r="N106" s="17">
        <v>0.36127757460045801</v>
      </c>
      <c r="O106" s="17">
        <v>0.37307014415477102</v>
      </c>
      <c r="P106" s="17">
        <v>0.37681045560523102</v>
      </c>
      <c r="Q106" s="17">
        <v>0.35447526860934703</v>
      </c>
      <c r="R106" s="17"/>
      <c r="S106" s="17">
        <v>0.36459183347104401</v>
      </c>
      <c r="T106" s="17">
        <v>0.37190897946293899</v>
      </c>
      <c r="U106" s="17">
        <v>0.403107189929934</v>
      </c>
      <c r="V106" s="17">
        <v>0.38605072743657998</v>
      </c>
      <c r="W106" s="17">
        <v>0.34907322898662602</v>
      </c>
      <c r="X106" s="17">
        <v>0.32138227947133702</v>
      </c>
      <c r="Y106" s="17">
        <v>0.365301055998424</v>
      </c>
      <c r="Z106" s="17">
        <v>0.30606189906043202</v>
      </c>
      <c r="AA106" s="17">
        <v>0.38907610869834902</v>
      </c>
      <c r="AB106" s="17">
        <v>0.36742834206737801</v>
      </c>
      <c r="AC106" s="17">
        <v>0.33136803974418</v>
      </c>
      <c r="AD106" s="17">
        <v>0.44358222541957598</v>
      </c>
      <c r="AE106" s="17"/>
      <c r="AF106" s="17">
        <v>0.36607418655669299</v>
      </c>
      <c r="AG106" s="17">
        <v>0.40716696447418399</v>
      </c>
      <c r="AH106" s="17">
        <v>0.33617126409885101</v>
      </c>
      <c r="AI106" s="17"/>
      <c r="AJ106" s="17">
        <v>0.36636596642386499</v>
      </c>
      <c r="AK106" s="17">
        <v>0.38493367834972497</v>
      </c>
      <c r="AL106" s="17">
        <v>0.38930763470151902</v>
      </c>
      <c r="AM106" s="17">
        <v>0.264356777366344</v>
      </c>
      <c r="AN106" s="17">
        <v>0.34076035891321199</v>
      </c>
      <c r="AO106" s="17"/>
      <c r="AP106" s="17">
        <v>0.35717527372852498</v>
      </c>
      <c r="AQ106" s="17">
        <v>0.38992670169364602</v>
      </c>
      <c r="AR106" s="17">
        <v>0.38613490860022098</v>
      </c>
      <c r="AS106" s="17">
        <v>0.32802684198759302</v>
      </c>
      <c r="AT106" s="17"/>
      <c r="AU106" s="17">
        <v>0.354787428677029</v>
      </c>
      <c r="AV106" s="17">
        <v>0.34989417701231801</v>
      </c>
      <c r="AW106" s="17">
        <v>0.37279980583851302</v>
      </c>
      <c r="AX106" s="17">
        <v>0.403344068626728</v>
      </c>
      <c r="AY106" s="17">
        <v>0.35419473845306698</v>
      </c>
    </row>
    <row r="107" spans="2:51" x14ac:dyDescent="0.35">
      <c r="B107" t="s">
        <v>89</v>
      </c>
      <c r="C107" s="17">
        <v>0.28195592277305398</v>
      </c>
      <c r="D107" s="17">
        <v>0.31127841516501797</v>
      </c>
      <c r="E107" s="17">
        <v>0.25387623866630699</v>
      </c>
      <c r="F107" s="17"/>
      <c r="G107" s="17">
        <v>0.29022596050258498</v>
      </c>
      <c r="H107" s="17">
        <v>0.25678085162574499</v>
      </c>
      <c r="I107" s="17">
        <v>0.22708338404241701</v>
      </c>
      <c r="J107" s="17">
        <v>0.28201254987391999</v>
      </c>
      <c r="K107" s="17">
        <v>0.30882975234807097</v>
      </c>
      <c r="L107" s="17">
        <v>0.32368178676818998</v>
      </c>
      <c r="M107" s="17"/>
      <c r="N107" s="17">
        <v>0.32889813665185202</v>
      </c>
      <c r="O107" s="17">
        <v>0.26876734359043603</v>
      </c>
      <c r="P107" s="17">
        <v>0.283974957579817</v>
      </c>
      <c r="Q107" s="17">
        <v>0.2411523327866</v>
      </c>
      <c r="R107" s="17"/>
      <c r="S107" s="17">
        <v>0.26452585840496201</v>
      </c>
      <c r="T107" s="17">
        <v>0.300188388462792</v>
      </c>
      <c r="U107" s="17">
        <v>0.27356532858372701</v>
      </c>
      <c r="V107" s="17">
        <v>0.30401411363412101</v>
      </c>
      <c r="W107" s="17">
        <v>0.27481839185289902</v>
      </c>
      <c r="X107" s="17">
        <v>0.27694506613712</v>
      </c>
      <c r="Y107" s="17">
        <v>0.28273519799264002</v>
      </c>
      <c r="Z107" s="17">
        <v>0.358086801902958</v>
      </c>
      <c r="AA107" s="17">
        <v>0.28579663217325701</v>
      </c>
      <c r="AB107" s="17">
        <v>0.29100559101998602</v>
      </c>
      <c r="AC107" s="17">
        <v>0.22534666011491999</v>
      </c>
      <c r="AD107" s="17">
        <v>0.22238647675320899</v>
      </c>
      <c r="AE107" s="17"/>
      <c r="AF107" s="17">
        <v>0.29575285583864702</v>
      </c>
      <c r="AG107" s="17">
        <v>0.26831556142266499</v>
      </c>
      <c r="AH107" s="17">
        <v>0.28538230426223898</v>
      </c>
      <c r="AI107" s="17"/>
      <c r="AJ107" s="17">
        <v>0.299677182815339</v>
      </c>
      <c r="AK107" s="17">
        <v>0.26790466226031301</v>
      </c>
      <c r="AL107" s="17">
        <v>0.25192921636265497</v>
      </c>
      <c r="AM107" s="17">
        <v>0.39036722058696</v>
      </c>
      <c r="AN107" s="17">
        <v>0.30471221480661198</v>
      </c>
      <c r="AO107" s="17"/>
      <c r="AP107" s="17">
        <v>0.30906860472518199</v>
      </c>
      <c r="AQ107" s="17">
        <v>0.27783724532899601</v>
      </c>
      <c r="AR107" s="17">
        <v>0.223443090731723</v>
      </c>
      <c r="AS107" s="17">
        <v>0.31469815576912102</v>
      </c>
      <c r="AT107" s="17"/>
      <c r="AU107" s="17">
        <v>0.28232842927121998</v>
      </c>
      <c r="AV107" s="17">
        <v>0.319622632779615</v>
      </c>
      <c r="AW107" s="17">
        <v>0.265914337133979</v>
      </c>
      <c r="AX107" s="17">
        <v>0.24592102544147901</v>
      </c>
      <c r="AY107" s="17">
        <v>0.274627433946394</v>
      </c>
    </row>
    <row r="108" spans="2:51" x14ac:dyDescent="0.35">
      <c r="B108" t="s">
        <v>90</v>
      </c>
      <c r="C108" s="17">
        <v>0.106494765514163</v>
      </c>
      <c r="D108" s="17">
        <v>0.11459958431497499</v>
      </c>
      <c r="E108" s="17">
        <v>9.7750034485538997E-2</v>
      </c>
      <c r="F108" s="17"/>
      <c r="G108" s="17">
        <v>0.14958403660964401</v>
      </c>
      <c r="H108" s="17">
        <v>0.15334979149508399</v>
      </c>
      <c r="I108" s="17">
        <v>0.14715261472987101</v>
      </c>
      <c r="J108" s="17">
        <v>8.6922199628810495E-2</v>
      </c>
      <c r="K108" s="17">
        <v>7.8395453969449302E-2</v>
      </c>
      <c r="L108" s="17">
        <v>4.1420015531101098E-2</v>
      </c>
      <c r="M108" s="17"/>
      <c r="N108" s="17">
        <v>0.112398600304211</v>
      </c>
      <c r="O108" s="17">
        <v>0.120254555145045</v>
      </c>
      <c r="P108" s="17">
        <v>8.7810988566927803E-2</v>
      </c>
      <c r="Q108" s="17">
        <v>0.104565531700411</v>
      </c>
      <c r="R108" s="17"/>
      <c r="S108" s="17">
        <v>0.13299062617652299</v>
      </c>
      <c r="T108" s="17">
        <v>0.114014732383501</v>
      </c>
      <c r="U108" s="17">
        <v>9.0505662560841804E-2</v>
      </c>
      <c r="V108" s="17">
        <v>6.5192984220168296E-2</v>
      </c>
      <c r="W108" s="17">
        <v>0.13268825915801799</v>
      </c>
      <c r="X108" s="17">
        <v>8.3939943261439595E-2</v>
      </c>
      <c r="Y108" s="17">
        <v>0.12973411246064001</v>
      </c>
      <c r="Z108" s="17">
        <v>9.7472861006570002E-2</v>
      </c>
      <c r="AA108" s="17">
        <v>8.8409615371959002E-2</v>
      </c>
      <c r="AB108" s="17">
        <v>0.11892486753342001</v>
      </c>
      <c r="AC108" s="17">
        <v>0.120083891156902</v>
      </c>
      <c r="AD108" s="17">
        <v>7.9026695307067907E-2</v>
      </c>
      <c r="AE108" s="17"/>
      <c r="AF108" s="17">
        <v>8.1685866001061702E-2</v>
      </c>
      <c r="AG108" s="17">
        <v>0.106025046250597</v>
      </c>
      <c r="AH108" s="17">
        <v>0.15773286553875099</v>
      </c>
      <c r="AI108" s="17"/>
      <c r="AJ108" s="17">
        <v>8.6121201709072795E-2</v>
      </c>
      <c r="AK108" s="17">
        <v>0.112088675671235</v>
      </c>
      <c r="AL108" s="17">
        <v>0.12462667364916501</v>
      </c>
      <c r="AM108" s="17">
        <v>4.9135891433341697E-2</v>
      </c>
      <c r="AN108" s="17">
        <v>0.13385485286128501</v>
      </c>
      <c r="AO108" s="17"/>
      <c r="AP108" s="17">
        <v>9.5855895377291195E-2</v>
      </c>
      <c r="AQ108" s="17">
        <v>0.10047344220991</v>
      </c>
      <c r="AR108" s="17">
        <v>0.100545321954375</v>
      </c>
      <c r="AS108" s="17">
        <v>7.3851988574258995E-2</v>
      </c>
      <c r="AT108" s="17"/>
      <c r="AU108" s="17">
        <v>8.6729151892123393E-2</v>
      </c>
      <c r="AV108" s="17">
        <v>0.11873058358458601</v>
      </c>
      <c r="AW108" s="17">
        <v>0.13104823579357699</v>
      </c>
      <c r="AX108" s="17">
        <v>0.115402992009784</v>
      </c>
      <c r="AY108" s="17">
        <v>1.8715780254279502E-2</v>
      </c>
    </row>
    <row r="109" spans="2:51" x14ac:dyDescent="0.35">
      <c r="B109" t="s">
        <v>91</v>
      </c>
      <c r="C109" s="17">
        <v>3.09038953406045E-2</v>
      </c>
      <c r="D109" s="17">
        <v>2.2879428429166598E-2</v>
      </c>
      <c r="E109" s="17">
        <v>3.8800626922383001E-2</v>
      </c>
      <c r="F109" s="17"/>
      <c r="G109" s="17">
        <v>5.2419843058912403E-2</v>
      </c>
      <c r="H109" s="17">
        <v>4.0187383030215101E-2</v>
      </c>
      <c r="I109" s="17">
        <v>1.64506930888185E-2</v>
      </c>
      <c r="J109" s="17">
        <v>3.8165125332766899E-2</v>
      </c>
      <c r="K109" s="17">
        <v>3.1649091334151301E-2</v>
      </c>
      <c r="L109" s="17">
        <v>1.44747062952548E-2</v>
      </c>
      <c r="M109" s="17"/>
      <c r="N109" s="17">
        <v>1.7658727383253001E-2</v>
      </c>
      <c r="O109" s="17">
        <v>2.8115936290277099E-2</v>
      </c>
      <c r="P109" s="17">
        <v>3.8720100220535701E-2</v>
      </c>
      <c r="Q109" s="17">
        <v>4.1915355468139098E-2</v>
      </c>
      <c r="R109" s="17"/>
      <c r="S109" s="17">
        <v>1.9418634344120601E-2</v>
      </c>
      <c r="T109" s="17">
        <v>2.1062806955945999E-2</v>
      </c>
      <c r="U109" s="17">
        <v>2.2820087840927199E-2</v>
      </c>
      <c r="V109" s="17">
        <v>2.8448502914681598E-2</v>
      </c>
      <c r="W109" s="17">
        <v>1.9701777709982399E-2</v>
      </c>
      <c r="X109" s="17">
        <v>5.4322656365289899E-2</v>
      </c>
      <c r="Y109" s="17">
        <v>2.64307218336884E-2</v>
      </c>
      <c r="Z109" s="17">
        <v>1.01831128389139E-2</v>
      </c>
      <c r="AA109" s="17">
        <v>3.0189238298100801E-2</v>
      </c>
      <c r="AB109" s="17">
        <v>5.2442557549142302E-2</v>
      </c>
      <c r="AC109" s="17">
        <v>6.4714038910301794E-2</v>
      </c>
      <c r="AD109" s="17">
        <v>3.3003258950575598E-2</v>
      </c>
      <c r="AE109" s="17"/>
      <c r="AF109" s="17">
        <v>2.3137389889122E-2</v>
      </c>
      <c r="AG109" s="17">
        <v>1.82331790860095E-2</v>
      </c>
      <c r="AH109" s="17">
        <v>5.4907641324238199E-2</v>
      </c>
      <c r="AI109" s="17"/>
      <c r="AJ109" s="17">
        <v>2.21473398729756E-2</v>
      </c>
      <c r="AK109" s="17">
        <v>1.1123991197236701E-2</v>
      </c>
      <c r="AL109" s="17">
        <v>1.9265898882651001E-2</v>
      </c>
      <c r="AM109" s="17">
        <v>0</v>
      </c>
      <c r="AN109" s="17">
        <v>6.0240103248044997E-2</v>
      </c>
      <c r="AO109" s="17"/>
      <c r="AP109" s="17">
        <v>2.0200247048853901E-2</v>
      </c>
      <c r="AQ109" s="17">
        <v>1.6347476120978199E-2</v>
      </c>
      <c r="AR109" s="17">
        <v>1.8600074320877302E-2</v>
      </c>
      <c r="AS109" s="17">
        <v>1.3208064642308099E-2</v>
      </c>
      <c r="AT109" s="17"/>
      <c r="AU109" s="17">
        <v>3.0816367010240601E-2</v>
      </c>
      <c r="AV109" s="17">
        <v>3.7675210688672099E-2</v>
      </c>
      <c r="AW109" s="17">
        <v>3.0065942210209001E-2</v>
      </c>
      <c r="AX109" s="17">
        <v>2.0440633257427801E-2</v>
      </c>
      <c r="AY109" s="17">
        <v>3.0595696317231601E-2</v>
      </c>
    </row>
    <row r="110" spans="2:51" x14ac:dyDescent="0.35">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row>
    <row r="111" spans="2:51" x14ac:dyDescent="0.35">
      <c r="B111" s="6" t="s">
        <v>112</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row>
    <row r="112" spans="2:51" x14ac:dyDescent="0.35">
      <c r="B112" s="21" t="s">
        <v>75</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row>
    <row r="113" spans="2:51" x14ac:dyDescent="0.35">
      <c r="B113" t="s">
        <v>87</v>
      </c>
      <c r="C113" s="17">
        <v>7.5304956933396505E-2</v>
      </c>
      <c r="D113" s="17">
        <v>7.6052940699353797E-2</v>
      </c>
      <c r="E113" s="17">
        <v>7.4722534450929398E-2</v>
      </c>
      <c r="F113" s="17"/>
      <c r="G113" s="17">
        <v>9.0198251001875604E-2</v>
      </c>
      <c r="H113" s="17">
        <v>0.13647663392287601</v>
      </c>
      <c r="I113" s="17">
        <v>7.6872531783341594E-2</v>
      </c>
      <c r="J113" s="17">
        <v>5.1444566577890101E-2</v>
      </c>
      <c r="K113" s="17">
        <v>4.18097854835544E-2</v>
      </c>
      <c r="L113" s="17">
        <v>5.6380828179524098E-2</v>
      </c>
      <c r="M113" s="17"/>
      <c r="N113" s="17">
        <v>7.0812616913235302E-2</v>
      </c>
      <c r="O113" s="17">
        <v>6.45730397408667E-2</v>
      </c>
      <c r="P113" s="17">
        <v>7.7532974942925006E-2</v>
      </c>
      <c r="Q113" s="17">
        <v>9.1035395073936196E-2</v>
      </c>
      <c r="R113" s="17"/>
      <c r="S113" s="17">
        <v>0.12582991288658801</v>
      </c>
      <c r="T113" s="17">
        <v>6.7649290456457997E-2</v>
      </c>
      <c r="U113" s="17">
        <v>5.0165866541479399E-2</v>
      </c>
      <c r="V113" s="17">
        <v>4.6478248038760099E-2</v>
      </c>
      <c r="W113" s="17">
        <v>7.6447581347827906E-2</v>
      </c>
      <c r="X113" s="17">
        <v>0.111839916213393</v>
      </c>
      <c r="Y113" s="17">
        <v>9.71095232909302E-2</v>
      </c>
      <c r="Z113" s="17">
        <v>3.9245149123775101E-2</v>
      </c>
      <c r="AA113" s="17">
        <v>9.5528940994286701E-2</v>
      </c>
      <c r="AB113" s="17">
        <v>1.1351379936320599E-2</v>
      </c>
      <c r="AC113" s="17">
        <v>7.0423058302297406E-2</v>
      </c>
      <c r="AD113" s="17">
        <v>2.90124267659886E-2</v>
      </c>
      <c r="AE113" s="17"/>
      <c r="AF113" s="17">
        <v>6.7977899999804803E-2</v>
      </c>
      <c r="AG113" s="17">
        <v>8.3689607422359993E-2</v>
      </c>
      <c r="AH113" s="17">
        <v>8.13799771495166E-2</v>
      </c>
      <c r="AI113" s="17"/>
      <c r="AJ113" s="17">
        <v>8.1265399305109398E-2</v>
      </c>
      <c r="AK113" s="17">
        <v>0.104905962142812</v>
      </c>
      <c r="AL113" s="17">
        <v>7.7545367193995005E-2</v>
      </c>
      <c r="AM113" s="17">
        <v>0</v>
      </c>
      <c r="AN113" s="17">
        <v>5.1526469353090201E-2</v>
      </c>
      <c r="AO113" s="17"/>
      <c r="AP113" s="17">
        <v>8.6291903694200894E-2</v>
      </c>
      <c r="AQ113" s="17">
        <v>9.5940889045949398E-2</v>
      </c>
      <c r="AR113" s="17">
        <v>0.11230028479669001</v>
      </c>
      <c r="AS113" s="17">
        <v>4.6554021760156099E-2</v>
      </c>
      <c r="AT113" s="17"/>
      <c r="AU113" s="17">
        <v>6.8843978224350399E-2</v>
      </c>
      <c r="AV113" s="17">
        <v>5.4787890406022999E-2</v>
      </c>
      <c r="AW113" s="17">
        <v>8.00722687467329E-2</v>
      </c>
      <c r="AX113" s="17">
        <v>0.111229847135513</v>
      </c>
      <c r="AY113" s="17">
        <v>0.205382643610901</v>
      </c>
    </row>
    <row r="114" spans="2:51" x14ac:dyDescent="0.35">
      <c r="B114" t="s">
        <v>88</v>
      </c>
      <c r="C114" s="17">
        <v>0.148965975098793</v>
      </c>
      <c r="D114" s="17">
        <v>0.15387830632455701</v>
      </c>
      <c r="E114" s="17">
        <v>0.14342221698511801</v>
      </c>
      <c r="F114" s="17"/>
      <c r="G114" s="17">
        <v>0.17648493977864199</v>
      </c>
      <c r="H114" s="17">
        <v>0.16641726289938299</v>
      </c>
      <c r="I114" s="17">
        <v>0.117068280487664</v>
      </c>
      <c r="J114" s="17">
        <v>0.13348798260380801</v>
      </c>
      <c r="K114" s="17">
        <v>0.13314874723498701</v>
      </c>
      <c r="L114" s="17">
        <v>0.165848234370508</v>
      </c>
      <c r="M114" s="17"/>
      <c r="N114" s="17">
        <v>0.14260542439552301</v>
      </c>
      <c r="O114" s="17">
        <v>0.13128888821051299</v>
      </c>
      <c r="P114" s="17">
        <v>0.1708539232288</v>
      </c>
      <c r="Q114" s="17">
        <v>0.158270751493681</v>
      </c>
      <c r="R114" s="17"/>
      <c r="S114" s="17">
        <v>0.16632046304088199</v>
      </c>
      <c r="T114" s="17">
        <v>0.14360858195734699</v>
      </c>
      <c r="U114" s="17">
        <v>0.11791456498736</v>
      </c>
      <c r="V114" s="17">
        <v>0.168698159065755</v>
      </c>
      <c r="W114" s="17">
        <v>0.16720081171059401</v>
      </c>
      <c r="X114" s="17">
        <v>0.16289570322505401</v>
      </c>
      <c r="Y114" s="17">
        <v>0.103065640486479</v>
      </c>
      <c r="Z114" s="17">
        <v>0.18677142552742901</v>
      </c>
      <c r="AA114" s="17">
        <v>0.14826851969695401</v>
      </c>
      <c r="AB114" s="17">
        <v>0.160727584213541</v>
      </c>
      <c r="AC114" s="17">
        <v>0.13163567763073999</v>
      </c>
      <c r="AD114" s="17">
        <v>9.8750851203459403E-2</v>
      </c>
      <c r="AE114" s="17"/>
      <c r="AF114" s="17">
        <v>0.154174140224039</v>
      </c>
      <c r="AG114" s="17">
        <v>0.15557064894963499</v>
      </c>
      <c r="AH114" s="17">
        <v>0.13309641331181199</v>
      </c>
      <c r="AI114" s="17"/>
      <c r="AJ114" s="17">
        <v>0.12660301481657399</v>
      </c>
      <c r="AK114" s="17">
        <v>0.17992851550616401</v>
      </c>
      <c r="AL114" s="17">
        <v>0.17644919692880301</v>
      </c>
      <c r="AM114" s="17">
        <v>0.16085306874742999</v>
      </c>
      <c r="AN114" s="17">
        <v>0.148333233632678</v>
      </c>
      <c r="AO114" s="17"/>
      <c r="AP114" s="17">
        <v>0.14645077929127101</v>
      </c>
      <c r="AQ114" s="17">
        <v>0.162522993519324</v>
      </c>
      <c r="AR114" s="17">
        <v>0.15356318288344001</v>
      </c>
      <c r="AS114" s="17">
        <v>0.11964651672074</v>
      </c>
      <c r="AT114" s="17"/>
      <c r="AU114" s="17">
        <v>0.12822050021922299</v>
      </c>
      <c r="AV114" s="17">
        <v>0.12736463844372001</v>
      </c>
      <c r="AW114" s="17">
        <v>0.13657239296955201</v>
      </c>
      <c r="AX114" s="17">
        <v>0.175583303938598</v>
      </c>
      <c r="AY114" s="17">
        <v>0.28779171904372802</v>
      </c>
    </row>
    <row r="115" spans="2:51" x14ac:dyDescent="0.35">
      <c r="B115" t="s">
        <v>89</v>
      </c>
      <c r="C115" s="17">
        <v>0.37307437233927898</v>
      </c>
      <c r="D115" s="17">
        <v>0.35906840905704301</v>
      </c>
      <c r="E115" s="17">
        <v>0.38655886880584001</v>
      </c>
      <c r="F115" s="17"/>
      <c r="G115" s="17">
        <v>0.33250828311434399</v>
      </c>
      <c r="H115" s="17">
        <v>0.28292842243468203</v>
      </c>
      <c r="I115" s="17">
        <v>0.34847732099054002</v>
      </c>
      <c r="J115" s="17">
        <v>0.38965065593092202</v>
      </c>
      <c r="K115" s="17">
        <v>0.39726226036936901</v>
      </c>
      <c r="L115" s="17">
        <v>0.46361226155984597</v>
      </c>
      <c r="M115" s="17"/>
      <c r="N115" s="17">
        <v>0.37071958176085201</v>
      </c>
      <c r="O115" s="17">
        <v>0.395627697889751</v>
      </c>
      <c r="P115" s="17">
        <v>0.36842629738827698</v>
      </c>
      <c r="Q115" s="17">
        <v>0.35679821640242698</v>
      </c>
      <c r="R115" s="17"/>
      <c r="S115" s="17">
        <v>0.328758601731866</v>
      </c>
      <c r="T115" s="17">
        <v>0.373491764729391</v>
      </c>
      <c r="U115" s="17">
        <v>0.44042448410780499</v>
      </c>
      <c r="V115" s="17">
        <v>0.40943399826390697</v>
      </c>
      <c r="W115" s="17">
        <v>0.33298528015864798</v>
      </c>
      <c r="X115" s="17">
        <v>0.35901386708240302</v>
      </c>
      <c r="Y115" s="17">
        <v>0.33509850286112097</v>
      </c>
      <c r="Z115" s="17">
        <v>0.39969044339623</v>
      </c>
      <c r="AA115" s="17">
        <v>0.379203664167648</v>
      </c>
      <c r="AB115" s="17">
        <v>0.427724463982734</v>
      </c>
      <c r="AC115" s="17">
        <v>0.30394628104286098</v>
      </c>
      <c r="AD115" s="17">
        <v>0.42108292392465002</v>
      </c>
      <c r="AE115" s="17"/>
      <c r="AF115" s="17">
        <v>0.366041270916518</v>
      </c>
      <c r="AG115" s="17">
        <v>0.39843758773680499</v>
      </c>
      <c r="AH115" s="17">
        <v>0.34325665601328098</v>
      </c>
      <c r="AI115" s="17"/>
      <c r="AJ115" s="17">
        <v>0.39133379282153202</v>
      </c>
      <c r="AK115" s="17">
        <v>0.37900970539011702</v>
      </c>
      <c r="AL115" s="17">
        <v>0.40952193408606502</v>
      </c>
      <c r="AM115" s="17">
        <v>0.266310018735049</v>
      </c>
      <c r="AN115" s="17">
        <v>0.325942155440063</v>
      </c>
      <c r="AO115" s="17"/>
      <c r="AP115" s="17">
        <v>0.34400021262629799</v>
      </c>
      <c r="AQ115" s="17">
        <v>0.39109559042175102</v>
      </c>
      <c r="AR115" s="17">
        <v>0.40163925470229001</v>
      </c>
      <c r="AS115" s="17">
        <v>0.36462053795258997</v>
      </c>
      <c r="AT115" s="17"/>
      <c r="AU115" s="17">
        <v>0.421404245175029</v>
      </c>
      <c r="AV115" s="17">
        <v>0.35115347510644301</v>
      </c>
      <c r="AW115" s="17">
        <v>0.35292576279031501</v>
      </c>
      <c r="AX115" s="17">
        <v>0.40344179060862101</v>
      </c>
      <c r="AY115" s="17">
        <v>0.34170565268356001</v>
      </c>
    </row>
    <row r="116" spans="2:51" x14ac:dyDescent="0.35">
      <c r="B116" t="s">
        <v>90</v>
      </c>
      <c r="C116" s="17">
        <v>0.38519446827160703</v>
      </c>
      <c r="D116" s="17">
        <v>0.39582513198357999</v>
      </c>
      <c r="E116" s="17">
        <v>0.37557049096322997</v>
      </c>
      <c r="F116" s="17"/>
      <c r="G116" s="17">
        <v>0.37116462988329202</v>
      </c>
      <c r="H116" s="17">
        <v>0.376068088208725</v>
      </c>
      <c r="I116" s="17">
        <v>0.44308869277811902</v>
      </c>
      <c r="J116" s="17">
        <v>0.40998268758322898</v>
      </c>
      <c r="K116" s="17">
        <v>0.41527862510819902</v>
      </c>
      <c r="L116" s="17">
        <v>0.31415867589012197</v>
      </c>
      <c r="M116" s="17"/>
      <c r="N116" s="17">
        <v>0.40804079783092401</v>
      </c>
      <c r="O116" s="17">
        <v>0.392548579873085</v>
      </c>
      <c r="P116" s="17">
        <v>0.36091818115431001</v>
      </c>
      <c r="Q116" s="17">
        <v>0.36831156571030799</v>
      </c>
      <c r="R116" s="17"/>
      <c r="S116" s="17">
        <v>0.36133993894862398</v>
      </c>
      <c r="T116" s="17">
        <v>0.38960937522385702</v>
      </c>
      <c r="U116" s="17">
        <v>0.39149508436335501</v>
      </c>
      <c r="V116" s="17">
        <v>0.36085009096625997</v>
      </c>
      <c r="W116" s="17">
        <v>0.40156898457291901</v>
      </c>
      <c r="X116" s="17">
        <v>0.33923617366914499</v>
      </c>
      <c r="Y116" s="17">
        <v>0.45791175673415202</v>
      </c>
      <c r="Z116" s="17">
        <v>0.36410986911365201</v>
      </c>
      <c r="AA116" s="17">
        <v>0.36849389820240602</v>
      </c>
      <c r="AB116" s="17">
        <v>0.37093660409469198</v>
      </c>
      <c r="AC116" s="17">
        <v>0.46951421611493199</v>
      </c>
      <c r="AD116" s="17">
        <v>0.43029178071185298</v>
      </c>
      <c r="AE116" s="17"/>
      <c r="AF116" s="17">
        <v>0.398060801999777</v>
      </c>
      <c r="AG116" s="17">
        <v>0.35473815243753198</v>
      </c>
      <c r="AH116" s="17">
        <v>0.40489632342082998</v>
      </c>
      <c r="AI116" s="17"/>
      <c r="AJ116" s="17">
        <v>0.39189160420979302</v>
      </c>
      <c r="AK116" s="17">
        <v>0.325966432252633</v>
      </c>
      <c r="AL116" s="17">
        <v>0.32083885151879699</v>
      </c>
      <c r="AM116" s="17">
        <v>0.57283691251752</v>
      </c>
      <c r="AN116" s="17">
        <v>0.43504318535436998</v>
      </c>
      <c r="AO116" s="17"/>
      <c r="AP116" s="17">
        <v>0.41359204280129003</v>
      </c>
      <c r="AQ116" s="17">
        <v>0.338853514592734</v>
      </c>
      <c r="AR116" s="17">
        <v>0.30950495693297297</v>
      </c>
      <c r="AS116" s="17">
        <v>0.462190810647159</v>
      </c>
      <c r="AT116" s="17"/>
      <c r="AU116" s="17">
        <v>0.37072333684115399</v>
      </c>
      <c r="AV116" s="17">
        <v>0.43964592505469402</v>
      </c>
      <c r="AW116" s="17">
        <v>0.40684769308589502</v>
      </c>
      <c r="AX116" s="17">
        <v>0.30588892304551901</v>
      </c>
      <c r="AY116" s="17">
        <v>0.13452428834458</v>
      </c>
    </row>
    <row r="117" spans="2:51" x14ac:dyDescent="0.35">
      <c r="B117" t="s">
        <v>91</v>
      </c>
      <c r="C117" s="17">
        <v>1.74602273569242E-2</v>
      </c>
      <c r="D117" s="17">
        <v>1.51752119354656E-2</v>
      </c>
      <c r="E117" s="17">
        <v>1.9725888794882799E-2</v>
      </c>
      <c r="F117" s="17"/>
      <c r="G117" s="17">
        <v>2.96438962218466E-2</v>
      </c>
      <c r="H117" s="17">
        <v>3.81095925343337E-2</v>
      </c>
      <c r="I117" s="17">
        <v>1.44931739603354E-2</v>
      </c>
      <c r="J117" s="17">
        <v>1.54341073041509E-2</v>
      </c>
      <c r="K117" s="17">
        <v>1.25005818038912E-2</v>
      </c>
      <c r="L117" s="17">
        <v>0</v>
      </c>
      <c r="M117" s="17"/>
      <c r="N117" s="17">
        <v>7.8215790994658994E-3</v>
      </c>
      <c r="O117" s="17">
        <v>1.5961794285784599E-2</v>
      </c>
      <c r="P117" s="17">
        <v>2.2268623285688099E-2</v>
      </c>
      <c r="Q117" s="17">
        <v>2.5584071319646899E-2</v>
      </c>
      <c r="R117" s="17"/>
      <c r="S117" s="17">
        <v>1.7751083392040099E-2</v>
      </c>
      <c r="T117" s="17">
        <v>2.5640987632945901E-2</v>
      </c>
      <c r="U117" s="17">
        <v>0</v>
      </c>
      <c r="V117" s="17">
        <v>1.4539503665318001E-2</v>
      </c>
      <c r="W117" s="17">
        <v>2.17973422100117E-2</v>
      </c>
      <c r="X117" s="17">
        <v>2.7014339810006002E-2</v>
      </c>
      <c r="Y117" s="17">
        <v>6.8145766273178098E-3</v>
      </c>
      <c r="Z117" s="17">
        <v>1.01831128389139E-2</v>
      </c>
      <c r="AA117" s="17">
        <v>8.5049769387050694E-3</v>
      </c>
      <c r="AB117" s="17">
        <v>2.9259967772712499E-2</v>
      </c>
      <c r="AC117" s="17">
        <v>2.4480766909169401E-2</v>
      </c>
      <c r="AD117" s="17">
        <v>2.0862017394049401E-2</v>
      </c>
      <c r="AE117" s="17"/>
      <c r="AF117" s="17">
        <v>1.3745886859861599E-2</v>
      </c>
      <c r="AG117" s="17">
        <v>7.56400345366869E-3</v>
      </c>
      <c r="AH117" s="17">
        <v>3.7370630104559301E-2</v>
      </c>
      <c r="AI117" s="17"/>
      <c r="AJ117" s="17">
        <v>8.9061888469922391E-3</v>
      </c>
      <c r="AK117" s="17">
        <v>1.01893847082743E-2</v>
      </c>
      <c r="AL117" s="17">
        <v>1.5644650272339699E-2</v>
      </c>
      <c r="AM117" s="17">
        <v>0</v>
      </c>
      <c r="AN117" s="17">
        <v>3.9154956219798601E-2</v>
      </c>
      <c r="AO117" s="17"/>
      <c r="AP117" s="17">
        <v>9.6650615869400408E-3</v>
      </c>
      <c r="AQ117" s="17">
        <v>1.15870124202414E-2</v>
      </c>
      <c r="AR117" s="17">
        <v>2.2992320684606701E-2</v>
      </c>
      <c r="AS117" s="17">
        <v>6.9881129193547801E-3</v>
      </c>
      <c r="AT117" s="17"/>
      <c r="AU117" s="17">
        <v>1.08079395402435E-2</v>
      </c>
      <c r="AV117" s="17">
        <v>2.7048070989120401E-2</v>
      </c>
      <c r="AW117" s="17">
        <v>2.3581882407505798E-2</v>
      </c>
      <c r="AX117" s="17">
        <v>3.8561352717496099E-3</v>
      </c>
      <c r="AY117" s="17">
        <v>3.0595696317231601E-2</v>
      </c>
    </row>
    <row r="118" spans="2:51" x14ac:dyDescent="0.3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row>
    <row r="119" spans="2:51" x14ac:dyDescent="0.35">
      <c r="B119" s="6" t="s">
        <v>113</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row>
    <row r="120" spans="2:51" x14ac:dyDescent="0.35">
      <c r="B120" s="21" t="s">
        <v>75</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row>
    <row r="121" spans="2:51" x14ac:dyDescent="0.35">
      <c r="B121" t="s">
        <v>87</v>
      </c>
      <c r="C121" s="17">
        <v>0.246451599241578</v>
      </c>
      <c r="D121" s="17">
        <v>0.20933455466156001</v>
      </c>
      <c r="E121" s="17">
        <v>0.28225552453474101</v>
      </c>
      <c r="F121" s="17"/>
      <c r="G121" s="17">
        <v>0.21970651944358599</v>
      </c>
      <c r="H121" s="17">
        <v>0.20979158721706601</v>
      </c>
      <c r="I121" s="17">
        <v>0.237824286298423</v>
      </c>
      <c r="J121" s="17">
        <v>0.24347134386910799</v>
      </c>
      <c r="K121" s="17">
        <v>0.240896109110837</v>
      </c>
      <c r="L121" s="17">
        <v>0.30721998787580201</v>
      </c>
      <c r="M121" s="17"/>
      <c r="N121" s="17">
        <v>0.22336815255790601</v>
      </c>
      <c r="O121" s="17">
        <v>0.23811365973527401</v>
      </c>
      <c r="P121" s="17">
        <v>0.25154610850269599</v>
      </c>
      <c r="Q121" s="17">
        <v>0.27689599585264102</v>
      </c>
      <c r="R121" s="17"/>
      <c r="S121" s="17">
        <v>0.20510237085768801</v>
      </c>
      <c r="T121" s="17">
        <v>0.25053047470805101</v>
      </c>
      <c r="U121" s="17">
        <v>0.24713625103057599</v>
      </c>
      <c r="V121" s="17">
        <v>0.242449493921465</v>
      </c>
      <c r="W121" s="17">
        <v>0.21158194048100601</v>
      </c>
      <c r="X121" s="17">
        <v>0.27439296690181603</v>
      </c>
      <c r="Y121" s="17">
        <v>0.300447475637176</v>
      </c>
      <c r="Z121" s="17">
        <v>0.25320630172910102</v>
      </c>
      <c r="AA121" s="17">
        <v>0.25820446451007401</v>
      </c>
      <c r="AB121" s="17">
        <v>0.21459905309908001</v>
      </c>
      <c r="AC121" s="17">
        <v>0.29825601194322698</v>
      </c>
      <c r="AD121" s="17">
        <v>0.24256309795657099</v>
      </c>
      <c r="AE121" s="17"/>
      <c r="AF121" s="17">
        <v>0.28442360064123401</v>
      </c>
      <c r="AG121" s="17">
        <v>0.24037695217351801</v>
      </c>
      <c r="AH121" s="17">
        <v>0.18811982269653499</v>
      </c>
      <c r="AI121" s="17"/>
      <c r="AJ121" s="17">
        <v>0.27846347928273502</v>
      </c>
      <c r="AK121" s="17">
        <v>0.24771299955971299</v>
      </c>
      <c r="AL121" s="17">
        <v>0.23466630012168099</v>
      </c>
      <c r="AM121" s="17">
        <v>0.40080921906676797</v>
      </c>
      <c r="AN121" s="17">
        <v>0.19356292000445699</v>
      </c>
      <c r="AO121" s="17"/>
      <c r="AP121" s="17">
        <v>0.27118616180497301</v>
      </c>
      <c r="AQ121" s="17">
        <v>0.23522791629708001</v>
      </c>
      <c r="AR121" s="17">
        <v>0.25456019770858801</v>
      </c>
      <c r="AS121" s="17">
        <v>0.26667891894350998</v>
      </c>
      <c r="AT121" s="17"/>
      <c r="AU121" s="17">
        <v>0.27578062215584198</v>
      </c>
      <c r="AV121" s="17">
        <v>0.217440249671768</v>
      </c>
      <c r="AW121" s="17">
        <v>0.21935301889043701</v>
      </c>
      <c r="AX121" s="17">
        <v>0.25808410297326201</v>
      </c>
      <c r="AY121" s="17">
        <v>0.39058014360608401</v>
      </c>
    </row>
    <row r="122" spans="2:51" x14ac:dyDescent="0.35">
      <c r="B122" t="s">
        <v>88</v>
      </c>
      <c r="C122" s="17">
        <v>0.347860728277327</v>
      </c>
      <c r="D122" s="17">
        <v>0.34405331772695003</v>
      </c>
      <c r="E122" s="17">
        <v>0.35226235010438101</v>
      </c>
      <c r="F122" s="17"/>
      <c r="G122" s="17">
        <v>0.28774692604184099</v>
      </c>
      <c r="H122" s="17">
        <v>0.259288743490381</v>
      </c>
      <c r="I122" s="17">
        <v>0.38078052722460198</v>
      </c>
      <c r="J122" s="17">
        <v>0.37749221498237501</v>
      </c>
      <c r="K122" s="17">
        <v>0.392472631426384</v>
      </c>
      <c r="L122" s="17">
        <v>0.37869360733393298</v>
      </c>
      <c r="M122" s="17"/>
      <c r="N122" s="17">
        <v>0.344395260278479</v>
      </c>
      <c r="O122" s="17">
        <v>0.36134049719755501</v>
      </c>
      <c r="P122" s="17">
        <v>0.35403101065325299</v>
      </c>
      <c r="Q122" s="17">
        <v>0.32990198937268</v>
      </c>
      <c r="R122" s="17"/>
      <c r="S122" s="17">
        <v>0.34623995136506902</v>
      </c>
      <c r="T122" s="17">
        <v>0.36168428742882103</v>
      </c>
      <c r="U122" s="17">
        <v>0.38205939092963298</v>
      </c>
      <c r="V122" s="17">
        <v>0.376854960604534</v>
      </c>
      <c r="W122" s="17">
        <v>0.35776040627820799</v>
      </c>
      <c r="X122" s="17">
        <v>0.31228361057915499</v>
      </c>
      <c r="Y122" s="17">
        <v>0.31569724811836902</v>
      </c>
      <c r="Z122" s="17">
        <v>0.33676936016158299</v>
      </c>
      <c r="AA122" s="17">
        <v>0.391190196510243</v>
      </c>
      <c r="AB122" s="17">
        <v>0.33825068854795898</v>
      </c>
      <c r="AC122" s="17">
        <v>0.294123475574121</v>
      </c>
      <c r="AD122" s="17">
        <v>0.26090099703727299</v>
      </c>
      <c r="AE122" s="17"/>
      <c r="AF122" s="17">
        <v>0.33538159112970201</v>
      </c>
      <c r="AG122" s="17">
        <v>0.36837616634339498</v>
      </c>
      <c r="AH122" s="17">
        <v>0.356413989369808</v>
      </c>
      <c r="AI122" s="17"/>
      <c r="AJ122" s="17">
        <v>0.34395436535224999</v>
      </c>
      <c r="AK122" s="17">
        <v>0.35361936007597899</v>
      </c>
      <c r="AL122" s="17">
        <v>0.33339275524114897</v>
      </c>
      <c r="AM122" s="17">
        <v>0.29698978013989202</v>
      </c>
      <c r="AN122" s="17">
        <v>0.374852109679641</v>
      </c>
      <c r="AO122" s="17"/>
      <c r="AP122" s="17">
        <v>0.34431740317438703</v>
      </c>
      <c r="AQ122" s="17">
        <v>0.36537155250902298</v>
      </c>
      <c r="AR122" s="17">
        <v>0.32872087452313398</v>
      </c>
      <c r="AS122" s="17">
        <v>0.30206923629937699</v>
      </c>
      <c r="AT122" s="17"/>
      <c r="AU122" s="17">
        <v>0.36095651825721897</v>
      </c>
      <c r="AV122" s="17">
        <v>0.35304210884361098</v>
      </c>
      <c r="AW122" s="17">
        <v>0.33854274432360698</v>
      </c>
      <c r="AX122" s="17">
        <v>0.31940231736700397</v>
      </c>
      <c r="AY122" s="17">
        <v>0.32847805409396102</v>
      </c>
    </row>
    <row r="123" spans="2:51" x14ac:dyDescent="0.35">
      <c r="B123" t="s">
        <v>89</v>
      </c>
      <c r="C123" s="17">
        <v>0.26436038269058698</v>
      </c>
      <c r="D123" s="17">
        <v>0.29645297541264798</v>
      </c>
      <c r="E123" s="17">
        <v>0.23250152113533001</v>
      </c>
      <c r="F123" s="17"/>
      <c r="G123" s="17">
        <v>0.28042712251148899</v>
      </c>
      <c r="H123" s="17">
        <v>0.32194592460492699</v>
      </c>
      <c r="I123" s="17">
        <v>0.241759692920825</v>
      </c>
      <c r="J123" s="17">
        <v>0.22143545199968701</v>
      </c>
      <c r="K123" s="17">
        <v>0.276756567469715</v>
      </c>
      <c r="L123" s="17">
        <v>0.25202164583150699</v>
      </c>
      <c r="M123" s="17"/>
      <c r="N123" s="17">
        <v>0.30184335158241099</v>
      </c>
      <c r="O123" s="17">
        <v>0.24396706996079201</v>
      </c>
      <c r="P123" s="17">
        <v>0.25229511201296601</v>
      </c>
      <c r="Q123" s="17">
        <v>0.25355321323357799</v>
      </c>
      <c r="R123" s="17"/>
      <c r="S123" s="17">
        <v>0.253022696095977</v>
      </c>
      <c r="T123" s="17">
        <v>0.26346631559628397</v>
      </c>
      <c r="U123" s="17">
        <v>0.27800521069704398</v>
      </c>
      <c r="V123" s="17">
        <v>0.30595914717315398</v>
      </c>
      <c r="W123" s="17">
        <v>0.27268981219582999</v>
      </c>
      <c r="X123" s="17">
        <v>0.258767514832141</v>
      </c>
      <c r="Y123" s="17">
        <v>0.250832556852983</v>
      </c>
      <c r="Z123" s="17">
        <v>0.24433359503416799</v>
      </c>
      <c r="AA123" s="17">
        <v>0.24208943276630501</v>
      </c>
      <c r="AB123" s="17">
        <v>0.27890603911671502</v>
      </c>
      <c r="AC123" s="17">
        <v>0.208555039899392</v>
      </c>
      <c r="AD123" s="17">
        <v>0.35183698735782998</v>
      </c>
      <c r="AE123" s="17"/>
      <c r="AF123" s="17">
        <v>0.26032434175100699</v>
      </c>
      <c r="AG123" s="17">
        <v>0.26483218250708102</v>
      </c>
      <c r="AH123" s="17">
        <v>0.26258938201917797</v>
      </c>
      <c r="AI123" s="17"/>
      <c r="AJ123" s="17">
        <v>0.27463121731641599</v>
      </c>
      <c r="AK123" s="17">
        <v>0.262417570466209</v>
      </c>
      <c r="AL123" s="17">
        <v>0.29392068236298602</v>
      </c>
      <c r="AM123" s="17">
        <v>0.201738759167502</v>
      </c>
      <c r="AN123" s="17">
        <v>0.24465353091982001</v>
      </c>
      <c r="AO123" s="17"/>
      <c r="AP123" s="17">
        <v>0.24949967779472601</v>
      </c>
      <c r="AQ123" s="17">
        <v>0.27436090186962803</v>
      </c>
      <c r="AR123" s="17">
        <v>0.30499354859347999</v>
      </c>
      <c r="AS123" s="17">
        <v>0.327714045447562</v>
      </c>
      <c r="AT123" s="17"/>
      <c r="AU123" s="17">
        <v>0.24945271705616601</v>
      </c>
      <c r="AV123" s="17">
        <v>0.28179373011434899</v>
      </c>
      <c r="AW123" s="17">
        <v>0.26679019552302402</v>
      </c>
      <c r="AX123" s="17">
        <v>0.263886097745968</v>
      </c>
      <c r="AY123" s="17">
        <v>0.231630325728444</v>
      </c>
    </row>
    <row r="124" spans="2:51" x14ac:dyDescent="0.35">
      <c r="B124" t="s">
        <v>90</v>
      </c>
      <c r="C124" s="17">
        <v>0.104914274300681</v>
      </c>
      <c r="D124" s="17">
        <v>0.12034638439192601</v>
      </c>
      <c r="E124" s="17">
        <v>9.0050799139195906E-2</v>
      </c>
      <c r="F124" s="17"/>
      <c r="G124" s="17">
        <v>0.159790745303239</v>
      </c>
      <c r="H124" s="17">
        <v>0.14663365044208099</v>
      </c>
      <c r="I124" s="17">
        <v>0.125499507526981</v>
      </c>
      <c r="J124" s="17">
        <v>0.11065154033923</v>
      </c>
      <c r="K124" s="17">
        <v>6.0430675514938803E-2</v>
      </c>
      <c r="L124" s="17">
        <v>4.2983777243441199E-2</v>
      </c>
      <c r="M124" s="17"/>
      <c r="N124" s="17">
        <v>0.106781767744744</v>
      </c>
      <c r="O124" s="17">
        <v>0.11743559716917799</v>
      </c>
      <c r="P124" s="17">
        <v>0.101231371324753</v>
      </c>
      <c r="Q124" s="17">
        <v>9.5399231605548598E-2</v>
      </c>
      <c r="R124" s="17"/>
      <c r="S124" s="17">
        <v>0.15109984961477699</v>
      </c>
      <c r="T124" s="17">
        <v>0.10659962354324901</v>
      </c>
      <c r="U124" s="17">
        <v>7.4836689004093404E-2</v>
      </c>
      <c r="V124" s="17">
        <v>4.68972599450568E-2</v>
      </c>
      <c r="W124" s="17">
        <v>0.11477045780135101</v>
      </c>
      <c r="X124" s="17">
        <v>0.10366093095579</v>
      </c>
      <c r="Y124" s="17">
        <v>0.114950849612121</v>
      </c>
      <c r="Z124" s="17">
        <v>0.12538040026095701</v>
      </c>
      <c r="AA124" s="17">
        <v>6.9694950053815499E-2</v>
      </c>
      <c r="AB124" s="17">
        <v>0.110007117842411</v>
      </c>
      <c r="AC124" s="17">
        <v>0.16438706698844599</v>
      </c>
      <c r="AD124" s="17">
        <v>7.68574798013687E-2</v>
      </c>
      <c r="AE124" s="17"/>
      <c r="AF124" s="17">
        <v>9.2118896191050098E-2</v>
      </c>
      <c r="AG124" s="17">
        <v>9.9333282934205694E-2</v>
      </c>
      <c r="AH124" s="17">
        <v>0.132140231246898</v>
      </c>
      <c r="AI124" s="17"/>
      <c r="AJ124" s="17">
        <v>7.4148387284293196E-2</v>
      </c>
      <c r="AK124" s="17">
        <v>0.11819570136773</v>
      </c>
      <c r="AL124" s="17">
        <v>0.111401842058997</v>
      </c>
      <c r="AM124" s="17">
        <v>0.100462241625839</v>
      </c>
      <c r="AN124" s="17">
        <v>0.117785717083619</v>
      </c>
      <c r="AO124" s="17"/>
      <c r="AP124" s="17">
        <v>0.105989801580958</v>
      </c>
      <c r="AQ124" s="17">
        <v>0.102082531217304</v>
      </c>
      <c r="AR124" s="17">
        <v>9.2688481806303902E-2</v>
      </c>
      <c r="AS124" s="17">
        <v>7.8022913471097799E-2</v>
      </c>
      <c r="AT124" s="17"/>
      <c r="AU124" s="17">
        <v>7.4665593275116696E-2</v>
      </c>
      <c r="AV124" s="17">
        <v>0.107033446838586</v>
      </c>
      <c r="AW124" s="17">
        <v>0.137837423234724</v>
      </c>
      <c r="AX124" s="17">
        <v>0.12204943186059999</v>
      </c>
      <c r="AY124" s="17">
        <v>1.8715780254279502E-2</v>
      </c>
    </row>
    <row r="125" spans="2:51" x14ac:dyDescent="0.35">
      <c r="B125" t="s">
        <v>91</v>
      </c>
      <c r="C125" s="17">
        <v>3.6413015489826998E-2</v>
      </c>
      <c r="D125" s="17">
        <v>2.9812767806915701E-2</v>
      </c>
      <c r="E125" s="17">
        <v>4.2929805086352003E-2</v>
      </c>
      <c r="F125" s="17"/>
      <c r="G125" s="17">
        <v>5.2328686699844598E-2</v>
      </c>
      <c r="H125" s="17">
        <v>6.2340094245545298E-2</v>
      </c>
      <c r="I125" s="17">
        <v>1.4135986029168501E-2</v>
      </c>
      <c r="J125" s="17">
        <v>4.69494488096006E-2</v>
      </c>
      <c r="K125" s="17">
        <v>2.9444016478125501E-2</v>
      </c>
      <c r="L125" s="17">
        <v>1.9080981715317202E-2</v>
      </c>
      <c r="M125" s="17"/>
      <c r="N125" s="17">
        <v>2.3611467836459898E-2</v>
      </c>
      <c r="O125" s="17">
        <v>3.9143175937201E-2</v>
      </c>
      <c r="P125" s="17">
        <v>4.0896397506330798E-2</v>
      </c>
      <c r="Q125" s="17">
        <v>4.4249569935552499E-2</v>
      </c>
      <c r="R125" s="17"/>
      <c r="S125" s="17">
        <v>4.4535132066488903E-2</v>
      </c>
      <c r="T125" s="17">
        <v>1.7719298723595098E-2</v>
      </c>
      <c r="U125" s="17">
        <v>1.7962458338653099E-2</v>
      </c>
      <c r="V125" s="17">
        <v>2.7839138355790102E-2</v>
      </c>
      <c r="W125" s="17">
        <v>4.3197383243606197E-2</v>
      </c>
      <c r="X125" s="17">
        <v>5.0894976731097198E-2</v>
      </c>
      <c r="Y125" s="17">
        <v>1.8071869779350502E-2</v>
      </c>
      <c r="Z125" s="17">
        <v>4.0310342814191498E-2</v>
      </c>
      <c r="AA125" s="17">
        <v>3.8820956159561701E-2</v>
      </c>
      <c r="AB125" s="17">
        <v>5.8237101393835103E-2</v>
      </c>
      <c r="AC125" s="17">
        <v>3.4678405594814998E-2</v>
      </c>
      <c r="AD125" s="17">
        <v>6.7841437846956898E-2</v>
      </c>
      <c r="AE125" s="17"/>
      <c r="AF125" s="17">
        <v>2.7751570287006099E-2</v>
      </c>
      <c r="AG125" s="17">
        <v>2.70814160418003E-2</v>
      </c>
      <c r="AH125" s="17">
        <v>6.0736574667580402E-2</v>
      </c>
      <c r="AI125" s="17"/>
      <c r="AJ125" s="17">
        <v>2.8802550764306399E-2</v>
      </c>
      <c r="AK125" s="17">
        <v>1.8054368530369801E-2</v>
      </c>
      <c r="AL125" s="17">
        <v>2.6618420215187E-2</v>
      </c>
      <c r="AM125" s="17">
        <v>0</v>
      </c>
      <c r="AN125" s="17">
        <v>6.9145722312463104E-2</v>
      </c>
      <c r="AO125" s="17"/>
      <c r="AP125" s="17">
        <v>2.90069556449555E-2</v>
      </c>
      <c r="AQ125" s="17">
        <v>2.2957098106965401E-2</v>
      </c>
      <c r="AR125" s="17">
        <v>1.90368973684946E-2</v>
      </c>
      <c r="AS125" s="17">
        <v>2.5514885838452898E-2</v>
      </c>
      <c r="AT125" s="17"/>
      <c r="AU125" s="17">
        <v>3.9144549255656601E-2</v>
      </c>
      <c r="AV125" s="17">
        <v>4.0690464531686801E-2</v>
      </c>
      <c r="AW125" s="17">
        <v>3.7476618028208897E-2</v>
      </c>
      <c r="AX125" s="17">
        <v>3.6578050053166E-2</v>
      </c>
      <c r="AY125" s="17">
        <v>3.0595696317231601E-2</v>
      </c>
    </row>
    <row r="126" spans="2:51" x14ac:dyDescent="0.35">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row>
    <row r="127" spans="2:51" x14ac:dyDescent="0.35">
      <c r="B127" s="6" t="s">
        <v>114</v>
      </c>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row>
    <row r="128" spans="2:51" x14ac:dyDescent="0.35">
      <c r="B128" s="21" t="s">
        <v>75</v>
      </c>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row>
    <row r="129" spans="2:51" x14ac:dyDescent="0.35">
      <c r="B129" t="s">
        <v>87</v>
      </c>
      <c r="C129" s="17">
        <v>0.14586376275520599</v>
      </c>
      <c r="D129" s="17">
        <v>0.12575946461983301</v>
      </c>
      <c r="E129" s="17">
        <v>0.16485683646670299</v>
      </c>
      <c r="F129" s="17"/>
      <c r="G129" s="17">
        <v>0.18309334727021401</v>
      </c>
      <c r="H129" s="17">
        <v>0.180331691200174</v>
      </c>
      <c r="I129" s="17">
        <v>0.136133983488261</v>
      </c>
      <c r="J129" s="17">
        <v>0.134191935099777</v>
      </c>
      <c r="K129" s="17">
        <v>0.123447713936551</v>
      </c>
      <c r="L129" s="17">
        <v>0.12567872144363401</v>
      </c>
      <c r="M129" s="17"/>
      <c r="N129" s="17">
        <v>0.120120002822074</v>
      </c>
      <c r="O129" s="17">
        <v>0.13424647053472999</v>
      </c>
      <c r="P129" s="17">
        <v>0.17167546316086299</v>
      </c>
      <c r="Q129" s="17">
        <v>0.16449130604237799</v>
      </c>
      <c r="R129" s="17"/>
      <c r="S129" s="17">
        <v>0.185149703875611</v>
      </c>
      <c r="T129" s="17">
        <v>0.14363154850660301</v>
      </c>
      <c r="U129" s="17">
        <v>9.80125863837598E-2</v>
      </c>
      <c r="V129" s="17">
        <v>9.8142148356053102E-2</v>
      </c>
      <c r="W129" s="17">
        <v>0.16437219518448501</v>
      </c>
      <c r="X129" s="17">
        <v>0.17191777091782401</v>
      </c>
      <c r="Y129" s="17">
        <v>0.16017072144941299</v>
      </c>
      <c r="Z129" s="17">
        <v>0.147576866523325</v>
      </c>
      <c r="AA129" s="17">
        <v>0.18086192035620099</v>
      </c>
      <c r="AB129" s="17">
        <v>6.5609372177099001E-2</v>
      </c>
      <c r="AC129" s="17">
        <v>0.185329810321118</v>
      </c>
      <c r="AD129" s="17">
        <v>0.127322180427869</v>
      </c>
      <c r="AE129" s="17"/>
      <c r="AF129" s="17">
        <v>0.152173806023435</v>
      </c>
      <c r="AG129" s="17">
        <v>0.13753822570798499</v>
      </c>
      <c r="AH129" s="17">
        <v>0.142424582863063</v>
      </c>
      <c r="AI129" s="17"/>
      <c r="AJ129" s="17">
        <v>0.143275969648755</v>
      </c>
      <c r="AK129" s="17">
        <v>0.171472351423509</v>
      </c>
      <c r="AL129" s="17">
        <v>0.17140802309799399</v>
      </c>
      <c r="AM129" s="17">
        <v>0.19419942193556899</v>
      </c>
      <c r="AN129" s="17">
        <v>0.13057491326836801</v>
      </c>
      <c r="AO129" s="17"/>
      <c r="AP129" s="17">
        <v>0.13735285559539401</v>
      </c>
      <c r="AQ129" s="17">
        <v>0.158487066952853</v>
      </c>
      <c r="AR129" s="17">
        <v>0.184447264425397</v>
      </c>
      <c r="AS129" s="17">
        <v>0.13823078144894901</v>
      </c>
      <c r="AT129" s="17"/>
      <c r="AU129" s="17">
        <v>0.16534280409311899</v>
      </c>
      <c r="AV129" s="17">
        <v>0.111214921948855</v>
      </c>
      <c r="AW129" s="17">
        <v>0.14711294074303799</v>
      </c>
      <c r="AX129" s="17">
        <v>0.19621169631211799</v>
      </c>
      <c r="AY129" s="17">
        <v>0.17877377530279501</v>
      </c>
    </row>
    <row r="130" spans="2:51" x14ac:dyDescent="0.35">
      <c r="B130" t="s">
        <v>88</v>
      </c>
      <c r="C130" s="17">
        <v>0.30118384622919497</v>
      </c>
      <c r="D130" s="17">
        <v>0.28831979111858103</v>
      </c>
      <c r="E130" s="17">
        <v>0.31329811032628402</v>
      </c>
      <c r="F130" s="17"/>
      <c r="G130" s="17">
        <v>0.234554060165961</v>
      </c>
      <c r="H130" s="17">
        <v>0.287338761968292</v>
      </c>
      <c r="I130" s="17">
        <v>0.33685437261882401</v>
      </c>
      <c r="J130" s="17">
        <v>0.30345415015079202</v>
      </c>
      <c r="K130" s="17">
        <v>0.268537295298104</v>
      </c>
      <c r="L130" s="17">
        <v>0.347587078433991</v>
      </c>
      <c r="M130" s="17"/>
      <c r="N130" s="17">
        <v>0.306792291456841</v>
      </c>
      <c r="O130" s="17">
        <v>0.30102253505222598</v>
      </c>
      <c r="P130" s="17">
        <v>0.31872722446718799</v>
      </c>
      <c r="Q130" s="17">
        <v>0.27655402374851801</v>
      </c>
      <c r="R130" s="17"/>
      <c r="S130" s="17">
        <v>0.30515524424978802</v>
      </c>
      <c r="T130" s="17">
        <v>0.27883355834066198</v>
      </c>
      <c r="U130" s="17">
        <v>0.28902960932538102</v>
      </c>
      <c r="V130" s="17">
        <v>0.35375155768538002</v>
      </c>
      <c r="W130" s="17">
        <v>0.25484669181638803</v>
      </c>
      <c r="X130" s="17">
        <v>0.31228575300632</v>
      </c>
      <c r="Y130" s="17">
        <v>0.30368166296070498</v>
      </c>
      <c r="Z130" s="17">
        <v>0.190042760055815</v>
      </c>
      <c r="AA130" s="17">
        <v>0.31723600909549998</v>
      </c>
      <c r="AB130" s="17">
        <v>0.32317766292439098</v>
      </c>
      <c r="AC130" s="17">
        <v>0.27313362362190202</v>
      </c>
      <c r="AD130" s="17">
        <v>0.39277191946139101</v>
      </c>
      <c r="AE130" s="17"/>
      <c r="AF130" s="17">
        <v>0.313532013878418</v>
      </c>
      <c r="AG130" s="17">
        <v>0.31809728371614998</v>
      </c>
      <c r="AH130" s="17">
        <v>0.249430298085833</v>
      </c>
      <c r="AI130" s="17"/>
      <c r="AJ130" s="17">
        <v>0.290668139856404</v>
      </c>
      <c r="AK130" s="17">
        <v>0.32711923915767299</v>
      </c>
      <c r="AL130" s="17">
        <v>0.26289546179600698</v>
      </c>
      <c r="AM130" s="17">
        <v>0.32198738077230998</v>
      </c>
      <c r="AN130" s="17">
        <v>0.26425202604134901</v>
      </c>
      <c r="AO130" s="17"/>
      <c r="AP130" s="17">
        <v>0.31504879803193497</v>
      </c>
      <c r="AQ130" s="17">
        <v>0.32164632155370998</v>
      </c>
      <c r="AR130" s="17">
        <v>0.24252077109351899</v>
      </c>
      <c r="AS130" s="17">
        <v>0.27462354543816803</v>
      </c>
      <c r="AT130" s="17"/>
      <c r="AU130" s="17">
        <v>0.2929864602967</v>
      </c>
      <c r="AV130" s="17">
        <v>0.29420940541255503</v>
      </c>
      <c r="AW130" s="17">
        <v>0.29547013908234798</v>
      </c>
      <c r="AX130" s="17">
        <v>0.28627877822883802</v>
      </c>
      <c r="AY130" s="17">
        <v>0.49864282188143999</v>
      </c>
    </row>
    <row r="131" spans="2:51" x14ac:dyDescent="0.35">
      <c r="B131" t="s">
        <v>89</v>
      </c>
      <c r="C131" s="17">
        <v>0.35489089970462401</v>
      </c>
      <c r="D131" s="17">
        <v>0.36735950647856103</v>
      </c>
      <c r="E131" s="17">
        <v>0.343412592548337</v>
      </c>
      <c r="F131" s="17"/>
      <c r="G131" s="17">
        <v>0.35965941516917099</v>
      </c>
      <c r="H131" s="17">
        <v>0.285860661806216</v>
      </c>
      <c r="I131" s="17">
        <v>0.29077066920099198</v>
      </c>
      <c r="J131" s="17">
        <v>0.362637644600588</v>
      </c>
      <c r="K131" s="17">
        <v>0.41786100603381798</v>
      </c>
      <c r="L131" s="17">
        <v>0.41161714175686898</v>
      </c>
      <c r="M131" s="17"/>
      <c r="N131" s="17">
        <v>0.39824294359726398</v>
      </c>
      <c r="O131" s="17">
        <v>0.348481352517516</v>
      </c>
      <c r="P131" s="17">
        <v>0.32507533191187099</v>
      </c>
      <c r="Q131" s="17">
        <v>0.340514220619904</v>
      </c>
      <c r="R131" s="17"/>
      <c r="S131" s="17">
        <v>0.28367013296737098</v>
      </c>
      <c r="T131" s="17">
        <v>0.36154594535162499</v>
      </c>
      <c r="U131" s="17">
        <v>0.45181616542115599</v>
      </c>
      <c r="V131" s="17">
        <v>0.39985784239990702</v>
      </c>
      <c r="W131" s="17">
        <v>0.36234618513504102</v>
      </c>
      <c r="X131" s="17">
        <v>0.35088077418042901</v>
      </c>
      <c r="Y131" s="17">
        <v>0.35458300328016001</v>
      </c>
      <c r="Z131" s="17">
        <v>0.42473633901822599</v>
      </c>
      <c r="AA131" s="17">
        <v>0.308291571373355</v>
      </c>
      <c r="AB131" s="17">
        <v>0.42328215097548499</v>
      </c>
      <c r="AC131" s="17">
        <v>0.27889550056116102</v>
      </c>
      <c r="AD131" s="17">
        <v>0.26036678872093499</v>
      </c>
      <c r="AE131" s="17"/>
      <c r="AF131" s="17">
        <v>0.34311899362558301</v>
      </c>
      <c r="AG131" s="17">
        <v>0.36007197542386898</v>
      </c>
      <c r="AH131" s="17">
        <v>0.35476077120539901</v>
      </c>
      <c r="AI131" s="17"/>
      <c r="AJ131" s="17">
        <v>0.39084358513654999</v>
      </c>
      <c r="AK131" s="17">
        <v>0.33781355701881799</v>
      </c>
      <c r="AL131" s="17">
        <v>0.33735086408311299</v>
      </c>
      <c r="AM131" s="17">
        <v>0.22842690066848201</v>
      </c>
      <c r="AN131" s="17">
        <v>0.31663752540343898</v>
      </c>
      <c r="AO131" s="17"/>
      <c r="AP131" s="17">
        <v>0.32018679663946498</v>
      </c>
      <c r="AQ131" s="17">
        <v>0.36292939041202299</v>
      </c>
      <c r="AR131" s="17">
        <v>0.36115171862830597</v>
      </c>
      <c r="AS131" s="17">
        <v>0.43556454176595399</v>
      </c>
      <c r="AT131" s="17"/>
      <c r="AU131" s="17">
        <v>0.33776702855451801</v>
      </c>
      <c r="AV131" s="17">
        <v>0.35853134581763002</v>
      </c>
      <c r="AW131" s="17">
        <v>0.35679802921507098</v>
      </c>
      <c r="AX131" s="17">
        <v>0.331066466925447</v>
      </c>
      <c r="AY131" s="17">
        <v>0.246251258752851</v>
      </c>
    </row>
    <row r="132" spans="2:51" x14ac:dyDescent="0.35">
      <c r="B132" t="s">
        <v>90</v>
      </c>
      <c r="C132" s="17">
        <v>0.142780858423046</v>
      </c>
      <c r="D132" s="17">
        <v>0.16410947390809599</v>
      </c>
      <c r="E132" s="17">
        <v>0.12223378568695201</v>
      </c>
      <c r="F132" s="17"/>
      <c r="G132" s="17">
        <v>0.14440586987787399</v>
      </c>
      <c r="H132" s="17">
        <v>0.18848277377689901</v>
      </c>
      <c r="I132" s="17">
        <v>0.17321829176857501</v>
      </c>
      <c r="J132" s="17">
        <v>0.15031248971438901</v>
      </c>
      <c r="K132" s="17">
        <v>0.125678572511883</v>
      </c>
      <c r="L132" s="17">
        <v>8.5021493533448803E-2</v>
      </c>
      <c r="M132" s="17"/>
      <c r="N132" s="17">
        <v>0.140525822285232</v>
      </c>
      <c r="O132" s="17">
        <v>0.16907564145912901</v>
      </c>
      <c r="P132" s="17">
        <v>0.13226847775928</v>
      </c>
      <c r="Q132" s="17">
        <v>0.130209207397706</v>
      </c>
      <c r="R132" s="17"/>
      <c r="S132" s="17">
        <v>0.16040479872257199</v>
      </c>
      <c r="T132" s="17">
        <v>0.15166670108652</v>
      </c>
      <c r="U132" s="17">
        <v>0.13255983309705199</v>
      </c>
      <c r="V132" s="17">
        <v>9.7520599726460905E-2</v>
      </c>
      <c r="W132" s="17">
        <v>0.163740534275924</v>
      </c>
      <c r="X132" s="17">
        <v>9.65827413020304E-2</v>
      </c>
      <c r="Y132" s="17">
        <v>0.14663924478083901</v>
      </c>
      <c r="Z132" s="17">
        <v>0.197333691588442</v>
      </c>
      <c r="AA132" s="17">
        <v>0.139464774669187</v>
      </c>
      <c r="AB132" s="17">
        <v>0.12963346458049901</v>
      </c>
      <c r="AC132" s="17">
        <v>0.20773849832596</v>
      </c>
      <c r="AD132" s="17">
        <v>0.13465840638006801</v>
      </c>
      <c r="AE132" s="17"/>
      <c r="AF132" s="17">
        <v>0.144446081862036</v>
      </c>
      <c r="AG132" s="17">
        <v>0.13934186729060799</v>
      </c>
      <c r="AH132" s="17">
        <v>0.16300286096324201</v>
      </c>
      <c r="AI132" s="17"/>
      <c r="AJ132" s="17">
        <v>0.13965458569807401</v>
      </c>
      <c r="AK132" s="17">
        <v>0.123831161095421</v>
      </c>
      <c r="AL132" s="17">
        <v>0.18371865997896999</v>
      </c>
      <c r="AM132" s="17">
        <v>0.22038785734712801</v>
      </c>
      <c r="AN132" s="17">
        <v>0.17550480653526099</v>
      </c>
      <c r="AO132" s="17"/>
      <c r="AP132" s="17">
        <v>0.18195082122904799</v>
      </c>
      <c r="AQ132" s="17">
        <v>0.115400910357132</v>
      </c>
      <c r="AR132" s="17">
        <v>0.168556786955499</v>
      </c>
      <c r="AS132" s="17">
        <v>0.106008171798468</v>
      </c>
      <c r="AT132" s="17"/>
      <c r="AU132" s="17">
        <v>0.129694773438043</v>
      </c>
      <c r="AV132" s="17">
        <v>0.17616426347630099</v>
      </c>
      <c r="AW132" s="17">
        <v>0.15012283660640099</v>
      </c>
      <c r="AX132" s="17">
        <v>0.146721014211805</v>
      </c>
      <c r="AY132" s="17">
        <v>1.8715780254279502E-2</v>
      </c>
    </row>
    <row r="133" spans="2:51" x14ac:dyDescent="0.35">
      <c r="B133" t="s">
        <v>91</v>
      </c>
      <c r="C133" s="17">
        <v>5.5280632887928803E-2</v>
      </c>
      <c r="D133" s="17">
        <v>5.4451763874929199E-2</v>
      </c>
      <c r="E133" s="17">
        <v>5.6198674971723497E-2</v>
      </c>
      <c r="F133" s="17"/>
      <c r="G133" s="17">
        <v>7.8287307516779703E-2</v>
      </c>
      <c r="H133" s="17">
        <v>5.7986111248419299E-2</v>
      </c>
      <c r="I133" s="17">
        <v>6.3022682923347395E-2</v>
      </c>
      <c r="J133" s="17">
        <v>4.9403780434454099E-2</v>
      </c>
      <c r="K133" s="17">
        <v>6.4475412219643702E-2</v>
      </c>
      <c r="L133" s="17">
        <v>3.0095564832057001E-2</v>
      </c>
      <c r="M133" s="17"/>
      <c r="N133" s="17">
        <v>3.4318939838589198E-2</v>
      </c>
      <c r="O133" s="17">
        <v>4.7174000436398598E-2</v>
      </c>
      <c r="P133" s="17">
        <v>5.2253502700797601E-2</v>
      </c>
      <c r="Q133" s="17">
        <v>8.8231242191493003E-2</v>
      </c>
      <c r="R133" s="17"/>
      <c r="S133" s="17">
        <v>6.5620120184657904E-2</v>
      </c>
      <c r="T133" s="17">
        <v>6.4322246714589706E-2</v>
      </c>
      <c r="U133" s="17">
        <v>2.85818057726514E-2</v>
      </c>
      <c r="V133" s="17">
        <v>5.0727851832198897E-2</v>
      </c>
      <c r="W133" s="17">
        <v>5.4694393588161701E-2</v>
      </c>
      <c r="X133" s="17">
        <v>6.8332960593396705E-2</v>
      </c>
      <c r="Y133" s="17">
        <v>3.4925367528881701E-2</v>
      </c>
      <c r="Z133" s="17">
        <v>4.0310342814191498E-2</v>
      </c>
      <c r="AA133" s="17">
        <v>5.4145724505756103E-2</v>
      </c>
      <c r="AB133" s="17">
        <v>5.82973493425267E-2</v>
      </c>
      <c r="AC133" s="17">
        <v>5.4902567169859001E-2</v>
      </c>
      <c r="AD133" s="17">
        <v>8.4880705009736906E-2</v>
      </c>
      <c r="AE133" s="17"/>
      <c r="AF133" s="17">
        <v>4.6729104610528399E-2</v>
      </c>
      <c r="AG133" s="17">
        <v>4.4950647861388297E-2</v>
      </c>
      <c r="AH133" s="17">
        <v>9.0381486882463502E-2</v>
      </c>
      <c r="AI133" s="17"/>
      <c r="AJ133" s="17">
        <v>3.5557719660217903E-2</v>
      </c>
      <c r="AK133" s="17">
        <v>3.9763691304578498E-2</v>
      </c>
      <c r="AL133" s="17">
        <v>4.4626991043917499E-2</v>
      </c>
      <c r="AM133" s="17">
        <v>3.4998439276510099E-2</v>
      </c>
      <c r="AN133" s="17">
        <v>0.113030728751583</v>
      </c>
      <c r="AO133" s="17"/>
      <c r="AP133" s="17">
        <v>4.5460728504157E-2</v>
      </c>
      <c r="AQ133" s="17">
        <v>4.1536310724282703E-2</v>
      </c>
      <c r="AR133" s="17">
        <v>4.3323458897279503E-2</v>
      </c>
      <c r="AS133" s="17">
        <v>4.55729595484613E-2</v>
      </c>
      <c r="AT133" s="17"/>
      <c r="AU133" s="17">
        <v>7.4208933617619793E-2</v>
      </c>
      <c r="AV133" s="17">
        <v>5.98800633446595E-2</v>
      </c>
      <c r="AW133" s="17">
        <v>5.0496054353142097E-2</v>
      </c>
      <c r="AX133" s="17">
        <v>3.9722044321791501E-2</v>
      </c>
      <c r="AY133" s="17">
        <v>5.7616363808634802E-2</v>
      </c>
    </row>
    <row r="134" spans="2:51" x14ac:dyDescent="0.35">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row>
    <row r="135" spans="2:51" x14ac:dyDescent="0.35">
      <c r="B135" s="6" t="s">
        <v>115</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row>
    <row r="136" spans="2:51" x14ac:dyDescent="0.35">
      <c r="B136" s="21" t="s">
        <v>75</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row>
    <row r="137" spans="2:51" x14ac:dyDescent="0.35">
      <c r="B137" t="s">
        <v>87</v>
      </c>
      <c r="C137" s="17">
        <v>0.21081995304552101</v>
      </c>
      <c r="D137" s="17">
        <v>0.18013823025897699</v>
      </c>
      <c r="E137" s="17">
        <v>0.24026967663377499</v>
      </c>
      <c r="F137" s="17"/>
      <c r="G137" s="17">
        <v>0.23157373568550399</v>
      </c>
      <c r="H137" s="17">
        <v>0.2051322405315</v>
      </c>
      <c r="I137" s="17">
        <v>0.19636295456995101</v>
      </c>
      <c r="J137" s="17">
        <v>0.202276566924214</v>
      </c>
      <c r="K137" s="17">
        <v>0.18087924286816801</v>
      </c>
      <c r="L137" s="17">
        <v>0.24058624508503501</v>
      </c>
      <c r="M137" s="17"/>
      <c r="N137" s="17">
        <v>0.176353413800176</v>
      </c>
      <c r="O137" s="17">
        <v>0.19092485112030699</v>
      </c>
      <c r="P137" s="17">
        <v>0.223342120340943</v>
      </c>
      <c r="Q137" s="17">
        <v>0.25808472789155301</v>
      </c>
      <c r="R137" s="17"/>
      <c r="S137" s="17">
        <v>0.22447414372517299</v>
      </c>
      <c r="T137" s="17">
        <v>0.209784240830624</v>
      </c>
      <c r="U137" s="17">
        <v>0.21831077732502799</v>
      </c>
      <c r="V137" s="17">
        <v>0.19443418277146701</v>
      </c>
      <c r="W137" s="17">
        <v>0.18228162210769</v>
      </c>
      <c r="X137" s="17">
        <v>0.21381493006889099</v>
      </c>
      <c r="Y137" s="17">
        <v>0.23672122493209399</v>
      </c>
      <c r="Z137" s="17">
        <v>0.25015275412146198</v>
      </c>
      <c r="AA137" s="17">
        <v>0.17069912224521699</v>
      </c>
      <c r="AB137" s="17">
        <v>0.15208697689916101</v>
      </c>
      <c r="AC137" s="17">
        <v>0.31403216248577298</v>
      </c>
      <c r="AD137" s="17">
        <v>0.26778404025379299</v>
      </c>
      <c r="AE137" s="17"/>
      <c r="AF137" s="17">
        <v>0.22388218225395501</v>
      </c>
      <c r="AG137" s="17">
        <v>0.195424324979449</v>
      </c>
      <c r="AH137" s="17">
        <v>0.196663309092691</v>
      </c>
      <c r="AI137" s="17"/>
      <c r="AJ137" s="17">
        <v>0.214262055036569</v>
      </c>
      <c r="AK137" s="17">
        <v>0.21833847649637</v>
      </c>
      <c r="AL137" s="17">
        <v>0.237931861809868</v>
      </c>
      <c r="AM137" s="17">
        <v>0.28301387558973501</v>
      </c>
      <c r="AN137" s="17">
        <v>0.16963671166886901</v>
      </c>
      <c r="AO137" s="17"/>
      <c r="AP137" s="17">
        <v>0.20980471531157299</v>
      </c>
      <c r="AQ137" s="17">
        <v>0.20418010030250999</v>
      </c>
      <c r="AR137" s="17">
        <v>0.27128609184705399</v>
      </c>
      <c r="AS137" s="17">
        <v>0.237189378013303</v>
      </c>
      <c r="AT137" s="17"/>
      <c r="AU137" s="17">
        <v>0.224662353223472</v>
      </c>
      <c r="AV137" s="17">
        <v>0.171159298762806</v>
      </c>
      <c r="AW137" s="17">
        <v>0.201930521571727</v>
      </c>
      <c r="AX137" s="17">
        <v>0.21089250705787299</v>
      </c>
      <c r="AY137" s="17">
        <v>0.42416819088312402</v>
      </c>
    </row>
    <row r="138" spans="2:51" x14ac:dyDescent="0.35">
      <c r="B138" t="s">
        <v>88</v>
      </c>
      <c r="C138" s="17">
        <v>0.36548082164520401</v>
      </c>
      <c r="D138" s="17">
        <v>0.362381193093811</v>
      </c>
      <c r="E138" s="17">
        <v>0.369225913029049</v>
      </c>
      <c r="F138" s="17"/>
      <c r="G138" s="17">
        <v>0.24544916479626899</v>
      </c>
      <c r="H138" s="17">
        <v>0.30323867946176303</v>
      </c>
      <c r="I138" s="17">
        <v>0.43028473854252097</v>
      </c>
      <c r="J138" s="17">
        <v>0.389887117142935</v>
      </c>
      <c r="K138" s="17">
        <v>0.39618921139513802</v>
      </c>
      <c r="L138" s="17">
        <v>0.402207066975175</v>
      </c>
      <c r="M138" s="17"/>
      <c r="N138" s="17">
        <v>0.35570547793322299</v>
      </c>
      <c r="O138" s="17">
        <v>0.393980509191525</v>
      </c>
      <c r="P138" s="17">
        <v>0.36980079123131498</v>
      </c>
      <c r="Q138" s="17">
        <v>0.34317879563245801</v>
      </c>
      <c r="R138" s="17"/>
      <c r="S138" s="17">
        <v>0.33810536792180701</v>
      </c>
      <c r="T138" s="17">
        <v>0.37208109635504799</v>
      </c>
      <c r="U138" s="17">
        <v>0.38778361029844499</v>
      </c>
      <c r="V138" s="17">
        <v>0.425091087354171</v>
      </c>
      <c r="W138" s="17">
        <v>0.35567372114552498</v>
      </c>
      <c r="X138" s="17">
        <v>0.36042355105666302</v>
      </c>
      <c r="Y138" s="17">
        <v>0.332995760815949</v>
      </c>
      <c r="Z138" s="17">
        <v>0.23193094048341101</v>
      </c>
      <c r="AA138" s="17">
        <v>0.412564253566851</v>
      </c>
      <c r="AB138" s="17">
        <v>0.42150148752671301</v>
      </c>
      <c r="AC138" s="17">
        <v>0.29813224590126403</v>
      </c>
      <c r="AD138" s="17">
        <v>0.30015100326865102</v>
      </c>
      <c r="AE138" s="17"/>
      <c r="AF138" s="17">
        <v>0.37559938031610202</v>
      </c>
      <c r="AG138" s="17">
        <v>0.40404417508859602</v>
      </c>
      <c r="AH138" s="17">
        <v>0.32192494410990102</v>
      </c>
      <c r="AI138" s="17"/>
      <c r="AJ138" s="17">
        <v>0.37297339897554499</v>
      </c>
      <c r="AK138" s="17">
        <v>0.38120052634561302</v>
      </c>
      <c r="AL138" s="17">
        <v>0.35916009230740997</v>
      </c>
      <c r="AM138" s="17">
        <v>0.34619847206855903</v>
      </c>
      <c r="AN138" s="17">
        <v>0.36496043581665799</v>
      </c>
      <c r="AO138" s="17"/>
      <c r="AP138" s="17">
        <v>0.35029690174553701</v>
      </c>
      <c r="AQ138" s="17">
        <v>0.40049835380695797</v>
      </c>
      <c r="AR138" s="17">
        <v>0.35630691636317102</v>
      </c>
      <c r="AS138" s="17">
        <v>0.34711710993018602</v>
      </c>
      <c r="AT138" s="17"/>
      <c r="AU138" s="17">
        <v>0.36962817083370197</v>
      </c>
      <c r="AV138" s="17">
        <v>0.37542925959302598</v>
      </c>
      <c r="AW138" s="17">
        <v>0.34783319627915599</v>
      </c>
      <c r="AX138" s="17">
        <v>0.36895516716430099</v>
      </c>
      <c r="AY138" s="17">
        <v>0.239041715872222</v>
      </c>
    </row>
    <row r="139" spans="2:51" x14ac:dyDescent="0.35">
      <c r="B139" t="s">
        <v>89</v>
      </c>
      <c r="C139" s="17">
        <v>0.29107883128895401</v>
      </c>
      <c r="D139" s="17">
        <v>0.31784328792152799</v>
      </c>
      <c r="E139" s="17">
        <v>0.26447547331721499</v>
      </c>
      <c r="F139" s="17"/>
      <c r="G139" s="17">
        <v>0.31970037078180802</v>
      </c>
      <c r="H139" s="17">
        <v>0.29412135440924703</v>
      </c>
      <c r="I139" s="17">
        <v>0.24036482692173999</v>
      </c>
      <c r="J139" s="17">
        <v>0.273705644595579</v>
      </c>
      <c r="K139" s="17">
        <v>0.31630860776592901</v>
      </c>
      <c r="L139" s="17">
        <v>0.30827581913330399</v>
      </c>
      <c r="M139" s="17"/>
      <c r="N139" s="17">
        <v>0.33738414293583002</v>
      </c>
      <c r="O139" s="17">
        <v>0.27997002699926599</v>
      </c>
      <c r="P139" s="17">
        <v>0.28621269197572702</v>
      </c>
      <c r="Q139" s="17">
        <v>0.25505562748748201</v>
      </c>
      <c r="R139" s="17"/>
      <c r="S139" s="17">
        <v>0.27418887527207703</v>
      </c>
      <c r="T139" s="17">
        <v>0.27258966304878601</v>
      </c>
      <c r="U139" s="17">
        <v>0.28177541468428302</v>
      </c>
      <c r="V139" s="17">
        <v>0.28702427915998602</v>
      </c>
      <c r="W139" s="17">
        <v>0.34432820158636901</v>
      </c>
      <c r="X139" s="17">
        <v>0.27476166548291397</v>
      </c>
      <c r="Y139" s="17">
        <v>0.30888435506838002</v>
      </c>
      <c r="Z139" s="17">
        <v>0.36499722983326099</v>
      </c>
      <c r="AA139" s="17">
        <v>0.31096443819054298</v>
      </c>
      <c r="AB139" s="17">
        <v>0.299444147703469</v>
      </c>
      <c r="AC139" s="17">
        <v>0.20248917630253299</v>
      </c>
      <c r="AD139" s="17">
        <v>0.31679666069239998</v>
      </c>
      <c r="AE139" s="17"/>
      <c r="AF139" s="17">
        <v>0.29763465801484101</v>
      </c>
      <c r="AG139" s="17">
        <v>0.290002590778211</v>
      </c>
      <c r="AH139" s="17">
        <v>0.26623690617136497</v>
      </c>
      <c r="AI139" s="17"/>
      <c r="AJ139" s="17">
        <v>0.31634158057468797</v>
      </c>
      <c r="AK139" s="17">
        <v>0.28357409416040202</v>
      </c>
      <c r="AL139" s="17">
        <v>0.25947477030524901</v>
      </c>
      <c r="AM139" s="17">
        <v>0.27032541071586702</v>
      </c>
      <c r="AN139" s="17">
        <v>0.27928831616349098</v>
      </c>
      <c r="AO139" s="17"/>
      <c r="AP139" s="17">
        <v>0.30770096648363698</v>
      </c>
      <c r="AQ139" s="17">
        <v>0.28160948278432002</v>
      </c>
      <c r="AR139" s="17">
        <v>0.253917485306075</v>
      </c>
      <c r="AS139" s="17">
        <v>0.32079236502735697</v>
      </c>
      <c r="AT139" s="17"/>
      <c r="AU139" s="17">
        <v>0.27555208276769499</v>
      </c>
      <c r="AV139" s="17">
        <v>0.31509613193837699</v>
      </c>
      <c r="AW139" s="17">
        <v>0.28945070128239497</v>
      </c>
      <c r="AX139" s="17">
        <v>0.307907325963649</v>
      </c>
      <c r="AY139" s="17">
        <v>0.23873406706403599</v>
      </c>
    </row>
    <row r="140" spans="2:51" x14ac:dyDescent="0.35">
      <c r="B140" t="s">
        <v>90</v>
      </c>
      <c r="C140" s="17">
        <v>0.101059738290862</v>
      </c>
      <c r="D140" s="17">
        <v>0.114568420867105</v>
      </c>
      <c r="E140" s="17">
        <v>8.8066940255852197E-2</v>
      </c>
      <c r="F140" s="17"/>
      <c r="G140" s="17">
        <v>0.155212775313187</v>
      </c>
      <c r="H140" s="17">
        <v>0.13668116432115801</v>
      </c>
      <c r="I140" s="17">
        <v>0.11606921331514899</v>
      </c>
      <c r="J140" s="17">
        <v>0.112795951995071</v>
      </c>
      <c r="K140" s="17">
        <v>7.0263318161945698E-2</v>
      </c>
      <c r="L140" s="17">
        <v>3.50324864028181E-2</v>
      </c>
      <c r="M140" s="17"/>
      <c r="N140" s="17">
        <v>0.110604620357716</v>
      </c>
      <c r="O140" s="17">
        <v>0.107119256657818</v>
      </c>
      <c r="P140" s="17">
        <v>8.9490021470467196E-2</v>
      </c>
      <c r="Q140" s="17">
        <v>9.68419125646377E-2</v>
      </c>
      <c r="R140" s="17"/>
      <c r="S140" s="17">
        <v>0.139524836907363</v>
      </c>
      <c r="T140" s="17">
        <v>0.11733147303013999</v>
      </c>
      <c r="U140" s="17">
        <v>8.9310109851317002E-2</v>
      </c>
      <c r="V140" s="17">
        <v>7.07851496725561E-2</v>
      </c>
      <c r="W140" s="17">
        <v>8.3762615537598506E-2</v>
      </c>
      <c r="X140" s="17">
        <v>9.6336758143959506E-2</v>
      </c>
      <c r="Y140" s="17">
        <v>0.103388484482148</v>
      </c>
      <c r="Z140" s="17">
        <v>0.12527827001979999</v>
      </c>
      <c r="AA140" s="17">
        <v>7.6474072359815196E-2</v>
      </c>
      <c r="AB140" s="17">
        <v>8.5941229534703498E-2</v>
      </c>
      <c r="AC140" s="17">
        <v>0.13931913605872301</v>
      </c>
      <c r="AD140" s="17">
        <v>6.0197158593354498E-2</v>
      </c>
      <c r="AE140" s="17"/>
      <c r="AF140" s="17">
        <v>7.4026874396923806E-2</v>
      </c>
      <c r="AG140" s="17">
        <v>9.4778037842040294E-2</v>
      </c>
      <c r="AH140" s="17">
        <v>0.155525770728944</v>
      </c>
      <c r="AI140" s="17"/>
      <c r="AJ140" s="17">
        <v>7.5307416410726996E-2</v>
      </c>
      <c r="AK140" s="17">
        <v>9.7139773882917294E-2</v>
      </c>
      <c r="AL140" s="17">
        <v>0.115633509321873</v>
      </c>
      <c r="AM140" s="17">
        <v>0.100462241625839</v>
      </c>
      <c r="AN140" s="17">
        <v>0.122034128776962</v>
      </c>
      <c r="AO140" s="17"/>
      <c r="AP140" s="17">
        <v>0.108894073689523</v>
      </c>
      <c r="AQ140" s="17">
        <v>9.8688730307713399E-2</v>
      </c>
      <c r="AR140" s="17">
        <v>9.1650493074218894E-2</v>
      </c>
      <c r="AS140" s="17">
        <v>6.3668131565620997E-2</v>
      </c>
      <c r="AT140" s="17"/>
      <c r="AU140" s="17">
        <v>9.0968169817154804E-2</v>
      </c>
      <c r="AV140" s="17">
        <v>0.10203440523054901</v>
      </c>
      <c r="AW140" s="17">
        <v>0.126604737247074</v>
      </c>
      <c r="AX140" s="17">
        <v>9.1193514917050994E-2</v>
      </c>
      <c r="AY140" s="17">
        <v>4.22455992472269E-2</v>
      </c>
    </row>
    <row r="141" spans="2:51" x14ac:dyDescent="0.35">
      <c r="B141" t="s">
        <v>91</v>
      </c>
      <c r="C141" s="17">
        <v>3.1560655729459999E-2</v>
      </c>
      <c r="D141" s="17">
        <v>2.5068867858578699E-2</v>
      </c>
      <c r="E141" s="17">
        <v>3.7961996764109301E-2</v>
      </c>
      <c r="F141" s="17"/>
      <c r="G141" s="17">
        <v>4.8063953423231297E-2</v>
      </c>
      <c r="H141" s="17">
        <v>6.0826561276331903E-2</v>
      </c>
      <c r="I141" s="17">
        <v>1.6918266650638499E-2</v>
      </c>
      <c r="J141" s="17">
        <v>2.1334719342200499E-2</v>
      </c>
      <c r="K141" s="17">
        <v>3.63596198088195E-2</v>
      </c>
      <c r="L141" s="17">
        <v>1.38983824036687E-2</v>
      </c>
      <c r="M141" s="17"/>
      <c r="N141" s="17">
        <v>1.9952344973055001E-2</v>
      </c>
      <c r="O141" s="17">
        <v>2.8005356031083499E-2</v>
      </c>
      <c r="P141" s="17">
        <v>3.1154374981548098E-2</v>
      </c>
      <c r="Q141" s="17">
        <v>4.6838936423869403E-2</v>
      </c>
      <c r="R141" s="17"/>
      <c r="S141" s="17">
        <v>2.37067761735794E-2</v>
      </c>
      <c r="T141" s="17">
        <v>2.8213526735402301E-2</v>
      </c>
      <c r="U141" s="17">
        <v>2.2820087840927199E-2</v>
      </c>
      <c r="V141" s="17">
        <v>2.2665301041819599E-2</v>
      </c>
      <c r="W141" s="17">
        <v>3.3953839622818602E-2</v>
      </c>
      <c r="X141" s="17">
        <v>5.4663095247572499E-2</v>
      </c>
      <c r="Y141" s="17">
        <v>1.8010174701429401E-2</v>
      </c>
      <c r="Z141" s="17">
        <v>2.7640805542066701E-2</v>
      </c>
      <c r="AA141" s="17">
        <v>2.92981136375744E-2</v>
      </c>
      <c r="AB141" s="17">
        <v>4.1026158335953397E-2</v>
      </c>
      <c r="AC141" s="17">
        <v>4.6027279251707902E-2</v>
      </c>
      <c r="AD141" s="17">
        <v>5.5071137191800797E-2</v>
      </c>
      <c r="AE141" s="17"/>
      <c r="AF141" s="17">
        <v>2.88569050181775E-2</v>
      </c>
      <c r="AG141" s="17">
        <v>1.5750871311703399E-2</v>
      </c>
      <c r="AH141" s="17">
        <v>5.9649069897099699E-2</v>
      </c>
      <c r="AI141" s="17"/>
      <c r="AJ141" s="17">
        <v>2.1115549002471999E-2</v>
      </c>
      <c r="AK141" s="17">
        <v>1.9747129114697799E-2</v>
      </c>
      <c r="AL141" s="17">
        <v>2.77997662556E-2</v>
      </c>
      <c r="AM141" s="17">
        <v>0</v>
      </c>
      <c r="AN141" s="17">
        <v>6.4080407574020504E-2</v>
      </c>
      <c r="AO141" s="17"/>
      <c r="AP141" s="17">
        <v>2.3303342769729798E-2</v>
      </c>
      <c r="AQ141" s="17">
        <v>1.50233327984985E-2</v>
      </c>
      <c r="AR141" s="17">
        <v>2.68390134094811E-2</v>
      </c>
      <c r="AS141" s="17">
        <v>3.1233015463533301E-2</v>
      </c>
      <c r="AT141" s="17"/>
      <c r="AU141" s="17">
        <v>3.91892233579757E-2</v>
      </c>
      <c r="AV141" s="17">
        <v>3.6280904475241099E-2</v>
      </c>
      <c r="AW141" s="17">
        <v>3.4180843619648203E-2</v>
      </c>
      <c r="AX141" s="17">
        <v>2.10514848971258E-2</v>
      </c>
      <c r="AY141" s="17">
        <v>5.5810426933391097E-2</v>
      </c>
    </row>
    <row r="142" spans="2:51" x14ac:dyDescent="0.35">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row>
    <row r="143" spans="2:51" x14ac:dyDescent="0.35">
      <c r="B143" s="6" t="s">
        <v>116</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row>
    <row r="144" spans="2:51" x14ac:dyDescent="0.35">
      <c r="B144" s="21" t="s">
        <v>75</v>
      </c>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row>
    <row r="145" spans="2:51" x14ac:dyDescent="0.35">
      <c r="B145" t="s">
        <v>87</v>
      </c>
      <c r="C145" s="17">
        <v>0.206979322898176</v>
      </c>
      <c r="D145" s="17">
        <v>0.187717521618777</v>
      </c>
      <c r="E145" s="17">
        <v>0.22526979505630501</v>
      </c>
      <c r="F145" s="17"/>
      <c r="G145" s="17">
        <v>0.304010852766186</v>
      </c>
      <c r="H145" s="17">
        <v>0.244449551025748</v>
      </c>
      <c r="I145" s="17">
        <v>0.208302903617089</v>
      </c>
      <c r="J145" s="17">
        <v>0.18775313120783699</v>
      </c>
      <c r="K145" s="17">
        <v>0.138131526510471</v>
      </c>
      <c r="L145" s="17">
        <v>0.173010768925561</v>
      </c>
      <c r="M145" s="17"/>
      <c r="N145" s="17">
        <v>0.17863855605449999</v>
      </c>
      <c r="O145" s="17">
        <v>0.19496188712564599</v>
      </c>
      <c r="P145" s="17">
        <v>0.210352882288253</v>
      </c>
      <c r="Q145" s="17">
        <v>0.247238693395366</v>
      </c>
      <c r="R145" s="17"/>
      <c r="S145" s="17">
        <v>0.25295791727473599</v>
      </c>
      <c r="T145" s="17">
        <v>0.19467284778963401</v>
      </c>
      <c r="U145" s="17">
        <v>0.17595818031871899</v>
      </c>
      <c r="V145" s="17">
        <v>0.21617064317483001</v>
      </c>
      <c r="W145" s="17">
        <v>0.20159672784642599</v>
      </c>
      <c r="X145" s="17">
        <v>0.205140981672219</v>
      </c>
      <c r="Y145" s="17">
        <v>0.22198493249628001</v>
      </c>
      <c r="Z145" s="17">
        <v>0.216722916617475</v>
      </c>
      <c r="AA145" s="17">
        <v>0.198121156473268</v>
      </c>
      <c r="AB145" s="17">
        <v>0.16902598306701699</v>
      </c>
      <c r="AC145" s="17">
        <v>0.180910771275373</v>
      </c>
      <c r="AD145" s="17">
        <v>0.25607490912741199</v>
      </c>
      <c r="AE145" s="17"/>
      <c r="AF145" s="17">
        <v>0.19890728921974499</v>
      </c>
      <c r="AG145" s="17">
        <v>0.18634888810264599</v>
      </c>
      <c r="AH145" s="17">
        <v>0.20890911687329999</v>
      </c>
      <c r="AI145" s="17"/>
      <c r="AJ145" s="17">
        <v>0.20129642513577201</v>
      </c>
      <c r="AK145" s="17">
        <v>0.20999340341648501</v>
      </c>
      <c r="AL145" s="17">
        <v>0.225444474119184</v>
      </c>
      <c r="AM145" s="17">
        <v>0.36954170269895797</v>
      </c>
      <c r="AN145" s="17">
        <v>0.176530716202181</v>
      </c>
      <c r="AO145" s="17"/>
      <c r="AP145" s="17">
        <v>0.21317376090768</v>
      </c>
      <c r="AQ145" s="17">
        <v>0.21239389367925501</v>
      </c>
      <c r="AR145" s="17">
        <v>0.24233507407329799</v>
      </c>
      <c r="AS145" s="17">
        <v>0.23069926960767501</v>
      </c>
      <c r="AT145" s="17"/>
      <c r="AU145" s="17">
        <v>0.202227140491087</v>
      </c>
      <c r="AV145" s="17">
        <v>0.18067772093019499</v>
      </c>
      <c r="AW145" s="17">
        <v>0.21224633738857601</v>
      </c>
      <c r="AX145" s="17">
        <v>0.22448833810247801</v>
      </c>
      <c r="AY145" s="17">
        <v>0.345605195040881</v>
      </c>
    </row>
    <row r="146" spans="2:51" x14ac:dyDescent="0.35">
      <c r="B146" t="s">
        <v>88</v>
      </c>
      <c r="C146" s="17">
        <v>0.30941587978392399</v>
      </c>
      <c r="D146" s="17">
        <v>0.289032988206125</v>
      </c>
      <c r="E146" s="17">
        <v>0.32888856467231298</v>
      </c>
      <c r="F146" s="17"/>
      <c r="G146" s="17">
        <v>0.28730034286758099</v>
      </c>
      <c r="H146" s="17">
        <v>0.33005691550683802</v>
      </c>
      <c r="I146" s="17">
        <v>0.369375309562607</v>
      </c>
      <c r="J146" s="17">
        <v>0.31569611270132197</v>
      </c>
      <c r="K146" s="17">
        <v>0.270670447722477</v>
      </c>
      <c r="L146" s="17">
        <v>0.27921945658390201</v>
      </c>
      <c r="M146" s="17"/>
      <c r="N146" s="17">
        <v>0.305389737889603</v>
      </c>
      <c r="O146" s="17">
        <v>0.32300171201033401</v>
      </c>
      <c r="P146" s="17">
        <v>0.315323336735157</v>
      </c>
      <c r="Q146" s="17">
        <v>0.293356732036338</v>
      </c>
      <c r="R146" s="17"/>
      <c r="S146" s="17">
        <v>0.294246429245964</v>
      </c>
      <c r="T146" s="17">
        <v>0.31765991297506802</v>
      </c>
      <c r="U146" s="17">
        <v>0.31968266742775397</v>
      </c>
      <c r="V146" s="17">
        <v>0.27897459604439401</v>
      </c>
      <c r="W146" s="17">
        <v>0.234133420550896</v>
      </c>
      <c r="X146" s="17">
        <v>0.31556720082013801</v>
      </c>
      <c r="Y146" s="17">
        <v>0.34729971758374301</v>
      </c>
      <c r="Z146" s="17">
        <v>0.28057772146440302</v>
      </c>
      <c r="AA146" s="17">
        <v>0.34056127108155498</v>
      </c>
      <c r="AB146" s="17">
        <v>0.31620559177152702</v>
      </c>
      <c r="AC146" s="17">
        <v>0.31967170797109901</v>
      </c>
      <c r="AD146" s="17">
        <v>0.35166500161359199</v>
      </c>
      <c r="AE146" s="17"/>
      <c r="AF146" s="17">
        <v>0.30550234786213298</v>
      </c>
      <c r="AG146" s="17">
        <v>0.32348663953769402</v>
      </c>
      <c r="AH146" s="17">
        <v>0.31320113038254899</v>
      </c>
      <c r="AI146" s="17"/>
      <c r="AJ146" s="17">
        <v>0.28928002987013102</v>
      </c>
      <c r="AK146" s="17">
        <v>0.33285137712423501</v>
      </c>
      <c r="AL146" s="17">
        <v>0.25438778689278002</v>
      </c>
      <c r="AM146" s="17">
        <v>0.25113690317614501</v>
      </c>
      <c r="AN146" s="17">
        <v>0.32191239973251401</v>
      </c>
      <c r="AO146" s="17"/>
      <c r="AP146" s="17">
        <v>0.29238822082230198</v>
      </c>
      <c r="AQ146" s="17">
        <v>0.32240600834048599</v>
      </c>
      <c r="AR146" s="17">
        <v>0.31846038793162001</v>
      </c>
      <c r="AS146" s="17">
        <v>0.26211088073446098</v>
      </c>
      <c r="AT146" s="17"/>
      <c r="AU146" s="17">
        <v>0.29333463856682102</v>
      </c>
      <c r="AV146" s="17">
        <v>0.31548823914198498</v>
      </c>
      <c r="AW146" s="17">
        <v>0.33585701713392602</v>
      </c>
      <c r="AX146" s="17">
        <v>0.29105720681759301</v>
      </c>
      <c r="AY146" s="17">
        <v>0.25780154179656101</v>
      </c>
    </row>
    <row r="147" spans="2:51" x14ac:dyDescent="0.35">
      <c r="B147" t="s">
        <v>89</v>
      </c>
      <c r="C147" s="17">
        <v>0.326595169436387</v>
      </c>
      <c r="D147" s="17">
        <v>0.35095118483771698</v>
      </c>
      <c r="E147" s="17">
        <v>0.30345304299770098</v>
      </c>
      <c r="F147" s="17"/>
      <c r="G147" s="17">
        <v>0.27809063111669902</v>
      </c>
      <c r="H147" s="17">
        <v>0.23315926363211301</v>
      </c>
      <c r="I147" s="17">
        <v>0.26866189069181801</v>
      </c>
      <c r="J147" s="17">
        <v>0.33844757047899099</v>
      </c>
      <c r="K147" s="17">
        <v>0.40400213741810898</v>
      </c>
      <c r="L147" s="17">
        <v>0.42040075232699498</v>
      </c>
      <c r="M147" s="17"/>
      <c r="N147" s="17">
        <v>0.37009757562318502</v>
      </c>
      <c r="O147" s="17">
        <v>0.32481794188766</v>
      </c>
      <c r="P147" s="17">
        <v>0.316832632241071</v>
      </c>
      <c r="Q147" s="17">
        <v>0.28755573798103801</v>
      </c>
      <c r="R147" s="17"/>
      <c r="S147" s="17">
        <v>0.29537754556214302</v>
      </c>
      <c r="T147" s="17">
        <v>0.320696117083695</v>
      </c>
      <c r="U147" s="17">
        <v>0.35187989392525099</v>
      </c>
      <c r="V147" s="17">
        <v>0.38629460862251203</v>
      </c>
      <c r="W147" s="17">
        <v>0.37995083340860297</v>
      </c>
      <c r="X147" s="17">
        <v>0.33284672071533</v>
      </c>
      <c r="Y147" s="17">
        <v>0.30356899999843301</v>
      </c>
      <c r="Z147" s="17">
        <v>0.33001541919826399</v>
      </c>
      <c r="AA147" s="17">
        <v>0.324541160086187</v>
      </c>
      <c r="AB147" s="17">
        <v>0.30877073328076698</v>
      </c>
      <c r="AC147" s="17">
        <v>0.29833710659061002</v>
      </c>
      <c r="AD147" s="17">
        <v>0.27303553091235899</v>
      </c>
      <c r="AE147" s="17"/>
      <c r="AF147" s="17">
        <v>0.333982286790665</v>
      </c>
      <c r="AG147" s="17">
        <v>0.34368471225313302</v>
      </c>
      <c r="AH147" s="17">
        <v>0.289807381626982</v>
      </c>
      <c r="AI147" s="17"/>
      <c r="AJ147" s="17">
        <v>0.34960351015077701</v>
      </c>
      <c r="AK147" s="17">
        <v>0.33654888599639099</v>
      </c>
      <c r="AL147" s="17">
        <v>0.346470066217484</v>
      </c>
      <c r="AM147" s="17">
        <v>0.196394683029953</v>
      </c>
      <c r="AN147" s="17">
        <v>0.30817746214826702</v>
      </c>
      <c r="AO147" s="17"/>
      <c r="AP147" s="17">
        <v>0.309822845726688</v>
      </c>
      <c r="AQ147" s="17">
        <v>0.34364307838623998</v>
      </c>
      <c r="AR147" s="17">
        <v>0.30837399062807802</v>
      </c>
      <c r="AS147" s="17">
        <v>0.35501748340622102</v>
      </c>
      <c r="AT147" s="17"/>
      <c r="AU147" s="17">
        <v>0.346112572035914</v>
      </c>
      <c r="AV147" s="17">
        <v>0.33472177160111699</v>
      </c>
      <c r="AW147" s="17">
        <v>0.29401225688374399</v>
      </c>
      <c r="AX147" s="17">
        <v>0.334377311575906</v>
      </c>
      <c r="AY147" s="17">
        <v>0.31878863429547999</v>
      </c>
    </row>
    <row r="148" spans="2:51" x14ac:dyDescent="0.35">
      <c r="B148" t="s">
        <v>90</v>
      </c>
      <c r="C148" s="17">
        <v>0.12502912496185001</v>
      </c>
      <c r="D148" s="17">
        <v>0.147794871447395</v>
      </c>
      <c r="E148" s="17">
        <v>0.103043788196828</v>
      </c>
      <c r="F148" s="17"/>
      <c r="G148" s="17">
        <v>9.3936246964738193E-2</v>
      </c>
      <c r="H148" s="17">
        <v>0.143155936646329</v>
      </c>
      <c r="I148" s="17">
        <v>0.12866839520354501</v>
      </c>
      <c r="J148" s="17">
        <v>0.130684227016829</v>
      </c>
      <c r="K148" s="17">
        <v>0.15593306641862201</v>
      </c>
      <c r="L148" s="17">
        <v>0.102561361638351</v>
      </c>
      <c r="M148" s="17"/>
      <c r="N148" s="17">
        <v>0.130567509645451</v>
      </c>
      <c r="O148" s="17">
        <v>0.13126324727538</v>
      </c>
      <c r="P148" s="17">
        <v>0.120260488502634</v>
      </c>
      <c r="Q148" s="17">
        <v>0.119498754886132</v>
      </c>
      <c r="R148" s="17"/>
      <c r="S148" s="17">
        <v>0.120947724001332</v>
      </c>
      <c r="T148" s="17">
        <v>0.14949948257283499</v>
      </c>
      <c r="U148" s="17">
        <v>0.120581306691129</v>
      </c>
      <c r="V148" s="17">
        <v>8.5863061334333801E-2</v>
      </c>
      <c r="W148" s="17">
        <v>0.15011785277432699</v>
      </c>
      <c r="X148" s="17">
        <v>9.7744649481648099E-2</v>
      </c>
      <c r="Y148" s="17">
        <v>0.108834929571007</v>
      </c>
      <c r="Z148" s="17">
        <v>0.147925517764912</v>
      </c>
      <c r="AA148" s="17">
        <v>0.118722324430171</v>
      </c>
      <c r="AB148" s="17">
        <v>0.147650675073218</v>
      </c>
      <c r="AC148" s="17">
        <v>0.14848586697909499</v>
      </c>
      <c r="AD148" s="17">
        <v>0.11922455834663701</v>
      </c>
      <c r="AE148" s="17"/>
      <c r="AF148" s="17">
        <v>0.13662198125394701</v>
      </c>
      <c r="AG148" s="17">
        <v>0.123776755001449</v>
      </c>
      <c r="AH148" s="17">
        <v>0.127613236335853</v>
      </c>
      <c r="AI148" s="17"/>
      <c r="AJ148" s="17">
        <v>0.13794067686457501</v>
      </c>
      <c r="AK148" s="17">
        <v>0.10351593013188801</v>
      </c>
      <c r="AL148" s="17">
        <v>0.155986828872926</v>
      </c>
      <c r="AM148" s="17">
        <v>0.18292671109494399</v>
      </c>
      <c r="AN148" s="17">
        <v>0.121925032762843</v>
      </c>
      <c r="AO148" s="17"/>
      <c r="AP148" s="17">
        <v>0.15756159253570701</v>
      </c>
      <c r="AQ148" s="17">
        <v>0.10165155285899501</v>
      </c>
      <c r="AR148" s="17">
        <v>0.12451652992567</v>
      </c>
      <c r="AS148" s="17">
        <v>0.13946094411625901</v>
      </c>
      <c r="AT148" s="17"/>
      <c r="AU148" s="17">
        <v>0.123087417589821</v>
      </c>
      <c r="AV148" s="17">
        <v>0.13091982832344201</v>
      </c>
      <c r="AW148" s="17">
        <v>0.13031495845163299</v>
      </c>
      <c r="AX148" s="17">
        <v>0.123624919583903</v>
      </c>
      <c r="AY148" s="17">
        <v>4.7208932549846601E-2</v>
      </c>
    </row>
    <row r="149" spans="2:51" x14ac:dyDescent="0.35">
      <c r="B149" t="s">
        <v>91</v>
      </c>
      <c r="C149" s="17">
        <v>3.1980502919663902E-2</v>
      </c>
      <c r="D149" s="17">
        <v>2.45034338899866E-2</v>
      </c>
      <c r="E149" s="17">
        <v>3.9344809076852998E-2</v>
      </c>
      <c r="F149" s="17"/>
      <c r="G149" s="17">
        <v>3.6661926284795497E-2</v>
      </c>
      <c r="H149" s="17">
        <v>4.9178333188973002E-2</v>
      </c>
      <c r="I149" s="17">
        <v>2.4991500924940999E-2</v>
      </c>
      <c r="J149" s="17">
        <v>2.7418958595020401E-2</v>
      </c>
      <c r="K149" s="17">
        <v>3.1262821930321198E-2</v>
      </c>
      <c r="L149" s="17">
        <v>2.4807660525190699E-2</v>
      </c>
      <c r="M149" s="17"/>
      <c r="N149" s="17">
        <v>1.53066207872606E-2</v>
      </c>
      <c r="O149" s="17">
        <v>2.59552117009803E-2</v>
      </c>
      <c r="P149" s="17">
        <v>3.72306602328853E-2</v>
      </c>
      <c r="Q149" s="17">
        <v>5.2350081701125602E-2</v>
      </c>
      <c r="R149" s="17"/>
      <c r="S149" s="17">
        <v>3.64703839158253E-2</v>
      </c>
      <c r="T149" s="17">
        <v>1.7471639578768301E-2</v>
      </c>
      <c r="U149" s="17">
        <v>3.1897951637148002E-2</v>
      </c>
      <c r="V149" s="17">
        <v>3.2697090823930103E-2</v>
      </c>
      <c r="W149" s="17">
        <v>3.4201165419747902E-2</v>
      </c>
      <c r="X149" s="17">
        <v>4.8700447310665099E-2</v>
      </c>
      <c r="Y149" s="17">
        <v>1.83114203505369E-2</v>
      </c>
      <c r="Z149" s="17">
        <v>2.47584249549457E-2</v>
      </c>
      <c r="AA149" s="17">
        <v>1.80540879288183E-2</v>
      </c>
      <c r="AB149" s="17">
        <v>5.8347016807471098E-2</v>
      </c>
      <c r="AC149" s="17">
        <v>5.2594547183822601E-2</v>
      </c>
      <c r="AD149" s="17">
        <v>0</v>
      </c>
      <c r="AE149" s="17"/>
      <c r="AF149" s="17">
        <v>2.4986094873509598E-2</v>
      </c>
      <c r="AG149" s="17">
        <v>2.27030051050774E-2</v>
      </c>
      <c r="AH149" s="17">
        <v>6.0469134781315097E-2</v>
      </c>
      <c r="AI149" s="17"/>
      <c r="AJ149" s="17">
        <v>2.1879357978744799E-2</v>
      </c>
      <c r="AK149" s="17">
        <v>1.7090403330999902E-2</v>
      </c>
      <c r="AL149" s="17">
        <v>1.7710843897625599E-2</v>
      </c>
      <c r="AM149" s="17">
        <v>0</v>
      </c>
      <c r="AN149" s="17">
        <v>7.1454389154194498E-2</v>
      </c>
      <c r="AO149" s="17"/>
      <c r="AP149" s="17">
        <v>2.7053580007622799E-2</v>
      </c>
      <c r="AQ149" s="17">
        <v>1.9905466735024E-2</v>
      </c>
      <c r="AR149" s="17">
        <v>6.3140174413340803E-3</v>
      </c>
      <c r="AS149" s="17">
        <v>1.27114221353845E-2</v>
      </c>
      <c r="AT149" s="17"/>
      <c r="AU149" s="17">
        <v>3.5238231316356103E-2</v>
      </c>
      <c r="AV149" s="17">
        <v>3.8192440003260303E-2</v>
      </c>
      <c r="AW149" s="17">
        <v>2.7569430142120901E-2</v>
      </c>
      <c r="AX149" s="17">
        <v>2.64522239201203E-2</v>
      </c>
      <c r="AY149" s="17">
        <v>3.0595696317231601E-2</v>
      </c>
    </row>
    <row r="150" spans="2:51" x14ac:dyDescent="0.35">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row>
    <row r="151" spans="2:51" x14ac:dyDescent="0.35">
      <c r="B151" s="6" t="s">
        <v>117</v>
      </c>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row>
    <row r="152" spans="2:51" x14ac:dyDescent="0.35">
      <c r="B152" s="21" t="s">
        <v>75</v>
      </c>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row>
    <row r="153" spans="2:51" x14ac:dyDescent="0.35">
      <c r="B153" t="s">
        <v>87</v>
      </c>
      <c r="C153" s="17">
        <v>0.19425596883254601</v>
      </c>
      <c r="D153" s="17">
        <v>0.179051288197936</v>
      </c>
      <c r="E153" s="17">
        <v>0.20855960465358001</v>
      </c>
      <c r="F153" s="17"/>
      <c r="G153" s="17">
        <v>0.30204838463162298</v>
      </c>
      <c r="H153" s="17">
        <v>0.29427420203162402</v>
      </c>
      <c r="I153" s="17">
        <v>0.222812618740962</v>
      </c>
      <c r="J153" s="17">
        <v>0.155429923322393</v>
      </c>
      <c r="K153" s="17">
        <v>0.10392773261989099</v>
      </c>
      <c r="L153" s="17">
        <v>0.110453191151772</v>
      </c>
      <c r="M153" s="17"/>
      <c r="N153" s="17">
        <v>0.19805887102773301</v>
      </c>
      <c r="O153" s="17">
        <v>0.160573021251221</v>
      </c>
      <c r="P153" s="17">
        <v>0.18663877507415599</v>
      </c>
      <c r="Q153" s="17">
        <v>0.23210669894109401</v>
      </c>
      <c r="R153" s="17"/>
      <c r="S153" s="17">
        <v>0.224864879024849</v>
      </c>
      <c r="T153" s="17">
        <v>0.18168896441310001</v>
      </c>
      <c r="U153" s="17">
        <v>0.14275920291148</v>
      </c>
      <c r="V153" s="17">
        <v>0.16573641003342299</v>
      </c>
      <c r="W153" s="17">
        <v>0.23743011789607499</v>
      </c>
      <c r="X153" s="17">
        <v>0.243343184793231</v>
      </c>
      <c r="Y153" s="17">
        <v>0.227642812938362</v>
      </c>
      <c r="Z153" s="17">
        <v>0.14372968567868599</v>
      </c>
      <c r="AA153" s="17">
        <v>0.210903315753068</v>
      </c>
      <c r="AB153" s="17">
        <v>0.15163715440561601</v>
      </c>
      <c r="AC153" s="17">
        <v>0.185737534579343</v>
      </c>
      <c r="AD153" s="17">
        <v>0.139327078803859</v>
      </c>
      <c r="AE153" s="17"/>
      <c r="AF153" s="17">
        <v>0.16304416349640999</v>
      </c>
      <c r="AG153" s="17">
        <v>0.19633680843947601</v>
      </c>
      <c r="AH153" s="17">
        <v>0.201216685971944</v>
      </c>
      <c r="AI153" s="17"/>
      <c r="AJ153" s="17">
        <v>0.16468639352466199</v>
      </c>
      <c r="AK153" s="17">
        <v>0.224979832655508</v>
      </c>
      <c r="AL153" s="17">
        <v>0.22056626141144001</v>
      </c>
      <c r="AM153" s="17">
        <v>0.22062985400712501</v>
      </c>
      <c r="AN153" s="17">
        <v>0.176660505180083</v>
      </c>
      <c r="AO153" s="17"/>
      <c r="AP153" s="17">
        <v>0.16933546982851799</v>
      </c>
      <c r="AQ153" s="17">
        <v>0.205394293742823</v>
      </c>
      <c r="AR153" s="17">
        <v>0.274125541612734</v>
      </c>
      <c r="AS153" s="17">
        <v>0.16716356930054499</v>
      </c>
      <c r="AT153" s="17"/>
      <c r="AU153" s="17">
        <v>0.187647476180305</v>
      </c>
      <c r="AV153" s="17">
        <v>0.17149865307918499</v>
      </c>
      <c r="AW153" s="17">
        <v>0.20211259231272799</v>
      </c>
      <c r="AX153" s="17">
        <v>0.239562301180932</v>
      </c>
      <c r="AY153" s="17">
        <v>0.37238280925800199</v>
      </c>
    </row>
    <row r="154" spans="2:51" x14ac:dyDescent="0.35">
      <c r="B154" t="s">
        <v>88</v>
      </c>
      <c r="C154" s="17">
        <v>0.37686458732808198</v>
      </c>
      <c r="D154" s="17">
        <v>0.35288541408273599</v>
      </c>
      <c r="E154" s="17">
        <v>0.399981642549461</v>
      </c>
      <c r="F154" s="17"/>
      <c r="G154" s="17">
        <v>0.39337844176866699</v>
      </c>
      <c r="H154" s="17">
        <v>0.37476877383176099</v>
      </c>
      <c r="I154" s="17">
        <v>0.38958671199835099</v>
      </c>
      <c r="J154" s="17">
        <v>0.40822208195395299</v>
      </c>
      <c r="K154" s="17">
        <v>0.39046680618072699</v>
      </c>
      <c r="L154" s="17">
        <v>0.32250026414309002</v>
      </c>
      <c r="M154" s="17"/>
      <c r="N154" s="17">
        <v>0.35565874714966</v>
      </c>
      <c r="O154" s="17">
        <v>0.416240242029773</v>
      </c>
      <c r="P154" s="17">
        <v>0.382621167367515</v>
      </c>
      <c r="Q154" s="17">
        <v>0.35598404983508503</v>
      </c>
      <c r="R154" s="17"/>
      <c r="S154" s="17">
        <v>0.35903868450440202</v>
      </c>
      <c r="T154" s="17">
        <v>0.35613213788075099</v>
      </c>
      <c r="U154" s="17">
        <v>0.37191539427048997</v>
      </c>
      <c r="V154" s="17">
        <v>0.38129549968160498</v>
      </c>
      <c r="W154" s="17">
        <v>0.39115043998052901</v>
      </c>
      <c r="X154" s="17">
        <v>0.34934487312396301</v>
      </c>
      <c r="Y154" s="17">
        <v>0.35715122998204801</v>
      </c>
      <c r="Z154" s="17">
        <v>0.35394223166650901</v>
      </c>
      <c r="AA154" s="17">
        <v>0.39745286799381502</v>
      </c>
      <c r="AB154" s="17">
        <v>0.38753758610067401</v>
      </c>
      <c r="AC154" s="17">
        <v>0.41516145876562699</v>
      </c>
      <c r="AD154" s="17">
        <v>0.51148749737251098</v>
      </c>
      <c r="AE154" s="17"/>
      <c r="AF154" s="17">
        <v>0.32716945415744503</v>
      </c>
      <c r="AG154" s="17">
        <v>0.40344986850553199</v>
      </c>
      <c r="AH154" s="17">
        <v>0.396475680280234</v>
      </c>
      <c r="AI154" s="17"/>
      <c r="AJ154" s="17">
        <v>0.31466696261864302</v>
      </c>
      <c r="AK154" s="17">
        <v>0.42294153204232998</v>
      </c>
      <c r="AL154" s="17">
        <v>0.35810921964368603</v>
      </c>
      <c r="AM154" s="17">
        <v>0.24352132131774901</v>
      </c>
      <c r="AN154" s="17">
        <v>0.42254150687582098</v>
      </c>
      <c r="AO154" s="17"/>
      <c r="AP154" s="17">
        <v>0.30527362935887498</v>
      </c>
      <c r="AQ154" s="17">
        <v>0.426349959566582</v>
      </c>
      <c r="AR154" s="17">
        <v>0.33497045284572302</v>
      </c>
      <c r="AS154" s="17">
        <v>0.32254531531367697</v>
      </c>
      <c r="AT154" s="17"/>
      <c r="AU154" s="17">
        <v>0.37825692132571398</v>
      </c>
      <c r="AV154" s="17">
        <v>0.375451999698662</v>
      </c>
      <c r="AW154" s="17">
        <v>0.376106894705869</v>
      </c>
      <c r="AX154" s="17">
        <v>0.37100563246232798</v>
      </c>
      <c r="AY154" s="17">
        <v>0.39864945585672301</v>
      </c>
    </row>
    <row r="155" spans="2:51" x14ac:dyDescent="0.35">
      <c r="B155" t="s">
        <v>89</v>
      </c>
      <c r="C155" s="17">
        <v>0.27430169142036798</v>
      </c>
      <c r="D155" s="17">
        <v>0.30427096001302101</v>
      </c>
      <c r="E155" s="17">
        <v>0.245575379320807</v>
      </c>
      <c r="F155" s="17"/>
      <c r="G155" s="17">
        <v>0.17023117760209899</v>
      </c>
      <c r="H155" s="17">
        <v>0.202203803158752</v>
      </c>
      <c r="I155" s="17">
        <v>0.24312640913241701</v>
      </c>
      <c r="J155" s="17">
        <v>0.271516379661772</v>
      </c>
      <c r="K155" s="17">
        <v>0.33511263697125798</v>
      </c>
      <c r="L155" s="17">
        <v>0.38884603368091503</v>
      </c>
      <c r="M155" s="17"/>
      <c r="N155" s="17">
        <v>0.29835127596782002</v>
      </c>
      <c r="O155" s="17">
        <v>0.27402729430648998</v>
      </c>
      <c r="P155" s="17">
        <v>0.285721215741711</v>
      </c>
      <c r="Q155" s="17">
        <v>0.23467804995797301</v>
      </c>
      <c r="R155" s="17"/>
      <c r="S155" s="17">
        <v>0.25648115797224302</v>
      </c>
      <c r="T155" s="17">
        <v>0.29553149008056701</v>
      </c>
      <c r="U155" s="17">
        <v>0.33192555396587298</v>
      </c>
      <c r="V155" s="17">
        <v>0.31103121127336097</v>
      </c>
      <c r="W155" s="17">
        <v>0.206328126023958</v>
      </c>
      <c r="X155" s="17">
        <v>0.249931804694419</v>
      </c>
      <c r="Y155" s="17">
        <v>0.257986699403214</v>
      </c>
      <c r="Z155" s="17">
        <v>0.405226126055372</v>
      </c>
      <c r="AA155" s="17">
        <v>0.27965275214911101</v>
      </c>
      <c r="AB155" s="17">
        <v>0.29223132372467803</v>
      </c>
      <c r="AC155" s="17">
        <v>0.15840668987762099</v>
      </c>
      <c r="AD155" s="17">
        <v>0.223693495158826</v>
      </c>
      <c r="AE155" s="17"/>
      <c r="AF155" s="17">
        <v>0.32614370294540301</v>
      </c>
      <c r="AG155" s="17">
        <v>0.27269276362101502</v>
      </c>
      <c r="AH155" s="17">
        <v>0.221273706881295</v>
      </c>
      <c r="AI155" s="17"/>
      <c r="AJ155" s="17">
        <v>0.34083774131588501</v>
      </c>
      <c r="AK155" s="17">
        <v>0.242742525725203</v>
      </c>
      <c r="AL155" s="17">
        <v>0.24860301276706201</v>
      </c>
      <c r="AM155" s="17">
        <v>0.264436970694157</v>
      </c>
      <c r="AN155" s="17">
        <v>0.23653715881599</v>
      </c>
      <c r="AO155" s="17"/>
      <c r="AP155" s="17">
        <v>0.31431762426050702</v>
      </c>
      <c r="AQ155" s="17">
        <v>0.25929954541432199</v>
      </c>
      <c r="AR155" s="17">
        <v>0.26106837262566202</v>
      </c>
      <c r="AS155" s="17">
        <v>0.31519603430875098</v>
      </c>
      <c r="AT155" s="17"/>
      <c r="AU155" s="17">
        <v>0.28058432512848303</v>
      </c>
      <c r="AV155" s="17">
        <v>0.28447466310616198</v>
      </c>
      <c r="AW155" s="17">
        <v>0.25949390430048602</v>
      </c>
      <c r="AX155" s="17">
        <v>0.23469136230458501</v>
      </c>
      <c r="AY155" s="17">
        <v>0.179656258313764</v>
      </c>
    </row>
    <row r="156" spans="2:51" x14ac:dyDescent="0.35">
      <c r="B156" t="s">
        <v>90</v>
      </c>
      <c r="C156" s="17">
        <v>0.129075158318879</v>
      </c>
      <c r="D156" s="17">
        <v>0.144952102120562</v>
      </c>
      <c r="E156" s="17">
        <v>0.11382477950473199</v>
      </c>
      <c r="F156" s="17"/>
      <c r="G156" s="17">
        <v>9.3855845446895E-2</v>
      </c>
      <c r="H156" s="17">
        <v>9.9671168139307001E-2</v>
      </c>
      <c r="I156" s="17">
        <v>0.127319445398246</v>
      </c>
      <c r="J156" s="17">
        <v>0.124782641412565</v>
      </c>
      <c r="K156" s="17">
        <v>0.15144462739174899</v>
      </c>
      <c r="L156" s="17">
        <v>0.166245801151892</v>
      </c>
      <c r="M156" s="17"/>
      <c r="N156" s="17">
        <v>0.13709948642418801</v>
      </c>
      <c r="O156" s="17">
        <v>0.1314236423332</v>
      </c>
      <c r="P156" s="17">
        <v>0.108858347519261</v>
      </c>
      <c r="Q156" s="17">
        <v>0.136608850256319</v>
      </c>
      <c r="R156" s="17"/>
      <c r="S156" s="17">
        <v>0.118284218603588</v>
      </c>
      <c r="T156" s="17">
        <v>0.15259959196856299</v>
      </c>
      <c r="U156" s="17">
        <v>0.135275155242842</v>
      </c>
      <c r="V156" s="17">
        <v>0.11144022773199599</v>
      </c>
      <c r="W156" s="17">
        <v>0.137935672498541</v>
      </c>
      <c r="X156" s="17">
        <v>0.12390844887583401</v>
      </c>
      <c r="Y156" s="17">
        <v>0.13384999366881001</v>
      </c>
      <c r="Z156" s="17">
        <v>7.4892773144147995E-2</v>
      </c>
      <c r="AA156" s="17">
        <v>9.8393889838660695E-2</v>
      </c>
      <c r="AB156" s="17">
        <v>0.143290728974279</v>
      </c>
      <c r="AC156" s="17">
        <v>0.19588111869819</v>
      </c>
      <c r="AD156" s="17">
        <v>0.12549192866480499</v>
      </c>
      <c r="AE156" s="17"/>
      <c r="AF156" s="17">
        <v>0.16808314886624601</v>
      </c>
      <c r="AG156" s="17">
        <v>0.107432488303737</v>
      </c>
      <c r="AH156" s="17">
        <v>0.123798405717918</v>
      </c>
      <c r="AI156" s="17"/>
      <c r="AJ156" s="17">
        <v>0.16134400657281001</v>
      </c>
      <c r="AK156" s="17">
        <v>9.3326777312939493E-2</v>
      </c>
      <c r="AL156" s="17">
        <v>0.14613937188614901</v>
      </c>
      <c r="AM156" s="17">
        <v>0.27141185398097001</v>
      </c>
      <c r="AN156" s="17">
        <v>0.111840105972944</v>
      </c>
      <c r="AO156" s="17"/>
      <c r="AP156" s="17">
        <v>0.188935066948067</v>
      </c>
      <c r="AQ156" s="17">
        <v>9.3375313989299699E-2</v>
      </c>
      <c r="AR156" s="17">
        <v>0.11079873554738601</v>
      </c>
      <c r="AS156" s="17">
        <v>0.188106968157672</v>
      </c>
      <c r="AT156" s="17"/>
      <c r="AU156" s="17">
        <v>0.12615352601333299</v>
      </c>
      <c r="AV156" s="17">
        <v>0.139920867294963</v>
      </c>
      <c r="AW156" s="17">
        <v>0.135502439729276</v>
      </c>
      <c r="AX156" s="17">
        <v>0.133663790760635</v>
      </c>
      <c r="AY156" s="17">
        <v>1.8715780254279502E-2</v>
      </c>
    </row>
    <row r="157" spans="2:51" x14ac:dyDescent="0.35">
      <c r="B157" t="s">
        <v>91</v>
      </c>
      <c r="C157" s="17">
        <v>2.55025941001241E-2</v>
      </c>
      <c r="D157" s="17">
        <v>1.8840235585744301E-2</v>
      </c>
      <c r="E157" s="17">
        <v>3.2058593971420697E-2</v>
      </c>
      <c r="F157" s="17"/>
      <c r="G157" s="17">
        <v>4.0486150550716103E-2</v>
      </c>
      <c r="H157" s="17">
        <v>2.9082052838556201E-2</v>
      </c>
      <c r="I157" s="17">
        <v>1.7154814730023098E-2</v>
      </c>
      <c r="J157" s="17">
        <v>4.0048973649316602E-2</v>
      </c>
      <c r="K157" s="17">
        <v>1.9048196836374501E-2</v>
      </c>
      <c r="L157" s="17">
        <v>1.19547098723308E-2</v>
      </c>
      <c r="M157" s="17"/>
      <c r="N157" s="17">
        <v>1.08316194305993E-2</v>
      </c>
      <c r="O157" s="17">
        <v>1.7735800079316601E-2</v>
      </c>
      <c r="P157" s="17">
        <v>3.6160494297357501E-2</v>
      </c>
      <c r="Q157" s="17">
        <v>4.06223510095296E-2</v>
      </c>
      <c r="R157" s="17"/>
      <c r="S157" s="17">
        <v>4.1331059894917803E-2</v>
      </c>
      <c r="T157" s="17">
        <v>1.4047815657018001E-2</v>
      </c>
      <c r="U157" s="17">
        <v>1.8124693609314398E-2</v>
      </c>
      <c r="V157" s="17">
        <v>3.04966512796149E-2</v>
      </c>
      <c r="W157" s="17">
        <v>2.7155643600897401E-2</v>
      </c>
      <c r="X157" s="17">
        <v>3.3471688512552701E-2</v>
      </c>
      <c r="Y157" s="17">
        <v>2.3369264007565799E-2</v>
      </c>
      <c r="Z157" s="17">
        <v>2.2209183455285001E-2</v>
      </c>
      <c r="AA157" s="17">
        <v>1.3597174265344699E-2</v>
      </c>
      <c r="AB157" s="17">
        <v>2.5303206794753199E-2</v>
      </c>
      <c r="AC157" s="17">
        <v>4.4813198079219303E-2</v>
      </c>
      <c r="AD157" s="17">
        <v>0</v>
      </c>
      <c r="AE157" s="17"/>
      <c r="AF157" s="17">
        <v>1.5559530534496199E-2</v>
      </c>
      <c r="AG157" s="17">
        <v>2.0088071130239499E-2</v>
      </c>
      <c r="AH157" s="17">
        <v>5.7235521148609303E-2</v>
      </c>
      <c r="AI157" s="17"/>
      <c r="AJ157" s="17">
        <v>1.84648959679998E-2</v>
      </c>
      <c r="AK157" s="17">
        <v>1.6009332264019599E-2</v>
      </c>
      <c r="AL157" s="17">
        <v>2.6582134291662202E-2</v>
      </c>
      <c r="AM157" s="17">
        <v>0</v>
      </c>
      <c r="AN157" s="17">
        <v>5.2420723155162899E-2</v>
      </c>
      <c r="AO157" s="17"/>
      <c r="AP157" s="17">
        <v>2.2138209604033701E-2</v>
      </c>
      <c r="AQ157" s="17">
        <v>1.55808872869738E-2</v>
      </c>
      <c r="AR157" s="17">
        <v>1.90368973684946E-2</v>
      </c>
      <c r="AS157" s="17">
        <v>6.9881129193547801E-3</v>
      </c>
      <c r="AT157" s="17"/>
      <c r="AU157" s="17">
        <v>2.7357751352165099E-2</v>
      </c>
      <c r="AV157" s="17">
        <v>2.86538168210284E-2</v>
      </c>
      <c r="AW157" s="17">
        <v>2.678416895164E-2</v>
      </c>
      <c r="AX157" s="17">
        <v>2.1076913291519301E-2</v>
      </c>
      <c r="AY157" s="17">
        <v>3.0595696317231601E-2</v>
      </c>
    </row>
    <row r="158" spans="2:51" x14ac:dyDescent="0.35">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row>
    <row r="159" spans="2:51" x14ac:dyDescent="0.35">
      <c r="B159" s="6" t="s">
        <v>127</v>
      </c>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row>
    <row r="160" spans="2:51" x14ac:dyDescent="0.35">
      <c r="B160" s="21" t="s">
        <v>75</v>
      </c>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row>
    <row r="161" spans="2:51" x14ac:dyDescent="0.35">
      <c r="B161" t="s">
        <v>118</v>
      </c>
      <c r="C161" s="17">
        <v>0.70135547528261899</v>
      </c>
      <c r="D161" s="17">
        <v>0.66408567441148403</v>
      </c>
      <c r="E161" s="17">
        <v>0.73820257160411495</v>
      </c>
      <c r="F161" s="17"/>
      <c r="G161" s="17">
        <v>0.61057758581283506</v>
      </c>
      <c r="H161" s="17">
        <v>0.59349159024278197</v>
      </c>
      <c r="I161" s="17">
        <v>0.71299359126361905</v>
      </c>
      <c r="J161" s="17">
        <v>0.730776451182239</v>
      </c>
      <c r="K161" s="17">
        <v>0.71578772567466098</v>
      </c>
      <c r="L161" s="17">
        <v>0.80607896928109701</v>
      </c>
      <c r="M161" s="17"/>
      <c r="N161" s="17">
        <v>0.68327473937947603</v>
      </c>
      <c r="O161" s="17">
        <v>0.712566207888507</v>
      </c>
      <c r="P161" s="17">
        <v>0.69811269656572095</v>
      </c>
      <c r="Q161" s="17">
        <v>0.71389155803455795</v>
      </c>
      <c r="R161" s="17"/>
      <c r="S161" s="17">
        <v>0.641872611454674</v>
      </c>
      <c r="T161" s="17">
        <v>0.72001625585975904</v>
      </c>
      <c r="U161" s="17">
        <v>0.76475830364619601</v>
      </c>
      <c r="V161" s="17">
        <v>0.69065111296682002</v>
      </c>
      <c r="W161" s="17">
        <v>0.680831046469072</v>
      </c>
      <c r="X161" s="17">
        <v>0.68252972138412005</v>
      </c>
      <c r="Y161" s="17">
        <v>0.64298102736457097</v>
      </c>
      <c r="Z161" s="17">
        <v>0.71815325970919097</v>
      </c>
      <c r="AA161" s="17">
        <v>0.73083318716138601</v>
      </c>
      <c r="AB161" s="17">
        <v>0.71388822459458301</v>
      </c>
      <c r="AC161" s="17">
        <v>0.73334225973038603</v>
      </c>
      <c r="AD161" s="17">
        <v>0.80061304072634298</v>
      </c>
      <c r="AE161" s="17"/>
      <c r="AF161" s="17">
        <v>0.70506919238624799</v>
      </c>
      <c r="AG161" s="17">
        <v>0.73038064909188605</v>
      </c>
      <c r="AH161" s="17">
        <v>0.63768698853428996</v>
      </c>
      <c r="AI161" s="17"/>
      <c r="AJ161" s="17">
        <v>0.73060659469635303</v>
      </c>
      <c r="AK161" s="17">
        <v>0.68133212126268805</v>
      </c>
      <c r="AL161" s="17">
        <v>0.74396998689906402</v>
      </c>
      <c r="AM161" s="17">
        <v>0.56086367384716895</v>
      </c>
      <c r="AN161" s="17">
        <v>0.65986168745982199</v>
      </c>
      <c r="AO161" s="17"/>
      <c r="AP161" s="17">
        <v>0.71309198046974798</v>
      </c>
      <c r="AQ161" s="17">
        <v>0.68439456833310797</v>
      </c>
      <c r="AR161" s="17">
        <v>0.740706238460067</v>
      </c>
      <c r="AS161" s="17">
        <v>0.71121731644427</v>
      </c>
      <c r="AT161" s="17"/>
      <c r="AU161" s="17">
        <v>0.72050874036537205</v>
      </c>
      <c r="AV161" s="17">
        <v>0.69032054713983804</v>
      </c>
      <c r="AW161" s="17">
        <v>0.69269122709920605</v>
      </c>
      <c r="AX161" s="17">
        <v>0.64500384408679301</v>
      </c>
      <c r="AY161" s="17">
        <v>0.65656438083222302</v>
      </c>
    </row>
    <row r="162" spans="2:51" x14ac:dyDescent="0.35">
      <c r="B162" t="s">
        <v>119</v>
      </c>
      <c r="C162" s="17">
        <v>0.52051497214796405</v>
      </c>
      <c r="D162" s="17">
        <v>0.46953557660911699</v>
      </c>
      <c r="E162" s="17">
        <v>0.57028040945228797</v>
      </c>
      <c r="F162" s="17"/>
      <c r="G162" s="17">
        <v>0.53797348149078394</v>
      </c>
      <c r="H162" s="17">
        <v>0.51396742468102596</v>
      </c>
      <c r="I162" s="17">
        <v>0.51420919034256096</v>
      </c>
      <c r="J162" s="17">
        <v>0.50767131243066599</v>
      </c>
      <c r="K162" s="17">
        <v>0.52118056455427098</v>
      </c>
      <c r="L162" s="17">
        <v>0.52943245526649396</v>
      </c>
      <c r="M162" s="17"/>
      <c r="N162" s="17">
        <v>0.52197514777085496</v>
      </c>
      <c r="O162" s="17">
        <v>0.50263865978469202</v>
      </c>
      <c r="P162" s="17">
        <v>0.54867678192309699</v>
      </c>
      <c r="Q162" s="17">
        <v>0.50977176303861005</v>
      </c>
      <c r="R162" s="17"/>
      <c r="S162" s="17">
        <v>0.47695708495371197</v>
      </c>
      <c r="T162" s="17">
        <v>0.52126500167941603</v>
      </c>
      <c r="U162" s="17">
        <v>0.57575327021842704</v>
      </c>
      <c r="V162" s="17">
        <v>0.55737172214449304</v>
      </c>
      <c r="W162" s="17">
        <v>0.53656740029037897</v>
      </c>
      <c r="X162" s="17">
        <v>0.50847202385821599</v>
      </c>
      <c r="Y162" s="17">
        <v>0.51312275306713595</v>
      </c>
      <c r="Z162" s="17">
        <v>0.54818273906809101</v>
      </c>
      <c r="AA162" s="17">
        <v>0.51152950948754805</v>
      </c>
      <c r="AB162" s="17">
        <v>0.49127273826026802</v>
      </c>
      <c r="AC162" s="17">
        <v>0.49012310512162799</v>
      </c>
      <c r="AD162" s="17">
        <v>0.61656633945332995</v>
      </c>
      <c r="AE162" s="17"/>
      <c r="AF162" s="17">
        <v>0.51179087731109896</v>
      </c>
      <c r="AG162" s="17">
        <v>0.49379803056146498</v>
      </c>
      <c r="AH162" s="17">
        <v>0.51599418330656699</v>
      </c>
      <c r="AI162" s="17"/>
      <c r="AJ162" s="17">
        <v>0.51805345534997904</v>
      </c>
      <c r="AK162" s="17">
        <v>0.51818854439961304</v>
      </c>
      <c r="AL162" s="17">
        <v>0.50205592012409905</v>
      </c>
      <c r="AM162" s="17">
        <v>0.464940207868003</v>
      </c>
      <c r="AN162" s="17">
        <v>0.49267254286077999</v>
      </c>
      <c r="AO162" s="17"/>
      <c r="AP162" s="17">
        <v>0.49793638585876698</v>
      </c>
      <c r="AQ162" s="17">
        <v>0.52247063333107102</v>
      </c>
      <c r="AR162" s="17">
        <v>0.53843528169716304</v>
      </c>
      <c r="AS162" s="17">
        <v>0.45043462878646101</v>
      </c>
      <c r="AT162" s="17"/>
      <c r="AU162" s="17">
        <v>0.55696131796699699</v>
      </c>
      <c r="AV162" s="17">
        <v>0.52769168668077604</v>
      </c>
      <c r="AW162" s="17">
        <v>0.45617007690456801</v>
      </c>
      <c r="AX162" s="17">
        <v>0.52176573747608901</v>
      </c>
      <c r="AY162" s="17">
        <v>0.37378938920396598</v>
      </c>
    </row>
    <row r="163" spans="2:51" x14ac:dyDescent="0.35">
      <c r="B163" t="s">
        <v>120</v>
      </c>
      <c r="C163" s="17">
        <v>0.41034092278711698</v>
      </c>
      <c r="D163" s="17">
        <v>0.44402098490486502</v>
      </c>
      <c r="E163" s="17">
        <v>0.37733262632794001</v>
      </c>
      <c r="F163" s="17"/>
      <c r="G163" s="17">
        <v>0.30593436247686201</v>
      </c>
      <c r="H163" s="17">
        <v>0.30649357660971499</v>
      </c>
      <c r="I163" s="17">
        <v>0.38865531434219303</v>
      </c>
      <c r="J163" s="17">
        <v>0.38295447832331903</v>
      </c>
      <c r="K163" s="17">
        <v>0.44145392869254702</v>
      </c>
      <c r="L163" s="17">
        <v>0.58318481241757203</v>
      </c>
      <c r="M163" s="17"/>
      <c r="N163" s="17">
        <v>0.45625392183897501</v>
      </c>
      <c r="O163" s="17">
        <v>0.37220312544534601</v>
      </c>
      <c r="P163" s="17">
        <v>0.39388401487813501</v>
      </c>
      <c r="Q163" s="17">
        <v>0.409659763875236</v>
      </c>
      <c r="R163" s="17"/>
      <c r="S163" s="17">
        <v>0.38606364118853598</v>
      </c>
      <c r="T163" s="17">
        <v>0.39381049537993401</v>
      </c>
      <c r="U163" s="17">
        <v>0.43149897109290802</v>
      </c>
      <c r="V163" s="17">
        <v>0.43080408699920902</v>
      </c>
      <c r="W163" s="17">
        <v>0.42961520918238</v>
      </c>
      <c r="X163" s="17">
        <v>0.34111013178620903</v>
      </c>
      <c r="Y163" s="17">
        <v>0.46848259763429401</v>
      </c>
      <c r="Z163" s="17">
        <v>0.40103093532988299</v>
      </c>
      <c r="AA163" s="17">
        <v>0.41591481682722098</v>
      </c>
      <c r="AB163" s="17">
        <v>0.38287269231406001</v>
      </c>
      <c r="AC163" s="17">
        <v>0.47267664339500298</v>
      </c>
      <c r="AD163" s="17">
        <v>0.455469154299874</v>
      </c>
      <c r="AE163" s="17"/>
      <c r="AF163" s="17">
        <v>0.44112116424898801</v>
      </c>
      <c r="AG163" s="17">
        <v>0.44791358888044303</v>
      </c>
      <c r="AH163" s="17">
        <v>0.31267762925977</v>
      </c>
      <c r="AI163" s="17"/>
      <c r="AJ163" s="17">
        <v>0.45661812388878698</v>
      </c>
      <c r="AK163" s="17">
        <v>0.38790648308752801</v>
      </c>
      <c r="AL163" s="17">
        <v>0.506621064972677</v>
      </c>
      <c r="AM163" s="17">
        <v>0.36497410602655</v>
      </c>
      <c r="AN163" s="17">
        <v>0.32516930938147298</v>
      </c>
      <c r="AO163" s="17"/>
      <c r="AP163" s="17">
        <v>0.40609179934533202</v>
      </c>
      <c r="AQ163" s="17">
        <v>0.39092841193889299</v>
      </c>
      <c r="AR163" s="17">
        <v>0.51234153750669198</v>
      </c>
      <c r="AS163" s="17">
        <v>0.46256379164223499</v>
      </c>
      <c r="AT163" s="17"/>
      <c r="AU163" s="17">
        <v>0.418306616184554</v>
      </c>
      <c r="AV163" s="17">
        <v>0.37343095063045201</v>
      </c>
      <c r="AW163" s="17">
        <v>0.407878305158062</v>
      </c>
      <c r="AX163" s="17">
        <v>0.391182569202426</v>
      </c>
      <c r="AY163" s="17">
        <v>0.37782802865307302</v>
      </c>
    </row>
    <row r="164" spans="2:51" x14ac:dyDescent="0.35">
      <c r="B164" t="s">
        <v>121</v>
      </c>
      <c r="C164" s="17">
        <v>0.35702975481312799</v>
      </c>
      <c r="D164" s="17">
        <v>0.32451288321983701</v>
      </c>
      <c r="E164" s="17">
        <v>0.38948456257615499</v>
      </c>
      <c r="F164" s="17"/>
      <c r="G164" s="17">
        <v>0.349496133573932</v>
      </c>
      <c r="H164" s="17">
        <v>0.36273786327664398</v>
      </c>
      <c r="I164" s="17">
        <v>0.29050513218330698</v>
      </c>
      <c r="J164" s="17">
        <v>0.35230785466387199</v>
      </c>
      <c r="K164" s="17">
        <v>0.34620985521792802</v>
      </c>
      <c r="L164" s="17">
        <v>0.42289740662314301</v>
      </c>
      <c r="M164" s="17"/>
      <c r="N164" s="17">
        <v>0.35055206966201202</v>
      </c>
      <c r="O164" s="17">
        <v>0.32872215553442602</v>
      </c>
      <c r="P164" s="17">
        <v>0.371205772825906</v>
      </c>
      <c r="Q164" s="17">
        <v>0.37469571446570199</v>
      </c>
      <c r="R164" s="17"/>
      <c r="S164" s="17">
        <v>0.32998332411565201</v>
      </c>
      <c r="T164" s="17">
        <v>0.44042586768099601</v>
      </c>
      <c r="U164" s="17">
        <v>0.32746497636788302</v>
      </c>
      <c r="V164" s="17">
        <v>0.36328949920283099</v>
      </c>
      <c r="W164" s="17">
        <v>0.37805823139577799</v>
      </c>
      <c r="X164" s="17">
        <v>0.36344384169748201</v>
      </c>
      <c r="Y164" s="17">
        <v>0.36150224539791898</v>
      </c>
      <c r="Z164" s="17">
        <v>0.39641357670471999</v>
      </c>
      <c r="AA164" s="17">
        <v>0.346254806268051</v>
      </c>
      <c r="AB164" s="17">
        <v>0.36099548313781199</v>
      </c>
      <c r="AC164" s="17">
        <v>0.26643527593797001</v>
      </c>
      <c r="AD164" s="17">
        <v>0.22741490949568499</v>
      </c>
      <c r="AE164" s="17"/>
      <c r="AF164" s="17">
        <v>0.38934298082036001</v>
      </c>
      <c r="AG164" s="17">
        <v>0.358085766940687</v>
      </c>
      <c r="AH164" s="17">
        <v>0.29887428205058703</v>
      </c>
      <c r="AI164" s="17"/>
      <c r="AJ164" s="17">
        <v>0.37830661107847702</v>
      </c>
      <c r="AK164" s="17">
        <v>0.35681523923358999</v>
      </c>
      <c r="AL164" s="17">
        <v>0.36898597539300398</v>
      </c>
      <c r="AM164" s="17">
        <v>0.42972584736686997</v>
      </c>
      <c r="AN164" s="17">
        <v>0.32868037510917297</v>
      </c>
      <c r="AO164" s="17"/>
      <c r="AP164" s="17">
        <v>0.36850041194314298</v>
      </c>
      <c r="AQ164" s="17">
        <v>0.35664360258543198</v>
      </c>
      <c r="AR164" s="17">
        <v>0.35518711965348299</v>
      </c>
      <c r="AS164" s="17">
        <v>0.42078624483474297</v>
      </c>
      <c r="AT164" s="17"/>
      <c r="AU164" s="17">
        <v>0.373728517942847</v>
      </c>
      <c r="AV164" s="17">
        <v>0.34283310381722298</v>
      </c>
      <c r="AW164" s="17">
        <v>0.36000907517419001</v>
      </c>
      <c r="AX164" s="17">
        <v>0.353870404326527</v>
      </c>
      <c r="AY164" s="17">
        <v>0.43791634489887399</v>
      </c>
    </row>
    <row r="165" spans="2:51" x14ac:dyDescent="0.35">
      <c r="B165" t="s">
        <v>122</v>
      </c>
      <c r="C165" s="17">
        <v>0.32308761954868798</v>
      </c>
      <c r="D165" s="17">
        <v>0.33839086076651997</v>
      </c>
      <c r="E165" s="17">
        <v>0.307853055427245</v>
      </c>
      <c r="F165" s="17"/>
      <c r="G165" s="17">
        <v>0.30823137014596602</v>
      </c>
      <c r="H165" s="17">
        <v>0.32223207224078598</v>
      </c>
      <c r="I165" s="17">
        <v>0.34072845719788702</v>
      </c>
      <c r="J165" s="17">
        <v>0.33218865688863702</v>
      </c>
      <c r="K165" s="17">
        <v>0.31703335705526797</v>
      </c>
      <c r="L165" s="17">
        <v>0.31586944100763598</v>
      </c>
      <c r="M165" s="17"/>
      <c r="N165" s="17">
        <v>0.34672428090849999</v>
      </c>
      <c r="O165" s="17">
        <v>0.335058945028544</v>
      </c>
      <c r="P165" s="17">
        <v>0.26297605512348898</v>
      </c>
      <c r="Q165" s="17">
        <v>0.34276405511083802</v>
      </c>
      <c r="R165" s="17"/>
      <c r="S165" s="17">
        <v>0.40795587326704902</v>
      </c>
      <c r="T165" s="17">
        <v>0.32580219331655702</v>
      </c>
      <c r="U165" s="17">
        <v>0.37576938505673402</v>
      </c>
      <c r="V165" s="17">
        <v>0.294368174082274</v>
      </c>
      <c r="W165" s="17">
        <v>0.290971716691518</v>
      </c>
      <c r="X165" s="17">
        <v>0.34704922915027497</v>
      </c>
      <c r="Y165" s="17">
        <v>0.276027456386782</v>
      </c>
      <c r="Z165" s="17">
        <v>0.26090404409520601</v>
      </c>
      <c r="AA165" s="17">
        <v>0.26720386548061797</v>
      </c>
      <c r="AB165" s="17">
        <v>0.36678544799219698</v>
      </c>
      <c r="AC165" s="17">
        <v>0.22756300101299901</v>
      </c>
      <c r="AD165" s="17">
        <v>0.30481213550149</v>
      </c>
      <c r="AE165" s="17"/>
      <c r="AF165" s="17">
        <v>0.31416955964343002</v>
      </c>
      <c r="AG165" s="17">
        <v>0.34447537348949098</v>
      </c>
      <c r="AH165" s="17">
        <v>0.329466175668159</v>
      </c>
      <c r="AI165" s="17"/>
      <c r="AJ165" s="17">
        <v>0.32336577937912198</v>
      </c>
      <c r="AK165" s="17">
        <v>0.34503047661665898</v>
      </c>
      <c r="AL165" s="17">
        <v>0.31420703191232302</v>
      </c>
      <c r="AM165" s="17">
        <v>0.39857905134504601</v>
      </c>
      <c r="AN165" s="17">
        <v>0.31364457739879398</v>
      </c>
      <c r="AO165" s="17"/>
      <c r="AP165" s="17">
        <v>0.353197331485545</v>
      </c>
      <c r="AQ165" s="17">
        <v>0.34816239678481797</v>
      </c>
      <c r="AR165" s="17">
        <v>0.30529554143807403</v>
      </c>
      <c r="AS165" s="17">
        <v>0.31077420902534802</v>
      </c>
      <c r="AT165" s="17"/>
      <c r="AU165" s="17">
        <v>0.32774997776923798</v>
      </c>
      <c r="AV165" s="17">
        <v>0.31317990268708601</v>
      </c>
      <c r="AW165" s="17">
        <v>0.344545927990972</v>
      </c>
      <c r="AX165" s="17">
        <v>0.34742601659245897</v>
      </c>
      <c r="AY165" s="17">
        <v>0.461401768108468</v>
      </c>
    </row>
    <row r="166" spans="2:51" x14ac:dyDescent="0.35">
      <c r="B166" t="s">
        <v>123</v>
      </c>
      <c r="C166" s="17">
        <v>0.22950046654812301</v>
      </c>
      <c r="D166" s="17">
        <v>0.23495364631721199</v>
      </c>
      <c r="E166" s="17">
        <v>0.22462639188616201</v>
      </c>
      <c r="F166" s="17"/>
      <c r="G166" s="17">
        <v>0.247516257555569</v>
      </c>
      <c r="H166" s="17">
        <v>0.30051525882200703</v>
      </c>
      <c r="I166" s="17">
        <v>0.358248199511845</v>
      </c>
      <c r="J166" s="17">
        <v>0.29545034997729902</v>
      </c>
      <c r="K166" s="17">
        <v>0.18918669609755701</v>
      </c>
      <c r="L166" s="17">
        <v>2.7892594282531699E-2</v>
      </c>
      <c r="M166" s="17"/>
      <c r="N166" s="17">
        <v>0.214967647997381</v>
      </c>
      <c r="O166" s="17">
        <v>0.23890832554326899</v>
      </c>
      <c r="P166" s="17">
        <v>0.25781179279963101</v>
      </c>
      <c r="Q166" s="17">
        <v>0.21552796467271301</v>
      </c>
      <c r="R166" s="17"/>
      <c r="S166" s="17">
        <v>0.25691455892356702</v>
      </c>
      <c r="T166" s="17">
        <v>0.197104842395183</v>
      </c>
      <c r="U166" s="17">
        <v>0.20431163778758599</v>
      </c>
      <c r="V166" s="17">
        <v>0.242166866160271</v>
      </c>
      <c r="W166" s="17">
        <v>0.21075580949688499</v>
      </c>
      <c r="X166" s="17">
        <v>0.213852140481852</v>
      </c>
      <c r="Y166" s="17">
        <v>0.23650966365484599</v>
      </c>
      <c r="Z166" s="17">
        <v>0.25694323159142801</v>
      </c>
      <c r="AA166" s="17">
        <v>0.22184389406302699</v>
      </c>
      <c r="AB166" s="17">
        <v>0.25854508620921501</v>
      </c>
      <c r="AC166" s="17">
        <v>0.21877659860981299</v>
      </c>
      <c r="AD166" s="17">
        <v>0.26598697378173097</v>
      </c>
      <c r="AE166" s="17"/>
      <c r="AF166" s="17">
        <v>0.20582301059767799</v>
      </c>
      <c r="AG166" s="17">
        <v>0.22312810738415301</v>
      </c>
      <c r="AH166" s="17">
        <v>0.29281368276841602</v>
      </c>
      <c r="AI166" s="17"/>
      <c r="AJ166" s="17">
        <v>0.203436074937144</v>
      </c>
      <c r="AK166" s="17">
        <v>0.24584063213466001</v>
      </c>
      <c r="AL166" s="17">
        <v>0.173163424823262</v>
      </c>
      <c r="AM166" s="17">
        <v>0.16240257092751401</v>
      </c>
      <c r="AN166" s="17">
        <v>0.272114529397186</v>
      </c>
      <c r="AO166" s="17"/>
      <c r="AP166" s="17">
        <v>0.185006069373258</v>
      </c>
      <c r="AQ166" s="17">
        <v>0.25798029959679802</v>
      </c>
      <c r="AR166" s="17">
        <v>0.18986854656987601</v>
      </c>
      <c r="AS166" s="17">
        <v>0.240372261009549</v>
      </c>
      <c r="AT166" s="17"/>
      <c r="AU166" s="17">
        <v>0.173120948855226</v>
      </c>
      <c r="AV166" s="17">
        <v>0.26018055535354401</v>
      </c>
      <c r="AW166" s="17">
        <v>0.25819295542745202</v>
      </c>
      <c r="AX166" s="17">
        <v>0.247230997598301</v>
      </c>
      <c r="AY166" s="17">
        <v>0.24335165049140101</v>
      </c>
    </row>
    <row r="167" spans="2:51" x14ac:dyDescent="0.35">
      <c r="B167" t="s">
        <v>124</v>
      </c>
      <c r="C167" s="17">
        <v>7.9337542963613394E-2</v>
      </c>
      <c r="D167" s="17">
        <v>0.103975282725165</v>
      </c>
      <c r="E167" s="17">
        <v>5.5434384485354198E-2</v>
      </c>
      <c r="F167" s="17"/>
      <c r="G167" s="17">
        <v>0.150391101686112</v>
      </c>
      <c r="H167" s="17">
        <v>0.137281125225861</v>
      </c>
      <c r="I167" s="17">
        <v>9.7077192286014399E-2</v>
      </c>
      <c r="J167" s="17">
        <v>4.6322907150598003E-2</v>
      </c>
      <c r="K167" s="17">
        <v>4.7427779600785501E-2</v>
      </c>
      <c r="L167" s="17">
        <v>1.8949466775103899E-2</v>
      </c>
      <c r="M167" s="17"/>
      <c r="N167" s="17">
        <v>8.7843588196912806E-2</v>
      </c>
      <c r="O167" s="17">
        <v>7.9215739972617702E-2</v>
      </c>
      <c r="P167" s="17">
        <v>7.2828549926776801E-2</v>
      </c>
      <c r="Q167" s="17">
        <v>7.7751272645883399E-2</v>
      </c>
      <c r="R167" s="17"/>
      <c r="S167" s="17">
        <v>0.13052549246116699</v>
      </c>
      <c r="T167" s="17">
        <v>5.1050783215668097E-2</v>
      </c>
      <c r="U167" s="17">
        <v>4.4963688139963001E-2</v>
      </c>
      <c r="V167" s="17">
        <v>7.3938937670013097E-2</v>
      </c>
      <c r="W167" s="17">
        <v>8.6583288590999397E-2</v>
      </c>
      <c r="X167" s="17">
        <v>0.10498418044655</v>
      </c>
      <c r="Y167" s="17">
        <v>6.3834061867181796E-2</v>
      </c>
      <c r="Z167" s="17">
        <v>6.0220472731061597E-2</v>
      </c>
      <c r="AA167" s="17">
        <v>8.8918449783777304E-2</v>
      </c>
      <c r="AB167" s="17">
        <v>5.8974930699518299E-2</v>
      </c>
      <c r="AC167" s="17">
        <v>9.5097356124630106E-2</v>
      </c>
      <c r="AD167" s="17">
        <v>4.3104019727213998E-2</v>
      </c>
      <c r="AE167" s="17"/>
      <c r="AF167" s="17">
        <v>7.6525930279971205E-2</v>
      </c>
      <c r="AG167" s="17">
        <v>7.1077638820591094E-2</v>
      </c>
      <c r="AH167" s="17">
        <v>8.6843918245260901E-2</v>
      </c>
      <c r="AI167" s="17"/>
      <c r="AJ167" s="17">
        <v>7.9268250445811594E-2</v>
      </c>
      <c r="AK167" s="17">
        <v>9.4564316320781897E-2</v>
      </c>
      <c r="AL167" s="17">
        <v>9.3429299636874893E-2</v>
      </c>
      <c r="AM167" s="17">
        <v>5.55418920969852E-2</v>
      </c>
      <c r="AN167" s="17">
        <v>5.5665791865026799E-2</v>
      </c>
      <c r="AO167" s="17"/>
      <c r="AP167" s="17">
        <v>8.7663388667070796E-2</v>
      </c>
      <c r="AQ167" s="17">
        <v>9.3869687251308703E-2</v>
      </c>
      <c r="AR167" s="17">
        <v>0.111012162138121</v>
      </c>
      <c r="AS167" s="17">
        <v>8.1795838374286098E-2</v>
      </c>
      <c r="AT167" s="17"/>
      <c r="AU167" s="17">
        <v>5.8153544162902998E-2</v>
      </c>
      <c r="AV167" s="17">
        <v>6.7074595991692507E-2</v>
      </c>
      <c r="AW167" s="17">
        <v>9.8620381022602996E-2</v>
      </c>
      <c r="AX167" s="17">
        <v>0.1046508600014</v>
      </c>
      <c r="AY167" s="17">
        <v>0.16097153012396601</v>
      </c>
    </row>
    <row r="168" spans="2:51" x14ac:dyDescent="0.35">
      <c r="B168" t="s">
        <v>91</v>
      </c>
      <c r="C168" s="17">
        <v>2.2591294878016598E-2</v>
      </c>
      <c r="D168" s="17">
        <v>2.2135100189526701E-2</v>
      </c>
      <c r="E168" s="17">
        <v>2.3081172667955299E-2</v>
      </c>
      <c r="F168" s="17"/>
      <c r="G168" s="17">
        <v>2.1542188195008301E-2</v>
      </c>
      <c r="H168" s="17">
        <v>4.9622438245616698E-2</v>
      </c>
      <c r="I168" s="17">
        <v>2.3614959984011499E-2</v>
      </c>
      <c r="J168" s="17">
        <v>1.9727515588953699E-2</v>
      </c>
      <c r="K168" s="17">
        <v>1.9387569523088701E-2</v>
      </c>
      <c r="L168" s="17">
        <v>4.9631733710006299E-3</v>
      </c>
      <c r="M168" s="17"/>
      <c r="N168" s="17">
        <v>2.6080508887586101E-2</v>
      </c>
      <c r="O168" s="17">
        <v>2.25447391054019E-2</v>
      </c>
      <c r="P168" s="17">
        <v>2.6135777553711801E-2</v>
      </c>
      <c r="Q168" s="17">
        <v>1.6249318595450701E-2</v>
      </c>
      <c r="R168" s="17"/>
      <c r="S168" s="17">
        <v>2.1354237120306398E-2</v>
      </c>
      <c r="T168" s="17">
        <v>1.50372743092688E-2</v>
      </c>
      <c r="U168" s="17">
        <v>1.16548115411722E-2</v>
      </c>
      <c r="V168" s="17">
        <v>2.52534061057661E-2</v>
      </c>
      <c r="W168" s="17">
        <v>2.0654435633900601E-2</v>
      </c>
      <c r="X168" s="17">
        <v>2.3065535567436901E-2</v>
      </c>
      <c r="Y168" s="17">
        <v>2.0410555198257199E-2</v>
      </c>
      <c r="Z168" s="17">
        <v>1.8556905800315899E-2</v>
      </c>
      <c r="AA168" s="17">
        <v>2.7348744359238699E-2</v>
      </c>
      <c r="AB168" s="17">
        <v>2.5449070144099702E-2</v>
      </c>
      <c r="AC168" s="17">
        <v>5.51963336507078E-2</v>
      </c>
      <c r="AD168" s="17">
        <v>1.6029281019129701E-2</v>
      </c>
      <c r="AE168" s="17"/>
      <c r="AF168" s="17">
        <v>9.9641540158507992E-3</v>
      </c>
      <c r="AG168" s="17">
        <v>1.6619772913776899E-2</v>
      </c>
      <c r="AH168" s="17">
        <v>6.4988296289559599E-2</v>
      </c>
      <c r="AI168" s="17"/>
      <c r="AJ168" s="17">
        <v>6.9220709745593202E-3</v>
      </c>
      <c r="AK168" s="17">
        <v>1.9864456509390799E-2</v>
      </c>
      <c r="AL168" s="17">
        <v>6.06753638816491E-3</v>
      </c>
      <c r="AM168" s="17">
        <v>4.9135891433341697E-2</v>
      </c>
      <c r="AN168" s="17">
        <v>6.85272465762405E-2</v>
      </c>
      <c r="AO168" s="17"/>
      <c r="AP168" s="17">
        <v>1.3365429209556299E-2</v>
      </c>
      <c r="AQ168" s="17">
        <v>1.9269245511090299E-2</v>
      </c>
      <c r="AR168" s="17">
        <v>5.85784387491635E-3</v>
      </c>
      <c r="AS168" s="17">
        <v>6.9881129193547801E-3</v>
      </c>
      <c r="AT168" s="17"/>
      <c r="AU168" s="17">
        <v>9.7636762173751394E-3</v>
      </c>
      <c r="AV168" s="17">
        <v>2.9279366364867099E-2</v>
      </c>
      <c r="AW168" s="17">
        <v>3.0843115611677598E-2</v>
      </c>
      <c r="AX168" s="17">
        <v>3.0245078851419301E-2</v>
      </c>
      <c r="AY168" s="17">
        <v>0</v>
      </c>
    </row>
    <row r="169" spans="2:51" x14ac:dyDescent="0.35">
      <c r="B169" t="s">
        <v>125</v>
      </c>
      <c r="C169" s="17">
        <v>2.0396212385511699E-2</v>
      </c>
      <c r="D169" s="17">
        <v>2.5693770201163299E-2</v>
      </c>
      <c r="E169" s="17">
        <v>1.52631612514918E-2</v>
      </c>
      <c r="F169" s="17"/>
      <c r="G169" s="17">
        <v>3.4339444407403802E-2</v>
      </c>
      <c r="H169" s="17">
        <v>2.7810859648265799E-2</v>
      </c>
      <c r="I169" s="17">
        <v>2.1578308542323298E-2</v>
      </c>
      <c r="J169" s="17">
        <v>8.0503648055685502E-3</v>
      </c>
      <c r="K169" s="17">
        <v>2.19310566535094E-2</v>
      </c>
      <c r="L169" s="17">
        <v>1.31833429119793E-2</v>
      </c>
      <c r="M169" s="17"/>
      <c r="N169" s="17">
        <v>1.1394568177754799E-2</v>
      </c>
      <c r="O169" s="17">
        <v>2.7695049081745401E-2</v>
      </c>
      <c r="P169" s="17">
        <v>2.2008537279739601E-2</v>
      </c>
      <c r="Q169" s="17">
        <v>2.1542471057974098E-2</v>
      </c>
      <c r="R169" s="17"/>
      <c r="S169" s="17">
        <v>3.0079469335825001E-2</v>
      </c>
      <c r="T169" s="17">
        <v>2.2204360998829099E-2</v>
      </c>
      <c r="U169" s="17">
        <v>1.5551664258993099E-2</v>
      </c>
      <c r="V169" s="17">
        <v>1.1872998901884301E-2</v>
      </c>
      <c r="W169" s="17">
        <v>5.8021967248899797E-2</v>
      </c>
      <c r="X169" s="17">
        <v>3.1586474516025302E-2</v>
      </c>
      <c r="Y169" s="17">
        <v>1.2833009171096499E-2</v>
      </c>
      <c r="Z169" s="17">
        <v>1.1260741944007099E-2</v>
      </c>
      <c r="AA169" s="17">
        <v>1.4307533179051E-2</v>
      </c>
      <c r="AB169" s="17">
        <v>5.6492929704116896E-3</v>
      </c>
      <c r="AC169" s="17">
        <v>1.0247746820869401E-2</v>
      </c>
      <c r="AD169" s="17">
        <v>0</v>
      </c>
      <c r="AE169" s="17"/>
      <c r="AF169" s="17">
        <v>1.7986552706647702E-2</v>
      </c>
      <c r="AG169" s="17">
        <v>1.5755198121499898E-2</v>
      </c>
      <c r="AH169" s="17">
        <v>3.8910305361659701E-2</v>
      </c>
      <c r="AI169" s="17"/>
      <c r="AJ169" s="17">
        <v>1.35595136772566E-2</v>
      </c>
      <c r="AK169" s="17">
        <v>2.03995841831431E-2</v>
      </c>
      <c r="AL169" s="17">
        <v>1.36676351059343E-2</v>
      </c>
      <c r="AM169" s="17">
        <v>3.6339863935045298E-2</v>
      </c>
      <c r="AN169" s="17">
        <v>3.9746146290293903E-2</v>
      </c>
      <c r="AO169" s="17"/>
      <c r="AP169" s="17">
        <v>2.0125317034272901E-2</v>
      </c>
      <c r="AQ169" s="17">
        <v>1.9236257042072501E-2</v>
      </c>
      <c r="AR169" s="17">
        <v>7.04372584879631E-3</v>
      </c>
      <c r="AS169" s="17">
        <v>1.07818024080921E-2</v>
      </c>
      <c r="AT169" s="17"/>
      <c r="AU169" s="17">
        <v>2.2294917243258602E-2</v>
      </c>
      <c r="AV169" s="17">
        <v>1.8191722080023901E-2</v>
      </c>
      <c r="AW169" s="17">
        <v>1.9510746723532001E-2</v>
      </c>
      <c r="AX169" s="17">
        <v>2.48626097841112E-2</v>
      </c>
      <c r="AY169" s="17">
        <v>0</v>
      </c>
    </row>
    <row r="170" spans="2:51" x14ac:dyDescent="0.35">
      <c r="B170" t="s">
        <v>126</v>
      </c>
      <c r="C170" s="17">
        <v>8.7425852542119403E-3</v>
      </c>
      <c r="D170" s="17">
        <v>9.9776964248232698E-3</v>
      </c>
      <c r="E170" s="17">
        <v>7.5536643618900803E-3</v>
      </c>
      <c r="F170" s="17"/>
      <c r="G170" s="17">
        <v>7.9512632212834795E-3</v>
      </c>
      <c r="H170" s="17">
        <v>9.5090345161865306E-3</v>
      </c>
      <c r="I170" s="17">
        <v>3.00305681506906E-3</v>
      </c>
      <c r="J170" s="17">
        <v>6.0723493667863204E-3</v>
      </c>
      <c r="K170" s="17">
        <v>1.8089963841547801E-2</v>
      </c>
      <c r="L170" s="17">
        <v>9.2295395079948703E-3</v>
      </c>
      <c r="M170" s="17"/>
      <c r="N170" s="17">
        <v>1.2357054325007799E-2</v>
      </c>
      <c r="O170" s="17">
        <v>9.2876577741643103E-3</v>
      </c>
      <c r="P170" s="17">
        <v>7.6706294633190099E-3</v>
      </c>
      <c r="Q170" s="17">
        <v>3.6431061708340198E-3</v>
      </c>
      <c r="R170" s="17"/>
      <c r="S170" s="17">
        <v>0</v>
      </c>
      <c r="T170" s="17">
        <v>1.7016872203946501E-2</v>
      </c>
      <c r="U170" s="17">
        <v>1.02082920463349E-2</v>
      </c>
      <c r="V170" s="17">
        <v>6.3595771734724204E-3</v>
      </c>
      <c r="W170" s="17">
        <v>0</v>
      </c>
      <c r="X170" s="17">
        <v>1.22650352364863E-2</v>
      </c>
      <c r="Y170" s="17">
        <v>1.16925108496862E-2</v>
      </c>
      <c r="Z170" s="17">
        <v>9.6385165282829796E-3</v>
      </c>
      <c r="AA170" s="17">
        <v>4.6048338360732098E-3</v>
      </c>
      <c r="AB170" s="17">
        <v>1.2585035005307801E-2</v>
      </c>
      <c r="AC170" s="17">
        <v>1.0915636188263999E-2</v>
      </c>
      <c r="AD170" s="17">
        <v>1.77559000613167E-2</v>
      </c>
      <c r="AE170" s="17"/>
      <c r="AF170" s="17">
        <v>5.0552795735608596E-3</v>
      </c>
      <c r="AG170" s="17">
        <v>1.3848527293779601E-2</v>
      </c>
      <c r="AH170" s="17">
        <v>5.9541785124992801E-3</v>
      </c>
      <c r="AI170" s="17"/>
      <c r="AJ170" s="17">
        <v>9.80280999367273E-3</v>
      </c>
      <c r="AK170" s="17">
        <v>5.2126422070173503E-3</v>
      </c>
      <c r="AL170" s="17">
        <v>1.19636739658319E-2</v>
      </c>
      <c r="AM170" s="17">
        <v>0</v>
      </c>
      <c r="AN170" s="17">
        <v>5.8830576434581398E-3</v>
      </c>
      <c r="AO170" s="17"/>
      <c r="AP170" s="17">
        <v>9.1913362019533703E-3</v>
      </c>
      <c r="AQ170" s="17">
        <v>5.2329710586040403E-3</v>
      </c>
      <c r="AR170" s="17">
        <v>1.2070248425090401E-2</v>
      </c>
      <c r="AS170" s="17">
        <v>5.1786301442646602E-3</v>
      </c>
      <c r="AT170" s="17"/>
      <c r="AU170" s="17">
        <v>8.4944120110224206E-3</v>
      </c>
      <c r="AV170" s="17">
        <v>4.0005774584440197E-3</v>
      </c>
      <c r="AW170" s="17">
        <v>1.4235342253168399E-2</v>
      </c>
      <c r="AX170" s="17">
        <v>3.1175275461086099E-3</v>
      </c>
      <c r="AY170" s="17">
        <v>2.80891331769537E-2</v>
      </c>
    </row>
    <row r="171" spans="2:51" x14ac:dyDescent="0.35">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row>
    <row r="172" spans="2:51" x14ac:dyDescent="0.35">
      <c r="B172" s="6" t="s">
        <v>136</v>
      </c>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row>
    <row r="173" spans="2:51" x14ac:dyDescent="0.35">
      <c r="B173" s="21" t="s">
        <v>75</v>
      </c>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row>
    <row r="174" spans="2:51" x14ac:dyDescent="0.35">
      <c r="B174" t="s">
        <v>128</v>
      </c>
      <c r="C174" s="17">
        <v>0.60880727055185702</v>
      </c>
      <c r="D174" s="17">
        <v>0.59284170012931203</v>
      </c>
      <c r="E174" s="17">
        <v>0.624668624629936</v>
      </c>
      <c r="F174" s="17"/>
      <c r="G174" s="17">
        <v>0.58863120045781003</v>
      </c>
      <c r="H174" s="17">
        <v>0.47585703627506598</v>
      </c>
      <c r="I174" s="17">
        <v>0.61859351718815503</v>
      </c>
      <c r="J174" s="17">
        <v>0.63763146135229198</v>
      </c>
      <c r="K174" s="17">
        <v>0.60656104409056599</v>
      </c>
      <c r="L174" s="17">
        <v>0.700291784979859</v>
      </c>
      <c r="M174" s="17"/>
      <c r="N174" s="17">
        <v>0.62064482104249497</v>
      </c>
      <c r="O174" s="17">
        <v>0.60901189130637001</v>
      </c>
      <c r="P174" s="17">
        <v>0.636310779184178</v>
      </c>
      <c r="Q174" s="17">
        <v>0.56501535224389199</v>
      </c>
      <c r="R174" s="17"/>
      <c r="S174" s="17">
        <v>0.59226284847009703</v>
      </c>
      <c r="T174" s="17">
        <v>0.60438789150394501</v>
      </c>
      <c r="U174" s="17">
        <v>0.68955148891264395</v>
      </c>
      <c r="V174" s="17">
        <v>0.53608034177981201</v>
      </c>
      <c r="W174" s="17">
        <v>0.67805953259121499</v>
      </c>
      <c r="X174" s="17">
        <v>0.55131088831430497</v>
      </c>
      <c r="Y174" s="17">
        <v>0.609463685444116</v>
      </c>
      <c r="Z174" s="17">
        <v>0.59372795107943899</v>
      </c>
      <c r="AA174" s="17">
        <v>0.62075537371663403</v>
      </c>
      <c r="AB174" s="17">
        <v>0.61698739767087196</v>
      </c>
      <c r="AC174" s="17">
        <v>0.64080300729073403</v>
      </c>
      <c r="AD174" s="17">
        <v>0.61507964625450595</v>
      </c>
      <c r="AE174" s="17"/>
      <c r="AF174" s="17">
        <v>0.62558894883287797</v>
      </c>
      <c r="AG174" s="17">
        <v>0.61344234991055002</v>
      </c>
      <c r="AH174" s="17">
        <v>0.55444553770635896</v>
      </c>
      <c r="AI174" s="17"/>
      <c r="AJ174" s="17">
        <v>0.670592577792815</v>
      </c>
      <c r="AK174" s="17">
        <v>0.55827870388641498</v>
      </c>
      <c r="AL174" s="17">
        <v>0.59624066012937704</v>
      </c>
      <c r="AM174" s="17">
        <v>0.47144588089743</v>
      </c>
      <c r="AN174" s="17">
        <v>0.57326010714695796</v>
      </c>
      <c r="AO174" s="17"/>
      <c r="AP174" s="17">
        <v>0.63274611238290401</v>
      </c>
      <c r="AQ174" s="17">
        <v>0.59073325519019504</v>
      </c>
      <c r="AR174" s="17">
        <v>0.66426234284876395</v>
      </c>
      <c r="AS174" s="17">
        <v>0.59704175729632003</v>
      </c>
      <c r="AT174" s="17"/>
      <c r="AU174" s="17">
        <v>0.61301728341371498</v>
      </c>
      <c r="AV174" s="17">
        <v>0.62421455844571105</v>
      </c>
      <c r="AW174" s="17">
        <v>0.60812920483137001</v>
      </c>
      <c r="AX174" s="17">
        <v>0.58324025394240697</v>
      </c>
      <c r="AY174" s="17">
        <v>0.61934993237188796</v>
      </c>
    </row>
    <row r="175" spans="2:51" x14ac:dyDescent="0.35">
      <c r="B175" t="s">
        <v>129</v>
      </c>
      <c r="C175" s="17">
        <v>0.512100712495975</v>
      </c>
      <c r="D175" s="17">
        <v>0.48786252332811902</v>
      </c>
      <c r="E175" s="17">
        <v>0.53585033449756203</v>
      </c>
      <c r="F175" s="17"/>
      <c r="G175" s="17">
        <v>0.43535449801102299</v>
      </c>
      <c r="H175" s="17">
        <v>0.48812568477801699</v>
      </c>
      <c r="I175" s="17">
        <v>0.48964223937426898</v>
      </c>
      <c r="J175" s="17">
        <v>0.53757835429572198</v>
      </c>
      <c r="K175" s="17">
        <v>0.501506913871405</v>
      </c>
      <c r="L175" s="17">
        <v>0.58722757122471403</v>
      </c>
      <c r="M175" s="17"/>
      <c r="N175" s="17">
        <v>0.52222123978115997</v>
      </c>
      <c r="O175" s="17">
        <v>0.48733625319343798</v>
      </c>
      <c r="P175" s="17">
        <v>0.57400672523176699</v>
      </c>
      <c r="Q175" s="17">
        <v>0.47144886442749101</v>
      </c>
      <c r="R175" s="17"/>
      <c r="S175" s="17">
        <v>0.45608647928842699</v>
      </c>
      <c r="T175" s="17">
        <v>0.52610746785223395</v>
      </c>
      <c r="U175" s="17">
        <v>0.608926208009131</v>
      </c>
      <c r="V175" s="17">
        <v>0.48058168228251602</v>
      </c>
      <c r="W175" s="17">
        <v>0.51967121524698101</v>
      </c>
      <c r="X175" s="17">
        <v>0.48626634068126101</v>
      </c>
      <c r="Y175" s="17">
        <v>0.48282098867865803</v>
      </c>
      <c r="Z175" s="17">
        <v>0.40627076662294598</v>
      </c>
      <c r="AA175" s="17">
        <v>0.53554683722196705</v>
      </c>
      <c r="AB175" s="17">
        <v>0.55351925801646695</v>
      </c>
      <c r="AC175" s="17">
        <v>0.53884090477320601</v>
      </c>
      <c r="AD175" s="17">
        <v>0.572941834941887</v>
      </c>
      <c r="AE175" s="17"/>
      <c r="AF175" s="17">
        <v>0.51836404962772098</v>
      </c>
      <c r="AG175" s="17">
        <v>0.54015060005797499</v>
      </c>
      <c r="AH175" s="17">
        <v>0.44274758997819702</v>
      </c>
      <c r="AI175" s="17"/>
      <c r="AJ175" s="17">
        <v>0.54982967545318095</v>
      </c>
      <c r="AK175" s="17">
        <v>0.48818517309654003</v>
      </c>
      <c r="AL175" s="17">
        <v>0.57859320033969197</v>
      </c>
      <c r="AM175" s="17">
        <v>0.47316142648949999</v>
      </c>
      <c r="AN175" s="17">
        <v>0.43462942962186202</v>
      </c>
      <c r="AO175" s="17"/>
      <c r="AP175" s="17">
        <v>0.52483072997054003</v>
      </c>
      <c r="AQ175" s="17">
        <v>0.51373891885197898</v>
      </c>
      <c r="AR175" s="17">
        <v>0.63537758574149905</v>
      </c>
      <c r="AS175" s="17">
        <v>0.51440142592096705</v>
      </c>
      <c r="AT175" s="17"/>
      <c r="AU175" s="17">
        <v>0.511316918639795</v>
      </c>
      <c r="AV175" s="17">
        <v>0.52046507747968496</v>
      </c>
      <c r="AW175" s="17">
        <v>0.51038823615267503</v>
      </c>
      <c r="AX175" s="17">
        <v>0.48219378331199098</v>
      </c>
      <c r="AY175" s="17">
        <v>0.478449578471904</v>
      </c>
    </row>
    <row r="176" spans="2:51" x14ac:dyDescent="0.35">
      <c r="B176" t="s">
        <v>130</v>
      </c>
      <c r="C176" s="17">
        <v>0.45252508525659502</v>
      </c>
      <c r="D176" s="17">
        <v>0.41603945087502697</v>
      </c>
      <c r="E176" s="17">
        <v>0.48811741730557101</v>
      </c>
      <c r="F176" s="17"/>
      <c r="G176" s="17">
        <v>0.377000783707019</v>
      </c>
      <c r="H176" s="17">
        <v>0.40147308609890903</v>
      </c>
      <c r="I176" s="17">
        <v>0.42933843954096801</v>
      </c>
      <c r="J176" s="17">
        <v>0.471009187610132</v>
      </c>
      <c r="K176" s="17">
        <v>0.41677671360656199</v>
      </c>
      <c r="L176" s="17">
        <v>0.57206275558237896</v>
      </c>
      <c r="M176" s="17"/>
      <c r="N176" s="17">
        <v>0.465592946790303</v>
      </c>
      <c r="O176" s="17">
        <v>0.47531692492418398</v>
      </c>
      <c r="P176" s="17">
        <v>0.43269326279612902</v>
      </c>
      <c r="Q176" s="17">
        <v>0.43188996100879001</v>
      </c>
      <c r="R176" s="17"/>
      <c r="S176" s="17">
        <v>0.48049728998513203</v>
      </c>
      <c r="T176" s="17">
        <v>0.49292082463890702</v>
      </c>
      <c r="U176" s="17">
        <v>0.45338906676576302</v>
      </c>
      <c r="V176" s="17">
        <v>0.446733524056936</v>
      </c>
      <c r="W176" s="17">
        <v>0.41707270546633202</v>
      </c>
      <c r="X176" s="17">
        <v>0.43433798762164899</v>
      </c>
      <c r="Y176" s="17">
        <v>0.40063733830578102</v>
      </c>
      <c r="Z176" s="17">
        <v>0.474187446696968</v>
      </c>
      <c r="AA176" s="17">
        <v>0.468270356573387</v>
      </c>
      <c r="AB176" s="17">
        <v>0.43489513626172599</v>
      </c>
      <c r="AC176" s="17">
        <v>0.41611930482276099</v>
      </c>
      <c r="AD176" s="17">
        <v>0.46481587875121699</v>
      </c>
      <c r="AE176" s="17"/>
      <c r="AF176" s="17">
        <v>0.44439765444833201</v>
      </c>
      <c r="AG176" s="17">
        <v>0.48894589674935901</v>
      </c>
      <c r="AH176" s="17">
        <v>0.3884419477278</v>
      </c>
      <c r="AI176" s="17"/>
      <c r="AJ176" s="17">
        <v>0.50524274482792197</v>
      </c>
      <c r="AK176" s="17">
        <v>0.44499749512070202</v>
      </c>
      <c r="AL176" s="17">
        <v>0.38282464171976699</v>
      </c>
      <c r="AM176" s="17">
        <v>0.35736622596830098</v>
      </c>
      <c r="AN176" s="17">
        <v>0.402465175474093</v>
      </c>
      <c r="AO176" s="17"/>
      <c r="AP176" s="17">
        <v>0.49586386744130001</v>
      </c>
      <c r="AQ176" s="17">
        <v>0.44074053188004297</v>
      </c>
      <c r="AR176" s="17">
        <v>0.45742811972093</v>
      </c>
      <c r="AS176" s="17">
        <v>0.40808941005204902</v>
      </c>
      <c r="AT176" s="17"/>
      <c r="AU176" s="17">
        <v>0.45647643452436798</v>
      </c>
      <c r="AV176" s="17">
        <v>0.42918261181095402</v>
      </c>
      <c r="AW176" s="17">
        <v>0.45116986455354302</v>
      </c>
      <c r="AX176" s="17">
        <v>0.45363493116589798</v>
      </c>
      <c r="AY176" s="17">
        <v>0.405578738677429</v>
      </c>
    </row>
    <row r="177" spans="2:51" x14ac:dyDescent="0.35">
      <c r="B177" t="s">
        <v>131</v>
      </c>
      <c r="C177" s="17">
        <v>0.33011786721098502</v>
      </c>
      <c r="D177" s="17">
        <v>0.33236637190658902</v>
      </c>
      <c r="E177" s="17">
        <v>0.32764524130642397</v>
      </c>
      <c r="F177" s="17"/>
      <c r="G177" s="17">
        <v>0.31742217091747399</v>
      </c>
      <c r="H177" s="17">
        <v>0.30373402407421901</v>
      </c>
      <c r="I177" s="17">
        <v>0.30124984850667302</v>
      </c>
      <c r="J177" s="17">
        <v>0.29789237835256999</v>
      </c>
      <c r="K177" s="17">
        <v>0.33621021496519099</v>
      </c>
      <c r="L177" s="17">
        <v>0.40576906921577799</v>
      </c>
      <c r="M177" s="17"/>
      <c r="N177" s="17">
        <v>0.36113090731591502</v>
      </c>
      <c r="O177" s="17">
        <v>0.33625311887544201</v>
      </c>
      <c r="P177" s="17">
        <v>0.34139791948735598</v>
      </c>
      <c r="Q177" s="17">
        <v>0.27565007316859902</v>
      </c>
      <c r="R177" s="17"/>
      <c r="S177" s="17">
        <v>0.33559679681382698</v>
      </c>
      <c r="T177" s="17">
        <v>0.37177633280958799</v>
      </c>
      <c r="U177" s="17">
        <v>0.33024130728402101</v>
      </c>
      <c r="V177" s="17">
        <v>0.29636825214287998</v>
      </c>
      <c r="W177" s="17">
        <v>0.33011123671527198</v>
      </c>
      <c r="X177" s="17">
        <v>0.26924653533690501</v>
      </c>
      <c r="Y177" s="17">
        <v>0.31227386363454401</v>
      </c>
      <c r="Z177" s="17">
        <v>0.397397106795989</v>
      </c>
      <c r="AA177" s="17">
        <v>0.33552525246984799</v>
      </c>
      <c r="AB177" s="17">
        <v>0.30097922587637599</v>
      </c>
      <c r="AC177" s="17">
        <v>0.41291102005688002</v>
      </c>
      <c r="AD177" s="17">
        <v>0.294380075061348</v>
      </c>
      <c r="AE177" s="17"/>
      <c r="AF177" s="17">
        <v>0.31076926240059199</v>
      </c>
      <c r="AG177" s="17">
        <v>0.36496630715634998</v>
      </c>
      <c r="AH177" s="17">
        <v>0.30221956627797097</v>
      </c>
      <c r="AI177" s="17"/>
      <c r="AJ177" s="17">
        <v>0.36143687278057701</v>
      </c>
      <c r="AK177" s="17">
        <v>0.314289442799985</v>
      </c>
      <c r="AL177" s="17">
        <v>0.360977700146909</v>
      </c>
      <c r="AM177" s="17">
        <v>0.20508127601135601</v>
      </c>
      <c r="AN177" s="17">
        <v>0.28455890538008299</v>
      </c>
      <c r="AO177" s="17"/>
      <c r="AP177" s="17">
        <v>0.34824872721571998</v>
      </c>
      <c r="AQ177" s="17">
        <v>0.34184351391249401</v>
      </c>
      <c r="AR177" s="17">
        <v>0.36206153783386302</v>
      </c>
      <c r="AS177" s="17">
        <v>0.23963343170003901</v>
      </c>
      <c r="AT177" s="17"/>
      <c r="AU177" s="17">
        <v>0.29066151047701799</v>
      </c>
      <c r="AV177" s="17">
        <v>0.31945171257111099</v>
      </c>
      <c r="AW177" s="17">
        <v>0.34752980517674498</v>
      </c>
      <c r="AX177" s="17">
        <v>0.36517561646035601</v>
      </c>
      <c r="AY177" s="17">
        <v>0.344740222565803</v>
      </c>
    </row>
    <row r="178" spans="2:51" x14ac:dyDescent="0.35">
      <c r="B178" t="s">
        <v>132</v>
      </c>
      <c r="C178" s="17">
        <v>0.32389956700630901</v>
      </c>
      <c r="D178" s="17">
        <v>0.31671915556004199</v>
      </c>
      <c r="E178" s="17">
        <v>0.33062218122439602</v>
      </c>
      <c r="F178" s="17"/>
      <c r="G178" s="17">
        <v>0.34941343728719998</v>
      </c>
      <c r="H178" s="17">
        <v>0.30920229358727802</v>
      </c>
      <c r="I178" s="17">
        <v>0.33005047558392497</v>
      </c>
      <c r="J178" s="17">
        <v>0.29316539451191098</v>
      </c>
      <c r="K178" s="17">
        <v>0.28610302154630601</v>
      </c>
      <c r="L178" s="17">
        <v>0.364357714735632</v>
      </c>
      <c r="M178" s="17"/>
      <c r="N178" s="17">
        <v>0.337440603059315</v>
      </c>
      <c r="O178" s="17">
        <v>0.31740720620712198</v>
      </c>
      <c r="P178" s="17">
        <v>0.33644656122844302</v>
      </c>
      <c r="Q178" s="17">
        <v>0.30410003082203602</v>
      </c>
      <c r="R178" s="17"/>
      <c r="S178" s="17">
        <v>0.34007729459870101</v>
      </c>
      <c r="T178" s="17">
        <v>0.29961735825052799</v>
      </c>
      <c r="U178" s="17">
        <v>0.32447015518540601</v>
      </c>
      <c r="V178" s="17">
        <v>0.31068615648833597</v>
      </c>
      <c r="W178" s="17">
        <v>0.34240911391138701</v>
      </c>
      <c r="X178" s="17">
        <v>0.29917570900497498</v>
      </c>
      <c r="Y178" s="17">
        <v>0.33800172243478199</v>
      </c>
      <c r="Z178" s="17">
        <v>0.277800873080086</v>
      </c>
      <c r="AA178" s="17">
        <v>0.348606437831119</v>
      </c>
      <c r="AB178" s="17">
        <v>0.34832749684768599</v>
      </c>
      <c r="AC178" s="17">
        <v>0.29277232779510498</v>
      </c>
      <c r="AD178" s="17">
        <v>0.334636733006349</v>
      </c>
      <c r="AE178" s="17"/>
      <c r="AF178" s="17">
        <v>0.32058392391326002</v>
      </c>
      <c r="AG178" s="17">
        <v>0.34615258848928798</v>
      </c>
      <c r="AH178" s="17">
        <v>0.25209878850422002</v>
      </c>
      <c r="AI178" s="17"/>
      <c r="AJ178" s="17">
        <v>0.31967037948273702</v>
      </c>
      <c r="AK178" s="17">
        <v>0.35038599363267797</v>
      </c>
      <c r="AL178" s="17">
        <v>0.31765871957131298</v>
      </c>
      <c r="AM178" s="17">
        <v>0.32376875524433502</v>
      </c>
      <c r="AN178" s="17">
        <v>0.248088992906982</v>
      </c>
      <c r="AO178" s="17"/>
      <c r="AP178" s="17">
        <v>0.31037492315619603</v>
      </c>
      <c r="AQ178" s="17">
        <v>0.34470687652853399</v>
      </c>
      <c r="AR178" s="17">
        <v>0.38480210547716998</v>
      </c>
      <c r="AS178" s="17">
        <v>0.24662232624238001</v>
      </c>
      <c r="AT178" s="17"/>
      <c r="AU178" s="17">
        <v>0.307321510996791</v>
      </c>
      <c r="AV178" s="17">
        <v>0.29700662718300602</v>
      </c>
      <c r="AW178" s="17">
        <v>0.34109051929947298</v>
      </c>
      <c r="AX178" s="17">
        <v>0.31740116337793101</v>
      </c>
      <c r="AY178" s="17">
        <v>0.39235106232407502</v>
      </c>
    </row>
    <row r="179" spans="2:51" x14ac:dyDescent="0.35">
      <c r="B179" t="s">
        <v>133</v>
      </c>
      <c r="C179" s="17">
        <v>0.28061224283625502</v>
      </c>
      <c r="D179" s="17">
        <v>0.29280937653883998</v>
      </c>
      <c r="E179" s="17">
        <v>0.268327358589798</v>
      </c>
      <c r="F179" s="17"/>
      <c r="G179" s="17">
        <v>0.32271407450089301</v>
      </c>
      <c r="H179" s="17">
        <v>0.29799171991205298</v>
      </c>
      <c r="I179" s="17">
        <v>0.29643490862934202</v>
      </c>
      <c r="J179" s="17">
        <v>0.31078568981717097</v>
      </c>
      <c r="K179" s="17">
        <v>0.222165471071747</v>
      </c>
      <c r="L179" s="17">
        <v>0.240304865797699</v>
      </c>
      <c r="M179" s="17"/>
      <c r="N179" s="17">
        <v>0.31726272157755903</v>
      </c>
      <c r="O179" s="17">
        <v>0.27715810840520999</v>
      </c>
      <c r="P179" s="17">
        <v>0.30449810976008301</v>
      </c>
      <c r="Q179" s="17">
        <v>0.21931449889882301</v>
      </c>
      <c r="R179" s="17"/>
      <c r="S179" s="17">
        <v>0.37911449481260401</v>
      </c>
      <c r="T179" s="17">
        <v>0.22526395976088401</v>
      </c>
      <c r="U179" s="17">
        <v>0.25064042876196901</v>
      </c>
      <c r="V179" s="17">
        <v>0.244884194436472</v>
      </c>
      <c r="W179" s="17">
        <v>0.29152913138275399</v>
      </c>
      <c r="X179" s="17">
        <v>0.248435004316228</v>
      </c>
      <c r="Y179" s="17">
        <v>0.31710271793084599</v>
      </c>
      <c r="Z179" s="17">
        <v>0.29069386200548403</v>
      </c>
      <c r="AA179" s="17">
        <v>0.27908629604603602</v>
      </c>
      <c r="AB179" s="17">
        <v>0.26949060077252301</v>
      </c>
      <c r="AC179" s="17">
        <v>0.25977621094595199</v>
      </c>
      <c r="AD179" s="17">
        <v>0.28184323292155</v>
      </c>
      <c r="AE179" s="17"/>
      <c r="AF179" s="17">
        <v>0.255781691589481</v>
      </c>
      <c r="AG179" s="17">
        <v>0.28369367164778098</v>
      </c>
      <c r="AH179" s="17">
        <v>0.31592918012779603</v>
      </c>
      <c r="AI179" s="17"/>
      <c r="AJ179" s="17">
        <v>0.28623877187223301</v>
      </c>
      <c r="AK179" s="17">
        <v>0.29277570012940402</v>
      </c>
      <c r="AL179" s="17">
        <v>0.31105508004888099</v>
      </c>
      <c r="AM179" s="17">
        <v>0.24108605422364501</v>
      </c>
      <c r="AN179" s="17">
        <v>0.24422575078264</v>
      </c>
      <c r="AO179" s="17"/>
      <c r="AP179" s="17">
        <v>0.27566335826231803</v>
      </c>
      <c r="AQ179" s="17">
        <v>0.30808104126560598</v>
      </c>
      <c r="AR179" s="17">
        <v>0.29132669505355602</v>
      </c>
      <c r="AS179" s="17">
        <v>0.274263671789231</v>
      </c>
      <c r="AT179" s="17"/>
      <c r="AU179" s="17">
        <v>0.253097381646393</v>
      </c>
      <c r="AV179" s="17">
        <v>0.26581246058668001</v>
      </c>
      <c r="AW179" s="17">
        <v>0.31675425870302798</v>
      </c>
      <c r="AX179" s="17">
        <v>0.32867030094787603</v>
      </c>
      <c r="AY179" s="17">
        <v>0.28715218729046699</v>
      </c>
    </row>
    <row r="180" spans="2:51" x14ac:dyDescent="0.35">
      <c r="B180" t="s">
        <v>134</v>
      </c>
      <c r="C180" s="17">
        <v>0.17516944960088099</v>
      </c>
      <c r="D180" s="17">
        <v>0.21580085735724</v>
      </c>
      <c r="E180" s="17">
        <v>0.13491090055163299</v>
      </c>
      <c r="F180" s="17"/>
      <c r="G180" s="17">
        <v>0.192295694887225</v>
      </c>
      <c r="H180" s="17">
        <v>0.19495275161547199</v>
      </c>
      <c r="I180" s="17">
        <v>0.182497690552826</v>
      </c>
      <c r="J180" s="17">
        <v>0.186504358657265</v>
      </c>
      <c r="K180" s="17">
        <v>0.140743509037908</v>
      </c>
      <c r="L180" s="17">
        <v>0.15563413824123701</v>
      </c>
      <c r="M180" s="17"/>
      <c r="N180" s="17">
        <v>0.20187332329174601</v>
      </c>
      <c r="O180" s="17">
        <v>0.18578007824995199</v>
      </c>
      <c r="P180" s="17">
        <v>0.15759186219647001</v>
      </c>
      <c r="Q180" s="17">
        <v>0.14852013718073701</v>
      </c>
      <c r="R180" s="17"/>
      <c r="S180" s="17">
        <v>0.25691057054461203</v>
      </c>
      <c r="T180" s="17">
        <v>0.154424250683104</v>
      </c>
      <c r="U180" s="17">
        <v>0.10654229899406201</v>
      </c>
      <c r="V180" s="17">
        <v>0.171492043097797</v>
      </c>
      <c r="W180" s="17">
        <v>0.191777966485982</v>
      </c>
      <c r="X180" s="17">
        <v>0.21186540747381399</v>
      </c>
      <c r="Y180" s="17">
        <v>0.168948589062525</v>
      </c>
      <c r="Z180" s="17">
        <v>0.120243443734313</v>
      </c>
      <c r="AA180" s="17">
        <v>0.14005695327940701</v>
      </c>
      <c r="AB180" s="17">
        <v>0.14503573666966399</v>
      </c>
      <c r="AC180" s="17">
        <v>0.22477854287512</v>
      </c>
      <c r="AD180" s="17">
        <v>0.15375017041168801</v>
      </c>
      <c r="AE180" s="17"/>
      <c r="AF180" s="17">
        <v>0.17661642078893899</v>
      </c>
      <c r="AG180" s="17">
        <v>0.202260558137179</v>
      </c>
      <c r="AH180" s="17">
        <v>0.104702053298606</v>
      </c>
      <c r="AI180" s="17"/>
      <c r="AJ180" s="17">
        <v>0.18728648142131399</v>
      </c>
      <c r="AK180" s="17">
        <v>0.22510205307228001</v>
      </c>
      <c r="AL180" s="17">
        <v>0.16044579172280099</v>
      </c>
      <c r="AM180" s="17">
        <v>0.11329538313599399</v>
      </c>
      <c r="AN180" s="17">
        <v>9.2233196089498704E-2</v>
      </c>
      <c r="AO180" s="17"/>
      <c r="AP180" s="17">
        <v>0.181038919474482</v>
      </c>
      <c r="AQ180" s="17">
        <v>0.21124332436227899</v>
      </c>
      <c r="AR180" s="17">
        <v>0.19983208335303301</v>
      </c>
      <c r="AS180" s="17">
        <v>0.165858201795374</v>
      </c>
      <c r="AT180" s="17"/>
      <c r="AU180" s="17">
        <v>0.14928818987877501</v>
      </c>
      <c r="AV180" s="17">
        <v>0.119962548006669</v>
      </c>
      <c r="AW180" s="17">
        <v>0.21643409238946501</v>
      </c>
      <c r="AX180" s="17">
        <v>0.23439813164042</v>
      </c>
      <c r="AY180" s="17">
        <v>0.253792659640869</v>
      </c>
    </row>
    <row r="181" spans="2:51" x14ac:dyDescent="0.35">
      <c r="B181" t="s">
        <v>135</v>
      </c>
      <c r="C181" s="17">
        <v>7.8066298262093395E-2</v>
      </c>
      <c r="D181" s="17">
        <v>7.8071259079324398E-2</v>
      </c>
      <c r="E181" s="17">
        <v>7.7175315916918105E-2</v>
      </c>
      <c r="F181" s="17"/>
      <c r="G181" s="17">
        <v>6.2144502452706599E-2</v>
      </c>
      <c r="H181" s="17">
        <v>5.6245333909775701E-2</v>
      </c>
      <c r="I181" s="17">
        <v>6.4870507401959099E-2</v>
      </c>
      <c r="J181" s="17">
        <v>6.5504020217881098E-2</v>
      </c>
      <c r="K181" s="17">
        <v>0.13558946909000799</v>
      </c>
      <c r="L181" s="17">
        <v>8.8728339629613101E-2</v>
      </c>
      <c r="M181" s="17"/>
      <c r="N181" s="17">
        <v>5.23807804379606E-2</v>
      </c>
      <c r="O181" s="17">
        <v>7.9090214482468502E-2</v>
      </c>
      <c r="P181" s="17">
        <v>7.9778197587721505E-2</v>
      </c>
      <c r="Q181" s="17">
        <v>0.104950723965739</v>
      </c>
      <c r="R181" s="17"/>
      <c r="S181" s="17">
        <v>6.2387159283633399E-2</v>
      </c>
      <c r="T181" s="17">
        <v>0.104432842017149</v>
      </c>
      <c r="U181" s="17">
        <v>9.0225198533204404E-2</v>
      </c>
      <c r="V181" s="17">
        <v>6.8427509588673205E-2</v>
      </c>
      <c r="W181" s="17">
        <v>8.5438780180193602E-2</v>
      </c>
      <c r="X181" s="17">
        <v>8.9269174169634799E-2</v>
      </c>
      <c r="Y181" s="17">
        <v>7.4903796062287004E-2</v>
      </c>
      <c r="Z181" s="17">
        <v>0.12616371939587501</v>
      </c>
      <c r="AA181" s="17">
        <v>6.0961126338790597E-2</v>
      </c>
      <c r="AB181" s="17">
        <v>7.2252310180656906E-2</v>
      </c>
      <c r="AC181" s="17">
        <v>6.4024249937424393E-2</v>
      </c>
      <c r="AD181" s="17">
        <v>3.0496880816630999E-2</v>
      </c>
      <c r="AE181" s="17"/>
      <c r="AF181" s="17">
        <v>9.72698678380811E-2</v>
      </c>
      <c r="AG181" s="17">
        <v>5.6676207315055002E-2</v>
      </c>
      <c r="AH181" s="17">
        <v>9.1097193970417406E-2</v>
      </c>
      <c r="AI181" s="17"/>
      <c r="AJ181" s="17">
        <v>7.1582576237961201E-2</v>
      </c>
      <c r="AK181" s="17">
        <v>6.2016321158586699E-2</v>
      </c>
      <c r="AL181" s="17">
        <v>7.2421968723330704E-2</v>
      </c>
      <c r="AM181" s="17">
        <v>0.207836734630023</v>
      </c>
      <c r="AN181" s="17">
        <v>0.113114620026131</v>
      </c>
      <c r="AO181" s="17"/>
      <c r="AP181" s="17">
        <v>7.4048583710275104E-2</v>
      </c>
      <c r="AQ181" s="17">
        <v>6.3717002182478694E-2</v>
      </c>
      <c r="AR181" s="17">
        <v>3.73222860233485E-2</v>
      </c>
      <c r="AS181" s="17">
        <v>0.119900123660764</v>
      </c>
      <c r="AT181" s="17"/>
      <c r="AU181" s="17">
        <v>0.105939894717355</v>
      </c>
      <c r="AV181" s="17">
        <v>9.1835791864733798E-2</v>
      </c>
      <c r="AW181" s="17">
        <v>4.7951618649813503E-2</v>
      </c>
      <c r="AX181" s="17">
        <v>4.9420894980218698E-2</v>
      </c>
      <c r="AY181" s="17">
        <v>2.8446289585812599E-2</v>
      </c>
    </row>
    <row r="182" spans="2:51" x14ac:dyDescent="0.35">
      <c r="B182" t="s">
        <v>91</v>
      </c>
      <c r="C182" s="17">
        <v>3.9887199268589003E-2</v>
      </c>
      <c r="D182" s="17">
        <v>4.3830313041941599E-2</v>
      </c>
      <c r="E182" s="17">
        <v>3.6115085338813198E-2</v>
      </c>
      <c r="F182" s="17"/>
      <c r="G182" s="17">
        <v>3.3554061359553099E-2</v>
      </c>
      <c r="H182" s="17">
        <v>5.2963004389834901E-2</v>
      </c>
      <c r="I182" s="17">
        <v>2.6380797530452801E-2</v>
      </c>
      <c r="J182" s="17">
        <v>4.4371531528965599E-2</v>
      </c>
      <c r="K182" s="17">
        <v>4.7193790261971298E-2</v>
      </c>
      <c r="L182" s="17">
        <v>3.59326558127274E-2</v>
      </c>
      <c r="M182" s="17"/>
      <c r="N182" s="17">
        <v>2.89947035466602E-2</v>
      </c>
      <c r="O182" s="17">
        <v>2.6322088326750499E-2</v>
      </c>
      <c r="P182" s="17">
        <v>3.4853673315555403E-2</v>
      </c>
      <c r="Q182" s="17">
        <v>6.9077782779819102E-2</v>
      </c>
      <c r="R182" s="17"/>
      <c r="S182" s="17">
        <v>3.1904826746777998E-2</v>
      </c>
      <c r="T182" s="17">
        <v>4.4237652758941003E-2</v>
      </c>
      <c r="U182" s="17">
        <v>2.7273029606259699E-2</v>
      </c>
      <c r="V182" s="17">
        <v>3.73895986954208E-2</v>
      </c>
      <c r="W182" s="17">
        <v>1.9772178123641002E-2</v>
      </c>
      <c r="X182" s="17">
        <v>4.8930871188925799E-2</v>
      </c>
      <c r="Y182" s="17">
        <v>5.0788074007481497E-2</v>
      </c>
      <c r="Z182" s="17">
        <v>2.6628902761847501E-2</v>
      </c>
      <c r="AA182" s="17">
        <v>2.27470178562529E-2</v>
      </c>
      <c r="AB182" s="17">
        <v>4.2191288239097E-2</v>
      </c>
      <c r="AC182" s="17">
        <v>9.7750245521359899E-2</v>
      </c>
      <c r="AD182" s="17">
        <v>6.6979407097709803E-2</v>
      </c>
      <c r="AE182" s="17"/>
      <c r="AF182" s="17">
        <v>3.52309058469914E-2</v>
      </c>
      <c r="AG182" s="17">
        <v>2.9290645935498801E-2</v>
      </c>
      <c r="AH182" s="17">
        <v>7.0666790730959703E-2</v>
      </c>
      <c r="AI182" s="17"/>
      <c r="AJ182" s="17">
        <v>2.8296872621605001E-2</v>
      </c>
      <c r="AK182" s="17">
        <v>3.7810395412733601E-2</v>
      </c>
      <c r="AL182" s="17">
        <v>1.2716338852591699E-2</v>
      </c>
      <c r="AM182" s="17">
        <v>8.4134330709851698E-2</v>
      </c>
      <c r="AN182" s="17">
        <v>6.4275045117900304E-2</v>
      </c>
      <c r="AO182" s="17"/>
      <c r="AP182" s="17">
        <v>2.6268932281996098E-2</v>
      </c>
      <c r="AQ182" s="17">
        <v>2.7207246491985599E-2</v>
      </c>
      <c r="AR182" s="17">
        <v>1.8769590696127301E-2</v>
      </c>
      <c r="AS182" s="17">
        <v>4.4603846472406998E-2</v>
      </c>
      <c r="AT182" s="17"/>
      <c r="AU182" s="17">
        <v>4.99595865003402E-2</v>
      </c>
      <c r="AV182" s="17">
        <v>4.8817112370560301E-2</v>
      </c>
      <c r="AW182" s="17">
        <v>3.9057222471363499E-2</v>
      </c>
      <c r="AX182" s="17">
        <v>2.4916583717264601E-2</v>
      </c>
      <c r="AY182" s="17">
        <v>5.3972545666373703E-2</v>
      </c>
    </row>
    <row r="183" spans="2:51" x14ac:dyDescent="0.35">
      <c r="B183" t="s">
        <v>72</v>
      </c>
      <c r="C183" s="17">
        <v>1.7611742256866399E-2</v>
      </c>
      <c r="D183" s="17">
        <v>1.7946927437124199E-2</v>
      </c>
      <c r="E183" s="17">
        <v>1.7319041097514198E-2</v>
      </c>
      <c r="F183" s="17"/>
      <c r="G183" s="17">
        <v>4.4120805424588396E-3</v>
      </c>
      <c r="H183" s="17">
        <v>1.6008494745348999E-2</v>
      </c>
      <c r="I183" s="17">
        <v>1.9204916006252699E-2</v>
      </c>
      <c r="J183" s="17">
        <v>1.38419436980596E-2</v>
      </c>
      <c r="K183" s="17">
        <v>3.5678003090817603E-2</v>
      </c>
      <c r="L183" s="17">
        <v>1.72988003051005E-2</v>
      </c>
      <c r="M183" s="17"/>
      <c r="N183" s="17">
        <v>1.6422127262106501E-2</v>
      </c>
      <c r="O183" s="17">
        <v>1.8359449624188701E-2</v>
      </c>
      <c r="P183" s="17">
        <v>9.8943712894649302E-3</v>
      </c>
      <c r="Q183" s="17">
        <v>2.52961601554214E-2</v>
      </c>
      <c r="R183" s="17"/>
      <c r="S183" s="17">
        <v>1.1867994387331399E-2</v>
      </c>
      <c r="T183" s="17">
        <v>1.02393539594353E-2</v>
      </c>
      <c r="U183" s="17">
        <v>2.40127918004461E-2</v>
      </c>
      <c r="V183" s="17">
        <v>2.4664218974604302E-2</v>
      </c>
      <c r="W183" s="17">
        <v>1.40736522865528E-2</v>
      </c>
      <c r="X183" s="17">
        <v>3.8428980240877597E-2</v>
      </c>
      <c r="Y183" s="17">
        <v>1.6284033558090098E-2</v>
      </c>
      <c r="Z183" s="17">
        <v>9.6385165282829796E-3</v>
      </c>
      <c r="AA183" s="17">
        <v>1.3000931759834701E-2</v>
      </c>
      <c r="AB183" s="17">
        <v>2.7288270552073401E-2</v>
      </c>
      <c r="AC183" s="17">
        <v>0</v>
      </c>
      <c r="AD183" s="17">
        <v>1.54951162949912E-2</v>
      </c>
      <c r="AE183" s="17"/>
      <c r="AF183" s="17">
        <v>1.7215709079945799E-2</v>
      </c>
      <c r="AG183" s="17">
        <v>1.75054780898008E-2</v>
      </c>
      <c r="AH183" s="17">
        <v>2.61557148518607E-2</v>
      </c>
      <c r="AI183" s="17"/>
      <c r="AJ183" s="17">
        <v>1.3062489630902899E-2</v>
      </c>
      <c r="AK183" s="17">
        <v>2.0148971376057201E-2</v>
      </c>
      <c r="AL183" s="17">
        <v>1.3005197897028101E-2</v>
      </c>
      <c r="AM183" s="17">
        <v>0</v>
      </c>
      <c r="AN183" s="17">
        <v>3.5563161618109802E-2</v>
      </c>
      <c r="AO183" s="17"/>
      <c r="AP183" s="17">
        <v>1.5832418478913299E-2</v>
      </c>
      <c r="AQ183" s="17">
        <v>1.42930998723269E-2</v>
      </c>
      <c r="AR183" s="17">
        <v>1.1770640786455301E-2</v>
      </c>
      <c r="AS183" s="17">
        <v>0</v>
      </c>
      <c r="AT183" s="17"/>
      <c r="AU183" s="17">
        <v>1.6880840078249401E-2</v>
      </c>
      <c r="AV183" s="17">
        <v>2.2347105374970099E-2</v>
      </c>
      <c r="AW183" s="17">
        <v>1.33953981380817E-2</v>
      </c>
      <c r="AX183" s="17">
        <v>1.5319497145028499E-2</v>
      </c>
      <c r="AY183" s="17">
        <v>2.1641981769956201E-2</v>
      </c>
    </row>
    <row r="184" spans="2:51" x14ac:dyDescent="0.35">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row>
    <row r="185" spans="2:51" x14ac:dyDescent="0.35">
      <c r="B185" s="6" t="s">
        <v>145</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row>
    <row r="186" spans="2:51" x14ac:dyDescent="0.35">
      <c r="B186" s="21" t="s">
        <v>75</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row>
    <row r="187" spans="2:51" x14ac:dyDescent="0.35">
      <c r="B187" t="s">
        <v>137</v>
      </c>
      <c r="C187" s="17">
        <v>0.64297767631575198</v>
      </c>
      <c r="D187" s="17">
        <v>0.59488491725362802</v>
      </c>
      <c r="E187" s="17">
        <v>0.69027880640327799</v>
      </c>
      <c r="F187" s="17"/>
      <c r="G187" s="17">
        <v>0.508019176344781</v>
      </c>
      <c r="H187" s="17">
        <v>0.57002390284913496</v>
      </c>
      <c r="I187" s="17">
        <v>0.63686993593770103</v>
      </c>
      <c r="J187" s="17">
        <v>0.68539100241875295</v>
      </c>
      <c r="K187" s="17">
        <v>0.69038062309195702</v>
      </c>
      <c r="L187" s="17">
        <v>0.73038451856579001</v>
      </c>
      <c r="M187" s="17"/>
      <c r="N187" s="17">
        <v>0.63655684288946002</v>
      </c>
      <c r="O187" s="17">
        <v>0.63172228173594402</v>
      </c>
      <c r="P187" s="17">
        <v>0.65864217268313696</v>
      </c>
      <c r="Q187" s="17">
        <v>0.65018853403913801</v>
      </c>
      <c r="R187" s="17"/>
      <c r="S187" s="17">
        <v>0.53805372125540696</v>
      </c>
      <c r="T187" s="17">
        <v>0.65700305160655803</v>
      </c>
      <c r="U187" s="17">
        <v>0.72206930442690398</v>
      </c>
      <c r="V187" s="17">
        <v>0.64728007768956597</v>
      </c>
      <c r="W187" s="17">
        <v>0.62148947871719595</v>
      </c>
      <c r="X187" s="17">
        <v>0.55954818386098704</v>
      </c>
      <c r="Y187" s="17">
        <v>0.61486754834421298</v>
      </c>
      <c r="Z187" s="17">
        <v>0.66431013977754705</v>
      </c>
      <c r="AA187" s="17">
        <v>0.64469493126602095</v>
      </c>
      <c r="AB187" s="17">
        <v>0.73713865474009899</v>
      </c>
      <c r="AC187" s="17">
        <v>0.70871710029728896</v>
      </c>
      <c r="AD187" s="17">
        <v>0.79776105436578204</v>
      </c>
      <c r="AE187" s="17"/>
      <c r="AF187" s="17">
        <v>0.65426355071055098</v>
      </c>
      <c r="AG187" s="17">
        <v>0.66864776644374502</v>
      </c>
      <c r="AH187" s="17">
        <v>0.57321174666529395</v>
      </c>
      <c r="AI187" s="17"/>
      <c r="AJ187" s="17">
        <v>0.65015518783788795</v>
      </c>
      <c r="AK187" s="17">
        <v>0.65078275892908399</v>
      </c>
      <c r="AL187" s="17">
        <v>0.63663937924825398</v>
      </c>
      <c r="AM187" s="17">
        <v>0.58933728086977999</v>
      </c>
      <c r="AN187" s="17">
        <v>0.59646349156670597</v>
      </c>
      <c r="AO187" s="17"/>
      <c r="AP187" s="17">
        <v>0.59153048031351096</v>
      </c>
      <c r="AQ187" s="17">
        <v>0.66898663588512097</v>
      </c>
      <c r="AR187" s="17">
        <v>0.61052470647406598</v>
      </c>
      <c r="AS187" s="17">
        <v>0.67028430767240998</v>
      </c>
      <c r="AT187" s="17"/>
      <c r="AU187" s="17">
        <v>0.69475951530931301</v>
      </c>
      <c r="AV187" s="17">
        <v>0.655501737312701</v>
      </c>
      <c r="AW187" s="17">
        <v>0.60409989431407796</v>
      </c>
      <c r="AX187" s="17">
        <v>0.59630102204665203</v>
      </c>
      <c r="AY187" s="17">
        <v>0.497017164487635</v>
      </c>
    </row>
    <row r="188" spans="2:51" x14ac:dyDescent="0.35">
      <c r="B188" t="s">
        <v>138</v>
      </c>
      <c r="C188" s="17">
        <v>0.51901570851424395</v>
      </c>
      <c r="D188" s="17">
        <v>0.49587158919555702</v>
      </c>
      <c r="E188" s="17">
        <v>0.54159668591045196</v>
      </c>
      <c r="F188" s="17"/>
      <c r="G188" s="17">
        <v>0.523240471405231</v>
      </c>
      <c r="H188" s="17">
        <v>0.49844846927738801</v>
      </c>
      <c r="I188" s="17">
        <v>0.441850502937088</v>
      </c>
      <c r="J188" s="17">
        <v>0.48855516881327898</v>
      </c>
      <c r="K188" s="17">
        <v>0.57733960018709796</v>
      </c>
      <c r="L188" s="17">
        <v>0.58164079628661802</v>
      </c>
      <c r="M188" s="17"/>
      <c r="N188" s="17">
        <v>0.54128836337630903</v>
      </c>
      <c r="O188" s="17">
        <v>0.55032213229737303</v>
      </c>
      <c r="P188" s="17">
        <v>0.498876280907319</v>
      </c>
      <c r="Q188" s="17">
        <v>0.483628650407464</v>
      </c>
      <c r="R188" s="17"/>
      <c r="S188" s="17">
        <v>0.52726797575572504</v>
      </c>
      <c r="T188" s="17">
        <v>0.50445119636121605</v>
      </c>
      <c r="U188" s="17">
        <v>0.52448205377457802</v>
      </c>
      <c r="V188" s="17">
        <v>0.42572103736781097</v>
      </c>
      <c r="W188" s="17">
        <v>0.50595248568298901</v>
      </c>
      <c r="X188" s="17">
        <v>0.50740442939134001</v>
      </c>
      <c r="Y188" s="17">
        <v>0.50680727120290103</v>
      </c>
      <c r="Z188" s="17">
        <v>0.50952153825310798</v>
      </c>
      <c r="AA188" s="17">
        <v>0.54870261647587504</v>
      </c>
      <c r="AB188" s="17">
        <v>0.580472929674404</v>
      </c>
      <c r="AC188" s="17">
        <v>0.559937787402077</v>
      </c>
      <c r="AD188" s="17">
        <v>0.55809246555409198</v>
      </c>
      <c r="AE188" s="17"/>
      <c r="AF188" s="17">
        <v>0.48828755719644101</v>
      </c>
      <c r="AG188" s="17">
        <v>0.54257788012338803</v>
      </c>
      <c r="AH188" s="17">
        <v>0.48472662437354902</v>
      </c>
      <c r="AI188" s="17"/>
      <c r="AJ188" s="17">
        <v>0.54195603793604097</v>
      </c>
      <c r="AK188" s="17">
        <v>0.49174452172821398</v>
      </c>
      <c r="AL188" s="17">
        <v>0.54789433628482698</v>
      </c>
      <c r="AM188" s="17">
        <v>0.39755118050967497</v>
      </c>
      <c r="AN188" s="17">
        <v>0.47792122382942798</v>
      </c>
      <c r="AO188" s="17"/>
      <c r="AP188" s="17">
        <v>0.543303717983596</v>
      </c>
      <c r="AQ188" s="17">
        <v>0.50820521845506095</v>
      </c>
      <c r="AR188" s="17">
        <v>0.58616814501376102</v>
      </c>
      <c r="AS188" s="17">
        <v>0.44200179166370301</v>
      </c>
      <c r="AT188" s="17"/>
      <c r="AU188" s="17">
        <v>0.49846042743632102</v>
      </c>
      <c r="AV188" s="17">
        <v>0.46106578781845797</v>
      </c>
      <c r="AW188" s="17">
        <v>0.53935843693022401</v>
      </c>
      <c r="AX188" s="17">
        <v>0.54810601125999603</v>
      </c>
      <c r="AY188" s="17">
        <v>0.49912396399372799</v>
      </c>
    </row>
    <row r="189" spans="2:51" x14ac:dyDescent="0.35">
      <c r="B189" t="s">
        <v>139</v>
      </c>
      <c r="C189" s="17">
        <v>0.42616013100352401</v>
      </c>
      <c r="D189" s="17">
        <v>0.41648447252499898</v>
      </c>
      <c r="E189" s="17">
        <v>0.43448079666002598</v>
      </c>
      <c r="F189" s="17"/>
      <c r="G189" s="17">
        <v>0.44084070549321502</v>
      </c>
      <c r="H189" s="17">
        <v>0.30582594067556701</v>
      </c>
      <c r="I189" s="17">
        <v>0.430089296963451</v>
      </c>
      <c r="J189" s="17">
        <v>0.43314447668137201</v>
      </c>
      <c r="K189" s="17">
        <v>0.40121479950490402</v>
      </c>
      <c r="L189" s="17">
        <v>0.52211354961002798</v>
      </c>
      <c r="M189" s="17"/>
      <c r="N189" s="17">
        <v>0.43089111623729898</v>
      </c>
      <c r="O189" s="17">
        <v>0.447124571436116</v>
      </c>
      <c r="P189" s="17">
        <v>0.40335015431190901</v>
      </c>
      <c r="Q189" s="17">
        <v>0.41654892620859502</v>
      </c>
      <c r="R189" s="17"/>
      <c r="S189" s="17">
        <v>0.38779901081534701</v>
      </c>
      <c r="T189" s="17">
        <v>0.413983556531001</v>
      </c>
      <c r="U189" s="17">
        <v>0.50152453974353794</v>
      </c>
      <c r="V189" s="17">
        <v>0.38201296537784402</v>
      </c>
      <c r="W189" s="17">
        <v>0.46731795726789799</v>
      </c>
      <c r="X189" s="17">
        <v>0.40974348955122702</v>
      </c>
      <c r="Y189" s="17">
        <v>0.42419268994461501</v>
      </c>
      <c r="Z189" s="17">
        <v>0.43318838190782799</v>
      </c>
      <c r="AA189" s="17">
        <v>0.46308879277905701</v>
      </c>
      <c r="AB189" s="17">
        <v>0.39121264763253899</v>
      </c>
      <c r="AC189" s="17">
        <v>0.50283429123530199</v>
      </c>
      <c r="AD189" s="17">
        <v>0.37960893491814302</v>
      </c>
      <c r="AE189" s="17"/>
      <c r="AF189" s="17">
        <v>0.40814056674629901</v>
      </c>
      <c r="AG189" s="17">
        <v>0.460027142908564</v>
      </c>
      <c r="AH189" s="17">
        <v>0.37382673495238999</v>
      </c>
      <c r="AI189" s="17"/>
      <c r="AJ189" s="17">
        <v>0.46176821992165001</v>
      </c>
      <c r="AK189" s="17">
        <v>0.44011889410560301</v>
      </c>
      <c r="AL189" s="17">
        <v>0.444233086676107</v>
      </c>
      <c r="AM189" s="17">
        <v>0.33169355424295599</v>
      </c>
      <c r="AN189" s="17">
        <v>0.34039801473672998</v>
      </c>
      <c r="AO189" s="17"/>
      <c r="AP189" s="17">
        <v>0.42903389752147703</v>
      </c>
      <c r="AQ189" s="17">
        <v>0.45154413115896302</v>
      </c>
      <c r="AR189" s="17">
        <v>0.461734169702535</v>
      </c>
      <c r="AS189" s="17">
        <v>0.37346513642622498</v>
      </c>
      <c r="AT189" s="17"/>
      <c r="AU189" s="17">
        <v>0.438941920844235</v>
      </c>
      <c r="AV189" s="17">
        <v>0.425302217152701</v>
      </c>
      <c r="AW189" s="17">
        <v>0.42812566982318601</v>
      </c>
      <c r="AX189" s="17">
        <v>0.45444100065026299</v>
      </c>
      <c r="AY189" s="17">
        <v>0.39523913597235699</v>
      </c>
    </row>
    <row r="190" spans="2:51" x14ac:dyDescent="0.35">
      <c r="B190" t="s">
        <v>140</v>
      </c>
      <c r="C190" s="17">
        <v>0.39952272522333099</v>
      </c>
      <c r="D190" s="17">
        <v>0.41717697707554102</v>
      </c>
      <c r="E190" s="17">
        <v>0.38214258282200703</v>
      </c>
      <c r="F190" s="17"/>
      <c r="G190" s="17">
        <v>0.402697439627481</v>
      </c>
      <c r="H190" s="17">
        <v>0.36235112755888299</v>
      </c>
      <c r="I190" s="17">
        <v>0.37364910874289198</v>
      </c>
      <c r="J190" s="17">
        <v>0.37512555404089298</v>
      </c>
      <c r="K190" s="17">
        <v>0.38041604411393098</v>
      </c>
      <c r="L190" s="17">
        <v>0.48152450044900702</v>
      </c>
      <c r="M190" s="17"/>
      <c r="N190" s="17">
        <v>0.42181231747368603</v>
      </c>
      <c r="O190" s="17">
        <v>0.41566468813147001</v>
      </c>
      <c r="P190" s="17">
        <v>0.37646440596414799</v>
      </c>
      <c r="Q190" s="17">
        <v>0.37772364482801102</v>
      </c>
      <c r="R190" s="17"/>
      <c r="S190" s="17">
        <v>0.41309111094081602</v>
      </c>
      <c r="T190" s="17">
        <v>0.42377869017930198</v>
      </c>
      <c r="U190" s="17">
        <v>0.41030373646027102</v>
      </c>
      <c r="V190" s="17">
        <v>0.41600368745162503</v>
      </c>
      <c r="W190" s="17">
        <v>0.36924376424883898</v>
      </c>
      <c r="X190" s="17">
        <v>0.34831649660060798</v>
      </c>
      <c r="Y190" s="17">
        <v>0.36585689267793697</v>
      </c>
      <c r="Z190" s="17">
        <v>0.35067947192433202</v>
      </c>
      <c r="AA190" s="17">
        <v>0.46643599367076999</v>
      </c>
      <c r="AB190" s="17">
        <v>0.37226332317222599</v>
      </c>
      <c r="AC190" s="17">
        <v>0.37324460449566099</v>
      </c>
      <c r="AD190" s="17">
        <v>0.41228169292716199</v>
      </c>
      <c r="AE190" s="17"/>
      <c r="AF190" s="17">
        <v>0.38717459800306497</v>
      </c>
      <c r="AG190" s="17">
        <v>0.42124976934860298</v>
      </c>
      <c r="AH190" s="17">
        <v>0.37454191986190499</v>
      </c>
      <c r="AI190" s="17"/>
      <c r="AJ190" s="17">
        <v>0.45924750381079699</v>
      </c>
      <c r="AK190" s="17">
        <v>0.36292611548123099</v>
      </c>
      <c r="AL190" s="17">
        <v>0.38162407790844899</v>
      </c>
      <c r="AM190" s="17">
        <v>0.24062611291413699</v>
      </c>
      <c r="AN190" s="17">
        <v>0.35997474260637702</v>
      </c>
      <c r="AO190" s="17"/>
      <c r="AP190" s="17">
        <v>0.44446274955410298</v>
      </c>
      <c r="AQ190" s="17">
        <v>0.386724684801451</v>
      </c>
      <c r="AR190" s="17">
        <v>0.46209545014581499</v>
      </c>
      <c r="AS190" s="17">
        <v>0.351139288979672</v>
      </c>
      <c r="AT190" s="17"/>
      <c r="AU190" s="17">
        <v>0.40512145432622498</v>
      </c>
      <c r="AV190" s="17">
        <v>0.39205848849375802</v>
      </c>
      <c r="AW190" s="17">
        <v>0.42290136123530297</v>
      </c>
      <c r="AX190" s="17">
        <v>0.34696771340811999</v>
      </c>
      <c r="AY190" s="17">
        <v>0.54657821196915402</v>
      </c>
    </row>
    <row r="191" spans="2:51" x14ac:dyDescent="0.35">
      <c r="B191" t="s">
        <v>141</v>
      </c>
      <c r="C191" s="17">
        <v>0.38934027727452197</v>
      </c>
      <c r="D191" s="17">
        <v>0.39986282295615</v>
      </c>
      <c r="E191" s="17">
        <v>0.37786477037819799</v>
      </c>
      <c r="F191" s="17"/>
      <c r="G191" s="17">
        <v>0.331831398067085</v>
      </c>
      <c r="H191" s="17">
        <v>0.379867710506885</v>
      </c>
      <c r="I191" s="17">
        <v>0.35324689379441399</v>
      </c>
      <c r="J191" s="17">
        <v>0.403935632335855</v>
      </c>
      <c r="K191" s="17">
        <v>0.37660570154484502</v>
      </c>
      <c r="L191" s="17">
        <v>0.46137026162523898</v>
      </c>
      <c r="M191" s="17"/>
      <c r="N191" s="17">
        <v>0.41045858933354801</v>
      </c>
      <c r="O191" s="17">
        <v>0.374596867945238</v>
      </c>
      <c r="P191" s="17">
        <v>0.426397008568833</v>
      </c>
      <c r="Q191" s="17">
        <v>0.34375414218974498</v>
      </c>
      <c r="R191" s="17"/>
      <c r="S191" s="17">
        <v>0.38261100371774798</v>
      </c>
      <c r="T191" s="17">
        <v>0.40530643708061398</v>
      </c>
      <c r="U191" s="17">
        <v>0.410046301066887</v>
      </c>
      <c r="V191" s="17">
        <v>0.342915265651211</v>
      </c>
      <c r="W191" s="17">
        <v>0.43251578887452902</v>
      </c>
      <c r="X191" s="17">
        <v>0.35670367117685903</v>
      </c>
      <c r="Y191" s="17">
        <v>0.37911648901675599</v>
      </c>
      <c r="Z191" s="17">
        <v>0.47064128123224802</v>
      </c>
      <c r="AA191" s="17">
        <v>0.39547116273197302</v>
      </c>
      <c r="AB191" s="17">
        <v>0.39395755210920402</v>
      </c>
      <c r="AC191" s="17">
        <v>0.36893306711438301</v>
      </c>
      <c r="AD191" s="17">
        <v>0.34960597480484701</v>
      </c>
      <c r="AE191" s="17"/>
      <c r="AF191" s="17">
        <v>0.415261400208156</v>
      </c>
      <c r="AG191" s="17">
        <v>0.38642026406449298</v>
      </c>
      <c r="AH191" s="17">
        <v>0.36810526437501201</v>
      </c>
      <c r="AI191" s="17"/>
      <c r="AJ191" s="17">
        <v>0.44918472489718603</v>
      </c>
      <c r="AK191" s="17">
        <v>0.34794956118123399</v>
      </c>
      <c r="AL191" s="17">
        <v>0.45402145045748499</v>
      </c>
      <c r="AM191" s="17">
        <v>0.39853777634659898</v>
      </c>
      <c r="AN191" s="17">
        <v>0.325635995626118</v>
      </c>
      <c r="AO191" s="17"/>
      <c r="AP191" s="17">
        <v>0.43941718687607001</v>
      </c>
      <c r="AQ191" s="17">
        <v>0.36836047223983998</v>
      </c>
      <c r="AR191" s="17">
        <v>0.43356102795581503</v>
      </c>
      <c r="AS191" s="17">
        <v>0.44433152517948599</v>
      </c>
      <c r="AT191" s="17"/>
      <c r="AU191" s="17">
        <v>0.36826736328937199</v>
      </c>
      <c r="AV191" s="17">
        <v>0.32598085611238198</v>
      </c>
      <c r="AW191" s="17">
        <v>0.44565525552242602</v>
      </c>
      <c r="AX191" s="17">
        <v>0.38624093048448299</v>
      </c>
      <c r="AY191" s="17">
        <v>0.43600627270099301</v>
      </c>
    </row>
    <row r="192" spans="2:51" x14ac:dyDescent="0.35">
      <c r="B192" t="s">
        <v>142</v>
      </c>
      <c r="C192" s="17">
        <v>0.221053367305901</v>
      </c>
      <c r="D192" s="17">
        <v>0.22796216887316101</v>
      </c>
      <c r="E192" s="17">
        <v>0.21474125809455299</v>
      </c>
      <c r="F192" s="17"/>
      <c r="G192" s="17">
        <v>0.277922673499713</v>
      </c>
      <c r="H192" s="17">
        <v>0.24135618951262999</v>
      </c>
      <c r="I192" s="17">
        <v>0.20774873823809301</v>
      </c>
      <c r="J192" s="17">
        <v>0.234979092070732</v>
      </c>
      <c r="K192" s="17">
        <v>0.173939020760739</v>
      </c>
      <c r="L192" s="17">
        <v>0.19801051473446901</v>
      </c>
      <c r="M192" s="17"/>
      <c r="N192" s="17">
        <v>0.21416271672600001</v>
      </c>
      <c r="O192" s="17">
        <v>0.220061781135893</v>
      </c>
      <c r="P192" s="17">
        <v>0.22536713733170499</v>
      </c>
      <c r="Q192" s="17">
        <v>0.226823623448178</v>
      </c>
      <c r="R192" s="17"/>
      <c r="S192" s="17">
        <v>0.28237518826019797</v>
      </c>
      <c r="T192" s="17">
        <v>0.18951212190004901</v>
      </c>
      <c r="U192" s="17">
        <v>0.255670326686253</v>
      </c>
      <c r="V192" s="17">
        <v>0.234475223035258</v>
      </c>
      <c r="W192" s="17">
        <v>0.26428297642309601</v>
      </c>
      <c r="X192" s="17">
        <v>0.209274918732065</v>
      </c>
      <c r="Y192" s="17">
        <v>0.14683871561215101</v>
      </c>
      <c r="Z192" s="17">
        <v>0.193895148190004</v>
      </c>
      <c r="AA192" s="17">
        <v>0.19956614886010901</v>
      </c>
      <c r="AB192" s="17">
        <v>0.19887841058425501</v>
      </c>
      <c r="AC192" s="17">
        <v>0.22774301521818699</v>
      </c>
      <c r="AD192" s="17">
        <v>0.24126268203517601</v>
      </c>
      <c r="AE192" s="17"/>
      <c r="AF192" s="17">
        <v>0.19591145745357399</v>
      </c>
      <c r="AG192" s="17">
        <v>0.23000021784559599</v>
      </c>
      <c r="AH192" s="17">
        <v>0.23468805102550899</v>
      </c>
      <c r="AI192" s="17"/>
      <c r="AJ192" s="17">
        <v>0.198718528189925</v>
      </c>
      <c r="AK192" s="17">
        <v>0.25583798886345499</v>
      </c>
      <c r="AL192" s="17">
        <v>0.22302916723176699</v>
      </c>
      <c r="AM192" s="17">
        <v>0.169643754816131</v>
      </c>
      <c r="AN192" s="17">
        <v>0.185817721715554</v>
      </c>
      <c r="AO192" s="17"/>
      <c r="AP192" s="17">
        <v>0.190696692907002</v>
      </c>
      <c r="AQ192" s="17">
        <v>0.26259435609259202</v>
      </c>
      <c r="AR192" s="17">
        <v>0.21631302362053301</v>
      </c>
      <c r="AS192" s="17">
        <v>0.16141206954647599</v>
      </c>
      <c r="AT192" s="17"/>
      <c r="AU192" s="17">
        <v>0.22344483434458201</v>
      </c>
      <c r="AV192" s="17">
        <v>0.201300539830364</v>
      </c>
      <c r="AW192" s="17">
        <v>0.20663582793353799</v>
      </c>
      <c r="AX192" s="17">
        <v>0.30405045092746102</v>
      </c>
      <c r="AY192" s="17">
        <v>0.28122933513606901</v>
      </c>
    </row>
    <row r="193" spans="2:51" x14ac:dyDescent="0.35">
      <c r="B193" t="s">
        <v>143</v>
      </c>
      <c r="C193" s="17">
        <v>0.191254416996751</v>
      </c>
      <c r="D193" s="17">
        <v>0.19206842191187901</v>
      </c>
      <c r="E193" s="17">
        <v>0.18990969679540401</v>
      </c>
      <c r="F193" s="17"/>
      <c r="G193" s="17">
        <v>0.224297807776831</v>
      </c>
      <c r="H193" s="17">
        <v>0.198549993646359</v>
      </c>
      <c r="I193" s="17">
        <v>0.153709282109422</v>
      </c>
      <c r="J193" s="17">
        <v>0.15657786519779299</v>
      </c>
      <c r="K193" s="17">
        <v>0.18130312284493499</v>
      </c>
      <c r="L193" s="17">
        <v>0.22905297158434501</v>
      </c>
      <c r="M193" s="17"/>
      <c r="N193" s="17">
        <v>0.22939291371951401</v>
      </c>
      <c r="O193" s="17">
        <v>0.189828438614913</v>
      </c>
      <c r="P193" s="17">
        <v>0.17037685497056301</v>
      </c>
      <c r="Q193" s="17">
        <v>0.16996657118834599</v>
      </c>
      <c r="R193" s="17"/>
      <c r="S193" s="17">
        <v>0.19018276670345399</v>
      </c>
      <c r="T193" s="17">
        <v>0.21140629595730201</v>
      </c>
      <c r="U193" s="17">
        <v>0.22945926874130201</v>
      </c>
      <c r="V193" s="17">
        <v>0.190704506564951</v>
      </c>
      <c r="W193" s="17">
        <v>0.23080471529212099</v>
      </c>
      <c r="X193" s="17">
        <v>0.17701401039906001</v>
      </c>
      <c r="Y193" s="17">
        <v>0.15184804414609299</v>
      </c>
      <c r="Z193" s="17">
        <v>0.20586233194193301</v>
      </c>
      <c r="AA193" s="17">
        <v>0.174414792204588</v>
      </c>
      <c r="AB193" s="17">
        <v>0.176725622313467</v>
      </c>
      <c r="AC193" s="17">
        <v>0.16273292321449101</v>
      </c>
      <c r="AD193" s="17">
        <v>0.19758338334985401</v>
      </c>
      <c r="AE193" s="17"/>
      <c r="AF193" s="17">
        <v>0.15480653949714099</v>
      </c>
      <c r="AG193" s="17">
        <v>0.232649667093172</v>
      </c>
      <c r="AH193" s="17">
        <v>0.15812645501740499</v>
      </c>
      <c r="AI193" s="17"/>
      <c r="AJ193" s="17">
        <v>0.18987610435850499</v>
      </c>
      <c r="AK193" s="17">
        <v>0.215271461135602</v>
      </c>
      <c r="AL193" s="17">
        <v>0.26307303659364401</v>
      </c>
      <c r="AM193" s="17">
        <v>0.17818212023675201</v>
      </c>
      <c r="AN193" s="17">
        <v>0.12330571104180001</v>
      </c>
      <c r="AO193" s="17"/>
      <c r="AP193" s="17">
        <v>0.19643754251387299</v>
      </c>
      <c r="AQ193" s="17">
        <v>0.21667711950377</v>
      </c>
      <c r="AR193" s="17">
        <v>0.25120739289706601</v>
      </c>
      <c r="AS193" s="17">
        <v>0.15629579006113001</v>
      </c>
      <c r="AT193" s="17"/>
      <c r="AU193" s="17">
        <v>0.16594102321675</v>
      </c>
      <c r="AV193" s="17">
        <v>0.17496704291585299</v>
      </c>
      <c r="AW193" s="17">
        <v>0.208231087086895</v>
      </c>
      <c r="AX193" s="17">
        <v>0.24506428079728701</v>
      </c>
      <c r="AY193" s="17">
        <v>0.19541641154391301</v>
      </c>
    </row>
    <row r="194" spans="2:51" x14ac:dyDescent="0.35">
      <c r="B194" t="s">
        <v>144</v>
      </c>
      <c r="C194" s="17">
        <v>0.15521232712536401</v>
      </c>
      <c r="D194" s="17">
        <v>0.19754719970381501</v>
      </c>
      <c r="E194" s="17">
        <v>0.113251101412468</v>
      </c>
      <c r="F194" s="17"/>
      <c r="G194" s="17">
        <v>0.19646561020912101</v>
      </c>
      <c r="H194" s="17">
        <v>0.14214506556878601</v>
      </c>
      <c r="I194" s="17">
        <v>0.14204491041537201</v>
      </c>
      <c r="J194" s="17">
        <v>0.130102229561294</v>
      </c>
      <c r="K194" s="17">
        <v>0.13660508548633599</v>
      </c>
      <c r="L194" s="17">
        <v>0.18220864463212599</v>
      </c>
      <c r="M194" s="17"/>
      <c r="N194" s="17">
        <v>0.236631554633913</v>
      </c>
      <c r="O194" s="17">
        <v>0.14435193034094401</v>
      </c>
      <c r="P194" s="17">
        <v>0.12285390984245</v>
      </c>
      <c r="Q194" s="17">
        <v>0.10639467503502401</v>
      </c>
      <c r="R194" s="17"/>
      <c r="S194" s="17">
        <v>0.21474880796628201</v>
      </c>
      <c r="T194" s="17">
        <v>0.14350421927000201</v>
      </c>
      <c r="U194" s="17">
        <v>0.137555930547066</v>
      </c>
      <c r="V194" s="17">
        <v>0.14934408530895399</v>
      </c>
      <c r="W194" s="17">
        <v>0.16925932220169701</v>
      </c>
      <c r="X194" s="17">
        <v>0.151592224663361</v>
      </c>
      <c r="Y194" s="17">
        <v>0.13267263100441101</v>
      </c>
      <c r="Z194" s="17">
        <v>9.9075923334327895E-2</v>
      </c>
      <c r="AA194" s="17">
        <v>0.146375763513832</v>
      </c>
      <c r="AB194" s="17">
        <v>0.13301065129748599</v>
      </c>
      <c r="AC194" s="17">
        <v>0.20812255327722701</v>
      </c>
      <c r="AD194" s="17">
        <v>0.11529923224967301</v>
      </c>
      <c r="AE194" s="17"/>
      <c r="AF194" s="17">
        <v>0.15263441607695999</v>
      </c>
      <c r="AG194" s="17">
        <v>0.17537762671580201</v>
      </c>
      <c r="AH194" s="17">
        <v>9.7782311239462794E-2</v>
      </c>
      <c r="AI194" s="17"/>
      <c r="AJ194" s="17">
        <v>0.18460444081771099</v>
      </c>
      <c r="AK194" s="17">
        <v>0.17387393434682</v>
      </c>
      <c r="AL194" s="17">
        <v>0.15395831299919899</v>
      </c>
      <c r="AM194" s="17">
        <v>2.59784918098705E-2</v>
      </c>
      <c r="AN194" s="17">
        <v>9.3781984179003894E-2</v>
      </c>
      <c r="AO194" s="17"/>
      <c r="AP194" s="17">
        <v>0.154569898072204</v>
      </c>
      <c r="AQ194" s="17">
        <v>0.183220976038933</v>
      </c>
      <c r="AR194" s="17">
        <v>0.167425878261202</v>
      </c>
      <c r="AS194" s="17">
        <v>0.16269460329820801</v>
      </c>
      <c r="AT194" s="17"/>
      <c r="AU194" s="17">
        <v>0.10122253096093101</v>
      </c>
      <c r="AV194" s="17">
        <v>0.13694339973504199</v>
      </c>
      <c r="AW194" s="17">
        <v>0.20488839796452099</v>
      </c>
      <c r="AX194" s="17">
        <v>0.21364947356917</v>
      </c>
      <c r="AY194" s="17">
        <v>0.208490291892267</v>
      </c>
    </row>
    <row r="195" spans="2:51" x14ac:dyDescent="0.35">
      <c r="B195" t="s">
        <v>72</v>
      </c>
      <c r="C195" s="17">
        <v>1.8171910832980299E-2</v>
      </c>
      <c r="D195" s="17">
        <v>2.3435763810892098E-2</v>
      </c>
      <c r="E195" s="17">
        <v>1.3067401594863E-2</v>
      </c>
      <c r="F195" s="17"/>
      <c r="G195" s="17">
        <v>2.65973582134835E-2</v>
      </c>
      <c r="H195" s="17">
        <v>3.3625575395089702E-2</v>
      </c>
      <c r="I195" s="17">
        <v>1.85930489224281E-2</v>
      </c>
      <c r="J195" s="17">
        <v>1.49039915986001E-2</v>
      </c>
      <c r="K195" s="17">
        <v>1.1554033843829E-2</v>
      </c>
      <c r="L195" s="17">
        <v>6.7867745495155197E-3</v>
      </c>
      <c r="M195" s="17"/>
      <c r="N195" s="17">
        <v>1.1782731640803601E-2</v>
      </c>
      <c r="O195" s="17">
        <v>2.0846814293222601E-2</v>
      </c>
      <c r="P195" s="17">
        <v>1.26468598093811E-2</v>
      </c>
      <c r="Q195" s="17">
        <v>2.7546801894051599E-2</v>
      </c>
      <c r="R195" s="17"/>
      <c r="S195" s="17">
        <v>1.8334372690217399E-2</v>
      </c>
      <c r="T195" s="17">
        <v>2.11730504433815E-2</v>
      </c>
      <c r="U195" s="17">
        <v>5.7258066321313299E-3</v>
      </c>
      <c r="V195" s="17">
        <v>2.3438219213892601E-2</v>
      </c>
      <c r="W195" s="17">
        <v>3.5582250070404699E-2</v>
      </c>
      <c r="X195" s="17">
        <v>4.2062981316356197E-2</v>
      </c>
      <c r="Y195" s="17">
        <v>1.9219516528937101E-2</v>
      </c>
      <c r="Z195" s="17">
        <v>9.6385165282829796E-3</v>
      </c>
      <c r="AA195" s="17">
        <v>0</v>
      </c>
      <c r="AB195" s="17">
        <v>5.7632431991998297E-3</v>
      </c>
      <c r="AC195" s="17">
        <v>3.1102020208496901E-2</v>
      </c>
      <c r="AD195" s="17">
        <v>0</v>
      </c>
      <c r="AE195" s="17"/>
      <c r="AF195" s="17">
        <v>1.69628429059182E-2</v>
      </c>
      <c r="AG195" s="17">
        <v>1.36720462452724E-2</v>
      </c>
      <c r="AH195" s="17">
        <v>2.3615702076917499E-2</v>
      </c>
      <c r="AI195" s="17"/>
      <c r="AJ195" s="17">
        <v>1.13171667567289E-2</v>
      </c>
      <c r="AK195" s="17">
        <v>2.1660647568293199E-2</v>
      </c>
      <c r="AL195" s="17">
        <v>6.5294110076918798E-3</v>
      </c>
      <c r="AM195" s="17">
        <v>3.4998439276510099E-2</v>
      </c>
      <c r="AN195" s="17">
        <v>2.2516167134529998E-2</v>
      </c>
      <c r="AO195" s="17"/>
      <c r="AP195" s="17">
        <v>1.83198843738402E-2</v>
      </c>
      <c r="AQ195" s="17">
        <v>1.3953244727231201E-2</v>
      </c>
      <c r="AR195" s="17">
        <v>6.3037562251500997E-3</v>
      </c>
      <c r="AS195" s="17">
        <v>1.4755921559700401E-2</v>
      </c>
      <c r="AT195" s="17"/>
      <c r="AU195" s="17">
        <v>1.41509375252972E-2</v>
      </c>
      <c r="AV195" s="17">
        <v>2.9437412808515001E-2</v>
      </c>
      <c r="AW195" s="17">
        <v>1.7077657084347098E-2</v>
      </c>
      <c r="AX195" s="17">
        <v>1.4425261073730201E-2</v>
      </c>
      <c r="AY195" s="17">
        <v>0</v>
      </c>
    </row>
    <row r="196" spans="2:51" x14ac:dyDescent="0.35">
      <c r="B196" t="s">
        <v>73</v>
      </c>
      <c r="C196" s="17">
        <v>5.6405786867785898E-2</v>
      </c>
      <c r="D196" s="17">
        <v>5.07140744552479E-2</v>
      </c>
      <c r="E196" s="17">
        <v>6.2074670729501201E-2</v>
      </c>
      <c r="F196" s="17"/>
      <c r="G196" s="17">
        <v>3.9549945780283903E-2</v>
      </c>
      <c r="H196" s="17">
        <v>5.2247553806143501E-2</v>
      </c>
      <c r="I196" s="17">
        <v>6.67736163819629E-2</v>
      </c>
      <c r="J196" s="17">
        <v>5.3139562912203397E-2</v>
      </c>
      <c r="K196" s="17">
        <v>7.72883896993911E-2</v>
      </c>
      <c r="L196" s="17">
        <v>5.1118575265851798E-2</v>
      </c>
      <c r="M196" s="17"/>
      <c r="N196" s="17">
        <v>3.4115657708077597E-2</v>
      </c>
      <c r="O196" s="17">
        <v>3.7712393861050401E-2</v>
      </c>
      <c r="P196" s="17">
        <v>7.66890802172773E-2</v>
      </c>
      <c r="Q196" s="17">
        <v>8.3349271036828002E-2</v>
      </c>
      <c r="R196" s="17"/>
      <c r="S196" s="17">
        <v>4.99538322486636E-2</v>
      </c>
      <c r="T196" s="17">
        <v>6.8831216563585804E-2</v>
      </c>
      <c r="U196" s="17">
        <v>3.8233660192893398E-2</v>
      </c>
      <c r="V196" s="17">
        <v>6.3209631967401106E-2</v>
      </c>
      <c r="W196" s="17">
        <v>3.8167906557134201E-2</v>
      </c>
      <c r="X196" s="17">
        <v>8.1220382633454602E-2</v>
      </c>
      <c r="Y196" s="17">
        <v>7.0530113182353596E-2</v>
      </c>
      <c r="Z196" s="17">
        <v>2.22367034847296E-2</v>
      </c>
      <c r="AA196" s="17">
        <v>3.3646569596458398E-2</v>
      </c>
      <c r="AB196" s="17">
        <v>7.8410709661616895E-2</v>
      </c>
      <c r="AC196" s="17">
        <v>4.6849776128892601E-2</v>
      </c>
      <c r="AD196" s="17">
        <v>6.9904426248965895E-2</v>
      </c>
      <c r="AE196" s="17"/>
      <c r="AF196" s="17">
        <v>5.88338386366953E-2</v>
      </c>
      <c r="AG196" s="17">
        <v>4.2752029914153999E-2</v>
      </c>
      <c r="AH196" s="17">
        <v>8.7159787722275103E-2</v>
      </c>
      <c r="AI196" s="17"/>
      <c r="AJ196" s="17">
        <v>4.0887816059975997E-2</v>
      </c>
      <c r="AK196" s="17">
        <v>3.4074154786053697E-2</v>
      </c>
      <c r="AL196" s="17">
        <v>4.8399856420762798E-2</v>
      </c>
      <c r="AM196" s="17">
        <v>9.51307794687168E-2</v>
      </c>
      <c r="AN196" s="17">
        <v>0.104991469268363</v>
      </c>
      <c r="AO196" s="17"/>
      <c r="AP196" s="17">
        <v>4.8606380322937799E-2</v>
      </c>
      <c r="AQ196" s="17">
        <v>3.39984971152444E-2</v>
      </c>
      <c r="AR196" s="17">
        <v>6.6630029406508501E-2</v>
      </c>
      <c r="AS196" s="17">
        <v>5.7846509341011002E-2</v>
      </c>
      <c r="AT196" s="17"/>
      <c r="AU196" s="17">
        <v>5.16946649020988E-2</v>
      </c>
      <c r="AV196" s="17">
        <v>7.1318696176235499E-2</v>
      </c>
      <c r="AW196" s="17">
        <v>4.6424059035969703E-2</v>
      </c>
      <c r="AX196" s="17">
        <v>5.1223813405273801E-2</v>
      </c>
      <c r="AY196" s="17">
        <v>3.0595696317231601E-2</v>
      </c>
    </row>
    <row r="197" spans="2:51" x14ac:dyDescent="0.35">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row>
    <row r="198" spans="2:51" x14ac:dyDescent="0.35">
      <c r="B198" s="6" t="s">
        <v>146</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row>
    <row r="199" spans="2:51" x14ac:dyDescent="0.35">
      <c r="B199" s="21" t="s">
        <v>147</v>
      </c>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row>
    <row r="200" spans="2:51" x14ac:dyDescent="0.35">
      <c r="B200" t="s">
        <v>143</v>
      </c>
      <c r="C200" s="17">
        <v>4.7608105461594802E-2</v>
      </c>
      <c r="D200" s="17">
        <v>5.8067608195974098E-2</v>
      </c>
      <c r="E200" s="17">
        <v>3.7484469259776998E-2</v>
      </c>
      <c r="F200" s="17"/>
      <c r="G200" s="17">
        <v>7.1120029870400697E-2</v>
      </c>
      <c r="H200" s="17">
        <v>6.3991075465960903E-2</v>
      </c>
      <c r="I200" s="17">
        <v>5.5428399657717099E-2</v>
      </c>
      <c r="J200" s="17">
        <v>3.0920866227659102E-2</v>
      </c>
      <c r="K200" s="17">
        <v>2.66818434375941E-2</v>
      </c>
      <c r="L200" s="17">
        <v>4.00777927914759E-2</v>
      </c>
      <c r="M200" s="17"/>
      <c r="N200" s="17">
        <v>6.4023658744649603E-2</v>
      </c>
      <c r="O200" s="17">
        <v>3.4781838500219597E-2</v>
      </c>
      <c r="P200" s="17">
        <v>4.5868631849601597E-2</v>
      </c>
      <c r="Q200" s="17">
        <v>4.3250075837790398E-2</v>
      </c>
      <c r="R200" s="17"/>
      <c r="S200" s="17">
        <v>7.0617062181302606E-2</v>
      </c>
      <c r="T200" s="17">
        <v>3.8463257253520199E-2</v>
      </c>
      <c r="U200" s="17">
        <v>2.3836461201720002E-2</v>
      </c>
      <c r="V200" s="17">
        <v>7.0155812551246602E-2</v>
      </c>
      <c r="W200" s="17">
        <v>3.0251903221035398E-2</v>
      </c>
      <c r="X200" s="17">
        <v>7.4757113647586207E-2</v>
      </c>
      <c r="Y200" s="17">
        <v>4.0475998274073298E-2</v>
      </c>
      <c r="Z200" s="17">
        <v>8.7614241629349096E-2</v>
      </c>
      <c r="AA200" s="17">
        <v>2.9704692127641499E-2</v>
      </c>
      <c r="AB200" s="17">
        <v>4.4361398597789099E-2</v>
      </c>
      <c r="AC200" s="17">
        <v>1.23798849201466E-2</v>
      </c>
      <c r="AD200" s="17">
        <v>4.0699573223687502E-2</v>
      </c>
      <c r="AE200" s="17"/>
      <c r="AF200" s="17">
        <v>2.7828612651207701E-2</v>
      </c>
      <c r="AG200" s="17">
        <v>6.0537091024001698E-2</v>
      </c>
      <c r="AH200" s="17">
        <v>5.9091788655694297E-2</v>
      </c>
      <c r="AI200" s="17"/>
      <c r="AJ200" s="17">
        <v>4.4459439884508699E-2</v>
      </c>
      <c r="AK200" s="17">
        <v>5.6778345577533001E-2</v>
      </c>
      <c r="AL200" s="17">
        <v>7.6538264923839402E-2</v>
      </c>
      <c r="AM200" s="17">
        <v>6.3850738861313497E-2</v>
      </c>
      <c r="AN200" s="17">
        <v>3.2465634423128303E-2</v>
      </c>
      <c r="AO200" s="17"/>
      <c r="AP200" s="17">
        <v>5.6543661176610603E-2</v>
      </c>
      <c r="AQ200" s="17">
        <v>5.3716731540986398E-2</v>
      </c>
      <c r="AR200" s="17">
        <v>7.7401909759935106E-2</v>
      </c>
      <c r="AS200" s="17">
        <v>2.9747363716935499E-2</v>
      </c>
      <c r="AT200" s="17"/>
      <c r="AU200" s="17">
        <v>2.3911106055983799E-2</v>
      </c>
      <c r="AV200" s="17">
        <v>5.11465355807698E-2</v>
      </c>
      <c r="AW200" s="17">
        <v>5.00550975416078E-2</v>
      </c>
      <c r="AX200" s="17">
        <v>8.5617261907426107E-2</v>
      </c>
      <c r="AY200" s="17">
        <v>6.1624809702164697E-2</v>
      </c>
    </row>
    <row r="201" spans="2:51" x14ac:dyDescent="0.35">
      <c r="B201" t="s">
        <v>141</v>
      </c>
      <c r="C201" s="17">
        <v>0.14887111469289799</v>
      </c>
      <c r="D201" s="17">
        <v>0.16642145524919</v>
      </c>
      <c r="E201" s="17">
        <v>0.13090691041739</v>
      </c>
      <c r="F201" s="17"/>
      <c r="G201" s="17">
        <v>0.162484875032397</v>
      </c>
      <c r="H201" s="17">
        <v>0.151462127420847</v>
      </c>
      <c r="I201" s="17">
        <v>0.15793208210468301</v>
      </c>
      <c r="J201" s="17">
        <v>0.138559581962092</v>
      </c>
      <c r="K201" s="17">
        <v>0.129631532543378</v>
      </c>
      <c r="L201" s="17">
        <v>0.151507542624568</v>
      </c>
      <c r="M201" s="17"/>
      <c r="N201" s="17">
        <v>0.15036598050911701</v>
      </c>
      <c r="O201" s="17">
        <v>0.13505926420601899</v>
      </c>
      <c r="P201" s="17">
        <v>0.147833860055884</v>
      </c>
      <c r="Q201" s="17">
        <v>0.15535581128394399</v>
      </c>
      <c r="R201" s="17"/>
      <c r="S201" s="17">
        <v>0.18662706839304399</v>
      </c>
      <c r="T201" s="17">
        <v>0.14807297948203499</v>
      </c>
      <c r="U201" s="17">
        <v>0.14060945473974601</v>
      </c>
      <c r="V201" s="17">
        <v>0.11933427774355999</v>
      </c>
      <c r="W201" s="17">
        <v>0.18308435117275801</v>
      </c>
      <c r="X201" s="17">
        <v>0.166596797704477</v>
      </c>
      <c r="Y201" s="17">
        <v>0.117016522677764</v>
      </c>
      <c r="Z201" s="17">
        <v>0.21270842861618899</v>
      </c>
      <c r="AA201" s="17">
        <v>0.138499094577021</v>
      </c>
      <c r="AB201" s="17">
        <v>9.4090111821552802E-2</v>
      </c>
      <c r="AC201" s="17">
        <v>0.16573220306748301</v>
      </c>
      <c r="AD201" s="17">
        <v>0.12367024415568301</v>
      </c>
      <c r="AE201" s="17"/>
      <c r="AF201" s="17">
        <v>0.152207413551673</v>
      </c>
      <c r="AG201" s="17">
        <v>0.13739469376303001</v>
      </c>
      <c r="AH201" s="17">
        <v>0.16277948512378801</v>
      </c>
      <c r="AI201" s="17"/>
      <c r="AJ201" s="17">
        <v>0.16902618441937101</v>
      </c>
      <c r="AK201" s="17">
        <v>0.113665320097516</v>
      </c>
      <c r="AL201" s="17">
        <v>0.180743662241624</v>
      </c>
      <c r="AM201" s="17">
        <v>0.17619276881533399</v>
      </c>
      <c r="AN201" s="17">
        <v>0.165595056193719</v>
      </c>
      <c r="AO201" s="17"/>
      <c r="AP201" s="17">
        <v>0.18888137436374</v>
      </c>
      <c r="AQ201" s="17">
        <v>0.119672872887854</v>
      </c>
      <c r="AR201" s="17">
        <v>0.16123460083111299</v>
      </c>
      <c r="AS201" s="17">
        <v>0.19864730309197601</v>
      </c>
      <c r="AT201" s="17"/>
      <c r="AU201" s="17">
        <v>0.13007555618206801</v>
      </c>
      <c r="AV201" s="17">
        <v>0.12327335094559</v>
      </c>
      <c r="AW201" s="17">
        <v>0.17350315670833</v>
      </c>
      <c r="AX201" s="17">
        <v>0.16071880832741101</v>
      </c>
      <c r="AY201" s="17">
        <v>0.13136056624832301</v>
      </c>
    </row>
    <row r="202" spans="2:51" x14ac:dyDescent="0.35">
      <c r="B202" t="s">
        <v>139</v>
      </c>
      <c r="C202" s="17">
        <v>8.0445667004188898E-2</v>
      </c>
      <c r="D202" s="17">
        <v>8.3688030713449907E-2</v>
      </c>
      <c r="E202" s="17">
        <v>7.7447000503176502E-2</v>
      </c>
      <c r="F202" s="17"/>
      <c r="G202" s="17">
        <v>0.106118276142153</v>
      </c>
      <c r="H202" s="17">
        <v>9.3550109247164795E-2</v>
      </c>
      <c r="I202" s="17">
        <v>8.6004529279971098E-2</v>
      </c>
      <c r="J202" s="17">
        <v>9.3256049605278807E-2</v>
      </c>
      <c r="K202" s="17">
        <v>4.8252682840757802E-2</v>
      </c>
      <c r="L202" s="17">
        <v>5.9411132575201697E-2</v>
      </c>
      <c r="M202" s="17"/>
      <c r="N202" s="17">
        <v>9.1136567557972697E-2</v>
      </c>
      <c r="O202" s="17">
        <v>7.6875575687696096E-2</v>
      </c>
      <c r="P202" s="17">
        <v>7.5585423610971994E-2</v>
      </c>
      <c r="Q202" s="17">
        <v>7.83657062705896E-2</v>
      </c>
      <c r="R202" s="17"/>
      <c r="S202" s="17">
        <v>0.106664317770804</v>
      </c>
      <c r="T202" s="17">
        <v>7.4038459755613295E-2</v>
      </c>
      <c r="U202" s="17">
        <v>0.113124156731909</v>
      </c>
      <c r="V202" s="17">
        <v>7.2552338999748098E-2</v>
      </c>
      <c r="W202" s="17">
        <v>0.13414924196576999</v>
      </c>
      <c r="X202" s="17">
        <v>8.3703479065642503E-2</v>
      </c>
      <c r="Y202" s="17">
        <v>5.2649966627756097E-2</v>
      </c>
      <c r="Z202" s="17">
        <v>6.4819580845755495E-2</v>
      </c>
      <c r="AA202" s="17">
        <v>5.6597437616202298E-2</v>
      </c>
      <c r="AB202" s="17">
        <v>6.7399393770553304E-2</v>
      </c>
      <c r="AC202" s="17">
        <v>4.7981991582591497E-2</v>
      </c>
      <c r="AD202" s="17">
        <v>6.15555944286095E-2</v>
      </c>
      <c r="AE202" s="17"/>
      <c r="AF202" s="17">
        <v>7.9569585632798201E-2</v>
      </c>
      <c r="AG202" s="17">
        <v>8.9274478448680195E-2</v>
      </c>
      <c r="AH202" s="17">
        <v>5.45612641133447E-2</v>
      </c>
      <c r="AI202" s="17"/>
      <c r="AJ202" s="17">
        <v>7.9940940210896594E-2</v>
      </c>
      <c r="AK202" s="17">
        <v>8.8160347239715303E-2</v>
      </c>
      <c r="AL202" s="17">
        <v>8.1320028989340196E-2</v>
      </c>
      <c r="AM202" s="17">
        <v>5.2749650019527299E-2</v>
      </c>
      <c r="AN202" s="17">
        <v>5.9836907677998798E-2</v>
      </c>
      <c r="AO202" s="17"/>
      <c r="AP202" s="17">
        <v>8.6961440763121206E-2</v>
      </c>
      <c r="AQ202" s="17">
        <v>7.9643761338334507E-2</v>
      </c>
      <c r="AR202" s="17">
        <v>6.5084007711265796E-2</v>
      </c>
      <c r="AS202" s="17">
        <v>0.112281294427671</v>
      </c>
      <c r="AT202" s="17"/>
      <c r="AU202" s="17">
        <v>8.6216968504079505E-2</v>
      </c>
      <c r="AV202" s="17">
        <v>8.0634715427967796E-2</v>
      </c>
      <c r="AW202" s="17">
        <v>7.0259594172797396E-2</v>
      </c>
      <c r="AX202" s="17">
        <v>0.112770810672607</v>
      </c>
      <c r="AY202" s="17">
        <v>0.118151379914108</v>
      </c>
    </row>
    <row r="203" spans="2:51" x14ac:dyDescent="0.35">
      <c r="B203" t="s">
        <v>140</v>
      </c>
      <c r="C203" s="17">
        <v>0.12312296922262</v>
      </c>
      <c r="D203" s="17">
        <v>0.15422323009788799</v>
      </c>
      <c r="E203" s="17">
        <v>9.2982200370269705E-2</v>
      </c>
      <c r="F203" s="17"/>
      <c r="G203" s="17">
        <v>0.17291491393077499</v>
      </c>
      <c r="H203" s="17">
        <v>0.14996323709343101</v>
      </c>
      <c r="I203" s="17">
        <v>0.12686022041624201</v>
      </c>
      <c r="J203" s="17">
        <v>0.10379332287074899</v>
      </c>
      <c r="K203" s="17">
        <v>9.8733161264132605E-2</v>
      </c>
      <c r="L203" s="17">
        <v>9.7681912487512998E-2</v>
      </c>
      <c r="M203" s="17"/>
      <c r="N203" s="17">
        <v>0.143153918712008</v>
      </c>
      <c r="O203" s="17">
        <v>0.12130506168083301</v>
      </c>
      <c r="P203" s="17">
        <v>0.11206537349668599</v>
      </c>
      <c r="Q203" s="17">
        <v>0.110482793325858</v>
      </c>
      <c r="R203" s="17"/>
      <c r="S203" s="17">
        <v>0.161487380255501</v>
      </c>
      <c r="T203" s="17">
        <v>0.12790872986802701</v>
      </c>
      <c r="U203" s="17">
        <v>0.104177332289164</v>
      </c>
      <c r="V203" s="17">
        <v>7.9279851387834693E-2</v>
      </c>
      <c r="W203" s="17">
        <v>0.10071393015025799</v>
      </c>
      <c r="X203" s="17">
        <v>0.12200810630084601</v>
      </c>
      <c r="Y203" s="17">
        <v>0.14574710232787499</v>
      </c>
      <c r="Z203" s="17">
        <v>8.0268408504875002E-2</v>
      </c>
      <c r="AA203" s="17">
        <v>0.166129237740784</v>
      </c>
      <c r="AB203" s="17">
        <v>0.103311842509407</v>
      </c>
      <c r="AC203" s="17">
        <v>7.3668778779003602E-2</v>
      </c>
      <c r="AD203" s="17">
        <v>0.13665163930454299</v>
      </c>
      <c r="AE203" s="17"/>
      <c r="AF203" s="17">
        <v>0.121243419864008</v>
      </c>
      <c r="AG203" s="17">
        <v>0.109487546931921</v>
      </c>
      <c r="AH203" s="17">
        <v>0.11803798565550799</v>
      </c>
      <c r="AI203" s="17"/>
      <c r="AJ203" s="17">
        <v>0.11814944971463701</v>
      </c>
      <c r="AK203" s="17">
        <v>0.118219792102654</v>
      </c>
      <c r="AL203" s="17">
        <v>0.11570477092631801</v>
      </c>
      <c r="AM203" s="17">
        <v>0.18819359406296199</v>
      </c>
      <c r="AN203" s="17">
        <v>0.13446908541462499</v>
      </c>
      <c r="AO203" s="17"/>
      <c r="AP203" s="17">
        <v>0.14082074720923199</v>
      </c>
      <c r="AQ203" s="17">
        <v>0.120306146277551</v>
      </c>
      <c r="AR203" s="17">
        <v>0.13718054096344501</v>
      </c>
      <c r="AS203" s="17">
        <v>7.2827661709358296E-2</v>
      </c>
      <c r="AT203" s="17"/>
      <c r="AU203" s="17">
        <v>0.12969318900318999</v>
      </c>
      <c r="AV203" s="17">
        <v>0.13942894645769999</v>
      </c>
      <c r="AW203" s="17">
        <v>0.135715166866479</v>
      </c>
      <c r="AX203" s="17">
        <v>9.0075285496096794E-2</v>
      </c>
      <c r="AY203" s="17">
        <v>0.16016749965962099</v>
      </c>
    </row>
    <row r="204" spans="2:51" x14ac:dyDescent="0.35">
      <c r="B204" t="s">
        <v>144</v>
      </c>
      <c r="C204" s="17">
        <v>4.1486812857211397E-2</v>
      </c>
      <c r="D204" s="17">
        <v>5.5772333326566198E-2</v>
      </c>
      <c r="E204" s="17">
        <v>2.76100043581207E-2</v>
      </c>
      <c r="F204" s="17"/>
      <c r="G204" s="17">
        <v>4.62679581754986E-2</v>
      </c>
      <c r="H204" s="17">
        <v>4.2278948890841203E-2</v>
      </c>
      <c r="I204" s="17">
        <v>4.5427723396109898E-2</v>
      </c>
      <c r="J204" s="17">
        <v>4.3886181320181301E-2</v>
      </c>
      <c r="K204" s="17">
        <v>3.8879041561438801E-2</v>
      </c>
      <c r="L204" s="17">
        <v>3.4349829843206697E-2</v>
      </c>
      <c r="M204" s="17"/>
      <c r="N204" s="17">
        <v>5.4387012010851402E-2</v>
      </c>
      <c r="O204" s="17">
        <v>4.2636455703518102E-2</v>
      </c>
      <c r="P204" s="17">
        <v>3.0877877169093099E-2</v>
      </c>
      <c r="Q204" s="17">
        <v>3.5856445376334999E-2</v>
      </c>
      <c r="R204" s="17"/>
      <c r="S204" s="17">
        <v>3.8329464067116001E-2</v>
      </c>
      <c r="T204" s="17">
        <v>4.8908108991801397E-2</v>
      </c>
      <c r="U204" s="17">
        <v>1.25560221053871E-2</v>
      </c>
      <c r="V204" s="17">
        <v>5.5163386160402603E-2</v>
      </c>
      <c r="W204" s="17">
        <v>3.9597147108413597E-2</v>
      </c>
      <c r="X204" s="17">
        <v>4.3173152659407403E-2</v>
      </c>
      <c r="Y204" s="17">
        <v>5.1605767676759701E-2</v>
      </c>
      <c r="Z204" s="17">
        <v>2.6130742588387101E-2</v>
      </c>
      <c r="AA204" s="17">
        <v>3.9361150410567598E-2</v>
      </c>
      <c r="AB204" s="17">
        <v>2.3124011907519199E-2</v>
      </c>
      <c r="AC204" s="17">
        <v>8.3163365460197897E-2</v>
      </c>
      <c r="AD204" s="17">
        <v>5.1429031508557897E-2</v>
      </c>
      <c r="AE204" s="17"/>
      <c r="AF204" s="17">
        <v>5.1903545658677601E-2</v>
      </c>
      <c r="AG204" s="17">
        <v>4.0436765358441401E-2</v>
      </c>
      <c r="AH204" s="17">
        <v>2.5342441050001802E-2</v>
      </c>
      <c r="AI204" s="17"/>
      <c r="AJ204" s="17">
        <v>5.1699945602709803E-2</v>
      </c>
      <c r="AK204" s="17">
        <v>5.3091324038109802E-2</v>
      </c>
      <c r="AL204" s="17">
        <v>2.59956849422899E-2</v>
      </c>
      <c r="AM204" s="17">
        <v>0</v>
      </c>
      <c r="AN204" s="17">
        <v>2.05654636967545E-2</v>
      </c>
      <c r="AO204" s="17"/>
      <c r="AP204" s="17">
        <v>4.2779043917716003E-2</v>
      </c>
      <c r="AQ204" s="17">
        <v>5.02531269577653E-2</v>
      </c>
      <c r="AR204" s="17">
        <v>2.6344355311699399E-2</v>
      </c>
      <c r="AS204" s="17">
        <v>7.0788600761098594E-2</v>
      </c>
      <c r="AT204" s="17"/>
      <c r="AU204" s="17">
        <v>1.43598375893741E-2</v>
      </c>
      <c r="AV204" s="17">
        <v>3.9957051771698199E-2</v>
      </c>
      <c r="AW204" s="17">
        <v>6.7638701802248194E-2</v>
      </c>
      <c r="AX204" s="17">
        <v>4.1210941777916101E-2</v>
      </c>
      <c r="AY204" s="17">
        <v>4.5522771138280599E-2</v>
      </c>
    </row>
    <row r="205" spans="2:51" x14ac:dyDescent="0.35">
      <c r="B205" t="s">
        <v>137</v>
      </c>
      <c r="C205" s="17">
        <v>0.34484163656054401</v>
      </c>
      <c r="D205" s="17">
        <v>0.28481297351549401</v>
      </c>
      <c r="E205" s="17">
        <v>0.40325516058309302</v>
      </c>
      <c r="F205" s="17"/>
      <c r="G205" s="17">
        <v>0.21009236752659899</v>
      </c>
      <c r="H205" s="17">
        <v>0.27275021110591502</v>
      </c>
      <c r="I205" s="17">
        <v>0.38186738340534598</v>
      </c>
      <c r="J205" s="17">
        <v>0.375018735725761</v>
      </c>
      <c r="K205" s="17">
        <v>0.40282811333678598</v>
      </c>
      <c r="L205" s="17">
        <v>0.39891167854120801</v>
      </c>
      <c r="M205" s="17"/>
      <c r="N205" s="17">
        <v>0.31424179622887599</v>
      </c>
      <c r="O205" s="17">
        <v>0.348713643163718</v>
      </c>
      <c r="P205" s="17">
        <v>0.36154156506826601</v>
      </c>
      <c r="Q205" s="17">
        <v>0.3630852281752</v>
      </c>
      <c r="R205" s="17"/>
      <c r="S205" s="17">
        <v>0.240883411880536</v>
      </c>
      <c r="T205" s="17">
        <v>0.38133220848167498</v>
      </c>
      <c r="U205" s="17">
        <v>0.337554432255533</v>
      </c>
      <c r="V205" s="17">
        <v>0.41082854317533501</v>
      </c>
      <c r="W205" s="17">
        <v>0.31299947699861302</v>
      </c>
      <c r="X205" s="17">
        <v>0.29906028328626899</v>
      </c>
      <c r="Y205" s="17">
        <v>0.35284532259864398</v>
      </c>
      <c r="Z205" s="17">
        <v>0.35225909389959298</v>
      </c>
      <c r="AA205" s="17">
        <v>0.306477259796896</v>
      </c>
      <c r="AB205" s="17">
        <v>0.43028545231431398</v>
      </c>
      <c r="AC205" s="17">
        <v>0.41611815472969099</v>
      </c>
      <c r="AD205" s="17">
        <v>0.450476219344916</v>
      </c>
      <c r="AE205" s="17"/>
      <c r="AF205" s="17">
        <v>0.37508856751300801</v>
      </c>
      <c r="AG205" s="17">
        <v>0.36012989675395202</v>
      </c>
      <c r="AH205" s="17">
        <v>0.28709761610890999</v>
      </c>
      <c r="AI205" s="17"/>
      <c r="AJ205" s="17">
        <v>0.33068409295282802</v>
      </c>
      <c r="AK205" s="17">
        <v>0.37714370797061902</v>
      </c>
      <c r="AL205" s="17">
        <v>0.29321980446416002</v>
      </c>
      <c r="AM205" s="17">
        <v>0.42071873685268601</v>
      </c>
      <c r="AN205" s="17">
        <v>0.317768960596991</v>
      </c>
      <c r="AO205" s="17"/>
      <c r="AP205" s="17">
        <v>0.30258558789411999</v>
      </c>
      <c r="AQ205" s="17">
        <v>0.35868318884698203</v>
      </c>
      <c r="AR205" s="17">
        <v>0.30743361156870302</v>
      </c>
      <c r="AS205" s="17">
        <v>0.36848879249986999</v>
      </c>
      <c r="AT205" s="17"/>
      <c r="AU205" s="17">
        <v>0.41883890395054602</v>
      </c>
      <c r="AV205" s="17">
        <v>0.34587872010929299</v>
      </c>
      <c r="AW205" s="17">
        <v>0.30325987039854702</v>
      </c>
      <c r="AX205" s="17">
        <v>0.27935609379007897</v>
      </c>
      <c r="AY205" s="17">
        <v>0.18666826084434099</v>
      </c>
    </row>
    <row r="206" spans="2:51" x14ac:dyDescent="0.35">
      <c r="B206" t="s">
        <v>138</v>
      </c>
      <c r="C206" s="17">
        <v>0.16480696431338501</v>
      </c>
      <c r="D206" s="17">
        <v>0.15107419503670899</v>
      </c>
      <c r="E206" s="17">
        <v>0.17858178418411799</v>
      </c>
      <c r="F206" s="17"/>
      <c r="G206" s="17">
        <v>0.15080426051780299</v>
      </c>
      <c r="H206" s="17">
        <v>0.16728876676641199</v>
      </c>
      <c r="I206" s="17">
        <v>0.101586310045294</v>
      </c>
      <c r="J206" s="17">
        <v>0.16407520643550899</v>
      </c>
      <c r="K206" s="17">
        <v>0.22106380497012601</v>
      </c>
      <c r="L206" s="17">
        <v>0.18624808871170001</v>
      </c>
      <c r="M206" s="17"/>
      <c r="N206" s="17">
        <v>0.15159285801870301</v>
      </c>
      <c r="O206" s="17">
        <v>0.19412414412089399</v>
      </c>
      <c r="P206" s="17">
        <v>0.182180254401344</v>
      </c>
      <c r="Q206" s="17">
        <v>0.13619351835584301</v>
      </c>
      <c r="R206" s="17"/>
      <c r="S206" s="17">
        <v>0.15205561598582201</v>
      </c>
      <c r="T206" s="17">
        <v>0.12748291932032199</v>
      </c>
      <c r="U206" s="17">
        <v>0.18194057764096599</v>
      </c>
      <c r="V206" s="17">
        <v>0.144564678841722</v>
      </c>
      <c r="W206" s="17">
        <v>0.174760741077328</v>
      </c>
      <c r="X206" s="17">
        <v>0.15675612784057599</v>
      </c>
      <c r="Y206" s="17">
        <v>0.170389753958475</v>
      </c>
      <c r="Z206" s="17">
        <v>0.15065840935432501</v>
      </c>
      <c r="AA206" s="17">
        <v>0.21853221882609</v>
      </c>
      <c r="AB206" s="17">
        <v>0.20261193400181299</v>
      </c>
      <c r="AC206" s="17">
        <v>0.154292209867607</v>
      </c>
      <c r="AD206" s="17">
        <v>0.1012271846415</v>
      </c>
      <c r="AE206" s="17"/>
      <c r="AF206" s="17">
        <v>0.15783108085543199</v>
      </c>
      <c r="AG206" s="17">
        <v>0.16013282695779499</v>
      </c>
      <c r="AH206" s="17">
        <v>0.20454143315581599</v>
      </c>
      <c r="AI206" s="17"/>
      <c r="AJ206" s="17">
        <v>0.17754379526306299</v>
      </c>
      <c r="AK206" s="17">
        <v>0.141756284834758</v>
      </c>
      <c r="AL206" s="17">
        <v>0.18758629585591599</v>
      </c>
      <c r="AM206" s="17">
        <v>9.8294511388176298E-2</v>
      </c>
      <c r="AN206" s="17">
        <v>0.18453361578823799</v>
      </c>
      <c r="AO206" s="17"/>
      <c r="AP206" s="17">
        <v>0.148357226820372</v>
      </c>
      <c r="AQ206" s="17">
        <v>0.17105208087294299</v>
      </c>
      <c r="AR206" s="17">
        <v>0.18361513685306399</v>
      </c>
      <c r="AS206" s="17">
        <v>0.13470396240156499</v>
      </c>
      <c r="AT206" s="17"/>
      <c r="AU206" s="17">
        <v>0.143250620942802</v>
      </c>
      <c r="AV206" s="17">
        <v>0.16685622212543499</v>
      </c>
      <c r="AW206" s="17">
        <v>0.14807897367852901</v>
      </c>
      <c r="AX206" s="17">
        <v>0.17673782726787601</v>
      </c>
      <c r="AY206" s="17">
        <v>0.25345287398633398</v>
      </c>
    </row>
    <row r="207" spans="2:51" x14ac:dyDescent="0.35">
      <c r="B207" t="s">
        <v>142</v>
      </c>
      <c r="C207" s="17">
        <v>1.7692937238274701E-2</v>
      </c>
      <c r="D207" s="17">
        <v>2.31457800983139E-2</v>
      </c>
      <c r="E207" s="17">
        <v>1.24000479609049E-2</v>
      </c>
      <c r="F207" s="17"/>
      <c r="G207" s="17">
        <v>3.2984056204842502E-2</v>
      </c>
      <c r="H207" s="17">
        <v>2.34989768443227E-2</v>
      </c>
      <c r="I207" s="17">
        <v>1.75630236082478E-2</v>
      </c>
      <c r="J207" s="17">
        <v>2.4629042679011601E-2</v>
      </c>
      <c r="K207" s="17">
        <v>1.0440214107562301E-2</v>
      </c>
      <c r="L207" s="17">
        <v>2.2802339999043399E-3</v>
      </c>
      <c r="M207" s="17"/>
      <c r="N207" s="17">
        <v>1.7293916298684899E-2</v>
      </c>
      <c r="O207" s="17">
        <v>9.9171665207068108E-3</v>
      </c>
      <c r="P207" s="17">
        <v>2.13027293702031E-2</v>
      </c>
      <c r="Q207" s="17">
        <v>2.39188262448966E-2</v>
      </c>
      <c r="R207" s="17"/>
      <c r="S207" s="17">
        <v>2.49558950771719E-2</v>
      </c>
      <c r="T207" s="17">
        <v>0</v>
      </c>
      <c r="U207" s="17">
        <v>3.45685148660635E-2</v>
      </c>
      <c r="V207" s="17">
        <v>2.2928355612452999E-2</v>
      </c>
      <c r="W207" s="17">
        <v>1.62481841471202E-2</v>
      </c>
      <c r="X207" s="17">
        <v>2.25059672893833E-2</v>
      </c>
      <c r="Y207" s="17">
        <v>8.8489430368391894E-3</v>
      </c>
      <c r="Z207" s="17">
        <v>0</v>
      </c>
      <c r="AA207" s="17">
        <v>2.0817130639428801E-2</v>
      </c>
      <c r="AB207" s="17">
        <v>7.2445448027589204E-3</v>
      </c>
      <c r="AC207" s="17">
        <v>3.8579162845011498E-2</v>
      </c>
      <c r="AD207" s="17">
        <v>1.8726634944585801E-2</v>
      </c>
      <c r="AE207" s="17"/>
      <c r="AF207" s="17">
        <v>1.4440835369646699E-2</v>
      </c>
      <c r="AG207" s="17">
        <v>1.7373053380520202E-2</v>
      </c>
      <c r="AH207" s="17">
        <v>3.02175837232272E-2</v>
      </c>
      <c r="AI207" s="17"/>
      <c r="AJ207" s="17">
        <v>1.1375600329830499E-2</v>
      </c>
      <c r="AK207" s="17">
        <v>2.4026327357025101E-2</v>
      </c>
      <c r="AL207" s="17">
        <v>1.2268587833151601E-2</v>
      </c>
      <c r="AM207" s="17">
        <v>0</v>
      </c>
      <c r="AN207" s="17">
        <v>1.2267944253727099E-2</v>
      </c>
      <c r="AO207" s="17"/>
      <c r="AP207" s="17">
        <v>1.4718862473478299E-2</v>
      </c>
      <c r="AQ207" s="17">
        <v>2.01178531220636E-2</v>
      </c>
      <c r="AR207" s="17">
        <v>1.36298472016529E-2</v>
      </c>
      <c r="AS207" s="17">
        <v>6.8704882049882097E-3</v>
      </c>
      <c r="AT207" s="17"/>
      <c r="AU207" s="17">
        <v>1.2067326611582699E-2</v>
      </c>
      <c r="AV207" s="17">
        <v>1.6096056634869699E-2</v>
      </c>
      <c r="AW207" s="17">
        <v>1.67753664924402E-2</v>
      </c>
      <c r="AX207" s="17">
        <v>4.2201400034384003E-2</v>
      </c>
      <c r="AY207" s="17">
        <v>0</v>
      </c>
    </row>
    <row r="208" spans="2:51" x14ac:dyDescent="0.35">
      <c r="B208" t="s">
        <v>73</v>
      </c>
      <c r="C208" s="17">
        <v>3.1123792649283201E-2</v>
      </c>
      <c r="D208" s="17">
        <v>2.2794393766415198E-2</v>
      </c>
      <c r="E208" s="17">
        <v>3.9332422363150599E-2</v>
      </c>
      <c r="F208" s="17"/>
      <c r="G208" s="17">
        <v>4.7213262599531798E-2</v>
      </c>
      <c r="H208" s="17">
        <v>3.5216547165105201E-2</v>
      </c>
      <c r="I208" s="17">
        <v>2.7330328086389799E-2</v>
      </c>
      <c r="J208" s="17">
        <v>2.5861013173758499E-2</v>
      </c>
      <c r="K208" s="17">
        <v>2.34896059382236E-2</v>
      </c>
      <c r="L208" s="17">
        <v>2.95317884252226E-2</v>
      </c>
      <c r="M208" s="17"/>
      <c r="N208" s="17">
        <v>1.38042919191375E-2</v>
      </c>
      <c r="O208" s="17">
        <v>3.6586850416394499E-2</v>
      </c>
      <c r="P208" s="17">
        <v>2.2744284977949999E-2</v>
      </c>
      <c r="Q208" s="17">
        <v>5.3491595129544101E-2</v>
      </c>
      <c r="R208" s="17"/>
      <c r="S208" s="17">
        <v>1.83797843887019E-2</v>
      </c>
      <c r="T208" s="17">
        <v>5.3793336847006198E-2</v>
      </c>
      <c r="U208" s="17">
        <v>5.1633048169512599E-2</v>
      </c>
      <c r="V208" s="17">
        <v>2.5192755527697699E-2</v>
      </c>
      <c r="W208" s="17">
        <v>8.1950241587036704E-3</v>
      </c>
      <c r="X208" s="17">
        <v>3.14389722058123E-2</v>
      </c>
      <c r="Y208" s="17">
        <v>6.0420622821812597E-2</v>
      </c>
      <c r="Z208" s="17">
        <v>2.55410945615266E-2</v>
      </c>
      <c r="AA208" s="17">
        <v>2.3881778265368501E-2</v>
      </c>
      <c r="AB208" s="17">
        <v>2.7571310274293E-2</v>
      </c>
      <c r="AC208" s="17">
        <v>8.0842487482669905E-3</v>
      </c>
      <c r="AD208" s="17">
        <v>1.5563878447917101E-2</v>
      </c>
      <c r="AE208" s="17"/>
      <c r="AF208" s="17">
        <v>1.9886938903548101E-2</v>
      </c>
      <c r="AG208" s="17">
        <v>2.5233647381657998E-2</v>
      </c>
      <c r="AH208" s="17">
        <v>5.8330402413709799E-2</v>
      </c>
      <c r="AI208" s="17"/>
      <c r="AJ208" s="17">
        <v>1.7120551622155099E-2</v>
      </c>
      <c r="AK208" s="17">
        <v>2.7158550782069499E-2</v>
      </c>
      <c r="AL208" s="17">
        <v>2.6622899823360399E-2</v>
      </c>
      <c r="AM208" s="17">
        <v>0</v>
      </c>
      <c r="AN208" s="17">
        <v>7.2497331954818195E-2</v>
      </c>
      <c r="AO208" s="17"/>
      <c r="AP208" s="17">
        <v>1.8352055381610999E-2</v>
      </c>
      <c r="AQ208" s="17">
        <v>2.6554238155520899E-2</v>
      </c>
      <c r="AR208" s="17">
        <v>2.8075989799122E-2</v>
      </c>
      <c r="AS208" s="17">
        <v>5.6445331865369397E-3</v>
      </c>
      <c r="AT208" s="17"/>
      <c r="AU208" s="17">
        <v>4.15864911603731E-2</v>
      </c>
      <c r="AV208" s="17">
        <v>3.6728400946676398E-2</v>
      </c>
      <c r="AW208" s="17">
        <v>3.4714072339022697E-2</v>
      </c>
      <c r="AX208" s="17">
        <v>1.1311570726203301E-2</v>
      </c>
      <c r="AY208" s="17">
        <v>4.3051838506827297E-2</v>
      </c>
    </row>
    <row r="209" spans="2:51" x14ac:dyDescent="0.35">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row>
    <row r="210" spans="2:51" x14ac:dyDescent="0.35">
      <c r="B210" s="6" t="s">
        <v>156</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row>
    <row r="211" spans="2:51" x14ac:dyDescent="0.35">
      <c r="B211" s="21" t="s">
        <v>75</v>
      </c>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row>
    <row r="212" spans="2:51" x14ac:dyDescent="0.35">
      <c r="B212" t="s">
        <v>148</v>
      </c>
      <c r="C212" s="17">
        <v>0.54806883739877899</v>
      </c>
      <c r="D212" s="17">
        <v>0.57134727553880704</v>
      </c>
      <c r="E212" s="17">
        <v>0.52548853420203101</v>
      </c>
      <c r="F212" s="17"/>
      <c r="G212" s="17">
        <v>0.56066073076872902</v>
      </c>
      <c r="H212" s="17">
        <v>0.52454094613564695</v>
      </c>
      <c r="I212" s="17">
        <v>0.53779332607788799</v>
      </c>
      <c r="J212" s="17">
        <v>0.54136062331880497</v>
      </c>
      <c r="K212" s="17">
        <v>0.54834455874466503</v>
      </c>
      <c r="L212" s="17">
        <v>0.57252570086148202</v>
      </c>
      <c r="M212" s="17"/>
      <c r="N212" s="17">
        <v>0.59442798553455301</v>
      </c>
      <c r="O212" s="17">
        <v>0.54093964708924203</v>
      </c>
      <c r="P212" s="17">
        <v>0.58218055914106903</v>
      </c>
      <c r="Q212" s="17">
        <v>0.47332346764352701</v>
      </c>
      <c r="R212" s="17"/>
      <c r="S212" s="17">
        <v>0.51270866762422895</v>
      </c>
      <c r="T212" s="17">
        <v>0.52683765277357797</v>
      </c>
      <c r="U212" s="17">
        <v>0.60343596774373298</v>
      </c>
      <c r="V212" s="17">
        <v>0.50286819122712101</v>
      </c>
      <c r="W212" s="17">
        <v>0.57030551430607301</v>
      </c>
      <c r="X212" s="17">
        <v>0.56084295264417505</v>
      </c>
      <c r="Y212" s="17">
        <v>0.56570846740673997</v>
      </c>
      <c r="Z212" s="17">
        <v>0.57034270662914599</v>
      </c>
      <c r="AA212" s="17">
        <v>0.55018333362079497</v>
      </c>
      <c r="AB212" s="17">
        <v>0.577040423806084</v>
      </c>
      <c r="AC212" s="17">
        <v>0.59080095194133797</v>
      </c>
      <c r="AD212" s="17">
        <v>0.45980478884636899</v>
      </c>
      <c r="AE212" s="17"/>
      <c r="AF212" s="17">
        <v>0.51643215465274706</v>
      </c>
      <c r="AG212" s="17">
        <v>0.58064337066504801</v>
      </c>
      <c r="AH212" s="17">
        <v>0.514965631852357</v>
      </c>
      <c r="AI212" s="17"/>
      <c r="AJ212" s="17">
        <v>0.58818675515665197</v>
      </c>
      <c r="AK212" s="17">
        <v>0.53925196610221404</v>
      </c>
      <c r="AL212" s="17">
        <v>0.58499802516168398</v>
      </c>
      <c r="AM212" s="17">
        <v>0.44291606807631501</v>
      </c>
      <c r="AN212" s="17">
        <v>0.45095047296228402</v>
      </c>
      <c r="AO212" s="17"/>
      <c r="AP212" s="17">
        <v>0.56884187348107296</v>
      </c>
      <c r="AQ212" s="17">
        <v>0.56955780346520402</v>
      </c>
      <c r="AR212" s="17">
        <v>0.57762384436257697</v>
      </c>
      <c r="AS212" s="17">
        <v>0.54377832566465201</v>
      </c>
      <c r="AT212" s="17"/>
      <c r="AU212" s="17">
        <v>0.50085120948248096</v>
      </c>
      <c r="AV212" s="17">
        <v>0.54146229766240905</v>
      </c>
      <c r="AW212" s="17">
        <v>0.59985075611231098</v>
      </c>
      <c r="AX212" s="17">
        <v>0.53524486277028605</v>
      </c>
      <c r="AY212" s="17">
        <v>0.69050350531371196</v>
      </c>
    </row>
    <row r="213" spans="2:51" x14ac:dyDescent="0.35">
      <c r="B213" t="s">
        <v>149</v>
      </c>
      <c r="C213" s="17">
        <v>0.47244253483666798</v>
      </c>
      <c r="D213" s="17">
        <v>0.49984571245564802</v>
      </c>
      <c r="E213" s="17">
        <v>0.44568574423452401</v>
      </c>
      <c r="F213" s="17"/>
      <c r="G213" s="17">
        <v>0.41937865312116301</v>
      </c>
      <c r="H213" s="17">
        <v>0.361544099780786</v>
      </c>
      <c r="I213" s="17">
        <v>0.42671803766545002</v>
      </c>
      <c r="J213" s="17">
        <v>0.50521771557839001</v>
      </c>
      <c r="K213" s="17">
        <v>0.48381760648558098</v>
      </c>
      <c r="L213" s="17">
        <v>0.60082433966530102</v>
      </c>
      <c r="M213" s="17"/>
      <c r="N213" s="17">
        <v>0.53826969744012598</v>
      </c>
      <c r="O213" s="17">
        <v>0.477597075734155</v>
      </c>
      <c r="P213" s="17">
        <v>0.44753370179208801</v>
      </c>
      <c r="Q213" s="17">
        <v>0.413973727664461</v>
      </c>
      <c r="R213" s="17"/>
      <c r="S213" s="17">
        <v>0.49565701333684198</v>
      </c>
      <c r="T213" s="17">
        <v>0.53265785331163495</v>
      </c>
      <c r="U213" s="17">
        <v>0.53433825798185297</v>
      </c>
      <c r="V213" s="17">
        <v>0.45093956813931002</v>
      </c>
      <c r="W213" s="17">
        <v>0.53444741133527596</v>
      </c>
      <c r="X213" s="17">
        <v>0.37912903307541501</v>
      </c>
      <c r="Y213" s="17">
        <v>0.43777225285505</v>
      </c>
      <c r="Z213" s="17">
        <v>0.52169841574329101</v>
      </c>
      <c r="AA213" s="17">
        <v>0.441176283257048</v>
      </c>
      <c r="AB213" s="17">
        <v>0.46884754065420797</v>
      </c>
      <c r="AC213" s="17">
        <v>0.41241546666176798</v>
      </c>
      <c r="AD213" s="17">
        <v>0.38938954770387701</v>
      </c>
      <c r="AE213" s="17"/>
      <c r="AF213" s="17">
        <v>0.47509037468378001</v>
      </c>
      <c r="AG213" s="17">
        <v>0.526011885082732</v>
      </c>
      <c r="AH213" s="17">
        <v>0.35170629572508599</v>
      </c>
      <c r="AI213" s="17"/>
      <c r="AJ213" s="17">
        <v>0.51821213948671296</v>
      </c>
      <c r="AK213" s="17">
        <v>0.47228028400759298</v>
      </c>
      <c r="AL213" s="17">
        <v>0.54963056325412096</v>
      </c>
      <c r="AM213" s="17">
        <v>0.374469210628461</v>
      </c>
      <c r="AN213" s="17">
        <v>0.360369698177118</v>
      </c>
      <c r="AO213" s="17"/>
      <c r="AP213" s="17">
        <v>0.51389155674911502</v>
      </c>
      <c r="AQ213" s="17">
        <v>0.49049438393595601</v>
      </c>
      <c r="AR213" s="17">
        <v>0.52370865046425197</v>
      </c>
      <c r="AS213" s="17">
        <v>0.448665639188772</v>
      </c>
      <c r="AT213" s="17"/>
      <c r="AU213" s="17">
        <v>0.424669548976636</v>
      </c>
      <c r="AV213" s="17">
        <v>0.44249686870578098</v>
      </c>
      <c r="AW213" s="17">
        <v>0.499333247464396</v>
      </c>
      <c r="AX213" s="17">
        <v>0.50880713612469797</v>
      </c>
      <c r="AY213" s="17">
        <v>0.58604371280834699</v>
      </c>
    </row>
    <row r="214" spans="2:51" x14ac:dyDescent="0.35">
      <c r="B214" t="s">
        <v>150</v>
      </c>
      <c r="C214" s="17">
        <v>0.40835364302197802</v>
      </c>
      <c r="D214" s="17">
        <v>0.41897594320336001</v>
      </c>
      <c r="E214" s="17">
        <v>0.397857648962887</v>
      </c>
      <c r="F214" s="17"/>
      <c r="G214" s="17">
        <v>0.430607331227574</v>
      </c>
      <c r="H214" s="17">
        <v>0.404571062857706</v>
      </c>
      <c r="I214" s="17">
        <v>0.36369581176474403</v>
      </c>
      <c r="J214" s="17">
        <v>0.37252295616465197</v>
      </c>
      <c r="K214" s="17">
        <v>0.39400300925361598</v>
      </c>
      <c r="L214" s="17">
        <v>0.47203144812592701</v>
      </c>
      <c r="M214" s="17"/>
      <c r="N214" s="17">
        <v>0.48186124225112698</v>
      </c>
      <c r="O214" s="17">
        <v>0.398627827480448</v>
      </c>
      <c r="P214" s="17">
        <v>0.37733642074239598</v>
      </c>
      <c r="Q214" s="17">
        <v>0.36148499984029703</v>
      </c>
      <c r="R214" s="17"/>
      <c r="S214" s="17">
        <v>0.44111713106706402</v>
      </c>
      <c r="T214" s="17">
        <v>0.410287164839095</v>
      </c>
      <c r="U214" s="17">
        <v>0.42643292877038003</v>
      </c>
      <c r="V214" s="17">
        <v>0.43345440212234798</v>
      </c>
      <c r="W214" s="17">
        <v>0.43371874756191803</v>
      </c>
      <c r="X214" s="17">
        <v>0.36564732269696998</v>
      </c>
      <c r="Y214" s="17">
        <v>0.41822316922529701</v>
      </c>
      <c r="Z214" s="17">
        <v>0.377523489692079</v>
      </c>
      <c r="AA214" s="17">
        <v>0.43837804663447999</v>
      </c>
      <c r="AB214" s="17">
        <v>0.36820215443503701</v>
      </c>
      <c r="AC214" s="17">
        <v>0.31178794003651</v>
      </c>
      <c r="AD214" s="17">
        <v>0.378634444948733</v>
      </c>
      <c r="AE214" s="17"/>
      <c r="AF214" s="17">
        <v>0.37895333326160602</v>
      </c>
      <c r="AG214" s="17">
        <v>0.44192183819811998</v>
      </c>
      <c r="AH214" s="17">
        <v>0.36835882267932102</v>
      </c>
      <c r="AI214" s="17"/>
      <c r="AJ214" s="17">
        <v>0.43489588696628201</v>
      </c>
      <c r="AK214" s="17">
        <v>0.42667040831369202</v>
      </c>
      <c r="AL214" s="17">
        <v>0.38526995474896297</v>
      </c>
      <c r="AM214" s="17">
        <v>0.319890980514066</v>
      </c>
      <c r="AN214" s="17">
        <v>0.33996871853725702</v>
      </c>
      <c r="AO214" s="17"/>
      <c r="AP214" s="17">
        <v>0.46898819642797901</v>
      </c>
      <c r="AQ214" s="17">
        <v>0.44830404598833501</v>
      </c>
      <c r="AR214" s="17">
        <v>0.349390367356891</v>
      </c>
      <c r="AS214" s="17">
        <v>0.29270236330157501</v>
      </c>
      <c r="AT214" s="17"/>
      <c r="AU214" s="17">
        <v>0.32705046257860598</v>
      </c>
      <c r="AV214" s="17">
        <v>0.38478007007957499</v>
      </c>
      <c r="AW214" s="17">
        <v>0.42271058158292502</v>
      </c>
      <c r="AX214" s="17">
        <v>0.49111489257450403</v>
      </c>
      <c r="AY214" s="17">
        <v>0.64314703281110697</v>
      </c>
    </row>
    <row r="215" spans="2:51" x14ac:dyDescent="0.35">
      <c r="B215" t="s">
        <v>151</v>
      </c>
      <c r="C215" s="17">
        <v>0.39426299109836999</v>
      </c>
      <c r="D215" s="17">
        <v>0.40718030245779502</v>
      </c>
      <c r="E215" s="17">
        <v>0.38149819669130203</v>
      </c>
      <c r="F215" s="17"/>
      <c r="G215" s="17">
        <v>0.39892959024425101</v>
      </c>
      <c r="H215" s="17">
        <v>0.40001957668858501</v>
      </c>
      <c r="I215" s="17">
        <v>0.41728070012144203</v>
      </c>
      <c r="J215" s="17">
        <v>0.40738050135985299</v>
      </c>
      <c r="K215" s="17">
        <v>0.34258688103961599</v>
      </c>
      <c r="L215" s="17">
        <v>0.39171611187584199</v>
      </c>
      <c r="M215" s="17"/>
      <c r="N215" s="17">
        <v>0.45188312759438098</v>
      </c>
      <c r="O215" s="17">
        <v>0.39819130667536901</v>
      </c>
      <c r="P215" s="17">
        <v>0.35161891001482498</v>
      </c>
      <c r="Q215" s="17">
        <v>0.36140826101460999</v>
      </c>
      <c r="R215" s="17"/>
      <c r="S215" s="17">
        <v>0.42250899347928</v>
      </c>
      <c r="T215" s="17">
        <v>0.36143730721088302</v>
      </c>
      <c r="U215" s="17">
        <v>0.39306035550838703</v>
      </c>
      <c r="V215" s="17">
        <v>0.366242590917505</v>
      </c>
      <c r="W215" s="17">
        <v>0.40013699732883601</v>
      </c>
      <c r="X215" s="17">
        <v>0.42914687840909599</v>
      </c>
      <c r="Y215" s="17">
        <v>0.40050952447299198</v>
      </c>
      <c r="Z215" s="17">
        <v>0.36993605379699002</v>
      </c>
      <c r="AA215" s="17">
        <v>0.36892560939714603</v>
      </c>
      <c r="AB215" s="17">
        <v>0.40188983847857401</v>
      </c>
      <c r="AC215" s="17">
        <v>0.47235562534721198</v>
      </c>
      <c r="AD215" s="17">
        <v>0.32809452014451701</v>
      </c>
      <c r="AE215" s="17"/>
      <c r="AF215" s="17">
        <v>0.35655674978589802</v>
      </c>
      <c r="AG215" s="17">
        <v>0.43647857936538598</v>
      </c>
      <c r="AH215" s="17">
        <v>0.38072017575512102</v>
      </c>
      <c r="AI215" s="17"/>
      <c r="AJ215" s="17">
        <v>0.40626913734207798</v>
      </c>
      <c r="AK215" s="17">
        <v>0.40642694167204702</v>
      </c>
      <c r="AL215" s="17">
        <v>0.409597644818393</v>
      </c>
      <c r="AM215" s="17">
        <v>0.20367719596004399</v>
      </c>
      <c r="AN215" s="17">
        <v>0.348884967927788</v>
      </c>
      <c r="AO215" s="17"/>
      <c r="AP215" s="17">
        <v>0.40008217887501801</v>
      </c>
      <c r="AQ215" s="17">
        <v>0.42417083493801</v>
      </c>
      <c r="AR215" s="17">
        <v>0.40840489455713103</v>
      </c>
      <c r="AS215" s="17">
        <v>0.37520166609205002</v>
      </c>
      <c r="AT215" s="17"/>
      <c r="AU215" s="17">
        <v>0.33892035764418199</v>
      </c>
      <c r="AV215" s="17">
        <v>0.38921882249940698</v>
      </c>
      <c r="AW215" s="17">
        <v>0.43107206064599402</v>
      </c>
      <c r="AX215" s="17">
        <v>0.462250596009742</v>
      </c>
      <c r="AY215" s="17">
        <v>0.476521363228741</v>
      </c>
    </row>
    <row r="216" spans="2:51" x14ac:dyDescent="0.35">
      <c r="B216" t="s">
        <v>152</v>
      </c>
      <c r="C216" s="17">
        <v>0.32338475470584399</v>
      </c>
      <c r="D216" s="17">
        <v>0.34611925633796298</v>
      </c>
      <c r="E216" s="17">
        <v>0.30089405095967803</v>
      </c>
      <c r="F216" s="17"/>
      <c r="G216" s="17">
        <v>0.41439533769505998</v>
      </c>
      <c r="H216" s="17">
        <v>0.33710767810522002</v>
      </c>
      <c r="I216" s="17">
        <v>0.31560995614908399</v>
      </c>
      <c r="J216" s="17">
        <v>0.32643248258379798</v>
      </c>
      <c r="K216" s="17">
        <v>0.287399506313263</v>
      </c>
      <c r="L216" s="17">
        <v>0.27990291361373698</v>
      </c>
      <c r="M216" s="17"/>
      <c r="N216" s="17">
        <v>0.34592719340109301</v>
      </c>
      <c r="O216" s="17">
        <v>0.33574156967816599</v>
      </c>
      <c r="P216" s="17">
        <v>0.321203957422731</v>
      </c>
      <c r="Q216" s="17">
        <v>0.286916166625721</v>
      </c>
      <c r="R216" s="17"/>
      <c r="S216" s="17">
        <v>0.41388919646132799</v>
      </c>
      <c r="T216" s="17">
        <v>0.260940736902045</v>
      </c>
      <c r="U216" s="17">
        <v>0.284186664521139</v>
      </c>
      <c r="V216" s="17">
        <v>0.272193855079015</v>
      </c>
      <c r="W216" s="17">
        <v>0.32278446483391698</v>
      </c>
      <c r="X216" s="17">
        <v>0.310102615831441</v>
      </c>
      <c r="Y216" s="17">
        <v>0.34643869221524698</v>
      </c>
      <c r="Z216" s="17">
        <v>0.34669790770825598</v>
      </c>
      <c r="AA216" s="17">
        <v>0.34013800150537399</v>
      </c>
      <c r="AB216" s="17">
        <v>0.32148993525881903</v>
      </c>
      <c r="AC216" s="17">
        <v>0.31569121743485201</v>
      </c>
      <c r="AD216" s="17">
        <v>0.33577991836582199</v>
      </c>
      <c r="AE216" s="17"/>
      <c r="AF216" s="17">
        <v>0.267709914694163</v>
      </c>
      <c r="AG216" s="17">
        <v>0.34085892340242102</v>
      </c>
      <c r="AH216" s="17">
        <v>0.33986681511310202</v>
      </c>
      <c r="AI216" s="17"/>
      <c r="AJ216" s="17">
        <v>0.31642802121557101</v>
      </c>
      <c r="AK216" s="17">
        <v>0.33151983879854602</v>
      </c>
      <c r="AL216" s="17">
        <v>0.33598364648074103</v>
      </c>
      <c r="AM216" s="17">
        <v>0.15194942103595099</v>
      </c>
      <c r="AN216" s="17">
        <v>0.29101239521495798</v>
      </c>
      <c r="AO216" s="17"/>
      <c r="AP216" s="17">
        <v>0.29589044671368903</v>
      </c>
      <c r="AQ216" s="17">
        <v>0.359904191820757</v>
      </c>
      <c r="AR216" s="17">
        <v>0.28803738503378401</v>
      </c>
      <c r="AS216" s="17">
        <v>0.30522099264116598</v>
      </c>
      <c r="AT216" s="17"/>
      <c r="AU216" s="17">
        <v>0.26514154243436699</v>
      </c>
      <c r="AV216" s="17">
        <v>0.30649508404020498</v>
      </c>
      <c r="AW216" s="17">
        <v>0.38325029447100001</v>
      </c>
      <c r="AX216" s="17">
        <v>0.33151719534713803</v>
      </c>
      <c r="AY216" s="17">
        <v>0.35478300648733802</v>
      </c>
    </row>
    <row r="217" spans="2:51" x14ac:dyDescent="0.35">
      <c r="B217" t="s">
        <v>153</v>
      </c>
      <c r="C217" s="17">
        <v>0.23461872417649901</v>
      </c>
      <c r="D217" s="17">
        <v>0.28783764716843802</v>
      </c>
      <c r="E217" s="17">
        <v>0.18311083146559401</v>
      </c>
      <c r="F217" s="17"/>
      <c r="G217" s="17">
        <v>0.25105895434627701</v>
      </c>
      <c r="H217" s="17">
        <v>0.24622278240015899</v>
      </c>
      <c r="I217" s="17">
        <v>0.232608298061526</v>
      </c>
      <c r="J217" s="17">
        <v>0.242192996122022</v>
      </c>
      <c r="K217" s="17">
        <v>0.194891615457981</v>
      </c>
      <c r="L217" s="17">
        <v>0.23645277380589699</v>
      </c>
      <c r="M217" s="17"/>
      <c r="N217" s="17">
        <v>0.25597961552855097</v>
      </c>
      <c r="O217" s="17">
        <v>0.222762099355266</v>
      </c>
      <c r="P217" s="17">
        <v>0.26418621986224999</v>
      </c>
      <c r="Q217" s="17">
        <v>0.192350835571205</v>
      </c>
      <c r="R217" s="17"/>
      <c r="S217" s="17">
        <v>0.27664848062856401</v>
      </c>
      <c r="T217" s="17">
        <v>0.23169755701292</v>
      </c>
      <c r="U217" s="17">
        <v>0.23390743265441499</v>
      </c>
      <c r="V217" s="17">
        <v>0.246731057498145</v>
      </c>
      <c r="W217" s="17">
        <v>0.244649066528764</v>
      </c>
      <c r="X217" s="17">
        <v>0.24440296932524899</v>
      </c>
      <c r="Y217" s="17">
        <v>0.203177919373246</v>
      </c>
      <c r="Z217" s="17">
        <v>0.21872097504535601</v>
      </c>
      <c r="AA217" s="17">
        <v>0.198166565984703</v>
      </c>
      <c r="AB217" s="17">
        <v>0.21005876211882901</v>
      </c>
      <c r="AC217" s="17">
        <v>0.224720565469235</v>
      </c>
      <c r="AD217" s="17">
        <v>0.29269545265444202</v>
      </c>
      <c r="AE217" s="17"/>
      <c r="AF217" s="17">
        <v>0.216943728806407</v>
      </c>
      <c r="AG217" s="17">
        <v>0.26443684282935198</v>
      </c>
      <c r="AH217" s="17">
        <v>0.20263487445747999</v>
      </c>
      <c r="AI217" s="17"/>
      <c r="AJ217" s="17">
        <v>0.25880108891638698</v>
      </c>
      <c r="AK217" s="17">
        <v>0.24650365801309701</v>
      </c>
      <c r="AL217" s="17">
        <v>0.26724414035538702</v>
      </c>
      <c r="AM217" s="17">
        <v>9.3412696497723297E-2</v>
      </c>
      <c r="AN217" s="17">
        <v>0.17464745847796501</v>
      </c>
      <c r="AO217" s="17"/>
      <c r="AP217" s="17">
        <v>0.29259680007480798</v>
      </c>
      <c r="AQ217" s="17">
        <v>0.25820702744666701</v>
      </c>
      <c r="AR217" s="17">
        <v>0.21201934660350999</v>
      </c>
      <c r="AS217" s="17">
        <v>0.25138201262849702</v>
      </c>
      <c r="AT217" s="17"/>
      <c r="AU217" s="17">
        <v>0.19352395724027699</v>
      </c>
      <c r="AV217" s="17">
        <v>0.23052956135810601</v>
      </c>
      <c r="AW217" s="17">
        <v>0.242140983450609</v>
      </c>
      <c r="AX217" s="17">
        <v>0.32790455393270401</v>
      </c>
      <c r="AY217" s="17">
        <v>0.32482638979701201</v>
      </c>
    </row>
    <row r="218" spans="2:51" x14ac:dyDescent="0.35">
      <c r="B218" t="s">
        <v>154</v>
      </c>
      <c r="C218" s="17">
        <v>0.220622087233041</v>
      </c>
      <c r="D218" s="17">
        <v>0.266026614125706</v>
      </c>
      <c r="E218" s="17">
        <v>0.17579185060656199</v>
      </c>
      <c r="F218" s="17"/>
      <c r="G218" s="17">
        <v>0.23069382411375899</v>
      </c>
      <c r="H218" s="17">
        <v>0.26604199200350698</v>
      </c>
      <c r="I218" s="17">
        <v>0.21783573634633299</v>
      </c>
      <c r="J218" s="17">
        <v>0.238154375942495</v>
      </c>
      <c r="K218" s="17">
        <v>0.14542663209571399</v>
      </c>
      <c r="L218" s="17">
        <v>0.215550991050621</v>
      </c>
      <c r="M218" s="17"/>
      <c r="N218" s="17">
        <v>0.22933857098642599</v>
      </c>
      <c r="O218" s="17">
        <v>0.221716842911656</v>
      </c>
      <c r="P218" s="17">
        <v>0.22913068294980601</v>
      </c>
      <c r="Q218" s="17">
        <v>0.20094172712848599</v>
      </c>
      <c r="R218" s="17"/>
      <c r="S218" s="17">
        <v>0.27010196731303099</v>
      </c>
      <c r="T218" s="17">
        <v>0.1736946114173</v>
      </c>
      <c r="U218" s="17">
        <v>0.19580872016562501</v>
      </c>
      <c r="V218" s="17">
        <v>0.212481754042015</v>
      </c>
      <c r="W218" s="17">
        <v>0.23222263572391799</v>
      </c>
      <c r="X218" s="17">
        <v>0.22111347314221799</v>
      </c>
      <c r="Y218" s="17">
        <v>0.206597694191299</v>
      </c>
      <c r="Z218" s="17">
        <v>0.22425483285256601</v>
      </c>
      <c r="AA218" s="17">
        <v>0.21538641731866501</v>
      </c>
      <c r="AB218" s="17">
        <v>0.190776919786249</v>
      </c>
      <c r="AC218" s="17">
        <v>0.330177999630484</v>
      </c>
      <c r="AD218" s="17">
        <v>0.213061548853512</v>
      </c>
      <c r="AE218" s="17"/>
      <c r="AF218" s="17">
        <v>0.19944316241516699</v>
      </c>
      <c r="AG218" s="17">
        <v>0.251371830080998</v>
      </c>
      <c r="AH218" s="17">
        <v>0.20874081935928099</v>
      </c>
      <c r="AI218" s="17"/>
      <c r="AJ218" s="17">
        <v>0.21913261815839399</v>
      </c>
      <c r="AK218" s="17">
        <v>0.25551482602167702</v>
      </c>
      <c r="AL218" s="17">
        <v>0.28088326241549699</v>
      </c>
      <c r="AM218" s="17">
        <v>0.168527079740935</v>
      </c>
      <c r="AN218" s="17">
        <v>0.164134357936049</v>
      </c>
      <c r="AO218" s="17"/>
      <c r="AP218" s="17">
        <v>0.22530768808280199</v>
      </c>
      <c r="AQ218" s="17">
        <v>0.25548452982115499</v>
      </c>
      <c r="AR218" s="17">
        <v>0.24286697381553801</v>
      </c>
      <c r="AS218" s="17">
        <v>0.23025046761676801</v>
      </c>
      <c r="AT218" s="17"/>
      <c r="AU218" s="17">
        <v>0.17439928197531099</v>
      </c>
      <c r="AV218" s="17">
        <v>0.21306105810940901</v>
      </c>
      <c r="AW218" s="17">
        <v>0.23585016232904299</v>
      </c>
      <c r="AX218" s="17">
        <v>0.267200989779805</v>
      </c>
      <c r="AY218" s="17">
        <v>0.285047311131088</v>
      </c>
    </row>
    <row r="219" spans="2:51" x14ac:dyDescent="0.35">
      <c r="B219" t="s">
        <v>91</v>
      </c>
      <c r="C219" s="17">
        <v>9.2926609430387899E-2</v>
      </c>
      <c r="D219" s="17">
        <v>9.1384070147847801E-2</v>
      </c>
      <c r="E219" s="17">
        <v>9.4615543897849E-2</v>
      </c>
      <c r="F219" s="17"/>
      <c r="G219" s="17">
        <v>5.3902444804521499E-2</v>
      </c>
      <c r="H219" s="17">
        <v>6.7713137177636204E-2</v>
      </c>
      <c r="I219" s="17">
        <v>7.7194433863217907E-2</v>
      </c>
      <c r="J219" s="17">
        <v>8.7469472912654903E-2</v>
      </c>
      <c r="K219" s="17">
        <v>0.14631746666725201</v>
      </c>
      <c r="L219" s="17">
        <v>0.12073512265848201</v>
      </c>
      <c r="M219" s="17"/>
      <c r="N219" s="17">
        <v>6.2162373306880798E-2</v>
      </c>
      <c r="O219" s="17">
        <v>8.4155546281916099E-2</v>
      </c>
      <c r="P219" s="17">
        <v>0.106576200554327</v>
      </c>
      <c r="Q219" s="17">
        <v>0.12532417746288599</v>
      </c>
      <c r="R219" s="17"/>
      <c r="S219" s="17">
        <v>7.1135614321659102E-2</v>
      </c>
      <c r="T219" s="17">
        <v>0.11164967045520501</v>
      </c>
      <c r="U219" s="17">
        <v>8.4307948675809902E-2</v>
      </c>
      <c r="V219" s="17">
        <v>7.3724582950991199E-2</v>
      </c>
      <c r="W219" s="17">
        <v>9.6098288719369596E-2</v>
      </c>
      <c r="X219" s="17">
        <v>0.122957426806434</v>
      </c>
      <c r="Y219" s="17">
        <v>9.8315835462816095E-2</v>
      </c>
      <c r="Z219" s="17">
        <v>3.6868073120738497E-2</v>
      </c>
      <c r="AA219" s="17">
        <v>7.4515007411986994E-2</v>
      </c>
      <c r="AB219" s="17">
        <v>0.113577757449846</v>
      </c>
      <c r="AC219" s="17">
        <v>9.6308438460159906E-2</v>
      </c>
      <c r="AD219" s="17">
        <v>0.15669459378425901</v>
      </c>
      <c r="AE219" s="17"/>
      <c r="AF219" s="17">
        <v>0.11303882609422</v>
      </c>
      <c r="AG219" s="17">
        <v>6.9558544880279002E-2</v>
      </c>
      <c r="AH219" s="17">
        <v>0.121100077489582</v>
      </c>
      <c r="AI219" s="17"/>
      <c r="AJ219" s="17">
        <v>9.3300385427551896E-2</v>
      </c>
      <c r="AK219" s="17">
        <v>6.0377232723163199E-2</v>
      </c>
      <c r="AL219" s="17">
        <v>8.1290703803744702E-2</v>
      </c>
      <c r="AM219" s="17">
        <v>0.148207607624952</v>
      </c>
      <c r="AN219" s="17">
        <v>0.130492106367773</v>
      </c>
      <c r="AO219" s="17"/>
      <c r="AP219" s="17">
        <v>9.9378610521859395E-2</v>
      </c>
      <c r="AQ219" s="17">
        <v>6.1094443917811603E-2</v>
      </c>
      <c r="AR219" s="17">
        <v>8.7464485676294695E-2</v>
      </c>
      <c r="AS219" s="17">
        <v>0.113325467348681</v>
      </c>
      <c r="AT219" s="17"/>
      <c r="AU219" s="17">
        <v>0.10816140129210899</v>
      </c>
      <c r="AV219" s="17">
        <v>0.10982363678686299</v>
      </c>
      <c r="AW219" s="17">
        <v>6.7890911623838507E-2</v>
      </c>
      <c r="AX219" s="17">
        <v>6.4134788915503602E-2</v>
      </c>
      <c r="AY219" s="17">
        <v>5.3972545666373703E-2</v>
      </c>
    </row>
    <row r="220" spans="2:51" x14ac:dyDescent="0.35">
      <c r="B220" t="s">
        <v>155</v>
      </c>
      <c r="C220" s="17">
        <v>8.1587355397077205E-2</v>
      </c>
      <c r="D220" s="17">
        <v>5.8453436464349501E-2</v>
      </c>
      <c r="E220" s="17">
        <v>0.103298713355543</v>
      </c>
      <c r="F220" s="17"/>
      <c r="G220" s="17">
        <v>5.8455859247611597E-2</v>
      </c>
      <c r="H220" s="17">
        <v>5.86816873734241E-2</v>
      </c>
      <c r="I220" s="17">
        <v>7.6933147532071602E-2</v>
      </c>
      <c r="J220" s="17">
        <v>0.105301113674325</v>
      </c>
      <c r="K220" s="17">
        <v>8.1361643429506206E-2</v>
      </c>
      <c r="L220" s="17">
        <v>0.100181417599928</v>
      </c>
      <c r="M220" s="17"/>
      <c r="N220" s="17">
        <v>5.8103503842687601E-2</v>
      </c>
      <c r="O220" s="17">
        <v>7.5059128229772107E-2</v>
      </c>
      <c r="P220" s="17">
        <v>6.7166233482496604E-2</v>
      </c>
      <c r="Q220" s="17">
        <v>0.12646219452973401</v>
      </c>
      <c r="R220" s="17"/>
      <c r="S220" s="17">
        <v>4.4106734240715401E-2</v>
      </c>
      <c r="T220" s="17">
        <v>9.8617576558169398E-2</v>
      </c>
      <c r="U220" s="17">
        <v>8.9720715589546501E-2</v>
      </c>
      <c r="V220" s="17">
        <v>9.5137833105663899E-2</v>
      </c>
      <c r="W220" s="17">
        <v>9.3933968738984505E-2</v>
      </c>
      <c r="X220" s="17">
        <v>8.74572295859979E-2</v>
      </c>
      <c r="Y220" s="17">
        <v>8.7037748962245406E-2</v>
      </c>
      <c r="Z220" s="17">
        <v>0.112273407649188</v>
      </c>
      <c r="AA220" s="17">
        <v>6.2508648621809396E-2</v>
      </c>
      <c r="AB220" s="17">
        <v>5.327814736961E-2</v>
      </c>
      <c r="AC220" s="17">
        <v>0.106943632541422</v>
      </c>
      <c r="AD220" s="17">
        <v>0.13140456374064199</v>
      </c>
      <c r="AE220" s="17"/>
      <c r="AF220" s="17">
        <v>0.105426563003858</v>
      </c>
      <c r="AG220" s="17">
        <v>6.01618400488593E-2</v>
      </c>
      <c r="AH220" s="17">
        <v>7.7909422851539401E-2</v>
      </c>
      <c r="AI220" s="17"/>
      <c r="AJ220" s="17">
        <v>7.54240112336034E-2</v>
      </c>
      <c r="AK220" s="17">
        <v>7.4269314386901403E-2</v>
      </c>
      <c r="AL220" s="17">
        <v>5.8699658064376103E-2</v>
      </c>
      <c r="AM220" s="17">
        <v>0.119762352362454</v>
      </c>
      <c r="AN220" s="17">
        <v>0.137744583895648</v>
      </c>
      <c r="AO220" s="17"/>
      <c r="AP220" s="17">
        <v>7.3771109660596496E-2</v>
      </c>
      <c r="AQ220" s="17">
        <v>5.6736373322866601E-2</v>
      </c>
      <c r="AR220" s="17">
        <v>7.9074478715726898E-2</v>
      </c>
      <c r="AS220" s="17">
        <v>0.10726613893452</v>
      </c>
      <c r="AT220" s="17"/>
      <c r="AU220" s="17">
        <v>0.14030695991345499</v>
      </c>
      <c r="AV220" s="17">
        <v>9.7016149865912796E-2</v>
      </c>
      <c r="AW220" s="17">
        <v>4.6886434161444002E-2</v>
      </c>
      <c r="AX220" s="17">
        <v>5.7488198977419303E-2</v>
      </c>
      <c r="AY220" s="17">
        <v>2.2156997417386699E-2</v>
      </c>
    </row>
    <row r="221" spans="2:51" x14ac:dyDescent="0.35">
      <c r="B221" t="s">
        <v>72</v>
      </c>
      <c r="C221" s="17">
        <v>2.9522760826747801E-2</v>
      </c>
      <c r="D221" s="17">
        <v>2.3575348731401099E-2</v>
      </c>
      <c r="E221" s="17">
        <v>3.53885067691019E-2</v>
      </c>
      <c r="F221" s="17"/>
      <c r="G221" s="17">
        <v>1.12457982682186E-2</v>
      </c>
      <c r="H221" s="17">
        <v>3.0274276504261802E-2</v>
      </c>
      <c r="I221" s="17">
        <v>4.0431031236989198E-2</v>
      </c>
      <c r="J221" s="17">
        <v>1.37768831199752E-2</v>
      </c>
      <c r="K221" s="17">
        <v>5.2833365356082601E-2</v>
      </c>
      <c r="L221" s="17">
        <v>2.9287220973390399E-2</v>
      </c>
      <c r="M221" s="17"/>
      <c r="N221" s="17">
        <v>2.2106395900415899E-2</v>
      </c>
      <c r="O221" s="17">
        <v>3.58450618841617E-2</v>
      </c>
      <c r="P221" s="17">
        <v>1.9717095077396201E-2</v>
      </c>
      <c r="Q221" s="17">
        <v>4.0223083842978798E-2</v>
      </c>
      <c r="R221" s="17"/>
      <c r="S221" s="17">
        <v>2.4739685802528499E-2</v>
      </c>
      <c r="T221" s="17">
        <v>1.77156490794807E-2</v>
      </c>
      <c r="U221" s="17">
        <v>1.63352248693227E-2</v>
      </c>
      <c r="V221" s="17">
        <v>3.6702992287943999E-2</v>
      </c>
      <c r="W221" s="17">
        <v>2.2371313087648299E-2</v>
      </c>
      <c r="X221" s="17">
        <v>2.1219425612294E-2</v>
      </c>
      <c r="Y221" s="17">
        <v>4.57571359802992E-2</v>
      </c>
      <c r="Z221" s="17">
        <v>4.19083027879339E-2</v>
      </c>
      <c r="AA221" s="17">
        <v>4.1554666795171398E-2</v>
      </c>
      <c r="AB221" s="17">
        <v>3.9907797902403702E-2</v>
      </c>
      <c r="AC221" s="17">
        <v>2.16602414189953E-2</v>
      </c>
      <c r="AD221" s="17">
        <v>3.6655678960209499E-2</v>
      </c>
      <c r="AE221" s="17"/>
      <c r="AF221" s="17">
        <v>3.4390989089594703E-2</v>
      </c>
      <c r="AG221" s="17">
        <v>2.49051356561533E-2</v>
      </c>
      <c r="AH221" s="17">
        <v>4.2283831150918001E-2</v>
      </c>
      <c r="AI221" s="17"/>
      <c r="AJ221" s="17">
        <v>3.10771048152064E-2</v>
      </c>
      <c r="AK221" s="17">
        <v>2.1656291760514E-2</v>
      </c>
      <c r="AL221" s="17">
        <v>1.30276011667597E-2</v>
      </c>
      <c r="AM221" s="17">
        <v>7.5695275197200901E-2</v>
      </c>
      <c r="AN221" s="17">
        <v>5.0406278637828303E-2</v>
      </c>
      <c r="AO221" s="17"/>
      <c r="AP221" s="17">
        <v>2.4606929921866701E-2</v>
      </c>
      <c r="AQ221" s="17">
        <v>2.0365028836631799E-2</v>
      </c>
      <c r="AR221" s="17">
        <v>1.93955278217025E-2</v>
      </c>
      <c r="AS221" s="17">
        <v>2.8604151236719999E-2</v>
      </c>
      <c r="AT221" s="17"/>
      <c r="AU221" s="17">
        <v>3.2014442453362199E-2</v>
      </c>
      <c r="AV221" s="17">
        <v>2.1772337863968601E-2</v>
      </c>
      <c r="AW221" s="17">
        <v>3.0492262510151601E-2</v>
      </c>
      <c r="AX221" s="17">
        <v>2.42102271893362E-2</v>
      </c>
      <c r="AY221" s="17">
        <v>0</v>
      </c>
    </row>
    <row r="222" spans="2:51" x14ac:dyDescent="0.35">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row>
    <row r="223" spans="2:51" x14ac:dyDescent="0.35">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Y22"/>
  <sheetViews>
    <sheetView showGridLines="0" topLeftCell="A6" workbookViewId="0">
      <pane xSplit="2" topLeftCell="C1" activePane="topRight" state="frozen"/>
      <selection pane="topRight" activeCell="D2" sqref="D2:AS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74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ht="43.5" x14ac:dyDescent="0.35">
      <c r="B9" s="18" t="s">
        <v>65</v>
      </c>
      <c r="C9" s="17">
        <v>0.54699964751949404</v>
      </c>
      <c r="D9" s="17">
        <v>0.52311894821096405</v>
      </c>
      <c r="E9" s="17">
        <v>0.57046876130573099</v>
      </c>
      <c r="F9" s="17"/>
      <c r="G9" s="17">
        <v>0.387956337234936</v>
      </c>
      <c r="H9" s="17">
        <v>0.40644607219215501</v>
      </c>
      <c r="I9" s="17">
        <v>0.56269349629916998</v>
      </c>
      <c r="J9" s="17">
        <v>0.57433385479078802</v>
      </c>
      <c r="K9" s="17">
        <v>0.60262332093910198</v>
      </c>
      <c r="L9" s="17">
        <v>0.69428926399844104</v>
      </c>
      <c r="M9" s="17"/>
      <c r="N9" s="17">
        <v>0.51553266477923598</v>
      </c>
      <c r="O9" s="17">
        <v>0.529482571431658</v>
      </c>
      <c r="P9" s="17">
        <v>0.56458749434687805</v>
      </c>
      <c r="Q9" s="17">
        <v>0.57972100467120402</v>
      </c>
      <c r="R9" s="17"/>
      <c r="S9" s="17">
        <v>0.42804573240327998</v>
      </c>
      <c r="T9" s="17">
        <v>0.59804217305441298</v>
      </c>
      <c r="U9" s="17">
        <v>0.56654673996668703</v>
      </c>
      <c r="V9" s="17">
        <v>0.54800016106972704</v>
      </c>
      <c r="W9" s="17">
        <v>0.55767720379436003</v>
      </c>
      <c r="X9" s="17">
        <v>0.47316869362160902</v>
      </c>
      <c r="Y9" s="17">
        <v>0.58137839369629496</v>
      </c>
      <c r="Z9" s="17">
        <v>0.55160614823124798</v>
      </c>
      <c r="AA9" s="17">
        <v>0.57843357676596596</v>
      </c>
      <c r="AB9" s="17">
        <v>0.56145431903167597</v>
      </c>
      <c r="AC9" s="17">
        <v>0.61675500091289803</v>
      </c>
      <c r="AD9" s="17">
        <v>0.65015110181033298</v>
      </c>
      <c r="AE9" s="17"/>
      <c r="AF9" s="17">
        <v>0.62340312217708305</v>
      </c>
      <c r="AG9" s="17">
        <v>0.51610326693497899</v>
      </c>
      <c r="AH9" s="17">
        <v>0.49714845547565301</v>
      </c>
      <c r="AI9" s="17"/>
      <c r="AJ9" s="17">
        <v>0.62622524475794605</v>
      </c>
      <c r="AK9" s="17">
        <v>0.477754218424498</v>
      </c>
      <c r="AL9" s="17">
        <v>0.45615412582132298</v>
      </c>
      <c r="AM9" s="17">
        <v>0.66228550455828905</v>
      </c>
      <c r="AN9" s="17">
        <v>0.56608262751278304</v>
      </c>
      <c r="AO9" s="17"/>
      <c r="AP9" s="17">
        <v>0.57517780357648196</v>
      </c>
      <c r="AQ9" s="17">
        <v>0.50986044388428897</v>
      </c>
      <c r="AR9" s="17">
        <v>0.49360274899060902</v>
      </c>
      <c r="AS9" s="17">
        <v>0.66767883202650402</v>
      </c>
      <c r="AT9" s="17"/>
      <c r="AU9" s="17">
        <v>0.64863641540904304</v>
      </c>
      <c r="AV9" s="17">
        <v>0.57609271845776799</v>
      </c>
      <c r="AW9" s="17">
        <v>0.45792214144177801</v>
      </c>
      <c r="AX9" s="17">
        <v>0.43963864089651999</v>
      </c>
      <c r="AY9" s="17">
        <v>0.46434015332542999</v>
      </c>
    </row>
    <row r="10" spans="2:51" ht="29" x14ac:dyDescent="0.35">
      <c r="B10" s="18" t="s">
        <v>66</v>
      </c>
      <c r="C10" s="17">
        <v>2.95289544400467E-2</v>
      </c>
      <c r="D10" s="17">
        <v>3.3703934692528199E-2</v>
      </c>
      <c r="E10" s="17">
        <v>2.5510063241452101E-2</v>
      </c>
      <c r="F10" s="17"/>
      <c r="G10" s="17">
        <v>7.0848561939999596E-2</v>
      </c>
      <c r="H10" s="17">
        <v>3.34204823134392E-2</v>
      </c>
      <c r="I10" s="17">
        <v>3.4918678187813898E-2</v>
      </c>
      <c r="J10" s="17">
        <v>3.2492798820482303E-2</v>
      </c>
      <c r="K10" s="17">
        <v>1.4620487197649801E-2</v>
      </c>
      <c r="L10" s="17">
        <v>2.1481962524789902E-3</v>
      </c>
      <c r="M10" s="17"/>
      <c r="N10" s="17">
        <v>3.6338940651980497E-2</v>
      </c>
      <c r="O10" s="17">
        <v>1.87775121271016E-2</v>
      </c>
      <c r="P10" s="17">
        <v>3.3674101629876503E-2</v>
      </c>
      <c r="Q10" s="17">
        <v>3.0379079691877701E-2</v>
      </c>
      <c r="R10" s="17"/>
      <c r="S10" s="17">
        <v>3.2873160773974099E-2</v>
      </c>
      <c r="T10" s="17">
        <v>2.1860087037334101E-2</v>
      </c>
      <c r="U10" s="17">
        <v>4.6705381661992902E-2</v>
      </c>
      <c r="V10" s="17">
        <v>2.94656821739601E-2</v>
      </c>
      <c r="W10" s="17">
        <v>2.7635799348480299E-2</v>
      </c>
      <c r="X10" s="17">
        <v>4.0035397479851499E-2</v>
      </c>
      <c r="Y10" s="17">
        <v>1.2879787383234699E-2</v>
      </c>
      <c r="Z10" s="17">
        <v>1.0294556215069601E-2</v>
      </c>
      <c r="AA10" s="17">
        <v>3.4612794365737103E-2</v>
      </c>
      <c r="AB10" s="17">
        <v>2.9825718906093399E-2</v>
      </c>
      <c r="AC10" s="17">
        <v>2.11564723173575E-2</v>
      </c>
      <c r="AD10" s="17">
        <v>3.8942221857336402E-2</v>
      </c>
      <c r="AE10" s="17"/>
      <c r="AF10" s="17">
        <v>3.0563475815070199E-2</v>
      </c>
      <c r="AG10" s="17">
        <v>3.28330328983161E-2</v>
      </c>
      <c r="AH10" s="17">
        <v>2.6127106940703099E-2</v>
      </c>
      <c r="AI10" s="17"/>
      <c r="AJ10" s="17">
        <v>2.8207233055387901E-2</v>
      </c>
      <c r="AK10" s="17">
        <v>4.3027678665937E-2</v>
      </c>
      <c r="AL10" s="17">
        <v>4.4739814617089098E-2</v>
      </c>
      <c r="AM10" s="17">
        <v>5.1326350192497198E-2</v>
      </c>
      <c r="AN10" s="17">
        <v>8.1457729485055908E-3</v>
      </c>
      <c r="AO10" s="17"/>
      <c r="AP10" s="17">
        <v>4.2039683198576601E-2</v>
      </c>
      <c r="AQ10" s="17">
        <v>3.4309113339405201E-2</v>
      </c>
      <c r="AR10" s="17">
        <v>3.1110542844936199E-2</v>
      </c>
      <c r="AS10" s="17">
        <v>1.9414171567017802E-2</v>
      </c>
      <c r="AT10" s="17"/>
      <c r="AU10" s="17">
        <v>1.6965815096873699E-2</v>
      </c>
      <c r="AV10" s="17">
        <v>3.1213689876834101E-2</v>
      </c>
      <c r="AW10" s="17">
        <v>3.7208130882486701E-2</v>
      </c>
      <c r="AX10" s="17">
        <v>3.99353264978793E-2</v>
      </c>
      <c r="AY10" s="17">
        <v>2.9455434230447299E-2</v>
      </c>
    </row>
    <row r="11" spans="2:51" ht="29" x14ac:dyDescent="0.35">
      <c r="B11" s="18" t="s">
        <v>67</v>
      </c>
      <c r="C11" s="17">
        <v>1.8009848880562701E-2</v>
      </c>
      <c r="D11" s="17">
        <v>2.3488530783992798E-2</v>
      </c>
      <c r="E11" s="17">
        <v>1.26952378768674E-2</v>
      </c>
      <c r="F11" s="17"/>
      <c r="G11" s="17">
        <v>4.396693358671E-2</v>
      </c>
      <c r="H11" s="17">
        <v>3.1526108298141502E-2</v>
      </c>
      <c r="I11" s="17">
        <v>1.9405534990283999E-2</v>
      </c>
      <c r="J11" s="17">
        <v>1.3141827292595E-2</v>
      </c>
      <c r="K11" s="17">
        <v>0</v>
      </c>
      <c r="L11" s="17">
        <v>4.7334201505285396E-3</v>
      </c>
      <c r="M11" s="17"/>
      <c r="N11" s="17">
        <v>1.9845196126191102E-2</v>
      </c>
      <c r="O11" s="17">
        <v>1.9953701085258499E-2</v>
      </c>
      <c r="P11" s="17">
        <v>1.9737525635325201E-2</v>
      </c>
      <c r="Q11" s="17">
        <v>1.0894680636587601E-2</v>
      </c>
      <c r="R11" s="17"/>
      <c r="S11" s="17">
        <v>3.0614203445735198E-2</v>
      </c>
      <c r="T11" s="17">
        <v>1.2510293037154801E-2</v>
      </c>
      <c r="U11" s="17">
        <v>5.9541756379727804E-3</v>
      </c>
      <c r="V11" s="17">
        <v>1.86640052157005E-2</v>
      </c>
      <c r="W11" s="17">
        <v>3.5844311566390598E-2</v>
      </c>
      <c r="X11" s="17">
        <v>1.7336514707783399E-2</v>
      </c>
      <c r="Y11" s="17">
        <v>2.8207066379718201E-2</v>
      </c>
      <c r="Z11" s="17">
        <v>1.4847925618302799E-2</v>
      </c>
      <c r="AA11" s="17">
        <v>1.33426515430052E-2</v>
      </c>
      <c r="AB11" s="17">
        <v>1.7229944759667899E-2</v>
      </c>
      <c r="AC11" s="17">
        <v>0</v>
      </c>
      <c r="AD11" s="17">
        <v>0</v>
      </c>
      <c r="AE11" s="17"/>
      <c r="AF11" s="17">
        <v>1.3635589069951499E-2</v>
      </c>
      <c r="AG11" s="17">
        <v>1.4269497293966E-2</v>
      </c>
      <c r="AH11" s="17">
        <v>2.3261719511912599E-2</v>
      </c>
      <c r="AI11" s="17"/>
      <c r="AJ11" s="17">
        <v>1.2940760891783301E-2</v>
      </c>
      <c r="AK11" s="17">
        <v>2.1193146736013101E-2</v>
      </c>
      <c r="AL11" s="17">
        <v>1.9594226757252701E-2</v>
      </c>
      <c r="AM11" s="17">
        <v>2.59784918098705E-2</v>
      </c>
      <c r="AN11" s="17">
        <v>2.2775824073597399E-2</v>
      </c>
      <c r="AO11" s="17"/>
      <c r="AP11" s="17">
        <v>1.10061965682003E-2</v>
      </c>
      <c r="AQ11" s="17">
        <v>2.4345261720753301E-2</v>
      </c>
      <c r="AR11" s="17">
        <v>2.6285132909306001E-2</v>
      </c>
      <c r="AS11" s="17">
        <v>1.4307349912698501E-2</v>
      </c>
      <c r="AT11" s="17"/>
      <c r="AU11" s="17">
        <v>1.51458464307809E-2</v>
      </c>
      <c r="AV11" s="17">
        <v>1.8265411913626101E-2</v>
      </c>
      <c r="AW11" s="17">
        <v>2.36746678446812E-2</v>
      </c>
      <c r="AX11" s="17">
        <v>1.20510557990394E-2</v>
      </c>
      <c r="AY11" s="17">
        <v>0</v>
      </c>
    </row>
    <row r="12" spans="2:51" x14ac:dyDescent="0.35">
      <c r="B12" s="18" t="s">
        <v>68</v>
      </c>
      <c r="C12" s="17">
        <v>0.22563517706948699</v>
      </c>
      <c r="D12" s="17">
        <v>0.22746168038728601</v>
      </c>
      <c r="E12" s="17">
        <v>0.223255445106817</v>
      </c>
      <c r="F12" s="17"/>
      <c r="G12" s="17">
        <v>0.26917536376284201</v>
      </c>
      <c r="H12" s="17">
        <v>0.29992502812682098</v>
      </c>
      <c r="I12" s="17">
        <v>0.183522828096994</v>
      </c>
      <c r="J12" s="17">
        <v>0.23361031017225301</v>
      </c>
      <c r="K12" s="17">
        <v>0.23176939233397001</v>
      </c>
      <c r="L12" s="17">
        <v>0.160149535858127</v>
      </c>
      <c r="M12" s="17"/>
      <c r="N12" s="17">
        <v>0.247173013474002</v>
      </c>
      <c r="O12" s="17">
        <v>0.233808767465468</v>
      </c>
      <c r="P12" s="17">
        <v>0.21239993820156999</v>
      </c>
      <c r="Q12" s="17">
        <v>0.206524241540503</v>
      </c>
      <c r="R12" s="17"/>
      <c r="S12" s="17">
        <v>0.29212680037351801</v>
      </c>
      <c r="T12" s="17">
        <v>0.20379314916559699</v>
      </c>
      <c r="U12" s="17">
        <v>0.23974270615982601</v>
      </c>
      <c r="V12" s="17">
        <v>0.19119864736470599</v>
      </c>
      <c r="W12" s="17">
        <v>0.159292231444356</v>
      </c>
      <c r="X12" s="17">
        <v>0.23371096860420701</v>
      </c>
      <c r="Y12" s="17">
        <v>0.23582727097216699</v>
      </c>
      <c r="Z12" s="17">
        <v>0.26907822748608001</v>
      </c>
      <c r="AA12" s="17">
        <v>0.19489049227052099</v>
      </c>
      <c r="AB12" s="17">
        <v>0.25463645821863301</v>
      </c>
      <c r="AC12" s="17">
        <v>0.19302646522557301</v>
      </c>
      <c r="AD12" s="17">
        <v>0.20143780781526199</v>
      </c>
      <c r="AE12" s="17"/>
      <c r="AF12" s="17">
        <v>0.146993876037222</v>
      </c>
      <c r="AG12" s="17">
        <v>0.271978504007579</v>
      </c>
      <c r="AH12" s="17">
        <v>0.27403714593107897</v>
      </c>
      <c r="AI12" s="17"/>
      <c r="AJ12" s="17">
        <v>0.15524222324399101</v>
      </c>
      <c r="AK12" s="17">
        <v>0.27293844002386503</v>
      </c>
      <c r="AL12" s="17">
        <v>0.28931612044086802</v>
      </c>
      <c r="AM12" s="17">
        <v>0.101940688677785</v>
      </c>
      <c r="AN12" s="17">
        <v>0.24026494570780599</v>
      </c>
      <c r="AO12" s="17"/>
      <c r="AP12" s="17">
        <v>0.16947654731599501</v>
      </c>
      <c r="AQ12" s="17">
        <v>0.26646326132356002</v>
      </c>
      <c r="AR12" s="17">
        <v>0.25526386325071099</v>
      </c>
      <c r="AS12" s="17">
        <v>0.12752365577271901</v>
      </c>
      <c r="AT12" s="17"/>
      <c r="AU12" s="17">
        <v>0.15868539041760099</v>
      </c>
      <c r="AV12" s="17">
        <v>0.22169714533948201</v>
      </c>
      <c r="AW12" s="17">
        <v>0.28130721304767398</v>
      </c>
      <c r="AX12" s="17">
        <v>0.26576067590351399</v>
      </c>
      <c r="AY12" s="17">
        <v>0.26361932267684202</v>
      </c>
    </row>
    <row r="13" spans="2:51" ht="29" x14ac:dyDescent="0.35">
      <c r="B13" s="18" t="s">
        <v>69</v>
      </c>
      <c r="C13" s="17">
        <v>6.7201782094935894E-2</v>
      </c>
      <c r="D13" s="17">
        <v>6.6514443029430895E-2</v>
      </c>
      <c r="E13" s="17">
        <v>6.8005046430950997E-2</v>
      </c>
      <c r="F13" s="17"/>
      <c r="G13" s="17">
        <v>8.16329612693725E-2</v>
      </c>
      <c r="H13" s="17">
        <v>4.9894623830134398E-2</v>
      </c>
      <c r="I13" s="17">
        <v>6.0615030422333099E-2</v>
      </c>
      <c r="J13" s="17">
        <v>6.9472822467749301E-2</v>
      </c>
      <c r="K13" s="17">
        <v>4.9850660514496097E-2</v>
      </c>
      <c r="L13" s="17">
        <v>8.68950064705558E-2</v>
      </c>
      <c r="M13" s="17"/>
      <c r="N13" s="17">
        <v>7.44381326761136E-2</v>
      </c>
      <c r="O13" s="17">
        <v>7.1623914179856293E-2</v>
      </c>
      <c r="P13" s="17">
        <v>7.2176596926572703E-2</v>
      </c>
      <c r="Q13" s="17">
        <v>5.1879263989025301E-2</v>
      </c>
      <c r="R13" s="17"/>
      <c r="S13" s="17">
        <v>6.3833097797646302E-2</v>
      </c>
      <c r="T13" s="17">
        <v>7.1253649451769194E-2</v>
      </c>
      <c r="U13" s="17">
        <v>5.9676097602638298E-2</v>
      </c>
      <c r="V13" s="17">
        <v>8.3327446198789901E-2</v>
      </c>
      <c r="W13" s="17">
        <v>6.1038615016246002E-2</v>
      </c>
      <c r="X13" s="17">
        <v>5.2188765233964797E-2</v>
      </c>
      <c r="Y13" s="17">
        <v>4.5539249328947401E-2</v>
      </c>
      <c r="Z13" s="17">
        <v>6.6967933477911898E-2</v>
      </c>
      <c r="AA13" s="17">
        <v>8.7070707242092399E-2</v>
      </c>
      <c r="AB13" s="17">
        <v>7.9275025438409294E-2</v>
      </c>
      <c r="AC13" s="17">
        <v>6.3252305407929393E-2</v>
      </c>
      <c r="AD13" s="17">
        <v>5.2150795255200701E-2</v>
      </c>
      <c r="AE13" s="17"/>
      <c r="AF13" s="17">
        <v>6.6653928285302005E-2</v>
      </c>
      <c r="AG13" s="17">
        <v>7.6804971128607E-2</v>
      </c>
      <c r="AH13" s="17">
        <v>3.4347867896225903E-2</v>
      </c>
      <c r="AI13" s="17"/>
      <c r="AJ13" s="17">
        <v>6.7066340807918207E-2</v>
      </c>
      <c r="AK13" s="17">
        <v>7.2534738827553194E-2</v>
      </c>
      <c r="AL13" s="17">
        <v>0.114264809675482</v>
      </c>
      <c r="AM13" s="17">
        <v>3.8755880275226001E-2</v>
      </c>
      <c r="AN13" s="17">
        <v>3.9729400162324999E-2</v>
      </c>
      <c r="AO13" s="17"/>
      <c r="AP13" s="17">
        <v>7.30005280138738E-2</v>
      </c>
      <c r="AQ13" s="17">
        <v>6.6308072857472505E-2</v>
      </c>
      <c r="AR13" s="17">
        <v>0.124670411213521</v>
      </c>
      <c r="AS13" s="17">
        <v>6.5299876657833697E-2</v>
      </c>
      <c r="AT13" s="17"/>
      <c r="AU13" s="17">
        <v>6.4623997005126804E-2</v>
      </c>
      <c r="AV13" s="17">
        <v>4.7671802157545101E-2</v>
      </c>
      <c r="AW13" s="17">
        <v>7.84064654351639E-2</v>
      </c>
      <c r="AX13" s="17">
        <v>7.2301936124545704E-2</v>
      </c>
      <c r="AY13" s="17">
        <v>4.71759599337205E-2</v>
      </c>
    </row>
    <row r="14" spans="2:51" ht="43.5" x14ac:dyDescent="0.35">
      <c r="B14" s="18" t="s">
        <v>70</v>
      </c>
      <c r="C14" s="17">
        <v>3.56508690355418E-2</v>
      </c>
      <c r="D14" s="17">
        <v>4.8955086386738303E-2</v>
      </c>
      <c r="E14" s="17">
        <v>2.2729188820584601E-2</v>
      </c>
      <c r="F14" s="17"/>
      <c r="G14" s="17">
        <v>6.8060261964874094E-2</v>
      </c>
      <c r="H14" s="17">
        <v>7.8023246937173496E-2</v>
      </c>
      <c r="I14" s="17">
        <v>3.9432839136527897E-2</v>
      </c>
      <c r="J14" s="17">
        <v>2.0608669674114202E-2</v>
      </c>
      <c r="K14" s="17">
        <v>1.9094745004975398E-2</v>
      </c>
      <c r="L14" s="17">
        <v>0</v>
      </c>
      <c r="M14" s="17"/>
      <c r="N14" s="17">
        <v>4.3267517513814198E-2</v>
      </c>
      <c r="O14" s="17">
        <v>3.23036303512578E-2</v>
      </c>
      <c r="P14" s="17">
        <v>3.1455634803964003E-2</v>
      </c>
      <c r="Q14" s="17">
        <v>3.5388836630602001E-2</v>
      </c>
      <c r="R14" s="17"/>
      <c r="S14" s="17">
        <v>8.20453593157211E-2</v>
      </c>
      <c r="T14" s="17">
        <v>1.49521902267063E-2</v>
      </c>
      <c r="U14" s="17">
        <v>1.8867921413268301E-2</v>
      </c>
      <c r="V14" s="17">
        <v>4.0496941551162999E-2</v>
      </c>
      <c r="W14" s="17">
        <v>5.55254889837496E-2</v>
      </c>
      <c r="X14" s="17">
        <v>3.9164759446123298E-2</v>
      </c>
      <c r="Y14" s="17">
        <v>3.5958576693735998E-2</v>
      </c>
      <c r="Z14" s="17">
        <v>3.8485378802226598E-2</v>
      </c>
      <c r="AA14" s="17">
        <v>3.07585020339292E-2</v>
      </c>
      <c r="AB14" s="17">
        <v>0</v>
      </c>
      <c r="AC14" s="17">
        <v>2.4480766909169401E-2</v>
      </c>
      <c r="AD14" s="17">
        <v>2.0862017394049401E-2</v>
      </c>
      <c r="AE14" s="17"/>
      <c r="AF14" s="17">
        <v>3.1806794782718098E-2</v>
      </c>
      <c r="AG14" s="17">
        <v>3.7259663038092999E-2</v>
      </c>
      <c r="AH14" s="17">
        <v>3.2445846471728899E-2</v>
      </c>
      <c r="AI14" s="17"/>
      <c r="AJ14" s="17">
        <v>2.24244880745064E-2</v>
      </c>
      <c r="AK14" s="17">
        <v>6.1380535743702502E-2</v>
      </c>
      <c r="AL14" s="17">
        <v>3.9854044602078899E-2</v>
      </c>
      <c r="AM14" s="17">
        <v>0</v>
      </c>
      <c r="AN14" s="17">
        <v>1.2276782930654999E-2</v>
      </c>
      <c r="AO14" s="17"/>
      <c r="AP14" s="17">
        <v>3.4415943503628699E-2</v>
      </c>
      <c r="AQ14" s="17">
        <v>4.7102966155442801E-2</v>
      </c>
      <c r="AR14" s="17">
        <v>3.2636957741264599E-2</v>
      </c>
      <c r="AS14" s="17">
        <v>7.3340888478639803E-3</v>
      </c>
      <c r="AT14" s="17"/>
      <c r="AU14" s="17">
        <v>1.5942804514447999E-2</v>
      </c>
      <c r="AV14" s="17">
        <v>2.13531646720111E-2</v>
      </c>
      <c r="AW14" s="17">
        <v>5.0838875590070498E-2</v>
      </c>
      <c r="AX14" s="17">
        <v>7.9807199207021201E-2</v>
      </c>
      <c r="AY14" s="17">
        <v>6.9343420325119504E-2</v>
      </c>
    </row>
    <row r="15" spans="2:51" ht="43.5" x14ac:dyDescent="0.35">
      <c r="B15" s="18" t="s">
        <v>71</v>
      </c>
      <c r="C15" s="17">
        <v>2.66505335808098E-2</v>
      </c>
      <c r="D15" s="17">
        <v>3.0986114373862301E-2</v>
      </c>
      <c r="E15" s="17">
        <v>2.2469157007835999E-2</v>
      </c>
      <c r="F15" s="17"/>
      <c r="G15" s="17">
        <v>3.13076021089349E-2</v>
      </c>
      <c r="H15" s="17">
        <v>2.2477075884086501E-2</v>
      </c>
      <c r="I15" s="17">
        <v>4.3449813489828799E-2</v>
      </c>
      <c r="J15" s="17">
        <v>1.46115888103638E-2</v>
      </c>
      <c r="K15" s="17">
        <v>1.7864758334048599E-2</v>
      </c>
      <c r="L15" s="17">
        <v>2.8941285809664399E-2</v>
      </c>
      <c r="M15" s="17"/>
      <c r="N15" s="17">
        <v>3.7070130387350103E-2</v>
      </c>
      <c r="O15" s="17">
        <v>3.10811676517307E-2</v>
      </c>
      <c r="P15" s="17">
        <v>1.0294626493356201E-2</v>
      </c>
      <c r="Q15" s="17">
        <v>2.5760158303583899E-2</v>
      </c>
      <c r="R15" s="17"/>
      <c r="S15" s="17">
        <v>1.7795671909998E-2</v>
      </c>
      <c r="T15" s="17">
        <v>1.90262474238788E-2</v>
      </c>
      <c r="U15" s="17">
        <v>1.12772002988306E-2</v>
      </c>
      <c r="V15" s="17">
        <v>4.5141342637894002E-2</v>
      </c>
      <c r="W15" s="17">
        <v>5.2387104683374902E-2</v>
      </c>
      <c r="X15" s="17">
        <v>5.5770678763211803E-2</v>
      </c>
      <c r="Y15" s="17">
        <v>1.7082933390776E-2</v>
      </c>
      <c r="Z15" s="17">
        <v>2.3153260362872099E-2</v>
      </c>
      <c r="AA15" s="17">
        <v>3.98315938064875E-2</v>
      </c>
      <c r="AB15" s="17">
        <v>5.2325125763755601E-3</v>
      </c>
      <c r="AC15" s="17">
        <v>1.7804965685041099E-2</v>
      </c>
      <c r="AD15" s="17">
        <v>0</v>
      </c>
      <c r="AE15" s="17"/>
      <c r="AF15" s="17">
        <v>3.2629577540420299E-2</v>
      </c>
      <c r="AG15" s="17">
        <v>2.0288883105326599E-2</v>
      </c>
      <c r="AH15" s="17">
        <v>2.5447096585657001E-2</v>
      </c>
      <c r="AI15" s="17"/>
      <c r="AJ15" s="17">
        <v>4.2425416029719103E-2</v>
      </c>
      <c r="AK15" s="17">
        <v>1.8080010314250401E-2</v>
      </c>
      <c r="AL15" s="17">
        <v>1.12990613767364E-2</v>
      </c>
      <c r="AM15" s="17">
        <v>4.2086346305226098E-2</v>
      </c>
      <c r="AN15" s="17">
        <v>2.5708290718345499E-2</v>
      </c>
      <c r="AO15" s="17"/>
      <c r="AP15" s="17">
        <v>4.8923103435832199E-2</v>
      </c>
      <c r="AQ15" s="17">
        <v>2.2021900542901401E-2</v>
      </c>
      <c r="AR15" s="17">
        <v>1.7657965999752199E-2</v>
      </c>
      <c r="AS15" s="17">
        <v>1.5170422103734701E-2</v>
      </c>
      <c r="AT15" s="17"/>
      <c r="AU15" s="17">
        <v>2.6287250592203101E-2</v>
      </c>
      <c r="AV15" s="17">
        <v>2.7234609859709501E-2</v>
      </c>
      <c r="AW15" s="17">
        <v>2.1980294733663398E-2</v>
      </c>
      <c r="AX15" s="17">
        <v>4.0021316009118103E-2</v>
      </c>
      <c r="AY15" s="17">
        <v>7.2368439138751406E-2</v>
      </c>
    </row>
    <row r="16" spans="2:51" x14ac:dyDescent="0.35">
      <c r="B16" s="18" t="s">
        <v>72</v>
      </c>
      <c r="C16" s="17">
        <v>3.0416242174137201E-2</v>
      </c>
      <c r="D16" s="17">
        <v>3.0817775318829399E-2</v>
      </c>
      <c r="E16" s="17">
        <v>3.00839154728147E-2</v>
      </c>
      <c r="F16" s="17"/>
      <c r="G16" s="17">
        <v>1.7593611061575899E-2</v>
      </c>
      <c r="H16" s="17">
        <v>4.80097686930855E-2</v>
      </c>
      <c r="I16" s="17">
        <v>4.1325234538602901E-2</v>
      </c>
      <c r="J16" s="17">
        <v>2.2638199307246001E-2</v>
      </c>
      <c r="K16" s="17">
        <v>3.66999357619665E-2</v>
      </c>
      <c r="L16" s="17">
        <v>1.78196721896383E-2</v>
      </c>
      <c r="M16" s="17"/>
      <c r="N16" s="17">
        <v>2.1127993204013502E-2</v>
      </c>
      <c r="O16" s="17">
        <v>4.4194112460481702E-2</v>
      </c>
      <c r="P16" s="17">
        <v>2.74554502908144E-2</v>
      </c>
      <c r="Q16" s="17">
        <v>2.9365664408654998E-2</v>
      </c>
      <c r="R16" s="17"/>
      <c r="S16" s="17">
        <v>3.1829389282607999E-2</v>
      </c>
      <c r="T16" s="17">
        <v>2.3861344408483299E-2</v>
      </c>
      <c r="U16" s="17">
        <v>2.8350516919420501E-2</v>
      </c>
      <c r="V16" s="17">
        <v>3.1491915776743797E-2</v>
      </c>
      <c r="W16" s="17">
        <v>5.0599245163041699E-2</v>
      </c>
      <c r="X16" s="17">
        <v>5.7031120603447602E-2</v>
      </c>
      <c r="Y16" s="17">
        <v>3.6312145527808599E-2</v>
      </c>
      <c r="Z16" s="17">
        <v>1.27832849031443E-2</v>
      </c>
      <c r="AA16" s="17">
        <v>1.2843321663682201E-2</v>
      </c>
      <c r="AB16" s="17">
        <v>3.5776861471765703E-2</v>
      </c>
      <c r="AC16" s="17">
        <v>2.0451575187362601E-2</v>
      </c>
      <c r="AD16" s="17">
        <v>0</v>
      </c>
      <c r="AE16" s="17"/>
      <c r="AF16" s="17">
        <v>3.8723985127972899E-2</v>
      </c>
      <c r="AG16" s="17">
        <v>2.2442194952454201E-2</v>
      </c>
      <c r="AH16" s="17">
        <v>3.4006051874713797E-2</v>
      </c>
      <c r="AI16" s="17"/>
      <c r="AJ16" s="17">
        <v>3.24836258127729E-2</v>
      </c>
      <c r="AK16" s="17">
        <v>2.50958402828227E-2</v>
      </c>
      <c r="AL16" s="17">
        <v>1.8237757165806501E-2</v>
      </c>
      <c r="AM16" s="17">
        <v>7.7626738181106103E-2</v>
      </c>
      <c r="AN16" s="17">
        <v>3.2297374156866503E-2</v>
      </c>
      <c r="AO16" s="17"/>
      <c r="AP16" s="17">
        <v>3.65333053694658E-2</v>
      </c>
      <c r="AQ16" s="17">
        <v>2.0387505296328001E-2</v>
      </c>
      <c r="AR16" s="17">
        <v>0</v>
      </c>
      <c r="AS16" s="17">
        <v>6.6011237489951302E-2</v>
      </c>
      <c r="AT16" s="17"/>
      <c r="AU16" s="17">
        <v>1.9979907843675E-2</v>
      </c>
      <c r="AV16" s="17">
        <v>3.3059368470099403E-2</v>
      </c>
      <c r="AW16" s="17">
        <v>2.8980507290098701E-2</v>
      </c>
      <c r="AX16" s="17">
        <v>4.6748201353813301E-2</v>
      </c>
      <c r="AY16" s="17">
        <v>5.3697270369689701E-2</v>
      </c>
    </row>
    <row r="17" spans="2:51" x14ac:dyDescent="0.35">
      <c r="B17" s="18" t="s">
        <v>73</v>
      </c>
      <c r="C17" s="19">
        <v>1.9906945204985201E-2</v>
      </c>
      <c r="D17" s="19">
        <v>1.4953486816367999E-2</v>
      </c>
      <c r="E17" s="19">
        <v>2.4783184736945602E-2</v>
      </c>
      <c r="F17" s="19"/>
      <c r="G17" s="19">
        <v>2.9458367070754599E-2</v>
      </c>
      <c r="H17" s="19">
        <v>3.0277593724963199E-2</v>
      </c>
      <c r="I17" s="19">
        <v>1.4636544838446E-2</v>
      </c>
      <c r="J17" s="19">
        <v>1.9089928664408399E-2</v>
      </c>
      <c r="K17" s="19">
        <v>2.74766999137924E-2</v>
      </c>
      <c r="L17" s="19">
        <v>5.0236192705661502E-3</v>
      </c>
      <c r="M17" s="19"/>
      <c r="N17" s="19">
        <v>5.2064111872995198E-3</v>
      </c>
      <c r="O17" s="19">
        <v>1.8774623247187299E-2</v>
      </c>
      <c r="P17" s="19">
        <v>2.8218631671642999E-2</v>
      </c>
      <c r="Q17" s="19">
        <v>3.0087070127961999E-2</v>
      </c>
      <c r="R17" s="19"/>
      <c r="S17" s="19">
        <v>2.08365846975192E-2</v>
      </c>
      <c r="T17" s="19">
        <v>3.4700866194662797E-2</v>
      </c>
      <c r="U17" s="19">
        <v>2.2879260339363001E-2</v>
      </c>
      <c r="V17" s="19">
        <v>1.22138580113149E-2</v>
      </c>
      <c r="W17" s="19">
        <v>0</v>
      </c>
      <c r="X17" s="19">
        <v>3.1593101539801501E-2</v>
      </c>
      <c r="Y17" s="19">
        <v>6.8145766273178098E-3</v>
      </c>
      <c r="Z17" s="19">
        <v>1.27832849031443E-2</v>
      </c>
      <c r="AA17" s="19">
        <v>8.2163603085793398E-3</v>
      </c>
      <c r="AB17" s="19">
        <v>1.6569159597379E-2</v>
      </c>
      <c r="AC17" s="19">
        <v>4.3072448354668801E-2</v>
      </c>
      <c r="AD17" s="19">
        <v>3.6456055867818103E-2</v>
      </c>
      <c r="AE17" s="19"/>
      <c r="AF17" s="19">
        <v>1.5589651164260299E-2</v>
      </c>
      <c r="AG17" s="19">
        <v>8.0199866406792403E-3</v>
      </c>
      <c r="AH17" s="19">
        <v>5.3178709312326003E-2</v>
      </c>
      <c r="AI17" s="19"/>
      <c r="AJ17" s="19">
        <v>1.2984667325975301E-2</v>
      </c>
      <c r="AK17" s="19">
        <v>7.9953909813586799E-3</v>
      </c>
      <c r="AL17" s="19">
        <v>6.5400395433634698E-3</v>
      </c>
      <c r="AM17" s="19">
        <v>0</v>
      </c>
      <c r="AN17" s="19">
        <v>5.2718981789116902E-2</v>
      </c>
      <c r="AO17" s="19"/>
      <c r="AP17" s="19">
        <v>9.4268890179459806E-3</v>
      </c>
      <c r="AQ17" s="19">
        <v>9.2014748798476993E-3</v>
      </c>
      <c r="AR17" s="19">
        <v>1.8772377049900299E-2</v>
      </c>
      <c r="AS17" s="19">
        <v>1.7260365621677098E-2</v>
      </c>
      <c r="AT17" s="19"/>
      <c r="AU17" s="19">
        <v>3.3732572690248E-2</v>
      </c>
      <c r="AV17" s="19">
        <v>2.34120892529255E-2</v>
      </c>
      <c r="AW17" s="19">
        <v>1.9681703734383899E-2</v>
      </c>
      <c r="AX17" s="19">
        <v>3.73564820854862E-3</v>
      </c>
      <c r="AY17" s="19">
        <v>0</v>
      </c>
    </row>
    <row r="18" spans="2:51" x14ac:dyDescent="0.35">
      <c r="B18" s="16"/>
    </row>
    <row r="19" spans="2:51" x14ac:dyDescent="0.35">
      <c r="B19" t="s">
        <v>76</v>
      </c>
    </row>
    <row r="20" spans="2:51" x14ac:dyDescent="0.35">
      <c r="B20" t="s">
        <v>77</v>
      </c>
    </row>
    <row r="22" spans="2:51" x14ac:dyDescent="0.35">
      <c r="B22"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L18"/>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27" t="s">
        <v>92</v>
      </c>
      <c r="E2" s="23"/>
      <c r="F2" s="23"/>
      <c r="G2" s="23"/>
      <c r="H2" s="23"/>
      <c r="I2" s="23"/>
      <c r="J2" s="23"/>
      <c r="K2" s="23"/>
      <c r="L2" s="23"/>
    </row>
    <row r="6" spans="2:12" ht="50" customHeight="1" x14ac:dyDescent="0.35">
      <c r="B6" s="20" t="s">
        <v>15</v>
      </c>
      <c r="C6" s="20" t="s">
        <v>78</v>
      </c>
      <c r="D6" s="20" t="s">
        <v>79</v>
      </c>
      <c r="E6" s="20" t="s">
        <v>80</v>
      </c>
      <c r="F6" s="20" t="s">
        <v>81</v>
      </c>
      <c r="G6" s="20" t="s">
        <v>82</v>
      </c>
      <c r="H6" s="20" t="s">
        <v>83</v>
      </c>
      <c r="I6" s="20" t="s">
        <v>84</v>
      </c>
      <c r="J6" s="20" t="s">
        <v>85</v>
      </c>
      <c r="K6" s="20" t="s">
        <v>86</v>
      </c>
    </row>
    <row r="7" spans="2:12" x14ac:dyDescent="0.35">
      <c r="B7" s="18" t="s">
        <v>87</v>
      </c>
      <c r="C7" s="17">
        <v>0.220488461313576</v>
      </c>
      <c r="D7" s="17">
        <v>0.10502638836395101</v>
      </c>
      <c r="E7" s="17">
        <v>0.14966615815091</v>
      </c>
      <c r="F7" s="17">
        <v>0.324131830549375</v>
      </c>
      <c r="G7" s="17">
        <v>0.15951511228645299</v>
      </c>
      <c r="H7" s="17">
        <v>0.10699604175756899</v>
      </c>
      <c r="I7" s="17">
        <v>0.190874120140478</v>
      </c>
      <c r="J7" s="17">
        <v>0.22956189121177401</v>
      </c>
      <c r="K7" s="17">
        <v>0.188371845252051</v>
      </c>
    </row>
    <row r="8" spans="2:12" x14ac:dyDescent="0.35">
      <c r="B8" s="18" t="s">
        <v>88</v>
      </c>
      <c r="C8" s="17">
        <v>0.423345474850846</v>
      </c>
      <c r="D8" s="17">
        <v>0.34325722669983599</v>
      </c>
      <c r="E8" s="17">
        <v>0.27674537074046301</v>
      </c>
      <c r="F8" s="17">
        <v>0.39345280964469798</v>
      </c>
      <c r="G8" s="17">
        <v>0.36151611919198701</v>
      </c>
      <c r="H8" s="17">
        <v>0.168186740303129</v>
      </c>
      <c r="I8" s="17">
        <v>0.34400491082372298</v>
      </c>
      <c r="J8" s="17">
        <v>0.32931247723765</v>
      </c>
      <c r="K8" s="17">
        <v>0.344650008666185</v>
      </c>
    </row>
    <row r="9" spans="2:12" x14ac:dyDescent="0.35">
      <c r="B9" s="18" t="s">
        <v>89</v>
      </c>
      <c r="C9" s="17">
        <v>0.23295091799854301</v>
      </c>
      <c r="D9" s="17">
        <v>0.40632244430525799</v>
      </c>
      <c r="E9" s="17">
        <v>0.33990509853840001</v>
      </c>
      <c r="F9" s="17">
        <v>0.18842582863329699</v>
      </c>
      <c r="G9" s="17">
        <v>0.35626776285556799</v>
      </c>
      <c r="H9" s="17">
        <v>0.32689250875442</v>
      </c>
      <c r="I9" s="17">
        <v>0.32427320480384397</v>
      </c>
      <c r="J9" s="17">
        <v>0.28998482688885102</v>
      </c>
      <c r="K9" s="17">
        <v>0.293412691384422</v>
      </c>
    </row>
    <row r="10" spans="2:12" x14ac:dyDescent="0.35">
      <c r="B10" s="18" t="s">
        <v>90</v>
      </c>
      <c r="C10" s="17">
        <v>8.7905085598465896E-2</v>
      </c>
      <c r="D10" s="17">
        <v>0.121399565093433</v>
      </c>
      <c r="E10" s="17">
        <v>0.21528245744673499</v>
      </c>
      <c r="F10" s="17">
        <v>6.7816805559096499E-2</v>
      </c>
      <c r="G10" s="17">
        <v>0.102770912760057</v>
      </c>
      <c r="H10" s="17">
        <v>0.36954708177960199</v>
      </c>
      <c r="I10" s="17">
        <v>0.119221784281585</v>
      </c>
      <c r="J10" s="17">
        <v>0.123970391871127</v>
      </c>
      <c r="K10" s="17">
        <v>0.130420634150757</v>
      </c>
    </row>
    <row r="11" spans="2:12" x14ac:dyDescent="0.35">
      <c r="B11" s="18" t="s">
        <v>91</v>
      </c>
      <c r="C11" s="17">
        <v>3.5310060238568301E-2</v>
      </c>
      <c r="D11" s="17">
        <v>2.3994375537521099E-2</v>
      </c>
      <c r="E11" s="17">
        <v>1.8400915123491401E-2</v>
      </c>
      <c r="F11" s="17">
        <v>2.61727256135325E-2</v>
      </c>
      <c r="G11" s="17">
        <v>1.9930092905934799E-2</v>
      </c>
      <c r="H11" s="17">
        <v>2.83776274052801E-2</v>
      </c>
      <c r="I11" s="17">
        <v>2.1625979950369599E-2</v>
      </c>
      <c r="J11" s="17">
        <v>2.7170412790598199E-2</v>
      </c>
      <c r="K11" s="17">
        <v>4.3144820546585201E-2</v>
      </c>
    </row>
    <row r="12" spans="2:12" x14ac:dyDescent="0.35">
      <c r="B12" s="16"/>
      <c r="C12" s="16"/>
      <c r="D12" s="16"/>
      <c r="E12" s="16"/>
      <c r="F12" s="16"/>
      <c r="G12" s="16"/>
      <c r="H12" s="16"/>
      <c r="I12" s="16"/>
      <c r="J12" s="16"/>
      <c r="K12" s="16"/>
    </row>
    <row r="13" spans="2:12" x14ac:dyDescent="0.35">
      <c r="B13" t="s">
        <v>76</v>
      </c>
    </row>
    <row r="14" spans="2:12" x14ac:dyDescent="0.35">
      <c r="B14" t="s">
        <v>77</v>
      </c>
    </row>
    <row r="18" spans="2:2" x14ac:dyDescent="0.35">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93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0.220488461313576</v>
      </c>
      <c r="D9" s="17">
        <v>0.19593203132942699</v>
      </c>
      <c r="E9" s="17">
        <v>0.243975756979143</v>
      </c>
      <c r="F9" s="17"/>
      <c r="G9" s="17">
        <v>0.26138540817189398</v>
      </c>
      <c r="H9" s="17">
        <v>0.28966946025301499</v>
      </c>
      <c r="I9" s="17">
        <v>0.26869525964907998</v>
      </c>
      <c r="J9" s="17">
        <v>0.23866200457096301</v>
      </c>
      <c r="K9" s="17">
        <v>0.130142205399324</v>
      </c>
      <c r="L9" s="17">
        <v>0.14362088666883899</v>
      </c>
      <c r="M9" s="17"/>
      <c r="N9" s="17">
        <v>0.18759114644667499</v>
      </c>
      <c r="O9" s="17">
        <v>0.21768073222981399</v>
      </c>
      <c r="P9" s="17">
        <v>0.23166293769406199</v>
      </c>
      <c r="Q9" s="17">
        <v>0.249644914620582</v>
      </c>
      <c r="R9" s="17"/>
      <c r="S9" s="17">
        <v>0.255921260208335</v>
      </c>
      <c r="T9" s="17">
        <v>0.19066186817537301</v>
      </c>
      <c r="U9" s="17">
        <v>0.224290677428052</v>
      </c>
      <c r="V9" s="17">
        <v>0.20667722100284899</v>
      </c>
      <c r="W9" s="17">
        <v>0.224236051057073</v>
      </c>
      <c r="X9" s="17">
        <v>0.231017228908171</v>
      </c>
      <c r="Y9" s="17">
        <v>0.24333155808923501</v>
      </c>
      <c r="Z9" s="17">
        <v>0.22792666589905</v>
      </c>
      <c r="AA9" s="17">
        <v>0.23267962271453399</v>
      </c>
      <c r="AB9" s="17">
        <v>0.14416165752068799</v>
      </c>
      <c r="AC9" s="17">
        <v>0.23635782719881901</v>
      </c>
      <c r="AD9" s="17">
        <v>0.26250196053927299</v>
      </c>
      <c r="AE9" s="17"/>
      <c r="AF9" s="17">
        <v>0.197290564477691</v>
      </c>
      <c r="AG9" s="17">
        <v>0.21393425214474299</v>
      </c>
      <c r="AH9" s="17">
        <v>0.26458425889575099</v>
      </c>
      <c r="AI9" s="17"/>
      <c r="AJ9" s="17">
        <v>0.199870148814561</v>
      </c>
      <c r="AK9" s="17">
        <v>0.24268937249769901</v>
      </c>
      <c r="AL9" s="17">
        <v>0.18404187357386301</v>
      </c>
      <c r="AM9" s="17">
        <v>0.13895953931757399</v>
      </c>
      <c r="AN9" s="17">
        <v>0.22038950807791399</v>
      </c>
      <c r="AO9" s="17"/>
      <c r="AP9" s="17">
        <v>0.20841196469890699</v>
      </c>
      <c r="AQ9" s="17">
        <v>0.224953477618449</v>
      </c>
      <c r="AR9" s="17">
        <v>0.24107919548246801</v>
      </c>
      <c r="AS9" s="17">
        <v>0.21605171553510399</v>
      </c>
      <c r="AT9" s="17"/>
      <c r="AU9" s="17">
        <v>0.23862506956111701</v>
      </c>
      <c r="AV9" s="17">
        <v>0.19069996734994099</v>
      </c>
      <c r="AW9" s="17">
        <v>0.207564323543002</v>
      </c>
      <c r="AX9" s="17">
        <v>0.26305133258319602</v>
      </c>
      <c r="AY9" s="17">
        <v>0.37363503219617999</v>
      </c>
    </row>
    <row r="10" spans="2:51" x14ac:dyDescent="0.35">
      <c r="B10" s="18" t="s">
        <v>88</v>
      </c>
      <c r="C10" s="17">
        <v>0.423345474850846</v>
      </c>
      <c r="D10" s="17">
        <v>0.39459303007716501</v>
      </c>
      <c r="E10" s="17">
        <v>0.45121503935971002</v>
      </c>
      <c r="F10" s="17"/>
      <c r="G10" s="17">
        <v>0.355241928520733</v>
      </c>
      <c r="H10" s="17">
        <v>0.31780239741501398</v>
      </c>
      <c r="I10" s="17">
        <v>0.42446870542685999</v>
      </c>
      <c r="J10" s="17">
        <v>0.42366232610080601</v>
      </c>
      <c r="K10" s="17">
        <v>0.51406286466143902</v>
      </c>
      <c r="L10" s="17">
        <v>0.49217480918622902</v>
      </c>
      <c r="M10" s="17"/>
      <c r="N10" s="17">
        <v>0.42801230172960503</v>
      </c>
      <c r="O10" s="17">
        <v>0.43962814095257302</v>
      </c>
      <c r="P10" s="17">
        <v>0.40998477076235901</v>
      </c>
      <c r="Q10" s="17">
        <v>0.41515721747531997</v>
      </c>
      <c r="R10" s="17"/>
      <c r="S10" s="17">
        <v>0.35936120861495202</v>
      </c>
      <c r="T10" s="17">
        <v>0.46105172696883501</v>
      </c>
      <c r="U10" s="17">
        <v>0.501188665295215</v>
      </c>
      <c r="V10" s="17">
        <v>0.43754140908690697</v>
      </c>
      <c r="W10" s="17">
        <v>0.43773348632361198</v>
      </c>
      <c r="X10" s="17">
        <v>0.40659466310635101</v>
      </c>
      <c r="Y10" s="17">
        <v>0.39623643343993398</v>
      </c>
      <c r="Z10" s="17">
        <v>0.36976631157864798</v>
      </c>
      <c r="AA10" s="17">
        <v>0.426768576760433</v>
      </c>
      <c r="AB10" s="17">
        <v>0.45698189683044999</v>
      </c>
      <c r="AC10" s="17">
        <v>0.35903439277656601</v>
      </c>
      <c r="AD10" s="17">
        <v>0.46278876135741698</v>
      </c>
      <c r="AE10" s="17"/>
      <c r="AF10" s="17">
        <v>0.44284272189250801</v>
      </c>
      <c r="AG10" s="17">
        <v>0.44248417362507297</v>
      </c>
      <c r="AH10" s="17">
        <v>0.36248875741397801</v>
      </c>
      <c r="AI10" s="17"/>
      <c r="AJ10" s="17">
        <v>0.43006578950198998</v>
      </c>
      <c r="AK10" s="17">
        <v>0.43965013831595701</v>
      </c>
      <c r="AL10" s="17">
        <v>0.49747277561967002</v>
      </c>
      <c r="AM10" s="17">
        <v>0.48335434357031198</v>
      </c>
      <c r="AN10" s="17">
        <v>0.391763523097646</v>
      </c>
      <c r="AO10" s="17"/>
      <c r="AP10" s="17">
        <v>0.415522904205189</v>
      </c>
      <c r="AQ10" s="17">
        <v>0.44617794496054902</v>
      </c>
      <c r="AR10" s="17">
        <v>0.46566143090630802</v>
      </c>
      <c r="AS10" s="17">
        <v>0.40012358800210501</v>
      </c>
      <c r="AT10" s="17"/>
      <c r="AU10" s="17">
        <v>0.430697299513497</v>
      </c>
      <c r="AV10" s="17">
        <v>0.44193117410211502</v>
      </c>
      <c r="AW10" s="17">
        <v>0.431824797509123</v>
      </c>
      <c r="AX10" s="17">
        <v>0.350448016613439</v>
      </c>
      <c r="AY10" s="17">
        <v>0.28961525222582302</v>
      </c>
    </row>
    <row r="11" spans="2:51" x14ac:dyDescent="0.35">
      <c r="B11" s="18" t="s">
        <v>89</v>
      </c>
      <c r="C11" s="17">
        <v>0.23295091799854301</v>
      </c>
      <c r="D11" s="17">
        <v>0.28141744991428302</v>
      </c>
      <c r="E11" s="17">
        <v>0.18608052003727499</v>
      </c>
      <c r="F11" s="17"/>
      <c r="G11" s="17">
        <v>0.22167534857162799</v>
      </c>
      <c r="H11" s="17">
        <v>0.231537901322168</v>
      </c>
      <c r="I11" s="17">
        <v>0.19401052978712599</v>
      </c>
      <c r="J11" s="17">
        <v>0.224572927094293</v>
      </c>
      <c r="K11" s="17">
        <v>0.244059730407297</v>
      </c>
      <c r="L11" s="17">
        <v>0.27277824933968597</v>
      </c>
      <c r="M11" s="17"/>
      <c r="N11" s="17">
        <v>0.26983455569749998</v>
      </c>
      <c r="O11" s="17">
        <v>0.211688457168521</v>
      </c>
      <c r="P11" s="17">
        <v>0.26157678403218998</v>
      </c>
      <c r="Q11" s="17">
        <v>0.18911743729248101</v>
      </c>
      <c r="R11" s="17"/>
      <c r="S11" s="17">
        <v>0.22019662674037299</v>
      </c>
      <c r="T11" s="17">
        <v>0.21942975044015101</v>
      </c>
      <c r="U11" s="17">
        <v>0.188157449323999</v>
      </c>
      <c r="V11" s="17">
        <v>0.29043067308686998</v>
      </c>
      <c r="W11" s="17">
        <v>0.24338956897456401</v>
      </c>
      <c r="X11" s="17">
        <v>0.208093490865769</v>
      </c>
      <c r="Y11" s="17">
        <v>0.24477114912559</v>
      </c>
      <c r="Z11" s="17">
        <v>0.24905078885566401</v>
      </c>
      <c r="AA11" s="17">
        <v>0.24718446604685701</v>
      </c>
      <c r="AB11" s="17">
        <v>0.27195580357194099</v>
      </c>
      <c r="AC11" s="17">
        <v>0.21349839650853</v>
      </c>
      <c r="AD11" s="17">
        <v>0.15868564813182701</v>
      </c>
      <c r="AE11" s="17"/>
      <c r="AF11" s="17">
        <v>0.24520031054490701</v>
      </c>
      <c r="AG11" s="17">
        <v>0.240778738669439</v>
      </c>
      <c r="AH11" s="17">
        <v>0.194829815587688</v>
      </c>
      <c r="AI11" s="17"/>
      <c r="AJ11" s="17">
        <v>0.25798887865642101</v>
      </c>
      <c r="AK11" s="17">
        <v>0.217993821325172</v>
      </c>
      <c r="AL11" s="17">
        <v>0.230744854212906</v>
      </c>
      <c r="AM11" s="17">
        <v>0.246545267617722</v>
      </c>
      <c r="AN11" s="17">
        <v>0.22585734885415401</v>
      </c>
      <c r="AO11" s="17"/>
      <c r="AP11" s="17">
        <v>0.24241148632186099</v>
      </c>
      <c r="AQ11" s="17">
        <v>0.22130917722134399</v>
      </c>
      <c r="AR11" s="17">
        <v>0.220283770510667</v>
      </c>
      <c r="AS11" s="17">
        <v>0.243299392613365</v>
      </c>
      <c r="AT11" s="17"/>
      <c r="AU11" s="17">
        <v>0.21961992262670699</v>
      </c>
      <c r="AV11" s="17">
        <v>0.23711930603794501</v>
      </c>
      <c r="AW11" s="17">
        <v>0.22856293552838</v>
      </c>
      <c r="AX11" s="17">
        <v>0.228628992407646</v>
      </c>
      <c r="AY11" s="17">
        <v>0.22266529380907699</v>
      </c>
    </row>
    <row r="12" spans="2:51" x14ac:dyDescent="0.35">
      <c r="B12" s="18" t="s">
        <v>90</v>
      </c>
      <c r="C12" s="17">
        <v>8.7905085598465896E-2</v>
      </c>
      <c r="D12" s="17">
        <v>9.5585610042627805E-2</v>
      </c>
      <c r="E12" s="17">
        <v>8.0577708405336401E-2</v>
      </c>
      <c r="F12" s="17"/>
      <c r="G12" s="17">
        <v>0.128503767942728</v>
      </c>
      <c r="H12" s="17">
        <v>0.126181792204282</v>
      </c>
      <c r="I12" s="17">
        <v>8.6215725351073594E-2</v>
      </c>
      <c r="J12" s="17">
        <v>6.8865224133118796E-2</v>
      </c>
      <c r="K12" s="17">
        <v>7.8033098559507297E-2</v>
      </c>
      <c r="L12" s="17">
        <v>5.33884615574865E-2</v>
      </c>
      <c r="M12" s="17"/>
      <c r="N12" s="17">
        <v>8.67309129625813E-2</v>
      </c>
      <c r="O12" s="17">
        <v>9.9147911816006198E-2</v>
      </c>
      <c r="P12" s="17">
        <v>6.0040354178575901E-2</v>
      </c>
      <c r="Q12" s="17">
        <v>0.10158508931572501</v>
      </c>
      <c r="R12" s="17"/>
      <c r="S12" s="17">
        <v>0.138602019084446</v>
      </c>
      <c r="T12" s="17">
        <v>0.100953445236133</v>
      </c>
      <c r="U12" s="17">
        <v>6.5484881142078705E-2</v>
      </c>
      <c r="V12" s="17">
        <v>3.6216692304861998E-2</v>
      </c>
      <c r="W12" s="17">
        <v>4.3537606693464903E-2</v>
      </c>
      <c r="X12" s="17">
        <v>9.9316266853030494E-2</v>
      </c>
      <c r="Y12" s="17">
        <v>0.103472215437484</v>
      </c>
      <c r="Z12" s="17">
        <v>0.13073142979043001</v>
      </c>
      <c r="AA12" s="17">
        <v>4.4771799292832398E-2</v>
      </c>
      <c r="AB12" s="17">
        <v>9.6407550810215306E-2</v>
      </c>
      <c r="AC12" s="17">
        <v>0.11652472330551</v>
      </c>
      <c r="AD12" s="17">
        <v>6.4751711063550293E-2</v>
      </c>
      <c r="AE12" s="17"/>
      <c r="AF12" s="17">
        <v>8.1767886629698305E-2</v>
      </c>
      <c r="AG12" s="17">
        <v>7.4841396503366103E-2</v>
      </c>
      <c r="AH12" s="17">
        <v>0.118714327372463</v>
      </c>
      <c r="AI12" s="17"/>
      <c r="AJ12" s="17">
        <v>7.6937454022553101E-2</v>
      </c>
      <c r="AK12" s="17">
        <v>7.9716279902358703E-2</v>
      </c>
      <c r="AL12" s="17">
        <v>6.9517844222135194E-2</v>
      </c>
      <c r="AM12" s="17">
        <v>0.131140849494392</v>
      </c>
      <c r="AN12" s="17">
        <v>0.103932400193195</v>
      </c>
      <c r="AO12" s="17"/>
      <c r="AP12" s="17">
        <v>9.4310115395762006E-2</v>
      </c>
      <c r="AQ12" s="17">
        <v>8.4878651164452396E-2</v>
      </c>
      <c r="AR12" s="17">
        <v>4.8884706004146197E-2</v>
      </c>
      <c r="AS12" s="17">
        <v>7.3081598364535497E-2</v>
      </c>
      <c r="AT12" s="17"/>
      <c r="AU12" s="17">
        <v>7.4616383553046006E-2</v>
      </c>
      <c r="AV12" s="17">
        <v>9.3056203868838394E-2</v>
      </c>
      <c r="AW12" s="17">
        <v>9.45972949739773E-2</v>
      </c>
      <c r="AX12" s="17">
        <v>0.122869575065517</v>
      </c>
      <c r="AY12" s="17">
        <v>6.5147884718546004E-2</v>
      </c>
    </row>
    <row r="13" spans="2:51" x14ac:dyDescent="0.35">
      <c r="B13" s="18" t="s">
        <v>91</v>
      </c>
      <c r="C13" s="19">
        <v>3.5310060238568301E-2</v>
      </c>
      <c r="D13" s="19">
        <v>3.2471878636497302E-2</v>
      </c>
      <c r="E13" s="19">
        <v>3.8150975218534701E-2</v>
      </c>
      <c r="F13" s="19"/>
      <c r="G13" s="19">
        <v>3.3193546793016802E-2</v>
      </c>
      <c r="H13" s="19">
        <v>3.4808448805520101E-2</v>
      </c>
      <c r="I13" s="19">
        <v>2.6609779785860498E-2</v>
      </c>
      <c r="J13" s="19">
        <v>4.42375181008198E-2</v>
      </c>
      <c r="K13" s="19">
        <v>3.3702100972432501E-2</v>
      </c>
      <c r="L13" s="19">
        <v>3.8037593247760501E-2</v>
      </c>
      <c r="M13" s="19"/>
      <c r="N13" s="19">
        <v>2.7831083163637999E-2</v>
      </c>
      <c r="O13" s="19">
        <v>3.1854757833085702E-2</v>
      </c>
      <c r="P13" s="19">
        <v>3.6735153332813499E-2</v>
      </c>
      <c r="Q13" s="19">
        <v>4.4495341295891597E-2</v>
      </c>
      <c r="R13" s="19"/>
      <c r="S13" s="19">
        <v>2.5918885351894599E-2</v>
      </c>
      <c r="T13" s="19">
        <v>2.7903209179507799E-2</v>
      </c>
      <c r="U13" s="19">
        <v>2.0878326810655899E-2</v>
      </c>
      <c r="V13" s="19">
        <v>2.9134004518512099E-2</v>
      </c>
      <c r="W13" s="19">
        <v>5.1103286951285999E-2</v>
      </c>
      <c r="X13" s="19">
        <v>5.4978350266678903E-2</v>
      </c>
      <c r="Y13" s="19">
        <v>1.21886439077564E-2</v>
      </c>
      <c r="Z13" s="19">
        <v>2.2524803876208699E-2</v>
      </c>
      <c r="AA13" s="19">
        <v>4.8595535185344103E-2</v>
      </c>
      <c r="AB13" s="19">
        <v>3.0493091266705099E-2</v>
      </c>
      <c r="AC13" s="19">
        <v>7.4584660210574805E-2</v>
      </c>
      <c r="AD13" s="19">
        <v>5.1271918907932403E-2</v>
      </c>
      <c r="AE13" s="19"/>
      <c r="AF13" s="19">
        <v>3.2898516455196501E-2</v>
      </c>
      <c r="AG13" s="19">
        <v>2.79614390573786E-2</v>
      </c>
      <c r="AH13" s="19">
        <v>5.9382840730119103E-2</v>
      </c>
      <c r="AI13" s="19"/>
      <c r="AJ13" s="19">
        <v>3.5137729004474497E-2</v>
      </c>
      <c r="AK13" s="19">
        <v>1.9950387958812901E-2</v>
      </c>
      <c r="AL13" s="19">
        <v>1.8222652371425199E-2</v>
      </c>
      <c r="AM13" s="19">
        <v>0</v>
      </c>
      <c r="AN13" s="19">
        <v>5.8057219777090198E-2</v>
      </c>
      <c r="AO13" s="19"/>
      <c r="AP13" s="19">
        <v>3.9343529378280701E-2</v>
      </c>
      <c r="AQ13" s="19">
        <v>2.26807490352057E-2</v>
      </c>
      <c r="AR13" s="19">
        <v>2.4090897096411198E-2</v>
      </c>
      <c r="AS13" s="19">
        <v>6.7443705484890398E-2</v>
      </c>
      <c r="AT13" s="19"/>
      <c r="AU13" s="19">
        <v>3.6441324745631998E-2</v>
      </c>
      <c r="AV13" s="19">
        <v>3.7193348641160098E-2</v>
      </c>
      <c r="AW13" s="19">
        <v>3.7450648445518701E-2</v>
      </c>
      <c r="AX13" s="19">
        <v>3.5002083330202098E-2</v>
      </c>
      <c r="AY13" s="19">
        <v>4.8936537050373902E-2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94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0.10502638836395101</v>
      </c>
      <c r="D9" s="17">
        <v>0.100208558826544</v>
      </c>
      <c r="E9" s="17">
        <v>0.109011768469282</v>
      </c>
      <c r="F9" s="17"/>
      <c r="G9" s="17">
        <v>0.14333272028431801</v>
      </c>
      <c r="H9" s="17">
        <v>0.16183643325046901</v>
      </c>
      <c r="I9" s="17">
        <v>0.13383610958136499</v>
      </c>
      <c r="J9" s="17">
        <v>0.107609283633049</v>
      </c>
      <c r="K9" s="17">
        <v>4.8166079638775602E-2</v>
      </c>
      <c r="L9" s="17">
        <v>4.5991123144783999E-2</v>
      </c>
      <c r="M9" s="17"/>
      <c r="N9" s="17">
        <v>9.9215356573224694E-2</v>
      </c>
      <c r="O9" s="17">
        <v>8.16811690947951E-2</v>
      </c>
      <c r="P9" s="17">
        <v>0.10935601504755101</v>
      </c>
      <c r="Q9" s="17">
        <v>0.13200084497287901</v>
      </c>
      <c r="R9" s="17"/>
      <c r="S9" s="17">
        <v>0.18329545276629999</v>
      </c>
      <c r="T9" s="17">
        <v>8.4651573941620706E-2</v>
      </c>
      <c r="U9" s="17">
        <v>7.6047482596395405E-2</v>
      </c>
      <c r="V9" s="17">
        <v>0.120984712614444</v>
      </c>
      <c r="W9" s="17">
        <v>6.39335948497749E-2</v>
      </c>
      <c r="X9" s="17">
        <v>0.12000328129936</v>
      </c>
      <c r="Y9" s="17">
        <v>8.6348919179638495E-2</v>
      </c>
      <c r="Z9" s="17">
        <v>0.15206940155795101</v>
      </c>
      <c r="AA9" s="17">
        <v>9.3258591665127996E-2</v>
      </c>
      <c r="AB9" s="17">
        <v>5.7306128936850297E-2</v>
      </c>
      <c r="AC9" s="17">
        <v>0.10038900335553901</v>
      </c>
      <c r="AD9" s="17">
        <v>8.9645013196847798E-2</v>
      </c>
      <c r="AE9" s="17"/>
      <c r="AF9" s="17">
        <v>9.7695874711277594E-2</v>
      </c>
      <c r="AG9" s="17">
        <v>9.8895922485866802E-2</v>
      </c>
      <c r="AH9" s="17">
        <v>0.115643425292187</v>
      </c>
      <c r="AI9" s="17"/>
      <c r="AJ9" s="17">
        <v>9.0352799292202995E-2</v>
      </c>
      <c r="AK9" s="17">
        <v>0.130980164900141</v>
      </c>
      <c r="AL9" s="17">
        <v>9.7641648271856202E-2</v>
      </c>
      <c r="AM9" s="17">
        <v>0.12964505820698499</v>
      </c>
      <c r="AN9" s="17">
        <v>8.6522070491383496E-2</v>
      </c>
      <c r="AO9" s="17"/>
      <c r="AP9" s="17">
        <v>8.9167084064676994E-2</v>
      </c>
      <c r="AQ9" s="17">
        <v>0.119457965665135</v>
      </c>
      <c r="AR9" s="17">
        <v>0.10594309515422</v>
      </c>
      <c r="AS9" s="17">
        <v>0.110153695231357</v>
      </c>
      <c r="AT9" s="17"/>
      <c r="AU9" s="17">
        <v>0.102007316608506</v>
      </c>
      <c r="AV9" s="17">
        <v>8.1578002258482205E-2</v>
      </c>
      <c r="AW9" s="17">
        <v>0.10143982909461099</v>
      </c>
      <c r="AX9" s="17">
        <v>0.15382687671176001</v>
      </c>
      <c r="AY9" s="17">
        <v>0.21443009161371801</v>
      </c>
    </row>
    <row r="10" spans="2:51" x14ac:dyDescent="0.35">
      <c r="B10" s="18" t="s">
        <v>88</v>
      </c>
      <c r="C10" s="17">
        <v>0.34325722669983599</v>
      </c>
      <c r="D10" s="17">
        <v>0.32972318683350998</v>
      </c>
      <c r="E10" s="17">
        <v>0.35714798297362299</v>
      </c>
      <c r="F10" s="17"/>
      <c r="G10" s="17">
        <v>0.37500766703013699</v>
      </c>
      <c r="H10" s="17">
        <v>0.34785260745800201</v>
      </c>
      <c r="I10" s="17">
        <v>0.38129419830341899</v>
      </c>
      <c r="J10" s="17">
        <v>0.34065010344581897</v>
      </c>
      <c r="K10" s="17">
        <v>0.36274395843767498</v>
      </c>
      <c r="L10" s="17">
        <v>0.276381982859153</v>
      </c>
      <c r="M10" s="17"/>
      <c r="N10" s="17">
        <v>0.32837591108964298</v>
      </c>
      <c r="O10" s="17">
        <v>0.37439743435307998</v>
      </c>
      <c r="P10" s="17">
        <v>0.33390914848724701</v>
      </c>
      <c r="Q10" s="17">
        <v>0.33065104088501102</v>
      </c>
      <c r="R10" s="17"/>
      <c r="S10" s="17">
        <v>0.364947673975071</v>
      </c>
      <c r="T10" s="17">
        <v>0.29680935596779701</v>
      </c>
      <c r="U10" s="17">
        <v>0.29181443927029999</v>
      </c>
      <c r="V10" s="17">
        <v>0.34269905039836501</v>
      </c>
      <c r="W10" s="17">
        <v>0.43312206411073201</v>
      </c>
      <c r="X10" s="17">
        <v>0.39080937249182701</v>
      </c>
      <c r="Y10" s="17">
        <v>0.42505775229369802</v>
      </c>
      <c r="Z10" s="17">
        <v>0.28747127324611699</v>
      </c>
      <c r="AA10" s="17">
        <v>0.41099260162191298</v>
      </c>
      <c r="AB10" s="17">
        <v>0.23798527436650399</v>
      </c>
      <c r="AC10" s="17">
        <v>0.22643779585818899</v>
      </c>
      <c r="AD10" s="17">
        <v>0.348845903591333</v>
      </c>
      <c r="AE10" s="17"/>
      <c r="AF10" s="17">
        <v>0.34422983394864498</v>
      </c>
      <c r="AG10" s="17">
        <v>0.32667713617345001</v>
      </c>
      <c r="AH10" s="17">
        <v>0.37306814237664598</v>
      </c>
      <c r="AI10" s="17"/>
      <c r="AJ10" s="17">
        <v>0.348619457748085</v>
      </c>
      <c r="AK10" s="17">
        <v>0.34299529759525699</v>
      </c>
      <c r="AL10" s="17">
        <v>0.26711569927851497</v>
      </c>
      <c r="AM10" s="17">
        <v>0.55665101589889798</v>
      </c>
      <c r="AN10" s="17">
        <v>0.39347720252931201</v>
      </c>
      <c r="AO10" s="17"/>
      <c r="AP10" s="17">
        <v>0.36631822334269798</v>
      </c>
      <c r="AQ10" s="17">
        <v>0.34624811173189202</v>
      </c>
      <c r="AR10" s="17">
        <v>0.29437939671885699</v>
      </c>
      <c r="AS10" s="17">
        <v>0.39868097404889802</v>
      </c>
      <c r="AT10" s="17"/>
      <c r="AU10" s="17">
        <v>0.3519444633353</v>
      </c>
      <c r="AV10" s="17">
        <v>0.33769116997339199</v>
      </c>
      <c r="AW10" s="17">
        <v>0.34695091692822699</v>
      </c>
      <c r="AX10" s="17">
        <v>0.360625247914097</v>
      </c>
      <c r="AY10" s="17">
        <v>0.41651219568929598</v>
      </c>
    </row>
    <row r="11" spans="2:51" x14ac:dyDescent="0.35">
      <c r="B11" s="18" t="s">
        <v>89</v>
      </c>
      <c r="C11" s="17">
        <v>0.40632244430525799</v>
      </c>
      <c r="D11" s="17">
        <v>0.41855225380674799</v>
      </c>
      <c r="E11" s="17">
        <v>0.39517840197100601</v>
      </c>
      <c r="F11" s="17"/>
      <c r="G11" s="17">
        <v>0.315535833910838</v>
      </c>
      <c r="H11" s="17">
        <v>0.34640525378963899</v>
      </c>
      <c r="I11" s="17">
        <v>0.36124776096072397</v>
      </c>
      <c r="J11" s="17">
        <v>0.410173419537607</v>
      </c>
      <c r="K11" s="17">
        <v>0.44862870819718698</v>
      </c>
      <c r="L11" s="17">
        <v>0.52054288672423799</v>
      </c>
      <c r="M11" s="17"/>
      <c r="N11" s="17">
        <v>0.43127150843039003</v>
      </c>
      <c r="O11" s="17">
        <v>0.40144819964580197</v>
      </c>
      <c r="P11" s="17">
        <v>0.41491006081920301</v>
      </c>
      <c r="Q11" s="17">
        <v>0.37974961496527998</v>
      </c>
      <c r="R11" s="17"/>
      <c r="S11" s="17">
        <v>0.27750735183533798</v>
      </c>
      <c r="T11" s="17">
        <v>0.45700514144233101</v>
      </c>
      <c r="U11" s="17">
        <v>0.51014541171458405</v>
      </c>
      <c r="V11" s="17">
        <v>0.400901027246301</v>
      </c>
      <c r="W11" s="17">
        <v>0.36520125939814901</v>
      </c>
      <c r="X11" s="17">
        <v>0.34150336864735598</v>
      </c>
      <c r="Y11" s="17">
        <v>0.41388573963504499</v>
      </c>
      <c r="Z11" s="17">
        <v>0.38169177337126298</v>
      </c>
      <c r="AA11" s="17">
        <v>0.38564700528518803</v>
      </c>
      <c r="AB11" s="17">
        <v>0.498923500495983</v>
      </c>
      <c r="AC11" s="17">
        <v>0.49584224453606901</v>
      </c>
      <c r="AD11" s="17">
        <v>0.47900838582733402</v>
      </c>
      <c r="AE11" s="17"/>
      <c r="AF11" s="17">
        <v>0.423206477893878</v>
      </c>
      <c r="AG11" s="17">
        <v>0.42747564038589198</v>
      </c>
      <c r="AH11" s="17">
        <v>0.343737468743882</v>
      </c>
      <c r="AI11" s="17"/>
      <c r="AJ11" s="17">
        <v>0.43549148028496198</v>
      </c>
      <c r="AK11" s="17">
        <v>0.41381223353104202</v>
      </c>
      <c r="AL11" s="17">
        <v>0.44873140495901798</v>
      </c>
      <c r="AM11" s="17">
        <v>0.18704945877370899</v>
      </c>
      <c r="AN11" s="17">
        <v>0.327670321934798</v>
      </c>
      <c r="AO11" s="17"/>
      <c r="AP11" s="17">
        <v>0.39175496216964001</v>
      </c>
      <c r="AQ11" s="17">
        <v>0.41653944678404697</v>
      </c>
      <c r="AR11" s="17">
        <v>0.444906614229926</v>
      </c>
      <c r="AS11" s="17">
        <v>0.38344994771776603</v>
      </c>
      <c r="AT11" s="17"/>
      <c r="AU11" s="17">
        <v>0.40659011797553002</v>
      </c>
      <c r="AV11" s="17">
        <v>0.437119237451085</v>
      </c>
      <c r="AW11" s="17">
        <v>0.39018127256924001</v>
      </c>
      <c r="AX11" s="17">
        <v>0.35921622096299499</v>
      </c>
      <c r="AY11" s="17">
        <v>0.269112883644815</v>
      </c>
    </row>
    <row r="12" spans="2:51" x14ac:dyDescent="0.35">
      <c r="B12" s="18" t="s">
        <v>90</v>
      </c>
      <c r="C12" s="17">
        <v>0.121399565093433</v>
      </c>
      <c r="D12" s="17">
        <v>0.13486500092249901</v>
      </c>
      <c r="E12" s="17">
        <v>0.10744941274887999</v>
      </c>
      <c r="F12" s="17"/>
      <c r="G12" s="17">
        <v>0.120734069868005</v>
      </c>
      <c r="H12" s="17">
        <v>0.116661046759822</v>
      </c>
      <c r="I12" s="17">
        <v>0.102528703133038</v>
      </c>
      <c r="J12" s="17">
        <v>0.122786192795397</v>
      </c>
      <c r="K12" s="17">
        <v>0.117870853967389</v>
      </c>
      <c r="L12" s="17">
        <v>0.14236276243020299</v>
      </c>
      <c r="M12" s="17"/>
      <c r="N12" s="17">
        <v>0.127103724314062</v>
      </c>
      <c r="O12" s="17">
        <v>0.122479594688355</v>
      </c>
      <c r="P12" s="17">
        <v>0.10629283279457701</v>
      </c>
      <c r="Q12" s="17">
        <v>0.128302754794313</v>
      </c>
      <c r="R12" s="17"/>
      <c r="S12" s="17">
        <v>0.13076722616792899</v>
      </c>
      <c r="T12" s="17">
        <v>0.14306487855840899</v>
      </c>
      <c r="U12" s="17">
        <v>0.110357090931197</v>
      </c>
      <c r="V12" s="17">
        <v>0.11784795258579001</v>
      </c>
      <c r="W12" s="17">
        <v>0.115938819914032</v>
      </c>
      <c r="X12" s="17">
        <v>0.116058426019301</v>
      </c>
      <c r="Y12" s="17">
        <v>5.67305000086889E-2</v>
      </c>
      <c r="Z12" s="17">
        <v>0.17876755182467</v>
      </c>
      <c r="AA12" s="17">
        <v>8.4800674241443899E-2</v>
      </c>
      <c r="AB12" s="17">
        <v>0.168977186788872</v>
      </c>
      <c r="AC12" s="17">
        <v>0.15578444390766499</v>
      </c>
      <c r="AD12" s="17">
        <v>8.2500697384485705E-2</v>
      </c>
      <c r="AE12" s="17"/>
      <c r="AF12" s="17">
        <v>0.117595310681534</v>
      </c>
      <c r="AG12" s="17">
        <v>0.128003063945796</v>
      </c>
      <c r="AH12" s="17">
        <v>0.12951288912130399</v>
      </c>
      <c r="AI12" s="17"/>
      <c r="AJ12" s="17">
        <v>0.113254887846595</v>
      </c>
      <c r="AK12" s="17">
        <v>9.0560574895301199E-2</v>
      </c>
      <c r="AL12" s="17">
        <v>0.166700240433939</v>
      </c>
      <c r="AM12" s="17">
        <v>0.12665446712040801</v>
      </c>
      <c r="AN12" s="17">
        <v>0.15420965355926999</v>
      </c>
      <c r="AO12" s="17"/>
      <c r="AP12" s="17">
        <v>0.136773434111612</v>
      </c>
      <c r="AQ12" s="17">
        <v>9.7214369738900505E-2</v>
      </c>
      <c r="AR12" s="17">
        <v>0.14230614722090101</v>
      </c>
      <c r="AS12" s="17">
        <v>0.100727270082625</v>
      </c>
      <c r="AT12" s="17"/>
      <c r="AU12" s="17">
        <v>0.118218003192301</v>
      </c>
      <c r="AV12" s="17">
        <v>0.120160792476377</v>
      </c>
      <c r="AW12" s="17">
        <v>0.14244654370072601</v>
      </c>
      <c r="AX12" s="17">
        <v>0.10047576766517501</v>
      </c>
      <c r="AY12" s="17">
        <v>6.9349132734938895E-2</v>
      </c>
    </row>
    <row r="13" spans="2:51" x14ac:dyDescent="0.35">
      <c r="B13" s="18" t="s">
        <v>91</v>
      </c>
      <c r="C13" s="19">
        <v>2.3994375537521099E-2</v>
      </c>
      <c r="D13" s="19">
        <v>1.66509996106987E-2</v>
      </c>
      <c r="E13" s="19">
        <v>3.1212433837209501E-2</v>
      </c>
      <c r="F13" s="19"/>
      <c r="G13" s="19">
        <v>4.5389708906703102E-2</v>
      </c>
      <c r="H13" s="19">
        <v>2.7244658742068301E-2</v>
      </c>
      <c r="I13" s="19">
        <v>2.1093228021454101E-2</v>
      </c>
      <c r="J13" s="19">
        <v>1.87810005881274E-2</v>
      </c>
      <c r="K13" s="19">
        <v>2.2590399758973201E-2</v>
      </c>
      <c r="L13" s="19">
        <v>1.4721244841622501E-2</v>
      </c>
      <c r="M13" s="19"/>
      <c r="N13" s="19">
        <v>1.403349959268E-2</v>
      </c>
      <c r="O13" s="19">
        <v>1.9993602217968101E-2</v>
      </c>
      <c r="P13" s="19">
        <v>3.5531942851422103E-2</v>
      </c>
      <c r="Q13" s="19">
        <v>2.9295744382516399E-2</v>
      </c>
      <c r="R13" s="19"/>
      <c r="S13" s="19">
        <v>4.34822952553627E-2</v>
      </c>
      <c r="T13" s="19">
        <v>1.8469050089841999E-2</v>
      </c>
      <c r="U13" s="19">
        <v>1.16355754875239E-2</v>
      </c>
      <c r="V13" s="19">
        <v>1.7567257155100401E-2</v>
      </c>
      <c r="W13" s="19">
        <v>2.18042617273114E-2</v>
      </c>
      <c r="X13" s="19">
        <v>3.1625551542155898E-2</v>
      </c>
      <c r="Y13" s="19">
        <v>1.79770888829297E-2</v>
      </c>
      <c r="Z13" s="19">
        <v>0</v>
      </c>
      <c r="AA13" s="19">
        <v>2.53011271863266E-2</v>
      </c>
      <c r="AB13" s="19">
        <v>3.6807909411790303E-2</v>
      </c>
      <c r="AC13" s="19">
        <v>2.1546512342538501E-2</v>
      </c>
      <c r="AD13" s="19">
        <v>0</v>
      </c>
      <c r="AE13" s="19"/>
      <c r="AF13" s="19">
        <v>1.7272502764665298E-2</v>
      </c>
      <c r="AG13" s="19">
        <v>1.8948237008996002E-2</v>
      </c>
      <c r="AH13" s="19">
        <v>3.8038074465981501E-2</v>
      </c>
      <c r="AI13" s="19"/>
      <c r="AJ13" s="19">
        <v>1.22813748281557E-2</v>
      </c>
      <c r="AK13" s="19">
        <v>2.16517290782587E-2</v>
      </c>
      <c r="AL13" s="19">
        <v>1.9811007056671399E-2</v>
      </c>
      <c r="AM13" s="19">
        <v>0</v>
      </c>
      <c r="AN13" s="19">
        <v>3.8120751485236901E-2</v>
      </c>
      <c r="AO13" s="19"/>
      <c r="AP13" s="19">
        <v>1.59862963113734E-2</v>
      </c>
      <c r="AQ13" s="19">
        <v>2.0540106080024299E-2</v>
      </c>
      <c r="AR13" s="19">
        <v>1.2464746676095401E-2</v>
      </c>
      <c r="AS13" s="19">
        <v>6.9881129193547801E-3</v>
      </c>
      <c r="AT13" s="19"/>
      <c r="AU13" s="19">
        <v>2.12400988883635E-2</v>
      </c>
      <c r="AV13" s="19">
        <v>2.3450797840663999E-2</v>
      </c>
      <c r="AW13" s="19">
        <v>1.89814377071948E-2</v>
      </c>
      <c r="AX13" s="19">
        <v>2.5855886745973802E-2</v>
      </c>
      <c r="AY13" s="19">
        <v>3.0595696317231601E-2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Y18"/>
  <sheetViews>
    <sheetView showGridLines="0" topLeftCell="A8"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95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1252</v>
      </c>
      <c r="D7" s="10">
        <v>626</v>
      </c>
      <c r="E7" s="10">
        <v>624</v>
      </c>
      <c r="F7" s="10"/>
      <c r="G7" s="10">
        <v>166</v>
      </c>
      <c r="H7" s="10">
        <v>249</v>
      </c>
      <c r="I7" s="10">
        <v>283</v>
      </c>
      <c r="J7" s="10">
        <v>289</v>
      </c>
      <c r="K7" s="10">
        <v>195</v>
      </c>
      <c r="L7" s="10">
        <v>70</v>
      </c>
      <c r="M7" s="10"/>
      <c r="N7" s="10">
        <v>393</v>
      </c>
      <c r="O7" s="10">
        <v>379</v>
      </c>
      <c r="P7" s="10">
        <v>248</v>
      </c>
      <c r="Q7" s="10">
        <v>231</v>
      </c>
      <c r="R7" s="10"/>
      <c r="S7" s="10">
        <v>200</v>
      </c>
      <c r="T7" s="10">
        <v>162</v>
      </c>
      <c r="U7" s="10">
        <v>102</v>
      </c>
      <c r="V7" s="10">
        <v>102</v>
      </c>
      <c r="W7" s="10">
        <v>89</v>
      </c>
      <c r="X7" s="10">
        <v>105</v>
      </c>
      <c r="Y7" s="10">
        <v>104</v>
      </c>
      <c r="Z7" s="10">
        <v>47</v>
      </c>
      <c r="AA7" s="10">
        <v>140</v>
      </c>
      <c r="AB7" s="10">
        <v>95</v>
      </c>
      <c r="AC7" s="10">
        <v>61</v>
      </c>
      <c r="AD7" s="10">
        <v>45</v>
      </c>
      <c r="AE7" s="10"/>
      <c r="AF7" s="10">
        <v>423</v>
      </c>
      <c r="AG7" s="10">
        <v>554</v>
      </c>
      <c r="AH7" s="10">
        <v>179</v>
      </c>
      <c r="AI7" s="10"/>
      <c r="AJ7" s="10">
        <v>392</v>
      </c>
      <c r="AK7" s="10">
        <v>409</v>
      </c>
      <c r="AL7" s="10">
        <v>90</v>
      </c>
      <c r="AM7" s="10">
        <v>12</v>
      </c>
      <c r="AN7" s="10">
        <v>174</v>
      </c>
      <c r="AO7" s="10"/>
      <c r="AP7" s="10">
        <v>236</v>
      </c>
      <c r="AQ7" s="10">
        <v>512</v>
      </c>
      <c r="AR7" s="10">
        <v>86</v>
      </c>
      <c r="AS7" s="10">
        <v>101</v>
      </c>
      <c r="AT7" s="10"/>
      <c r="AU7" s="10">
        <v>224</v>
      </c>
      <c r="AV7" s="10">
        <v>265</v>
      </c>
      <c r="AW7" s="10">
        <v>411</v>
      </c>
      <c r="AX7" s="10">
        <v>192</v>
      </c>
      <c r="AY7" s="10">
        <v>28</v>
      </c>
    </row>
    <row r="8" spans="2:51" ht="30" customHeight="1" x14ac:dyDescent="0.35">
      <c r="B8" s="11" t="s">
        <v>20</v>
      </c>
      <c r="C8" s="11">
        <v>1276</v>
      </c>
      <c r="D8" s="11">
        <v>676</v>
      </c>
      <c r="E8" s="11">
        <v>597</v>
      </c>
      <c r="F8" s="11"/>
      <c r="G8" s="11">
        <v>170</v>
      </c>
      <c r="H8" s="11">
        <v>287</v>
      </c>
      <c r="I8" s="11">
        <v>293</v>
      </c>
      <c r="J8" s="11">
        <v>285</v>
      </c>
      <c r="K8" s="11">
        <v>172</v>
      </c>
      <c r="L8" s="11">
        <v>69</v>
      </c>
      <c r="M8" s="11"/>
      <c r="N8" s="11">
        <v>379</v>
      </c>
      <c r="O8" s="11">
        <v>356</v>
      </c>
      <c r="P8" s="11">
        <v>292</v>
      </c>
      <c r="Q8" s="11">
        <v>247</v>
      </c>
      <c r="R8" s="11"/>
      <c r="S8" s="11">
        <v>211</v>
      </c>
      <c r="T8" s="11">
        <v>157</v>
      </c>
      <c r="U8" s="11">
        <v>95</v>
      </c>
      <c r="V8" s="11">
        <v>103</v>
      </c>
      <c r="W8" s="11">
        <v>90</v>
      </c>
      <c r="X8" s="11">
        <v>114</v>
      </c>
      <c r="Y8" s="11">
        <v>103</v>
      </c>
      <c r="Z8" s="11">
        <v>49</v>
      </c>
      <c r="AA8" s="11">
        <v>139</v>
      </c>
      <c r="AB8" s="11">
        <v>102</v>
      </c>
      <c r="AC8" s="11">
        <v>68</v>
      </c>
      <c r="AD8" s="11">
        <v>46</v>
      </c>
      <c r="AE8" s="11"/>
      <c r="AF8" s="11">
        <v>428</v>
      </c>
      <c r="AG8" s="11">
        <v>559</v>
      </c>
      <c r="AH8" s="11">
        <v>189</v>
      </c>
      <c r="AI8" s="11"/>
      <c r="AJ8" s="11">
        <v>395</v>
      </c>
      <c r="AK8" s="11">
        <v>420</v>
      </c>
      <c r="AL8" s="11">
        <v>88</v>
      </c>
      <c r="AM8" s="11">
        <v>13</v>
      </c>
      <c r="AN8" s="11">
        <v>178</v>
      </c>
      <c r="AO8" s="11"/>
      <c r="AP8" s="11">
        <v>241</v>
      </c>
      <c r="AQ8" s="11">
        <v>526</v>
      </c>
      <c r="AR8" s="11">
        <v>87</v>
      </c>
      <c r="AS8" s="11">
        <v>104</v>
      </c>
      <c r="AT8" s="11"/>
      <c r="AU8" s="11">
        <v>230</v>
      </c>
      <c r="AV8" s="11">
        <v>271</v>
      </c>
      <c r="AW8" s="11">
        <v>420</v>
      </c>
      <c r="AX8" s="11">
        <v>194</v>
      </c>
      <c r="AY8" s="11">
        <v>26</v>
      </c>
    </row>
    <row r="9" spans="2:51" x14ac:dyDescent="0.35">
      <c r="B9" s="18" t="s">
        <v>87</v>
      </c>
      <c r="C9" s="17">
        <v>0.14966615815091</v>
      </c>
      <c r="D9" s="17">
        <v>0.15969004849884699</v>
      </c>
      <c r="E9" s="17">
        <v>0.137242661270842</v>
      </c>
      <c r="F9" s="17"/>
      <c r="G9" s="17">
        <v>0.186115073837474</v>
      </c>
      <c r="H9" s="17">
        <v>0.219160286204617</v>
      </c>
      <c r="I9" s="17">
        <v>0.17259436721510099</v>
      </c>
      <c r="J9" s="17">
        <v>0.12557628593060399</v>
      </c>
      <c r="K9" s="17">
        <v>5.3232031393047198E-2</v>
      </c>
      <c r="L9" s="17">
        <v>1.4220780341850099E-2</v>
      </c>
      <c r="M9" s="17"/>
      <c r="N9" s="17">
        <v>0.153446354233926</v>
      </c>
      <c r="O9" s="17">
        <v>0.12754454954539601</v>
      </c>
      <c r="P9" s="17">
        <v>0.15697784907093501</v>
      </c>
      <c r="Q9" s="17">
        <v>0.167756765046779</v>
      </c>
      <c r="R9" s="17"/>
      <c r="S9" s="17">
        <v>0.22223422093749301</v>
      </c>
      <c r="T9" s="17">
        <v>0.13012323676882001</v>
      </c>
      <c r="U9" s="17">
        <v>0.111968275401645</v>
      </c>
      <c r="V9" s="17">
        <v>0.15930930096247201</v>
      </c>
      <c r="W9" s="17">
        <v>0.137040963725612</v>
      </c>
      <c r="X9" s="17">
        <v>0.207460575299344</v>
      </c>
      <c r="Y9" s="17">
        <v>0.164220159644725</v>
      </c>
      <c r="Z9" s="17">
        <v>0.16410355065054399</v>
      </c>
      <c r="AA9" s="17">
        <v>0.14058622396913401</v>
      </c>
      <c r="AB9" s="17">
        <v>5.9794279940692502E-2</v>
      </c>
      <c r="AC9" s="17">
        <v>8.53444592346152E-2</v>
      </c>
      <c r="AD9" s="17">
        <v>9.2740662223522105E-2</v>
      </c>
      <c r="AE9" s="17"/>
      <c r="AF9" s="17">
        <v>0.13574692028952101</v>
      </c>
      <c r="AG9" s="17">
        <v>0.13578786751626001</v>
      </c>
      <c r="AH9" s="17">
        <v>0.19736554141031301</v>
      </c>
      <c r="AI9" s="17"/>
      <c r="AJ9" s="17">
        <v>0.148205891584761</v>
      </c>
      <c r="AK9" s="17">
        <v>0.168331687557846</v>
      </c>
      <c r="AL9" s="17">
        <v>0.14800316598959401</v>
      </c>
      <c r="AM9" s="17">
        <v>0.25215484399383897</v>
      </c>
      <c r="AN9" s="17">
        <v>0.14131076767669201</v>
      </c>
      <c r="AO9" s="17"/>
      <c r="AP9" s="17">
        <v>0.17933323927640599</v>
      </c>
      <c r="AQ9" s="17">
        <v>0.153620690485129</v>
      </c>
      <c r="AR9" s="17">
        <v>0.12617876495232799</v>
      </c>
      <c r="AS9" s="17">
        <v>0.16969094721882599</v>
      </c>
      <c r="AT9" s="17"/>
      <c r="AU9" s="17">
        <v>0.11226252561118601</v>
      </c>
      <c r="AV9" s="17">
        <v>0.125597654929584</v>
      </c>
      <c r="AW9" s="17">
        <v>0.16663205956190899</v>
      </c>
      <c r="AX9" s="17">
        <v>0.18722604101432699</v>
      </c>
      <c r="AY9" s="17">
        <v>0.35213491353166798</v>
      </c>
    </row>
    <row r="10" spans="2:51" x14ac:dyDescent="0.35">
      <c r="B10" s="18" t="s">
        <v>88</v>
      </c>
      <c r="C10" s="17">
        <v>0.27674537074046301</v>
      </c>
      <c r="D10" s="17">
        <v>0.26384864188864598</v>
      </c>
      <c r="E10" s="17">
        <v>0.29227210824266597</v>
      </c>
      <c r="F10" s="17"/>
      <c r="G10" s="17">
        <v>0.29846929326399801</v>
      </c>
      <c r="H10" s="17">
        <v>0.29887984733134398</v>
      </c>
      <c r="I10" s="17">
        <v>0.30349284766391199</v>
      </c>
      <c r="J10" s="17">
        <v>0.30789347244618098</v>
      </c>
      <c r="K10" s="17">
        <v>0.21026722410505</v>
      </c>
      <c r="L10" s="17">
        <v>5.5963805036098303E-2</v>
      </c>
      <c r="M10" s="17"/>
      <c r="N10" s="17">
        <v>0.26420097567769402</v>
      </c>
      <c r="O10" s="17">
        <v>0.27995446795601098</v>
      </c>
      <c r="P10" s="17">
        <v>0.26636512970637</v>
      </c>
      <c r="Q10" s="17">
        <v>0.30484658787511698</v>
      </c>
      <c r="R10" s="17"/>
      <c r="S10" s="17">
        <v>0.28114872121904</v>
      </c>
      <c r="T10" s="17">
        <v>0.219954078119032</v>
      </c>
      <c r="U10" s="17">
        <v>0.26539919872475598</v>
      </c>
      <c r="V10" s="17">
        <v>0.31818061386455698</v>
      </c>
      <c r="W10" s="17">
        <v>0.29903122337319799</v>
      </c>
      <c r="X10" s="17">
        <v>0.27898839801274</v>
      </c>
      <c r="Y10" s="17">
        <v>0.27758160762784401</v>
      </c>
      <c r="Z10" s="17">
        <v>0.28079391337417903</v>
      </c>
      <c r="AA10" s="17">
        <v>0.30438676958173</v>
      </c>
      <c r="AB10" s="17">
        <v>0.29666811755508199</v>
      </c>
      <c r="AC10" s="17">
        <v>0.212302304004991</v>
      </c>
      <c r="AD10" s="17">
        <v>0.29174617929963198</v>
      </c>
      <c r="AE10" s="17"/>
      <c r="AF10" s="17">
        <v>0.24690599380245801</v>
      </c>
      <c r="AG10" s="17">
        <v>0.296451382436414</v>
      </c>
      <c r="AH10" s="17">
        <v>0.25966657896669898</v>
      </c>
      <c r="AI10" s="17"/>
      <c r="AJ10" s="17">
        <v>0.26301490051430598</v>
      </c>
      <c r="AK10" s="17">
        <v>0.32126585093705801</v>
      </c>
      <c r="AL10" s="17">
        <v>0.196634911101113</v>
      </c>
      <c r="AM10" s="17">
        <v>0.17096235886578501</v>
      </c>
      <c r="AN10" s="17">
        <v>0.258996414572358</v>
      </c>
      <c r="AO10" s="17"/>
      <c r="AP10" s="17">
        <v>0.24653153736529401</v>
      </c>
      <c r="AQ10" s="17">
        <v>0.309406284609689</v>
      </c>
      <c r="AR10" s="17">
        <v>0.22565415343227799</v>
      </c>
      <c r="AS10" s="17">
        <v>0.208132758903357</v>
      </c>
      <c r="AT10" s="17"/>
      <c r="AU10" s="17">
        <v>0.26756957309151103</v>
      </c>
      <c r="AV10" s="17">
        <v>0.27030854832404599</v>
      </c>
      <c r="AW10" s="17">
        <v>0.28711386686824197</v>
      </c>
      <c r="AX10" s="17">
        <v>0.33936531555608301</v>
      </c>
      <c r="AY10" s="17">
        <v>0.15592106976898101</v>
      </c>
    </row>
    <row r="11" spans="2:51" x14ac:dyDescent="0.35">
      <c r="B11" s="18" t="s">
        <v>89</v>
      </c>
      <c r="C11" s="17">
        <v>0.33990509853840001</v>
      </c>
      <c r="D11" s="17">
        <v>0.349218387600642</v>
      </c>
      <c r="E11" s="17">
        <v>0.33049798424718402</v>
      </c>
      <c r="F11" s="17"/>
      <c r="G11" s="17">
        <v>0.32667197148319199</v>
      </c>
      <c r="H11" s="17">
        <v>0.28957376817510799</v>
      </c>
      <c r="I11" s="17">
        <v>0.36904768406182697</v>
      </c>
      <c r="J11" s="17">
        <v>0.34877889403977902</v>
      </c>
      <c r="K11" s="17">
        <v>0.34973122090603198</v>
      </c>
      <c r="L11" s="17">
        <v>0.39686449602159601</v>
      </c>
      <c r="M11" s="17"/>
      <c r="N11" s="17">
        <v>0.32965564722699098</v>
      </c>
      <c r="O11" s="17">
        <v>0.38144769862720002</v>
      </c>
      <c r="P11" s="17">
        <v>0.32037648363319399</v>
      </c>
      <c r="Q11" s="17">
        <v>0.31599581186891201</v>
      </c>
      <c r="R11" s="17"/>
      <c r="S11" s="17">
        <v>0.340268469867477</v>
      </c>
      <c r="T11" s="17">
        <v>0.32021617615397502</v>
      </c>
      <c r="U11" s="17">
        <v>0.39928072552981603</v>
      </c>
      <c r="V11" s="17">
        <v>0.29094430218987599</v>
      </c>
      <c r="W11" s="17">
        <v>0.32116568976701398</v>
      </c>
      <c r="X11" s="17">
        <v>0.31807485733905799</v>
      </c>
      <c r="Y11" s="17">
        <v>0.40538370587226902</v>
      </c>
      <c r="Z11" s="17">
        <v>0.25527003474521598</v>
      </c>
      <c r="AA11" s="17">
        <v>0.30193633693424599</v>
      </c>
      <c r="AB11" s="17">
        <v>0.39231150937589998</v>
      </c>
      <c r="AC11" s="17">
        <v>0.40255772234234</v>
      </c>
      <c r="AD11" s="17">
        <v>0.33357020463721099</v>
      </c>
      <c r="AE11" s="17"/>
      <c r="AF11" s="17">
        <v>0.32371711455166902</v>
      </c>
      <c r="AG11" s="17">
        <v>0.36168675316332999</v>
      </c>
      <c r="AH11" s="17">
        <v>0.32786627866847801</v>
      </c>
      <c r="AI11" s="17"/>
      <c r="AJ11" s="17">
        <v>0.30416943153744902</v>
      </c>
      <c r="AK11" s="17">
        <v>0.35895320756751697</v>
      </c>
      <c r="AL11" s="17">
        <v>0.28839289265375101</v>
      </c>
      <c r="AM11" s="17">
        <v>0.30181875057141999</v>
      </c>
      <c r="AN11" s="17">
        <v>0.37719830113437303</v>
      </c>
      <c r="AO11" s="17"/>
      <c r="AP11" s="17">
        <v>0.27494776479654698</v>
      </c>
      <c r="AQ11" s="17">
        <v>0.36421997898505798</v>
      </c>
      <c r="AR11" s="17">
        <v>0.318857549811147</v>
      </c>
      <c r="AS11" s="17">
        <v>0.37375153003554001</v>
      </c>
      <c r="AT11" s="17"/>
      <c r="AU11" s="17">
        <v>0.40558751896746698</v>
      </c>
      <c r="AV11" s="17">
        <v>0.33775330016633498</v>
      </c>
      <c r="AW11" s="17">
        <v>0.31849356495259801</v>
      </c>
      <c r="AX11" s="17">
        <v>0.32265768964800301</v>
      </c>
      <c r="AY11" s="17">
        <v>0.31294713821051401</v>
      </c>
    </row>
    <row r="12" spans="2:51" x14ac:dyDescent="0.35">
      <c r="B12" s="18" t="s">
        <v>90</v>
      </c>
      <c r="C12" s="17">
        <v>0.21528245744673499</v>
      </c>
      <c r="D12" s="17">
        <v>0.209233882827079</v>
      </c>
      <c r="E12" s="17">
        <v>0.22108111907994499</v>
      </c>
      <c r="F12" s="17"/>
      <c r="G12" s="17">
        <v>0.15599319855561899</v>
      </c>
      <c r="H12" s="17">
        <v>0.180706345692074</v>
      </c>
      <c r="I12" s="17">
        <v>0.14074047113806401</v>
      </c>
      <c r="J12" s="17">
        <v>0.19333306666250499</v>
      </c>
      <c r="K12" s="17">
        <v>0.36660310966269799</v>
      </c>
      <c r="L12" s="17">
        <v>0.53295091860045596</v>
      </c>
      <c r="M12" s="17"/>
      <c r="N12" s="17">
        <v>0.24742651279737701</v>
      </c>
      <c r="O12" s="17">
        <v>0.18847889673823701</v>
      </c>
      <c r="P12" s="17">
        <v>0.23464123601336501</v>
      </c>
      <c r="Q12" s="17">
        <v>0.182613700107183</v>
      </c>
      <c r="R12" s="17"/>
      <c r="S12" s="17">
        <v>0.128748451307754</v>
      </c>
      <c r="T12" s="17">
        <v>0.31707071579512303</v>
      </c>
      <c r="U12" s="17">
        <v>0.20449702231699601</v>
      </c>
      <c r="V12" s="17">
        <v>0.212810126477888</v>
      </c>
      <c r="W12" s="17">
        <v>0.232328611754335</v>
      </c>
      <c r="X12" s="17">
        <v>0.18518188980179501</v>
      </c>
      <c r="Y12" s="17">
        <v>0.123971326545409</v>
      </c>
      <c r="Z12" s="17">
        <v>0.299832501230061</v>
      </c>
      <c r="AA12" s="17">
        <v>0.219480520321719</v>
      </c>
      <c r="AB12" s="17">
        <v>0.251226093128325</v>
      </c>
      <c r="AC12" s="17">
        <v>0.28283708197311103</v>
      </c>
      <c r="AD12" s="17">
        <v>0.25946951752409703</v>
      </c>
      <c r="AE12" s="17"/>
      <c r="AF12" s="17">
        <v>0.277486193861399</v>
      </c>
      <c r="AG12" s="17">
        <v>0.18847127384943199</v>
      </c>
      <c r="AH12" s="17">
        <v>0.19182036128192401</v>
      </c>
      <c r="AI12" s="17"/>
      <c r="AJ12" s="17">
        <v>0.27060791508780402</v>
      </c>
      <c r="AK12" s="17">
        <v>0.13487226839231201</v>
      </c>
      <c r="AL12" s="17">
        <v>0.36696903025554201</v>
      </c>
      <c r="AM12" s="17">
        <v>0.275064046568956</v>
      </c>
      <c r="AN12" s="17">
        <v>0.19162126378769501</v>
      </c>
      <c r="AO12" s="17"/>
      <c r="AP12" s="17">
        <v>0.28354203187156202</v>
      </c>
      <c r="AQ12" s="17">
        <v>0.16069660296666699</v>
      </c>
      <c r="AR12" s="17">
        <v>0.29633402608454701</v>
      </c>
      <c r="AS12" s="17">
        <v>0.22648138445577001</v>
      </c>
      <c r="AT12" s="17"/>
      <c r="AU12" s="17">
        <v>0.18201105534536999</v>
      </c>
      <c r="AV12" s="17">
        <v>0.24319041501501801</v>
      </c>
      <c r="AW12" s="17">
        <v>0.214530850469453</v>
      </c>
      <c r="AX12" s="17">
        <v>0.145021442470292</v>
      </c>
      <c r="AY12" s="17">
        <v>0.178996878488837</v>
      </c>
    </row>
    <row r="13" spans="2:51" x14ac:dyDescent="0.35">
      <c r="B13" s="18" t="s">
        <v>91</v>
      </c>
      <c r="C13" s="19">
        <v>1.8400915123491401E-2</v>
      </c>
      <c r="D13" s="19">
        <v>1.80090391847866E-2</v>
      </c>
      <c r="E13" s="19">
        <v>1.8906127159363101E-2</v>
      </c>
      <c r="F13" s="19"/>
      <c r="G13" s="19">
        <v>3.2750462859715897E-2</v>
      </c>
      <c r="H13" s="19">
        <v>1.16797525968571E-2</v>
      </c>
      <c r="I13" s="19">
        <v>1.4124629921095699E-2</v>
      </c>
      <c r="J13" s="19">
        <v>2.4418280920930499E-2</v>
      </c>
      <c r="K13" s="19">
        <v>2.0166413933173401E-2</v>
      </c>
      <c r="L13" s="19">
        <v>0</v>
      </c>
      <c r="M13" s="19"/>
      <c r="N13" s="19">
        <v>5.2705100640121298E-3</v>
      </c>
      <c r="O13" s="19">
        <v>2.2574387133155901E-2</v>
      </c>
      <c r="P13" s="19">
        <v>2.1639301576135299E-2</v>
      </c>
      <c r="Q13" s="19">
        <v>2.8787135102008501E-2</v>
      </c>
      <c r="R13" s="19"/>
      <c r="S13" s="19">
        <v>2.7600136668235201E-2</v>
      </c>
      <c r="T13" s="19">
        <v>1.2635793163050199E-2</v>
      </c>
      <c r="U13" s="19">
        <v>1.8854778026786999E-2</v>
      </c>
      <c r="V13" s="19">
        <v>1.8755656505207701E-2</v>
      </c>
      <c r="W13" s="19">
        <v>1.04335113798416E-2</v>
      </c>
      <c r="X13" s="19">
        <v>1.02942795470628E-2</v>
      </c>
      <c r="Y13" s="19">
        <v>2.88432003097535E-2</v>
      </c>
      <c r="Z13" s="19">
        <v>0</v>
      </c>
      <c r="AA13" s="19">
        <v>3.3610149193169701E-2</v>
      </c>
      <c r="AB13" s="19">
        <v>0</v>
      </c>
      <c r="AC13" s="19">
        <v>1.6958432444943199E-2</v>
      </c>
      <c r="AD13" s="19">
        <v>2.24734363155377E-2</v>
      </c>
      <c r="AE13" s="19"/>
      <c r="AF13" s="19">
        <v>1.61437774949529E-2</v>
      </c>
      <c r="AG13" s="19">
        <v>1.7602723034564002E-2</v>
      </c>
      <c r="AH13" s="19">
        <v>2.3281239672585999E-2</v>
      </c>
      <c r="AI13" s="19"/>
      <c r="AJ13" s="19">
        <v>1.40018612756796E-2</v>
      </c>
      <c r="AK13" s="19">
        <v>1.6576985545266699E-2</v>
      </c>
      <c r="AL13" s="19">
        <v>0</v>
      </c>
      <c r="AM13" s="19">
        <v>0</v>
      </c>
      <c r="AN13" s="19">
        <v>3.0873252828881301E-2</v>
      </c>
      <c r="AO13" s="19"/>
      <c r="AP13" s="19">
        <v>1.5645426690190999E-2</v>
      </c>
      <c r="AQ13" s="19">
        <v>1.20564429534567E-2</v>
      </c>
      <c r="AR13" s="19">
        <v>3.2975505719700003E-2</v>
      </c>
      <c r="AS13" s="19">
        <v>2.1943379386507599E-2</v>
      </c>
      <c r="AT13" s="19"/>
      <c r="AU13" s="19">
        <v>3.2569326984465602E-2</v>
      </c>
      <c r="AV13" s="19">
        <v>2.3150081565017001E-2</v>
      </c>
      <c r="AW13" s="19">
        <v>1.3229658147797399E-2</v>
      </c>
      <c r="AX13" s="19">
        <v>5.7295113112943398E-3</v>
      </c>
      <c r="AY13" s="19">
        <v>0</v>
      </c>
    </row>
    <row r="14" spans="2:51" x14ac:dyDescent="0.35">
      <c r="B14" s="16" t="s">
        <v>158</v>
      </c>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96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0.324131830549375</v>
      </c>
      <c r="D9" s="17">
        <v>0.26977628146738702</v>
      </c>
      <c r="E9" s="17">
        <v>0.37784774138454502</v>
      </c>
      <c r="F9" s="17"/>
      <c r="G9" s="17">
        <v>0.42220064133502999</v>
      </c>
      <c r="H9" s="17">
        <v>0.37479097299928099</v>
      </c>
      <c r="I9" s="17">
        <v>0.36821741797434099</v>
      </c>
      <c r="J9" s="17">
        <v>0.32784872325890502</v>
      </c>
      <c r="K9" s="17">
        <v>0.25929761040787402</v>
      </c>
      <c r="L9" s="17">
        <v>0.22239016297790901</v>
      </c>
      <c r="M9" s="17"/>
      <c r="N9" s="17">
        <v>0.29158495550156999</v>
      </c>
      <c r="O9" s="17">
        <v>0.304293850597608</v>
      </c>
      <c r="P9" s="17">
        <v>0.31852796600916</v>
      </c>
      <c r="Q9" s="17">
        <v>0.38756029316877699</v>
      </c>
      <c r="R9" s="17"/>
      <c r="S9" s="17">
        <v>0.34574838362512</v>
      </c>
      <c r="T9" s="17">
        <v>0.32225137421591699</v>
      </c>
      <c r="U9" s="17">
        <v>0.31757891441240799</v>
      </c>
      <c r="V9" s="17">
        <v>0.31771923737284702</v>
      </c>
      <c r="W9" s="17">
        <v>0.338286552030794</v>
      </c>
      <c r="X9" s="17">
        <v>0.34379986212538499</v>
      </c>
      <c r="Y9" s="17">
        <v>0.33049956462140401</v>
      </c>
      <c r="Z9" s="17">
        <v>0.29151616088986199</v>
      </c>
      <c r="AA9" s="17">
        <v>0.30357664965739101</v>
      </c>
      <c r="AB9" s="17">
        <v>0.26658188655111398</v>
      </c>
      <c r="AC9" s="17">
        <v>0.31306425444709701</v>
      </c>
      <c r="AD9" s="17">
        <v>0.469417889891452</v>
      </c>
      <c r="AE9" s="17"/>
      <c r="AF9" s="17">
        <v>0.30763084433420601</v>
      </c>
      <c r="AG9" s="17">
        <v>0.29861250087000202</v>
      </c>
      <c r="AH9" s="17">
        <v>0.35993095085194798</v>
      </c>
      <c r="AI9" s="17"/>
      <c r="AJ9" s="17">
        <v>0.28776540437129899</v>
      </c>
      <c r="AK9" s="17">
        <v>0.344261365774784</v>
      </c>
      <c r="AL9" s="17">
        <v>0.27564256644951801</v>
      </c>
      <c r="AM9" s="17">
        <v>0.320799383968982</v>
      </c>
      <c r="AN9" s="17">
        <v>0.32341852774799201</v>
      </c>
      <c r="AO9" s="17"/>
      <c r="AP9" s="17">
        <v>0.29992724819280397</v>
      </c>
      <c r="AQ9" s="17">
        <v>0.33887274401828998</v>
      </c>
      <c r="AR9" s="17">
        <v>0.31688776943800601</v>
      </c>
      <c r="AS9" s="17">
        <v>0.36228892679022501</v>
      </c>
      <c r="AT9" s="17"/>
      <c r="AU9" s="17">
        <v>0.34786707200369299</v>
      </c>
      <c r="AV9" s="17">
        <v>0.30327525178029702</v>
      </c>
      <c r="AW9" s="17">
        <v>0.336930484690035</v>
      </c>
      <c r="AX9" s="17">
        <v>0.311237824929467</v>
      </c>
      <c r="AY9" s="17">
        <v>0.39476311004662301</v>
      </c>
    </row>
    <row r="10" spans="2:51" x14ac:dyDescent="0.35">
      <c r="B10" s="18" t="s">
        <v>88</v>
      </c>
      <c r="C10" s="17">
        <v>0.39345280964469798</v>
      </c>
      <c r="D10" s="17">
        <v>0.406393079335642</v>
      </c>
      <c r="E10" s="17">
        <v>0.38066400391099298</v>
      </c>
      <c r="F10" s="17"/>
      <c r="G10" s="17">
        <v>0.32903223093974898</v>
      </c>
      <c r="H10" s="17">
        <v>0.37646178861311203</v>
      </c>
      <c r="I10" s="17">
        <v>0.37396724661053798</v>
      </c>
      <c r="J10" s="17">
        <v>0.436776442824934</v>
      </c>
      <c r="K10" s="17">
        <v>0.39399740169855602</v>
      </c>
      <c r="L10" s="17">
        <v>0.43025493994215402</v>
      </c>
      <c r="M10" s="17"/>
      <c r="N10" s="17">
        <v>0.403201865924461</v>
      </c>
      <c r="O10" s="17">
        <v>0.39773801567563999</v>
      </c>
      <c r="P10" s="17">
        <v>0.41875935133691</v>
      </c>
      <c r="Q10" s="17">
        <v>0.35299722732574801</v>
      </c>
      <c r="R10" s="17"/>
      <c r="S10" s="17">
        <v>0.35841012780231501</v>
      </c>
      <c r="T10" s="17">
        <v>0.35959638545853301</v>
      </c>
      <c r="U10" s="17">
        <v>0.42530205094925999</v>
      </c>
      <c r="V10" s="17">
        <v>0.38516670328378699</v>
      </c>
      <c r="W10" s="17">
        <v>0.38610836866710702</v>
      </c>
      <c r="X10" s="17">
        <v>0.39362368533936798</v>
      </c>
      <c r="Y10" s="17">
        <v>0.38747388986186998</v>
      </c>
      <c r="Z10" s="17">
        <v>0.32502162024776599</v>
      </c>
      <c r="AA10" s="17">
        <v>0.47926529718932198</v>
      </c>
      <c r="AB10" s="17">
        <v>0.422596058600194</v>
      </c>
      <c r="AC10" s="17">
        <v>0.39792461650704403</v>
      </c>
      <c r="AD10" s="17">
        <v>0.35802465842074899</v>
      </c>
      <c r="AE10" s="17"/>
      <c r="AF10" s="17">
        <v>0.39553760900041401</v>
      </c>
      <c r="AG10" s="17">
        <v>0.41541992105376502</v>
      </c>
      <c r="AH10" s="17">
        <v>0.35449897321428703</v>
      </c>
      <c r="AI10" s="17"/>
      <c r="AJ10" s="17">
        <v>0.40833399176808099</v>
      </c>
      <c r="AK10" s="17">
        <v>0.409785622273237</v>
      </c>
      <c r="AL10" s="17">
        <v>0.442676849434326</v>
      </c>
      <c r="AM10" s="17">
        <v>0.37658890543652301</v>
      </c>
      <c r="AN10" s="17">
        <v>0.36307309924529202</v>
      </c>
      <c r="AO10" s="17"/>
      <c r="AP10" s="17">
        <v>0.39269297679307402</v>
      </c>
      <c r="AQ10" s="17">
        <v>0.40286175716506101</v>
      </c>
      <c r="AR10" s="17">
        <v>0.38879446946164498</v>
      </c>
      <c r="AS10" s="17">
        <v>0.38582400507027698</v>
      </c>
      <c r="AT10" s="17"/>
      <c r="AU10" s="17">
        <v>0.40061890790542798</v>
      </c>
      <c r="AV10" s="17">
        <v>0.43454526662701298</v>
      </c>
      <c r="AW10" s="17">
        <v>0.35637105015968401</v>
      </c>
      <c r="AX10" s="17">
        <v>0.41048694417636999</v>
      </c>
      <c r="AY10" s="17">
        <v>0.48738501539005102</v>
      </c>
    </row>
    <row r="11" spans="2:51" x14ac:dyDescent="0.35">
      <c r="B11" s="18" t="s">
        <v>89</v>
      </c>
      <c r="C11" s="17">
        <v>0.18842582863329699</v>
      </c>
      <c r="D11" s="17">
        <v>0.21287807410402801</v>
      </c>
      <c r="E11" s="17">
        <v>0.164918194161427</v>
      </c>
      <c r="F11" s="17"/>
      <c r="G11" s="17">
        <v>0.14833188532935401</v>
      </c>
      <c r="H11" s="17">
        <v>0.148553463794275</v>
      </c>
      <c r="I11" s="17">
        <v>0.179395899589989</v>
      </c>
      <c r="J11" s="17">
        <v>0.15478947554793299</v>
      </c>
      <c r="K11" s="17">
        <v>0.21767766172439301</v>
      </c>
      <c r="L11" s="17">
        <v>0.26258501264143902</v>
      </c>
      <c r="M11" s="17"/>
      <c r="N11" s="17">
        <v>0.224646165268889</v>
      </c>
      <c r="O11" s="17">
        <v>0.21584587625544199</v>
      </c>
      <c r="P11" s="17">
        <v>0.17748729272097</v>
      </c>
      <c r="Q11" s="17">
        <v>0.130794076214999</v>
      </c>
      <c r="R11" s="17"/>
      <c r="S11" s="17">
        <v>0.16799753548030899</v>
      </c>
      <c r="T11" s="17">
        <v>0.21922910329503401</v>
      </c>
      <c r="U11" s="17">
        <v>0.21003766046559799</v>
      </c>
      <c r="V11" s="17">
        <v>0.217854840888838</v>
      </c>
      <c r="W11" s="17">
        <v>0.17436775756249201</v>
      </c>
      <c r="X11" s="17">
        <v>0.159604934103488</v>
      </c>
      <c r="Y11" s="17">
        <v>0.21049106601297601</v>
      </c>
      <c r="Z11" s="17">
        <v>0.25616770630373897</v>
      </c>
      <c r="AA11" s="17">
        <v>0.14180582992688001</v>
      </c>
      <c r="AB11" s="17">
        <v>0.21333008059089101</v>
      </c>
      <c r="AC11" s="17">
        <v>0.12762527332231999</v>
      </c>
      <c r="AD11" s="17">
        <v>0.17255745168780001</v>
      </c>
      <c r="AE11" s="17"/>
      <c r="AF11" s="17">
        <v>0.18817326420321101</v>
      </c>
      <c r="AG11" s="17">
        <v>0.209361922932503</v>
      </c>
      <c r="AH11" s="17">
        <v>0.167845650824021</v>
      </c>
      <c r="AI11" s="17"/>
      <c r="AJ11" s="17">
        <v>0.215213860995733</v>
      </c>
      <c r="AK11" s="17">
        <v>0.16457364864538801</v>
      </c>
      <c r="AL11" s="17">
        <v>0.20960172011778799</v>
      </c>
      <c r="AM11" s="17">
        <v>0.13257866550157099</v>
      </c>
      <c r="AN11" s="17">
        <v>0.191759610011945</v>
      </c>
      <c r="AO11" s="17"/>
      <c r="AP11" s="17">
        <v>0.20254975383798099</v>
      </c>
      <c r="AQ11" s="17">
        <v>0.17663534848038701</v>
      </c>
      <c r="AR11" s="17">
        <v>0.22698582597546699</v>
      </c>
      <c r="AS11" s="17">
        <v>0.165965666563371</v>
      </c>
      <c r="AT11" s="17"/>
      <c r="AU11" s="17">
        <v>0.16430448754999999</v>
      </c>
      <c r="AV11" s="17">
        <v>0.172018032782216</v>
      </c>
      <c r="AW11" s="17">
        <v>0.19939304247596101</v>
      </c>
      <c r="AX11" s="17">
        <v>0.21133502999436499</v>
      </c>
      <c r="AY11" s="17">
        <v>8.0795253575904696E-2</v>
      </c>
    </row>
    <row r="12" spans="2:51" x14ac:dyDescent="0.35">
      <c r="B12" s="18" t="s">
        <v>90</v>
      </c>
      <c r="C12" s="17">
        <v>6.7816805559096499E-2</v>
      </c>
      <c r="D12" s="17">
        <v>8.5264516629253106E-2</v>
      </c>
      <c r="E12" s="17">
        <v>5.0912163504258499E-2</v>
      </c>
      <c r="F12" s="17"/>
      <c r="G12" s="17">
        <v>7.0746626804097004E-2</v>
      </c>
      <c r="H12" s="17">
        <v>5.7934078398942303E-2</v>
      </c>
      <c r="I12" s="17">
        <v>4.1397859643306799E-2</v>
      </c>
      <c r="J12" s="17">
        <v>5.9761653136120897E-2</v>
      </c>
      <c r="K12" s="17">
        <v>0.113690790387527</v>
      </c>
      <c r="L12" s="17">
        <v>7.1231745353911996E-2</v>
      </c>
      <c r="M12" s="17"/>
      <c r="N12" s="17">
        <v>6.8302982617245503E-2</v>
      </c>
      <c r="O12" s="17">
        <v>5.9338433277941999E-2</v>
      </c>
      <c r="P12" s="17">
        <v>6.4486300225193E-2</v>
      </c>
      <c r="Q12" s="17">
        <v>7.8565652316808898E-2</v>
      </c>
      <c r="R12" s="17"/>
      <c r="S12" s="17">
        <v>9.6993510351935902E-2</v>
      </c>
      <c r="T12" s="17">
        <v>7.6568699697471002E-2</v>
      </c>
      <c r="U12" s="17">
        <v>4.2000755363794703E-2</v>
      </c>
      <c r="V12" s="17">
        <v>6.7252543454362004E-2</v>
      </c>
      <c r="W12" s="17">
        <v>7.0399379032817996E-2</v>
      </c>
      <c r="X12" s="17">
        <v>4.2317016834778703E-2</v>
      </c>
      <c r="Y12" s="17">
        <v>5.3089273123584697E-2</v>
      </c>
      <c r="Z12" s="17">
        <v>8.93212471039493E-2</v>
      </c>
      <c r="AA12" s="17">
        <v>5.2119373107105502E-2</v>
      </c>
      <c r="AB12" s="17">
        <v>7.9821121325152899E-2</v>
      </c>
      <c r="AC12" s="17">
        <v>0.10747963397230501</v>
      </c>
      <c r="AD12" s="17">
        <v>0</v>
      </c>
      <c r="AE12" s="17"/>
      <c r="AF12" s="17">
        <v>8.6254300058006703E-2</v>
      </c>
      <c r="AG12" s="17">
        <v>6.3983403520775806E-2</v>
      </c>
      <c r="AH12" s="17">
        <v>5.13335141874183E-2</v>
      </c>
      <c r="AI12" s="17"/>
      <c r="AJ12" s="17">
        <v>7.6734598899531895E-2</v>
      </c>
      <c r="AK12" s="17">
        <v>5.6978633628196003E-2</v>
      </c>
      <c r="AL12" s="17">
        <v>6.6502284544219803E-2</v>
      </c>
      <c r="AM12" s="17">
        <v>0.170033045092924</v>
      </c>
      <c r="AN12" s="17">
        <v>5.6596247537867302E-2</v>
      </c>
      <c r="AO12" s="17"/>
      <c r="AP12" s="17">
        <v>8.9993269583937496E-2</v>
      </c>
      <c r="AQ12" s="17">
        <v>5.6485405057727499E-2</v>
      </c>
      <c r="AR12" s="17">
        <v>5.9443589581122599E-2</v>
      </c>
      <c r="AS12" s="17">
        <v>6.2257722831086E-2</v>
      </c>
      <c r="AT12" s="17"/>
      <c r="AU12" s="17">
        <v>5.4012514003699698E-2</v>
      </c>
      <c r="AV12" s="17">
        <v>6.5610054929595596E-2</v>
      </c>
      <c r="AW12" s="17">
        <v>7.7866325709559994E-2</v>
      </c>
      <c r="AX12" s="17">
        <v>5.0010876587288498E-2</v>
      </c>
      <c r="AY12" s="17">
        <v>1.8715780254279502E-2</v>
      </c>
    </row>
    <row r="13" spans="2:51" x14ac:dyDescent="0.35">
      <c r="B13" s="18" t="s">
        <v>91</v>
      </c>
      <c r="C13" s="19">
        <v>2.61727256135325E-2</v>
      </c>
      <c r="D13" s="19">
        <v>2.5688048463690199E-2</v>
      </c>
      <c r="E13" s="19">
        <v>2.5657897038777199E-2</v>
      </c>
      <c r="F13" s="19"/>
      <c r="G13" s="19">
        <v>2.9688615591770402E-2</v>
      </c>
      <c r="H13" s="19">
        <v>4.2259696194390101E-2</v>
      </c>
      <c r="I13" s="19">
        <v>3.7021576181825402E-2</v>
      </c>
      <c r="J13" s="19">
        <v>2.0823705232108299E-2</v>
      </c>
      <c r="K13" s="19">
        <v>1.53365357816502E-2</v>
      </c>
      <c r="L13" s="19">
        <v>1.35381390845864E-2</v>
      </c>
      <c r="M13" s="19"/>
      <c r="N13" s="19">
        <v>1.2264030687834999E-2</v>
      </c>
      <c r="O13" s="19">
        <v>2.2783824193368898E-2</v>
      </c>
      <c r="P13" s="19">
        <v>2.0739089707766702E-2</v>
      </c>
      <c r="Q13" s="19">
        <v>5.0082750973667899E-2</v>
      </c>
      <c r="R13" s="19"/>
      <c r="S13" s="19">
        <v>3.0850442740319801E-2</v>
      </c>
      <c r="T13" s="19">
        <v>2.2354437333045402E-2</v>
      </c>
      <c r="U13" s="19">
        <v>5.0806188089388398E-3</v>
      </c>
      <c r="V13" s="19">
        <v>1.2006675000165499E-2</v>
      </c>
      <c r="W13" s="19">
        <v>3.0837942706789599E-2</v>
      </c>
      <c r="X13" s="19">
        <v>6.0654501596980603E-2</v>
      </c>
      <c r="Y13" s="19">
        <v>1.8446206380164601E-2</v>
      </c>
      <c r="Z13" s="19">
        <v>3.79732654546837E-2</v>
      </c>
      <c r="AA13" s="19">
        <v>2.3232850119300499E-2</v>
      </c>
      <c r="AB13" s="19">
        <v>1.7670852932648199E-2</v>
      </c>
      <c r="AC13" s="19">
        <v>5.39062217512346E-2</v>
      </c>
      <c r="AD13" s="19">
        <v>0</v>
      </c>
      <c r="AE13" s="19"/>
      <c r="AF13" s="19">
        <v>2.2403982404161301E-2</v>
      </c>
      <c r="AG13" s="19">
        <v>1.26222516229549E-2</v>
      </c>
      <c r="AH13" s="19">
        <v>6.6390910922324797E-2</v>
      </c>
      <c r="AI13" s="19"/>
      <c r="AJ13" s="19">
        <v>1.1952143965354999E-2</v>
      </c>
      <c r="AK13" s="19">
        <v>2.4400729678395999E-2</v>
      </c>
      <c r="AL13" s="19">
        <v>5.5765794541485902E-3</v>
      </c>
      <c r="AM13" s="19">
        <v>0</v>
      </c>
      <c r="AN13" s="19">
        <v>6.5152515456903606E-2</v>
      </c>
      <c r="AO13" s="19"/>
      <c r="AP13" s="19">
        <v>1.4836751592203601E-2</v>
      </c>
      <c r="AQ13" s="19">
        <v>2.51447452785339E-2</v>
      </c>
      <c r="AR13" s="19">
        <v>7.8883455437587097E-3</v>
      </c>
      <c r="AS13" s="19">
        <v>2.3663678745041501E-2</v>
      </c>
      <c r="AT13" s="19"/>
      <c r="AU13" s="19">
        <v>3.3197018537179303E-2</v>
      </c>
      <c r="AV13" s="19">
        <v>2.4551393880878701E-2</v>
      </c>
      <c r="AW13" s="19">
        <v>2.9439096964759801E-2</v>
      </c>
      <c r="AX13" s="19">
        <v>1.6929324312508799E-2</v>
      </c>
      <c r="AY13" s="19">
        <v>1.8340840733142301E-2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97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0.15951511228645299</v>
      </c>
      <c r="D9" s="17">
        <v>0.15789542241500501</v>
      </c>
      <c r="E9" s="17">
        <v>0.16048455121150601</v>
      </c>
      <c r="F9" s="17"/>
      <c r="G9" s="17">
        <v>0.185376655951386</v>
      </c>
      <c r="H9" s="17">
        <v>0.252276215453071</v>
      </c>
      <c r="I9" s="17">
        <v>0.17647077625108301</v>
      </c>
      <c r="J9" s="17">
        <v>0.15329151288314</v>
      </c>
      <c r="K9" s="17">
        <v>8.9448021294251306E-2</v>
      </c>
      <c r="L9" s="17">
        <v>0.10525931428971499</v>
      </c>
      <c r="M9" s="17"/>
      <c r="N9" s="17">
        <v>0.14441334208874099</v>
      </c>
      <c r="O9" s="17">
        <v>0.14807574258112099</v>
      </c>
      <c r="P9" s="17">
        <v>0.14346423973520001</v>
      </c>
      <c r="Q9" s="17">
        <v>0.20123608368995899</v>
      </c>
      <c r="R9" s="17"/>
      <c r="S9" s="17">
        <v>0.26434494055377999</v>
      </c>
      <c r="T9" s="17">
        <v>0.134478494338475</v>
      </c>
      <c r="U9" s="17">
        <v>0.126912042359416</v>
      </c>
      <c r="V9" s="17">
        <v>0.14437273545322599</v>
      </c>
      <c r="W9" s="17">
        <v>0.13566247125158501</v>
      </c>
      <c r="X9" s="17">
        <v>0.193553787755641</v>
      </c>
      <c r="Y9" s="17">
        <v>0.135796731774143</v>
      </c>
      <c r="Z9" s="17">
        <v>0.19754173460056901</v>
      </c>
      <c r="AA9" s="17">
        <v>0.17299589211847299</v>
      </c>
      <c r="AB9" s="17">
        <v>7.1993762557239799E-2</v>
      </c>
      <c r="AC9" s="17">
        <v>0.10525961670429</v>
      </c>
      <c r="AD9" s="17">
        <v>0.18131817033533201</v>
      </c>
      <c r="AE9" s="17"/>
      <c r="AF9" s="17">
        <v>0.16328599528566001</v>
      </c>
      <c r="AG9" s="17">
        <v>0.13487928855769701</v>
      </c>
      <c r="AH9" s="17">
        <v>0.209260141112456</v>
      </c>
      <c r="AI9" s="17"/>
      <c r="AJ9" s="17">
        <v>0.161391882407632</v>
      </c>
      <c r="AK9" s="17">
        <v>0.15919688019810299</v>
      </c>
      <c r="AL9" s="17">
        <v>0.145580537548956</v>
      </c>
      <c r="AM9" s="17">
        <v>0.30892179131820702</v>
      </c>
      <c r="AN9" s="17">
        <v>0.17089886970298801</v>
      </c>
      <c r="AO9" s="17"/>
      <c r="AP9" s="17">
        <v>0.17463451918464501</v>
      </c>
      <c r="AQ9" s="17">
        <v>0.154023511542485</v>
      </c>
      <c r="AR9" s="17">
        <v>0.177170638925432</v>
      </c>
      <c r="AS9" s="17">
        <v>0.208381847123291</v>
      </c>
      <c r="AT9" s="17"/>
      <c r="AU9" s="17">
        <v>0.157237001743881</v>
      </c>
      <c r="AV9" s="17">
        <v>0.11353737100938199</v>
      </c>
      <c r="AW9" s="17">
        <v>0.15367272674312099</v>
      </c>
      <c r="AX9" s="17">
        <v>0.248371526939895</v>
      </c>
      <c r="AY9" s="17">
        <v>0.264466067920131</v>
      </c>
    </row>
    <row r="10" spans="2:51" x14ac:dyDescent="0.35">
      <c r="B10" s="18" t="s">
        <v>88</v>
      </c>
      <c r="C10" s="17">
        <v>0.36151611919198701</v>
      </c>
      <c r="D10" s="17">
        <v>0.32892146829465702</v>
      </c>
      <c r="E10" s="17">
        <v>0.39405569632259702</v>
      </c>
      <c r="F10" s="17"/>
      <c r="G10" s="17">
        <v>0.43815592676848403</v>
      </c>
      <c r="H10" s="17">
        <v>0.34048220028352999</v>
      </c>
      <c r="I10" s="17">
        <v>0.37088698131723502</v>
      </c>
      <c r="J10" s="17">
        <v>0.35363662166520099</v>
      </c>
      <c r="K10" s="17">
        <v>0.361592827068204</v>
      </c>
      <c r="L10" s="17">
        <v>0.32647424555393301</v>
      </c>
      <c r="M10" s="17"/>
      <c r="N10" s="17">
        <v>0.33272189067307001</v>
      </c>
      <c r="O10" s="17">
        <v>0.37774096137284602</v>
      </c>
      <c r="P10" s="17">
        <v>0.40283811074179099</v>
      </c>
      <c r="Q10" s="17">
        <v>0.34141752888356097</v>
      </c>
      <c r="R10" s="17"/>
      <c r="S10" s="17">
        <v>0.37121972230577899</v>
      </c>
      <c r="T10" s="17">
        <v>0.32454592871372201</v>
      </c>
      <c r="U10" s="17">
        <v>0.33981439321936902</v>
      </c>
      <c r="V10" s="17">
        <v>0.37950391581480297</v>
      </c>
      <c r="W10" s="17">
        <v>0.41164531073011401</v>
      </c>
      <c r="X10" s="17">
        <v>0.39376096211316503</v>
      </c>
      <c r="Y10" s="17">
        <v>0.45903737814354001</v>
      </c>
      <c r="Z10" s="17">
        <v>0.30509106597272301</v>
      </c>
      <c r="AA10" s="17">
        <v>0.37162239975275002</v>
      </c>
      <c r="AB10" s="17">
        <v>0.264598955750173</v>
      </c>
      <c r="AC10" s="17">
        <v>0.359155335459375</v>
      </c>
      <c r="AD10" s="17">
        <v>0.33891381942378601</v>
      </c>
      <c r="AE10" s="17"/>
      <c r="AF10" s="17">
        <v>0.34686661205568398</v>
      </c>
      <c r="AG10" s="17">
        <v>0.35533280641788101</v>
      </c>
      <c r="AH10" s="17">
        <v>0.35145318366427802</v>
      </c>
      <c r="AI10" s="17"/>
      <c r="AJ10" s="17">
        <v>0.359464998184167</v>
      </c>
      <c r="AK10" s="17">
        <v>0.379788463118377</v>
      </c>
      <c r="AL10" s="17">
        <v>0.29499958903611501</v>
      </c>
      <c r="AM10" s="17">
        <v>0.437690460917599</v>
      </c>
      <c r="AN10" s="17">
        <v>0.34448188490852899</v>
      </c>
      <c r="AO10" s="17"/>
      <c r="AP10" s="17">
        <v>0.353990827863637</v>
      </c>
      <c r="AQ10" s="17">
        <v>0.37742256296202598</v>
      </c>
      <c r="AR10" s="17">
        <v>0.30414685484234799</v>
      </c>
      <c r="AS10" s="17">
        <v>0.36031430595851599</v>
      </c>
      <c r="AT10" s="17"/>
      <c r="AU10" s="17">
        <v>0.35212491239867899</v>
      </c>
      <c r="AV10" s="17">
        <v>0.38628893519840002</v>
      </c>
      <c r="AW10" s="17">
        <v>0.36462180593219601</v>
      </c>
      <c r="AX10" s="17">
        <v>0.32719907297219197</v>
      </c>
      <c r="AY10" s="17">
        <v>0.35043747814384302</v>
      </c>
    </row>
    <row r="11" spans="2:51" x14ac:dyDescent="0.35">
      <c r="B11" s="18" t="s">
        <v>89</v>
      </c>
      <c r="C11" s="17">
        <v>0.35626776285556799</v>
      </c>
      <c r="D11" s="17">
        <v>0.38425524796500299</v>
      </c>
      <c r="E11" s="17">
        <v>0.32963777270345102</v>
      </c>
      <c r="F11" s="17"/>
      <c r="G11" s="17">
        <v>0.24807562943890801</v>
      </c>
      <c r="H11" s="17">
        <v>0.28739731167934901</v>
      </c>
      <c r="I11" s="17">
        <v>0.32822483663187002</v>
      </c>
      <c r="J11" s="17">
        <v>0.37970739915531798</v>
      </c>
      <c r="K11" s="17">
        <v>0.43214463530137098</v>
      </c>
      <c r="L11" s="17">
        <v>0.43685284429376098</v>
      </c>
      <c r="M11" s="17"/>
      <c r="N11" s="17">
        <v>0.39972234394787398</v>
      </c>
      <c r="O11" s="17">
        <v>0.35989349679934701</v>
      </c>
      <c r="P11" s="17">
        <v>0.33502986869095902</v>
      </c>
      <c r="Q11" s="17">
        <v>0.32010897572732</v>
      </c>
      <c r="R11" s="17"/>
      <c r="S11" s="17">
        <v>0.24972633465476601</v>
      </c>
      <c r="T11" s="17">
        <v>0.42021832657951602</v>
      </c>
      <c r="U11" s="17">
        <v>0.42142289307733</v>
      </c>
      <c r="V11" s="17">
        <v>0.37041812996589102</v>
      </c>
      <c r="W11" s="17">
        <v>0.36662118434894198</v>
      </c>
      <c r="X11" s="17">
        <v>0.28255062931652702</v>
      </c>
      <c r="Y11" s="17">
        <v>0.31143326793382498</v>
      </c>
      <c r="Z11" s="17">
        <v>0.29144854160359701</v>
      </c>
      <c r="AA11" s="17">
        <v>0.35646527515262499</v>
      </c>
      <c r="AB11" s="17">
        <v>0.47621098752737401</v>
      </c>
      <c r="AC11" s="17">
        <v>0.380386745166436</v>
      </c>
      <c r="AD11" s="17">
        <v>0.36186323077176402</v>
      </c>
      <c r="AE11" s="17"/>
      <c r="AF11" s="17">
        <v>0.36847521393081201</v>
      </c>
      <c r="AG11" s="17">
        <v>0.38343326577397302</v>
      </c>
      <c r="AH11" s="17">
        <v>0.32289093619228698</v>
      </c>
      <c r="AI11" s="17"/>
      <c r="AJ11" s="17">
        <v>0.37327327034324398</v>
      </c>
      <c r="AK11" s="17">
        <v>0.35688991930624098</v>
      </c>
      <c r="AL11" s="17">
        <v>0.37959510322227402</v>
      </c>
      <c r="AM11" s="17">
        <v>0.168241786305178</v>
      </c>
      <c r="AN11" s="17">
        <v>0.339286844530235</v>
      </c>
      <c r="AO11" s="17"/>
      <c r="AP11" s="17">
        <v>0.33594221585066703</v>
      </c>
      <c r="AQ11" s="17">
        <v>0.36044236825244702</v>
      </c>
      <c r="AR11" s="17">
        <v>0.400438863775545</v>
      </c>
      <c r="AS11" s="17">
        <v>0.33521974060166998</v>
      </c>
      <c r="AT11" s="17"/>
      <c r="AU11" s="17">
        <v>0.37486354174348602</v>
      </c>
      <c r="AV11" s="17">
        <v>0.38059707473428001</v>
      </c>
      <c r="AW11" s="17">
        <v>0.34731425783373698</v>
      </c>
      <c r="AX11" s="17">
        <v>0.317896581638067</v>
      </c>
      <c r="AY11" s="17">
        <v>0.22799973023063899</v>
      </c>
    </row>
    <row r="12" spans="2:51" x14ac:dyDescent="0.35">
      <c r="B12" s="18" t="s">
        <v>90</v>
      </c>
      <c r="C12" s="17">
        <v>0.102770912760057</v>
      </c>
      <c r="D12" s="17">
        <v>0.117480986552606</v>
      </c>
      <c r="E12" s="17">
        <v>8.7568745000008594E-2</v>
      </c>
      <c r="F12" s="17"/>
      <c r="G12" s="17">
        <v>0.101318982786189</v>
      </c>
      <c r="H12" s="17">
        <v>8.2521943865871097E-2</v>
      </c>
      <c r="I12" s="17">
        <v>0.11038068872500501</v>
      </c>
      <c r="J12" s="17">
        <v>0.100170430977396</v>
      </c>
      <c r="K12" s="17">
        <v>9.8301431195770395E-2</v>
      </c>
      <c r="L12" s="17">
        <v>0.119100270379318</v>
      </c>
      <c r="M12" s="17"/>
      <c r="N12" s="17">
        <v>0.11392234853788701</v>
      </c>
      <c r="O12" s="17">
        <v>0.100269746421981</v>
      </c>
      <c r="P12" s="17">
        <v>9.5383496328036693E-2</v>
      </c>
      <c r="Q12" s="17">
        <v>0.10209546398517599</v>
      </c>
      <c r="R12" s="17"/>
      <c r="S12" s="17">
        <v>8.9301419784700894E-2</v>
      </c>
      <c r="T12" s="17">
        <v>0.11278879903232</v>
      </c>
      <c r="U12" s="17">
        <v>0.105564276262459</v>
      </c>
      <c r="V12" s="17">
        <v>8.8155121553544796E-2</v>
      </c>
      <c r="W12" s="17">
        <v>8.6071033669359504E-2</v>
      </c>
      <c r="X12" s="17">
        <v>9.7274509148792307E-2</v>
      </c>
      <c r="Y12" s="17">
        <v>7.4858782702850998E-2</v>
      </c>
      <c r="Z12" s="17">
        <v>0.18116023286816499</v>
      </c>
      <c r="AA12" s="17">
        <v>7.8150669090250494E-2</v>
      </c>
      <c r="AB12" s="17">
        <v>0.15632837515154199</v>
      </c>
      <c r="AC12" s="17">
        <v>0.13250055535611299</v>
      </c>
      <c r="AD12" s="17">
        <v>6.4207619501503194E-2</v>
      </c>
      <c r="AE12" s="17"/>
      <c r="AF12" s="17">
        <v>0.10626245173054701</v>
      </c>
      <c r="AG12" s="17">
        <v>0.112072459426003</v>
      </c>
      <c r="AH12" s="17">
        <v>8.2217614074602693E-2</v>
      </c>
      <c r="AI12" s="17"/>
      <c r="AJ12" s="17">
        <v>9.6260410184779599E-2</v>
      </c>
      <c r="AK12" s="17">
        <v>8.8372011607596598E-2</v>
      </c>
      <c r="AL12" s="17">
        <v>0.153082959246609</v>
      </c>
      <c r="AM12" s="17">
        <v>8.51459614590164E-2</v>
      </c>
      <c r="AN12" s="17">
        <v>0.108634978767313</v>
      </c>
      <c r="AO12" s="17"/>
      <c r="AP12" s="17">
        <v>0.121978548919232</v>
      </c>
      <c r="AQ12" s="17">
        <v>9.2163498331506694E-2</v>
      </c>
      <c r="AR12" s="17">
        <v>9.9087618709575498E-2</v>
      </c>
      <c r="AS12" s="17">
        <v>8.2724319337336594E-2</v>
      </c>
      <c r="AT12" s="17"/>
      <c r="AU12" s="17">
        <v>9.3215283553859093E-2</v>
      </c>
      <c r="AV12" s="17">
        <v>9.49674308581306E-2</v>
      </c>
      <c r="AW12" s="17">
        <v>0.118386341699243</v>
      </c>
      <c r="AX12" s="17">
        <v>8.5857363438928899E-2</v>
      </c>
      <c r="AY12" s="17">
        <v>9.9906760978975495E-2</v>
      </c>
    </row>
    <row r="13" spans="2:51" x14ac:dyDescent="0.35">
      <c r="B13" s="18" t="s">
        <v>91</v>
      </c>
      <c r="C13" s="19">
        <v>1.9930092905934799E-2</v>
      </c>
      <c r="D13" s="19">
        <v>1.14468747727287E-2</v>
      </c>
      <c r="E13" s="19">
        <v>2.8253234762437799E-2</v>
      </c>
      <c r="F13" s="19"/>
      <c r="G13" s="19">
        <v>2.7072805055033101E-2</v>
      </c>
      <c r="H13" s="19">
        <v>3.7322328718180198E-2</v>
      </c>
      <c r="I13" s="19">
        <v>1.4036717074806899E-2</v>
      </c>
      <c r="J13" s="19">
        <v>1.3194035318945E-2</v>
      </c>
      <c r="K13" s="19">
        <v>1.8513085140403202E-2</v>
      </c>
      <c r="L13" s="19">
        <v>1.2313325483272001E-2</v>
      </c>
      <c r="M13" s="19"/>
      <c r="N13" s="19">
        <v>9.2200747524289993E-3</v>
      </c>
      <c r="O13" s="19">
        <v>1.40200528247055E-2</v>
      </c>
      <c r="P13" s="19">
        <v>2.3284284504013299E-2</v>
      </c>
      <c r="Q13" s="19">
        <v>3.5141947713983497E-2</v>
      </c>
      <c r="R13" s="19"/>
      <c r="S13" s="19">
        <v>2.5407582700973999E-2</v>
      </c>
      <c r="T13" s="19">
        <v>7.9684513359672103E-3</v>
      </c>
      <c r="U13" s="19">
        <v>6.2863950814266304E-3</v>
      </c>
      <c r="V13" s="19">
        <v>1.7550097212535198E-2</v>
      </c>
      <c r="W13" s="19">
        <v>0</v>
      </c>
      <c r="X13" s="19">
        <v>3.2860111665875102E-2</v>
      </c>
      <c r="Y13" s="19">
        <v>1.8873839445640798E-2</v>
      </c>
      <c r="Z13" s="19">
        <v>2.47584249549457E-2</v>
      </c>
      <c r="AA13" s="19">
        <v>2.07657638859019E-2</v>
      </c>
      <c r="AB13" s="19">
        <v>3.0867919013671599E-2</v>
      </c>
      <c r="AC13" s="19">
        <v>2.26977473137858E-2</v>
      </c>
      <c r="AD13" s="19">
        <v>5.3697159967615302E-2</v>
      </c>
      <c r="AE13" s="19"/>
      <c r="AF13" s="19">
        <v>1.51097269972975E-2</v>
      </c>
      <c r="AG13" s="19">
        <v>1.4282179824446699E-2</v>
      </c>
      <c r="AH13" s="19">
        <v>3.41781249563754E-2</v>
      </c>
      <c r="AI13" s="19"/>
      <c r="AJ13" s="19">
        <v>9.6094388801775503E-3</v>
      </c>
      <c r="AK13" s="19">
        <v>1.5752725769682799E-2</v>
      </c>
      <c r="AL13" s="19">
        <v>2.6741810946045299E-2</v>
      </c>
      <c r="AM13" s="19">
        <v>0</v>
      </c>
      <c r="AN13" s="19">
        <v>3.6697422090934503E-2</v>
      </c>
      <c r="AO13" s="19"/>
      <c r="AP13" s="19">
        <v>1.34538881818194E-2</v>
      </c>
      <c r="AQ13" s="19">
        <v>1.5948058911535799E-2</v>
      </c>
      <c r="AR13" s="19">
        <v>1.9156023747100199E-2</v>
      </c>
      <c r="AS13" s="19">
        <v>1.3359786979186199E-2</v>
      </c>
      <c r="AT13" s="19"/>
      <c r="AU13" s="19">
        <v>2.2559260560094399E-2</v>
      </c>
      <c r="AV13" s="19">
        <v>2.4609188199807799E-2</v>
      </c>
      <c r="AW13" s="19">
        <v>1.6004867791703199E-2</v>
      </c>
      <c r="AX13" s="19">
        <v>2.06754550109177E-2</v>
      </c>
      <c r="AY13" s="19">
        <v>5.7189962726411497E-2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Y18"/>
  <sheetViews>
    <sheetView showGridLines="0"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98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1258</v>
      </c>
      <c r="D7" s="10">
        <v>578</v>
      </c>
      <c r="E7" s="10">
        <v>678</v>
      </c>
      <c r="F7" s="10"/>
      <c r="G7" s="10">
        <v>104</v>
      </c>
      <c r="H7" s="10">
        <v>200</v>
      </c>
      <c r="I7" s="10">
        <v>222</v>
      </c>
      <c r="J7" s="10">
        <v>222</v>
      </c>
      <c r="K7" s="10">
        <v>205</v>
      </c>
      <c r="L7" s="10">
        <v>305</v>
      </c>
      <c r="M7" s="10"/>
      <c r="N7" s="10">
        <v>391</v>
      </c>
      <c r="O7" s="10">
        <v>338</v>
      </c>
      <c r="P7" s="10">
        <v>270</v>
      </c>
      <c r="Q7" s="10">
        <v>253</v>
      </c>
      <c r="R7" s="10"/>
      <c r="S7" s="10">
        <v>157</v>
      </c>
      <c r="T7" s="10">
        <v>171</v>
      </c>
      <c r="U7" s="10">
        <v>118</v>
      </c>
      <c r="V7" s="10">
        <v>116</v>
      </c>
      <c r="W7" s="10">
        <v>91</v>
      </c>
      <c r="X7" s="10">
        <v>103</v>
      </c>
      <c r="Y7" s="10">
        <v>101</v>
      </c>
      <c r="Z7" s="10">
        <v>56</v>
      </c>
      <c r="AA7" s="10">
        <v>139</v>
      </c>
      <c r="AB7" s="10">
        <v>104</v>
      </c>
      <c r="AC7" s="10">
        <v>61</v>
      </c>
      <c r="AD7" s="10">
        <v>41</v>
      </c>
      <c r="AE7" s="10"/>
      <c r="AF7" s="10">
        <v>497</v>
      </c>
      <c r="AG7" s="10">
        <v>520</v>
      </c>
      <c r="AH7" s="10">
        <v>173</v>
      </c>
      <c r="AI7" s="10"/>
      <c r="AJ7" s="10">
        <v>465</v>
      </c>
      <c r="AK7" s="10">
        <v>354</v>
      </c>
      <c r="AL7" s="10">
        <v>96</v>
      </c>
      <c r="AM7" s="10">
        <v>14</v>
      </c>
      <c r="AN7" s="10">
        <v>165</v>
      </c>
      <c r="AO7" s="10"/>
      <c r="AP7" s="10">
        <v>275</v>
      </c>
      <c r="AQ7" s="10">
        <v>466</v>
      </c>
      <c r="AR7" s="10">
        <v>88</v>
      </c>
      <c r="AS7" s="10">
        <v>105</v>
      </c>
      <c r="AT7" s="10"/>
      <c r="AU7" s="10">
        <v>269</v>
      </c>
      <c r="AV7" s="10">
        <v>255</v>
      </c>
      <c r="AW7" s="10">
        <v>348</v>
      </c>
      <c r="AX7" s="10">
        <v>172</v>
      </c>
      <c r="AY7" s="10">
        <v>27</v>
      </c>
    </row>
    <row r="8" spans="2:51" ht="30" customHeight="1" x14ac:dyDescent="0.35">
      <c r="B8" s="11" t="s">
        <v>20</v>
      </c>
      <c r="C8" s="11">
        <v>1256</v>
      </c>
      <c r="D8" s="11">
        <v>593</v>
      </c>
      <c r="E8" s="11">
        <v>661</v>
      </c>
      <c r="F8" s="11"/>
      <c r="G8" s="11">
        <v>106</v>
      </c>
      <c r="H8" s="11">
        <v>227</v>
      </c>
      <c r="I8" s="11">
        <v>230</v>
      </c>
      <c r="J8" s="11">
        <v>218</v>
      </c>
      <c r="K8" s="11">
        <v>181</v>
      </c>
      <c r="L8" s="11">
        <v>295</v>
      </c>
      <c r="M8" s="11"/>
      <c r="N8" s="11">
        <v>369</v>
      </c>
      <c r="O8" s="11">
        <v>312</v>
      </c>
      <c r="P8" s="11">
        <v>309</v>
      </c>
      <c r="Q8" s="11">
        <v>259</v>
      </c>
      <c r="R8" s="11"/>
      <c r="S8" s="11">
        <v>164</v>
      </c>
      <c r="T8" s="11">
        <v>164</v>
      </c>
      <c r="U8" s="11">
        <v>107</v>
      </c>
      <c r="V8" s="11">
        <v>113</v>
      </c>
      <c r="W8" s="11">
        <v>90</v>
      </c>
      <c r="X8" s="11">
        <v>107</v>
      </c>
      <c r="Y8" s="11">
        <v>98</v>
      </c>
      <c r="Z8" s="11">
        <v>57</v>
      </c>
      <c r="AA8" s="11">
        <v>137</v>
      </c>
      <c r="AB8" s="11">
        <v>110</v>
      </c>
      <c r="AC8" s="11">
        <v>66</v>
      </c>
      <c r="AD8" s="11">
        <v>42</v>
      </c>
      <c r="AE8" s="11"/>
      <c r="AF8" s="11">
        <v>491</v>
      </c>
      <c r="AG8" s="11">
        <v>514</v>
      </c>
      <c r="AH8" s="11">
        <v>181</v>
      </c>
      <c r="AI8" s="11"/>
      <c r="AJ8" s="11">
        <v>459</v>
      </c>
      <c r="AK8" s="11">
        <v>358</v>
      </c>
      <c r="AL8" s="11">
        <v>92</v>
      </c>
      <c r="AM8" s="11">
        <v>14</v>
      </c>
      <c r="AN8" s="11">
        <v>167</v>
      </c>
      <c r="AO8" s="11"/>
      <c r="AP8" s="11">
        <v>273</v>
      </c>
      <c r="AQ8" s="11">
        <v>471</v>
      </c>
      <c r="AR8" s="11">
        <v>86</v>
      </c>
      <c r="AS8" s="11">
        <v>103</v>
      </c>
      <c r="AT8" s="11"/>
      <c r="AU8" s="11">
        <v>271</v>
      </c>
      <c r="AV8" s="11">
        <v>256</v>
      </c>
      <c r="AW8" s="11">
        <v>347</v>
      </c>
      <c r="AX8" s="11">
        <v>171</v>
      </c>
      <c r="AY8" s="11">
        <v>24</v>
      </c>
    </row>
    <row r="9" spans="2:51" x14ac:dyDescent="0.35">
      <c r="B9" s="18" t="s">
        <v>87</v>
      </c>
      <c r="C9" s="17">
        <v>0.10699604175756899</v>
      </c>
      <c r="D9" s="17">
        <v>0.11129569786857101</v>
      </c>
      <c r="E9" s="17">
        <v>0.103459783051067</v>
      </c>
      <c r="F9" s="17"/>
      <c r="G9" s="17">
        <v>0.21434362922806299</v>
      </c>
      <c r="H9" s="17">
        <v>0.18852218067965901</v>
      </c>
      <c r="I9" s="17">
        <v>0.13402249733295701</v>
      </c>
      <c r="J9" s="17">
        <v>9.8879670231150296E-2</v>
      </c>
      <c r="K9" s="17">
        <v>5.3711769530820498E-2</v>
      </c>
      <c r="L9" s="17">
        <v>2.3490749607232402E-2</v>
      </c>
      <c r="M9" s="17"/>
      <c r="N9" s="17">
        <v>0.109117009234351</v>
      </c>
      <c r="O9" s="17">
        <v>0.103646387257237</v>
      </c>
      <c r="P9" s="17">
        <v>9.4774167308416896E-2</v>
      </c>
      <c r="Q9" s="17">
        <v>0.125068182587279</v>
      </c>
      <c r="R9" s="17"/>
      <c r="S9" s="17">
        <v>0.175125739696011</v>
      </c>
      <c r="T9" s="17">
        <v>9.3548003358479306E-2</v>
      </c>
      <c r="U9" s="17">
        <v>8.6117174900843793E-2</v>
      </c>
      <c r="V9" s="17">
        <v>9.9492399621900401E-2</v>
      </c>
      <c r="W9" s="17">
        <v>0.13675018209237699</v>
      </c>
      <c r="X9" s="17">
        <v>9.49066941291236E-2</v>
      </c>
      <c r="Y9" s="17">
        <v>9.1518776225649398E-2</v>
      </c>
      <c r="Z9" s="17">
        <v>0.10053605169640301</v>
      </c>
      <c r="AA9" s="17">
        <v>0.12141906246071101</v>
      </c>
      <c r="AB9" s="17">
        <v>5.61763625928767E-2</v>
      </c>
      <c r="AC9" s="17">
        <v>8.46608339557164E-2</v>
      </c>
      <c r="AD9" s="17">
        <v>9.8943298532393698E-2</v>
      </c>
      <c r="AE9" s="17"/>
      <c r="AF9" s="17">
        <v>9.7484475799381395E-2</v>
      </c>
      <c r="AG9" s="17">
        <v>9.3666942484129295E-2</v>
      </c>
      <c r="AH9" s="17">
        <v>0.129390160604477</v>
      </c>
      <c r="AI9" s="17"/>
      <c r="AJ9" s="17">
        <v>8.4575288882557803E-2</v>
      </c>
      <c r="AK9" s="17">
        <v>0.130513594310779</v>
      </c>
      <c r="AL9" s="17">
        <v>7.6257246685651606E-2</v>
      </c>
      <c r="AM9" s="17">
        <v>8.1556940917137194E-2</v>
      </c>
      <c r="AN9" s="17">
        <v>0.122898211955371</v>
      </c>
      <c r="AO9" s="17"/>
      <c r="AP9" s="17">
        <v>0.101306980808982</v>
      </c>
      <c r="AQ9" s="17">
        <v>0.12572656213102601</v>
      </c>
      <c r="AR9" s="17">
        <v>0.14114306579823399</v>
      </c>
      <c r="AS9" s="17">
        <v>6.5956451058068494E-2</v>
      </c>
      <c r="AT9" s="17"/>
      <c r="AU9" s="17">
        <v>0.10000998543824199</v>
      </c>
      <c r="AV9" s="17">
        <v>9.4540207267884396E-2</v>
      </c>
      <c r="AW9" s="17">
        <v>0.106745639475718</v>
      </c>
      <c r="AX9" s="17">
        <v>0.157711664335872</v>
      </c>
      <c r="AY9" s="17">
        <v>0.194990859774161</v>
      </c>
    </row>
    <row r="10" spans="2:51" x14ac:dyDescent="0.35">
      <c r="B10" s="18" t="s">
        <v>88</v>
      </c>
      <c r="C10" s="17">
        <v>0.168186740303129</v>
      </c>
      <c r="D10" s="17">
        <v>0.16885212642959499</v>
      </c>
      <c r="E10" s="17">
        <v>0.16667341567060301</v>
      </c>
      <c r="F10" s="17"/>
      <c r="G10" s="17">
        <v>0.25403574556974301</v>
      </c>
      <c r="H10" s="17">
        <v>0.25891573297216702</v>
      </c>
      <c r="I10" s="17">
        <v>0.22788033275533301</v>
      </c>
      <c r="J10" s="17">
        <v>0.15704881082728001</v>
      </c>
      <c r="K10" s="17">
        <v>0.115348336359509</v>
      </c>
      <c r="L10" s="17">
        <v>6.18065728518635E-2</v>
      </c>
      <c r="M10" s="17"/>
      <c r="N10" s="17">
        <v>0.145078766152512</v>
      </c>
      <c r="O10" s="17">
        <v>0.19794280726935801</v>
      </c>
      <c r="P10" s="17">
        <v>0.164644558426919</v>
      </c>
      <c r="Q10" s="17">
        <v>0.16907718468444799</v>
      </c>
      <c r="R10" s="17"/>
      <c r="S10" s="17">
        <v>0.204758678205369</v>
      </c>
      <c r="T10" s="17">
        <v>0.10353804304865501</v>
      </c>
      <c r="U10" s="17">
        <v>0.186589675764297</v>
      </c>
      <c r="V10" s="17">
        <v>0.16826391015862799</v>
      </c>
      <c r="W10" s="17">
        <v>0.17340515145473301</v>
      </c>
      <c r="X10" s="17">
        <v>0.20551155545692801</v>
      </c>
      <c r="Y10" s="17">
        <v>0.13697460578345699</v>
      </c>
      <c r="Z10" s="17">
        <v>0.23081155795897601</v>
      </c>
      <c r="AA10" s="17">
        <v>0.165664056675803</v>
      </c>
      <c r="AB10" s="17">
        <v>0.125536127076949</v>
      </c>
      <c r="AC10" s="17">
        <v>0.15627075820939201</v>
      </c>
      <c r="AD10" s="17">
        <v>0.25117672571161997</v>
      </c>
      <c r="AE10" s="17"/>
      <c r="AF10" s="17">
        <v>0.135747671742976</v>
      </c>
      <c r="AG10" s="17">
        <v>0.180506900674722</v>
      </c>
      <c r="AH10" s="17">
        <v>0.21343918761173</v>
      </c>
      <c r="AI10" s="17"/>
      <c r="AJ10" s="17">
        <v>0.15710169334993401</v>
      </c>
      <c r="AK10" s="17">
        <v>0.19481508837178299</v>
      </c>
      <c r="AL10" s="17">
        <v>0.14082029874181001</v>
      </c>
      <c r="AM10" s="17">
        <v>7.8656435482008402E-2</v>
      </c>
      <c r="AN10" s="17">
        <v>0.15670094553098199</v>
      </c>
      <c r="AO10" s="17"/>
      <c r="AP10" s="17">
        <v>0.16915311845394099</v>
      </c>
      <c r="AQ10" s="17">
        <v>0.17603056905491099</v>
      </c>
      <c r="AR10" s="17">
        <v>0.18930757288402</v>
      </c>
      <c r="AS10" s="17">
        <v>0.15615951854291699</v>
      </c>
      <c r="AT10" s="17"/>
      <c r="AU10" s="17">
        <v>0.16301965926194101</v>
      </c>
      <c r="AV10" s="17">
        <v>0.19031635790405399</v>
      </c>
      <c r="AW10" s="17">
        <v>0.17626354151682899</v>
      </c>
      <c r="AX10" s="17">
        <v>0.20115324830255801</v>
      </c>
      <c r="AY10" s="17">
        <v>0.101563651996962</v>
      </c>
    </row>
    <row r="11" spans="2:51" x14ac:dyDescent="0.35">
      <c r="B11" s="18" t="s">
        <v>89</v>
      </c>
      <c r="C11" s="17">
        <v>0.32689250875442</v>
      </c>
      <c r="D11" s="17">
        <v>0.31391152140897799</v>
      </c>
      <c r="E11" s="17">
        <v>0.33953451698859899</v>
      </c>
      <c r="F11" s="17"/>
      <c r="G11" s="17">
        <v>0.27161568752388998</v>
      </c>
      <c r="H11" s="17">
        <v>0.27488165237131301</v>
      </c>
      <c r="I11" s="17">
        <v>0.35440425951337501</v>
      </c>
      <c r="J11" s="17">
        <v>0.39639508688667302</v>
      </c>
      <c r="K11" s="17">
        <v>0.32217533772775497</v>
      </c>
      <c r="L11" s="17">
        <v>0.31670987473471202</v>
      </c>
      <c r="M11" s="17"/>
      <c r="N11" s="17">
        <v>0.32735128165510002</v>
      </c>
      <c r="O11" s="17">
        <v>0.350887415937509</v>
      </c>
      <c r="P11" s="17">
        <v>0.34191478435257699</v>
      </c>
      <c r="Q11" s="17">
        <v>0.27972580361944499</v>
      </c>
      <c r="R11" s="17"/>
      <c r="S11" s="17">
        <v>0.32062195625743301</v>
      </c>
      <c r="T11" s="17">
        <v>0.33923456160570298</v>
      </c>
      <c r="U11" s="17">
        <v>0.31300872269500501</v>
      </c>
      <c r="V11" s="17">
        <v>0.38869771118393998</v>
      </c>
      <c r="W11" s="17">
        <v>0.38786367016043799</v>
      </c>
      <c r="X11" s="17">
        <v>0.26841533110308602</v>
      </c>
      <c r="Y11" s="17">
        <v>0.344726132207886</v>
      </c>
      <c r="Z11" s="17">
        <v>0.22329393503389899</v>
      </c>
      <c r="AA11" s="17">
        <v>0.28206401089383598</v>
      </c>
      <c r="AB11" s="17">
        <v>0.36118314592019002</v>
      </c>
      <c r="AC11" s="17">
        <v>0.363112214398912</v>
      </c>
      <c r="AD11" s="17">
        <v>0.29034475705757401</v>
      </c>
      <c r="AE11" s="17"/>
      <c r="AF11" s="17">
        <v>0.30642719624977799</v>
      </c>
      <c r="AG11" s="17">
        <v>0.34747817528194003</v>
      </c>
      <c r="AH11" s="17">
        <v>0.31759355289187302</v>
      </c>
      <c r="AI11" s="17"/>
      <c r="AJ11" s="17">
        <v>0.28936586952524401</v>
      </c>
      <c r="AK11" s="17">
        <v>0.35434660586594502</v>
      </c>
      <c r="AL11" s="17">
        <v>0.29809685258936403</v>
      </c>
      <c r="AM11" s="17">
        <v>0.572934752976482</v>
      </c>
      <c r="AN11" s="17">
        <v>0.36665254213260501</v>
      </c>
      <c r="AO11" s="17"/>
      <c r="AP11" s="17">
        <v>0.29746325335460999</v>
      </c>
      <c r="AQ11" s="17">
        <v>0.37341138147345598</v>
      </c>
      <c r="AR11" s="17">
        <v>0.24510368214925601</v>
      </c>
      <c r="AS11" s="17">
        <v>0.33999761961574099</v>
      </c>
      <c r="AT11" s="17"/>
      <c r="AU11" s="17">
        <v>0.32109705118286602</v>
      </c>
      <c r="AV11" s="17">
        <v>0.31891133292977603</v>
      </c>
      <c r="AW11" s="17">
        <v>0.31545186759444199</v>
      </c>
      <c r="AX11" s="17">
        <v>0.29813442615145702</v>
      </c>
      <c r="AY11" s="17">
        <v>0.373082566827728</v>
      </c>
    </row>
    <row r="12" spans="2:51" x14ac:dyDescent="0.35">
      <c r="B12" s="18" t="s">
        <v>90</v>
      </c>
      <c r="C12" s="17">
        <v>0.36954708177960199</v>
      </c>
      <c r="D12" s="17">
        <v>0.38761157808732399</v>
      </c>
      <c r="E12" s="17">
        <v>0.352848050446402</v>
      </c>
      <c r="F12" s="17"/>
      <c r="G12" s="17">
        <v>0.22385763005641099</v>
      </c>
      <c r="H12" s="17">
        <v>0.23650461822209701</v>
      </c>
      <c r="I12" s="17">
        <v>0.25820279174437699</v>
      </c>
      <c r="J12" s="17">
        <v>0.32540058097420699</v>
      </c>
      <c r="K12" s="17">
        <v>0.487480495433332</v>
      </c>
      <c r="L12" s="17">
        <v>0.57111896244077598</v>
      </c>
      <c r="M12" s="17"/>
      <c r="N12" s="17">
        <v>0.40464150779945501</v>
      </c>
      <c r="O12" s="17">
        <v>0.31264439572599001</v>
      </c>
      <c r="P12" s="17">
        <v>0.36581989125074099</v>
      </c>
      <c r="Q12" s="17">
        <v>0.38955525373918798</v>
      </c>
      <c r="R12" s="17"/>
      <c r="S12" s="17">
        <v>0.286801616148392</v>
      </c>
      <c r="T12" s="17">
        <v>0.432651110071339</v>
      </c>
      <c r="U12" s="17">
        <v>0.40662191142808402</v>
      </c>
      <c r="V12" s="17">
        <v>0.30766135926423499</v>
      </c>
      <c r="W12" s="17">
        <v>0.269967035420702</v>
      </c>
      <c r="X12" s="17">
        <v>0.36932743592636402</v>
      </c>
      <c r="Y12" s="17">
        <v>0.40895008837470498</v>
      </c>
      <c r="Z12" s="17">
        <v>0.43110742627194798</v>
      </c>
      <c r="AA12" s="17">
        <v>0.39564155820487901</v>
      </c>
      <c r="AB12" s="17">
        <v>0.42689443462332799</v>
      </c>
      <c r="AC12" s="17">
        <v>0.36396917664989997</v>
      </c>
      <c r="AD12" s="17">
        <v>0.32963347178824698</v>
      </c>
      <c r="AE12" s="17"/>
      <c r="AF12" s="17">
        <v>0.42855089619361802</v>
      </c>
      <c r="AG12" s="17">
        <v>0.36353118963498798</v>
      </c>
      <c r="AH12" s="17">
        <v>0.29392675752793901</v>
      </c>
      <c r="AI12" s="17"/>
      <c r="AJ12" s="17">
        <v>0.44955432188321898</v>
      </c>
      <c r="AK12" s="17">
        <v>0.298362586273685</v>
      </c>
      <c r="AL12" s="17">
        <v>0.46230584657304102</v>
      </c>
      <c r="AM12" s="17">
        <v>0.26685187062437299</v>
      </c>
      <c r="AN12" s="17">
        <v>0.30446440065965003</v>
      </c>
      <c r="AO12" s="17"/>
      <c r="AP12" s="17">
        <v>0.41013099446492701</v>
      </c>
      <c r="AQ12" s="17">
        <v>0.308599351277411</v>
      </c>
      <c r="AR12" s="17">
        <v>0.409850413140676</v>
      </c>
      <c r="AS12" s="17">
        <v>0.38666440394562901</v>
      </c>
      <c r="AT12" s="17"/>
      <c r="AU12" s="17">
        <v>0.37946364747968703</v>
      </c>
      <c r="AV12" s="17">
        <v>0.37231172809435598</v>
      </c>
      <c r="AW12" s="17">
        <v>0.36433255865089598</v>
      </c>
      <c r="AX12" s="17">
        <v>0.32028270908874401</v>
      </c>
      <c r="AY12" s="17">
        <v>0.33036292140114798</v>
      </c>
    </row>
    <row r="13" spans="2:51" x14ac:dyDescent="0.35">
      <c r="B13" s="18" t="s">
        <v>91</v>
      </c>
      <c r="C13" s="19">
        <v>2.83776274052801E-2</v>
      </c>
      <c r="D13" s="19">
        <v>1.8329076205532001E-2</v>
      </c>
      <c r="E13" s="19">
        <v>3.74842338433286E-2</v>
      </c>
      <c r="F13" s="19"/>
      <c r="G13" s="19">
        <v>3.6147307621892402E-2</v>
      </c>
      <c r="H13" s="19">
        <v>4.1175815754763097E-2</v>
      </c>
      <c r="I13" s="19">
        <v>2.54901186539578E-2</v>
      </c>
      <c r="J13" s="19">
        <v>2.22758510806895E-2</v>
      </c>
      <c r="K13" s="19">
        <v>2.1284060948583101E-2</v>
      </c>
      <c r="L13" s="19">
        <v>2.6873840365416402E-2</v>
      </c>
      <c r="M13" s="19"/>
      <c r="N13" s="19">
        <v>1.38114351585822E-2</v>
      </c>
      <c r="O13" s="19">
        <v>3.4878993809905202E-2</v>
      </c>
      <c r="P13" s="19">
        <v>3.2846598661346101E-2</v>
      </c>
      <c r="Q13" s="19">
        <v>3.6573575369639802E-2</v>
      </c>
      <c r="R13" s="19"/>
      <c r="S13" s="19">
        <v>1.26920096927954E-2</v>
      </c>
      <c r="T13" s="19">
        <v>3.1028281915823699E-2</v>
      </c>
      <c r="U13" s="19">
        <v>7.6625152117697701E-3</v>
      </c>
      <c r="V13" s="19">
        <v>3.5884619771295999E-2</v>
      </c>
      <c r="W13" s="19">
        <v>3.2013960871749701E-2</v>
      </c>
      <c r="X13" s="19">
        <v>6.1838983384497899E-2</v>
      </c>
      <c r="Y13" s="19">
        <v>1.78303974083029E-2</v>
      </c>
      <c r="Z13" s="19">
        <v>1.42510290387744E-2</v>
      </c>
      <c r="AA13" s="19">
        <v>3.5211311764769999E-2</v>
      </c>
      <c r="AB13" s="19">
        <v>3.0209929786655099E-2</v>
      </c>
      <c r="AC13" s="19">
        <v>3.1987016786080701E-2</v>
      </c>
      <c r="AD13" s="19">
        <v>2.9901746910165401E-2</v>
      </c>
      <c r="AE13" s="19"/>
      <c r="AF13" s="19">
        <v>3.1789760014246798E-2</v>
      </c>
      <c r="AG13" s="19">
        <v>1.4816791924219801E-2</v>
      </c>
      <c r="AH13" s="19">
        <v>4.5650341363980898E-2</v>
      </c>
      <c r="AI13" s="19"/>
      <c r="AJ13" s="19">
        <v>1.94028263590461E-2</v>
      </c>
      <c r="AK13" s="19">
        <v>2.1962125177808999E-2</v>
      </c>
      <c r="AL13" s="19">
        <v>2.2519755410133801E-2</v>
      </c>
      <c r="AM13" s="19">
        <v>0</v>
      </c>
      <c r="AN13" s="19">
        <v>4.9283899721392799E-2</v>
      </c>
      <c r="AO13" s="19"/>
      <c r="AP13" s="19">
        <v>2.19456529175397E-2</v>
      </c>
      <c r="AQ13" s="19">
        <v>1.62321360631951E-2</v>
      </c>
      <c r="AR13" s="19">
        <v>1.45952660278139E-2</v>
      </c>
      <c r="AS13" s="19">
        <v>5.1222006837644198E-2</v>
      </c>
      <c r="AT13" s="19"/>
      <c r="AU13" s="19">
        <v>3.64096566372644E-2</v>
      </c>
      <c r="AV13" s="19">
        <v>2.3920373803929602E-2</v>
      </c>
      <c r="AW13" s="19">
        <v>3.7206392762115001E-2</v>
      </c>
      <c r="AX13" s="19">
        <v>2.27179521213693E-2</v>
      </c>
      <c r="AY13" s="19">
        <v>0</v>
      </c>
    </row>
    <row r="14" spans="2:51" x14ac:dyDescent="0.35">
      <c r="B14" s="16" t="s">
        <v>159</v>
      </c>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99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0.190874120140478</v>
      </c>
      <c r="D9" s="17">
        <v>0.18155983394706099</v>
      </c>
      <c r="E9" s="17">
        <v>0.199419062088949</v>
      </c>
      <c r="F9" s="17"/>
      <c r="G9" s="17">
        <v>0.21270765995249699</v>
      </c>
      <c r="H9" s="17">
        <v>0.25585101458570297</v>
      </c>
      <c r="I9" s="17">
        <v>0.22280747956282501</v>
      </c>
      <c r="J9" s="17">
        <v>0.168621052911688</v>
      </c>
      <c r="K9" s="17">
        <v>0.139296953396882</v>
      </c>
      <c r="L9" s="17">
        <v>0.15027249573656301</v>
      </c>
      <c r="M9" s="17"/>
      <c r="N9" s="17">
        <v>0.18356430341951899</v>
      </c>
      <c r="O9" s="17">
        <v>0.168563412610264</v>
      </c>
      <c r="P9" s="17">
        <v>0.20022357875351199</v>
      </c>
      <c r="Q9" s="17">
        <v>0.21151736920734501</v>
      </c>
      <c r="R9" s="17"/>
      <c r="S9" s="17">
        <v>0.258409654941546</v>
      </c>
      <c r="T9" s="17">
        <v>0.16997487966354399</v>
      </c>
      <c r="U9" s="17">
        <v>0.177116648165726</v>
      </c>
      <c r="V9" s="17">
        <v>0.18733534932270501</v>
      </c>
      <c r="W9" s="17">
        <v>0.17261229164877301</v>
      </c>
      <c r="X9" s="17">
        <v>0.20166128996663599</v>
      </c>
      <c r="Y9" s="17">
        <v>0.217089978147183</v>
      </c>
      <c r="Z9" s="17">
        <v>0.210261621693446</v>
      </c>
      <c r="AA9" s="17">
        <v>0.18205845002717799</v>
      </c>
      <c r="AB9" s="17">
        <v>0.101231771648498</v>
      </c>
      <c r="AC9" s="17">
        <v>0.185278505680258</v>
      </c>
      <c r="AD9" s="17">
        <v>0.23879389966869199</v>
      </c>
      <c r="AE9" s="17"/>
      <c r="AF9" s="17">
        <v>0.204445415878064</v>
      </c>
      <c r="AG9" s="17">
        <v>0.16568956826409101</v>
      </c>
      <c r="AH9" s="17">
        <v>0.20245704093771699</v>
      </c>
      <c r="AI9" s="17"/>
      <c r="AJ9" s="17">
        <v>0.21063117314719701</v>
      </c>
      <c r="AK9" s="17">
        <v>0.19130077426522099</v>
      </c>
      <c r="AL9" s="17">
        <v>0.15840677746961601</v>
      </c>
      <c r="AM9" s="17">
        <v>0.36039524581323001</v>
      </c>
      <c r="AN9" s="17">
        <v>0.153337696531132</v>
      </c>
      <c r="AO9" s="17"/>
      <c r="AP9" s="17">
        <v>0.23305855030831199</v>
      </c>
      <c r="AQ9" s="17">
        <v>0.18215348360455</v>
      </c>
      <c r="AR9" s="17">
        <v>0.230439175796504</v>
      </c>
      <c r="AS9" s="17">
        <v>0.26584854967634702</v>
      </c>
      <c r="AT9" s="17"/>
      <c r="AU9" s="17">
        <v>0.19016078628855601</v>
      </c>
      <c r="AV9" s="17">
        <v>0.14999960650846</v>
      </c>
      <c r="AW9" s="17">
        <v>0.18448095889650101</v>
      </c>
      <c r="AX9" s="17">
        <v>0.265166979958045</v>
      </c>
      <c r="AY9" s="17">
        <v>0.27743971087680103</v>
      </c>
    </row>
    <row r="10" spans="2:51" x14ac:dyDescent="0.35">
      <c r="B10" s="18" t="s">
        <v>88</v>
      </c>
      <c r="C10" s="17">
        <v>0.34400491082372298</v>
      </c>
      <c r="D10" s="17">
        <v>0.29856312109989003</v>
      </c>
      <c r="E10" s="17">
        <v>0.38801591575938599</v>
      </c>
      <c r="F10" s="17"/>
      <c r="G10" s="17">
        <v>0.33539708208838698</v>
      </c>
      <c r="H10" s="17">
        <v>0.301098561456424</v>
      </c>
      <c r="I10" s="17">
        <v>0.32837774666342401</v>
      </c>
      <c r="J10" s="17">
        <v>0.31927217883491399</v>
      </c>
      <c r="K10" s="17">
        <v>0.383499583538011</v>
      </c>
      <c r="L10" s="17">
        <v>0.39098655444210001</v>
      </c>
      <c r="M10" s="17"/>
      <c r="N10" s="17">
        <v>0.334623413131583</v>
      </c>
      <c r="O10" s="17">
        <v>0.33671829687951399</v>
      </c>
      <c r="P10" s="17">
        <v>0.36857839867896702</v>
      </c>
      <c r="Q10" s="17">
        <v>0.33993761857479798</v>
      </c>
      <c r="R10" s="17"/>
      <c r="S10" s="17">
        <v>0.32336201923080798</v>
      </c>
      <c r="T10" s="17">
        <v>0.34845209499120799</v>
      </c>
      <c r="U10" s="17">
        <v>0.313883960456801</v>
      </c>
      <c r="V10" s="17">
        <v>0.38574883389113201</v>
      </c>
      <c r="W10" s="17">
        <v>0.37555825897939599</v>
      </c>
      <c r="X10" s="17">
        <v>0.34442267642813501</v>
      </c>
      <c r="Y10" s="17">
        <v>0.34706249282051399</v>
      </c>
      <c r="Z10" s="17">
        <v>0.243528698020373</v>
      </c>
      <c r="AA10" s="17">
        <v>0.35097686232548397</v>
      </c>
      <c r="AB10" s="17">
        <v>0.360642879265198</v>
      </c>
      <c r="AC10" s="17">
        <v>0.34314415865610098</v>
      </c>
      <c r="AD10" s="17">
        <v>0.35244581705544098</v>
      </c>
      <c r="AE10" s="17"/>
      <c r="AF10" s="17">
        <v>0.36103648895135398</v>
      </c>
      <c r="AG10" s="17">
        <v>0.34151929825243799</v>
      </c>
      <c r="AH10" s="17">
        <v>0.30519839047855901</v>
      </c>
      <c r="AI10" s="17"/>
      <c r="AJ10" s="17">
        <v>0.38036491332634997</v>
      </c>
      <c r="AK10" s="17">
        <v>0.33289585127431998</v>
      </c>
      <c r="AL10" s="17">
        <v>0.29451739039464597</v>
      </c>
      <c r="AM10" s="17">
        <v>0.25072341266730502</v>
      </c>
      <c r="AN10" s="17">
        <v>0.316045560461367</v>
      </c>
      <c r="AO10" s="17"/>
      <c r="AP10" s="17">
        <v>0.32261577677763198</v>
      </c>
      <c r="AQ10" s="17">
        <v>0.34669584934554498</v>
      </c>
      <c r="AR10" s="17">
        <v>0.259098015114887</v>
      </c>
      <c r="AS10" s="17">
        <v>0.37182727382092301</v>
      </c>
      <c r="AT10" s="17"/>
      <c r="AU10" s="17">
        <v>0.38896517144253501</v>
      </c>
      <c r="AV10" s="17">
        <v>0.35201801524849302</v>
      </c>
      <c r="AW10" s="17">
        <v>0.31365620718737303</v>
      </c>
      <c r="AX10" s="17">
        <v>0.31887005407166302</v>
      </c>
      <c r="AY10" s="17">
        <v>0.31500416283021898</v>
      </c>
    </row>
    <row r="11" spans="2:51" x14ac:dyDescent="0.35">
      <c r="B11" s="18" t="s">
        <v>89</v>
      </c>
      <c r="C11" s="17">
        <v>0.32427320480384397</v>
      </c>
      <c r="D11" s="17">
        <v>0.35102050000924601</v>
      </c>
      <c r="E11" s="17">
        <v>0.29879139891866902</v>
      </c>
      <c r="F11" s="17"/>
      <c r="G11" s="17">
        <v>0.30311767898319802</v>
      </c>
      <c r="H11" s="17">
        <v>0.284713637236849</v>
      </c>
      <c r="I11" s="17">
        <v>0.30777532038707101</v>
      </c>
      <c r="J11" s="17">
        <v>0.36066006773750903</v>
      </c>
      <c r="K11" s="17">
        <v>0.339063934688772</v>
      </c>
      <c r="L11" s="17">
        <v>0.344350417812885</v>
      </c>
      <c r="M11" s="17"/>
      <c r="N11" s="17">
        <v>0.35207532937388702</v>
      </c>
      <c r="O11" s="17">
        <v>0.34965982483292202</v>
      </c>
      <c r="P11" s="17">
        <v>0.30748519320148199</v>
      </c>
      <c r="Q11" s="17">
        <v>0.28190773042734402</v>
      </c>
      <c r="R11" s="17"/>
      <c r="S11" s="17">
        <v>0.29374781031191599</v>
      </c>
      <c r="T11" s="17">
        <v>0.34462757612604</v>
      </c>
      <c r="U11" s="17">
        <v>0.31743224188422298</v>
      </c>
      <c r="V11" s="17">
        <v>0.32255477895407902</v>
      </c>
      <c r="W11" s="17">
        <v>0.34972835222930898</v>
      </c>
      <c r="X11" s="17">
        <v>0.28570949897645098</v>
      </c>
      <c r="Y11" s="17">
        <v>0.33281553277050202</v>
      </c>
      <c r="Z11" s="17">
        <v>0.37148417501369102</v>
      </c>
      <c r="AA11" s="17">
        <v>0.35368474609089201</v>
      </c>
      <c r="AB11" s="17">
        <v>0.31264826035834198</v>
      </c>
      <c r="AC11" s="17">
        <v>0.30484428413611198</v>
      </c>
      <c r="AD11" s="17">
        <v>0.33249640282495202</v>
      </c>
      <c r="AE11" s="17"/>
      <c r="AF11" s="17">
        <v>0.29939089108397698</v>
      </c>
      <c r="AG11" s="17">
        <v>0.34795637315246902</v>
      </c>
      <c r="AH11" s="17">
        <v>0.34699105359438498</v>
      </c>
      <c r="AI11" s="17"/>
      <c r="AJ11" s="17">
        <v>0.30010399826533801</v>
      </c>
      <c r="AK11" s="17">
        <v>0.340622623049602</v>
      </c>
      <c r="AL11" s="17">
        <v>0.34250106097093702</v>
      </c>
      <c r="AM11" s="17">
        <v>0.339745450086123</v>
      </c>
      <c r="AN11" s="17">
        <v>0.36539472675903401</v>
      </c>
      <c r="AO11" s="17"/>
      <c r="AP11" s="17">
        <v>0.32514964049261702</v>
      </c>
      <c r="AQ11" s="17">
        <v>0.34280922725371599</v>
      </c>
      <c r="AR11" s="17">
        <v>0.35146109697477501</v>
      </c>
      <c r="AS11" s="17">
        <v>0.282627943805356</v>
      </c>
      <c r="AT11" s="17"/>
      <c r="AU11" s="17">
        <v>0.32000902783012602</v>
      </c>
      <c r="AV11" s="17">
        <v>0.33594524105794299</v>
      </c>
      <c r="AW11" s="17">
        <v>0.32196218093703799</v>
      </c>
      <c r="AX11" s="17">
        <v>0.31230840157461098</v>
      </c>
      <c r="AY11" s="17">
        <v>0.28557847556980598</v>
      </c>
    </row>
    <row r="12" spans="2:51" x14ac:dyDescent="0.35">
      <c r="B12" s="18" t="s">
        <v>90</v>
      </c>
      <c r="C12" s="17">
        <v>0.119221784281585</v>
      </c>
      <c r="D12" s="17">
        <v>0.151149426245173</v>
      </c>
      <c r="E12" s="17">
        <v>8.82783231244577E-2</v>
      </c>
      <c r="F12" s="17"/>
      <c r="G12" s="17">
        <v>0.110706634334856</v>
      </c>
      <c r="H12" s="17">
        <v>0.13113145950281599</v>
      </c>
      <c r="I12" s="17">
        <v>0.11427111677589601</v>
      </c>
      <c r="J12" s="17">
        <v>0.13090605816886799</v>
      </c>
      <c r="K12" s="17">
        <v>0.12946566006958399</v>
      </c>
      <c r="L12" s="17">
        <v>0.10282391646979901</v>
      </c>
      <c r="M12" s="17"/>
      <c r="N12" s="17">
        <v>0.118477340247717</v>
      </c>
      <c r="O12" s="17">
        <v>0.122826398769899</v>
      </c>
      <c r="P12" s="17">
        <v>0.110139926254468</v>
      </c>
      <c r="Q12" s="17">
        <v>0.12688468985939799</v>
      </c>
      <c r="R12" s="17"/>
      <c r="S12" s="17">
        <v>9.8344085798355602E-2</v>
      </c>
      <c r="T12" s="17">
        <v>0.121124846833425</v>
      </c>
      <c r="U12" s="17">
        <v>0.174085692975054</v>
      </c>
      <c r="V12" s="17">
        <v>9.7804975788013102E-2</v>
      </c>
      <c r="W12" s="17">
        <v>8.8990482871586701E-2</v>
      </c>
      <c r="X12" s="17">
        <v>0.117555074467106</v>
      </c>
      <c r="Y12" s="17">
        <v>8.0526396998446603E-2</v>
      </c>
      <c r="Z12" s="17">
        <v>0.16454239243357699</v>
      </c>
      <c r="AA12" s="17">
        <v>0.100067633090884</v>
      </c>
      <c r="AB12" s="17">
        <v>0.195706382222161</v>
      </c>
      <c r="AC12" s="17">
        <v>0.13323871009161201</v>
      </c>
      <c r="AD12" s="17">
        <v>6.2119602571573999E-2</v>
      </c>
      <c r="AE12" s="17"/>
      <c r="AF12" s="17">
        <v>0.121347469131527</v>
      </c>
      <c r="AG12" s="17">
        <v>0.12764901773514001</v>
      </c>
      <c r="AH12" s="17">
        <v>0.11120049485820201</v>
      </c>
      <c r="AI12" s="17"/>
      <c r="AJ12" s="17">
        <v>0.10294072676062201</v>
      </c>
      <c r="AK12" s="17">
        <v>0.112996492238814</v>
      </c>
      <c r="AL12" s="17">
        <v>0.183448036658653</v>
      </c>
      <c r="AM12" s="17">
        <v>4.9135891433341697E-2</v>
      </c>
      <c r="AN12" s="17">
        <v>0.120751940162886</v>
      </c>
      <c r="AO12" s="17"/>
      <c r="AP12" s="17">
        <v>0.10924659698858299</v>
      </c>
      <c r="AQ12" s="17">
        <v>0.110848806969584</v>
      </c>
      <c r="AR12" s="17">
        <v>0.137378363650275</v>
      </c>
      <c r="AS12" s="17">
        <v>7.2708119778019206E-2</v>
      </c>
      <c r="AT12" s="17"/>
      <c r="AU12" s="17">
        <v>7.5816883050768905E-2</v>
      </c>
      <c r="AV12" s="17">
        <v>0.13470261779456399</v>
      </c>
      <c r="AW12" s="17">
        <v>0.157581052201276</v>
      </c>
      <c r="AX12" s="17">
        <v>9.92419377308673E-2</v>
      </c>
      <c r="AY12" s="17">
        <v>6.47876879967621E-2</v>
      </c>
    </row>
    <row r="13" spans="2:51" x14ac:dyDescent="0.35">
      <c r="B13" s="18" t="s">
        <v>91</v>
      </c>
      <c r="C13" s="19">
        <v>2.1625979950369599E-2</v>
      </c>
      <c r="D13" s="19">
        <v>1.77071186986308E-2</v>
      </c>
      <c r="E13" s="19">
        <v>2.5495300108538201E-2</v>
      </c>
      <c r="F13" s="19"/>
      <c r="G13" s="19">
        <v>3.8070944641063198E-2</v>
      </c>
      <c r="H13" s="19">
        <v>2.7205327218208401E-2</v>
      </c>
      <c r="I13" s="19">
        <v>2.6768336610783899E-2</v>
      </c>
      <c r="J13" s="19">
        <v>2.0540642347020899E-2</v>
      </c>
      <c r="K13" s="19">
        <v>8.6738683067499496E-3</v>
      </c>
      <c r="L13" s="19">
        <v>1.15666155386533E-2</v>
      </c>
      <c r="M13" s="19"/>
      <c r="N13" s="19">
        <v>1.1259613827294001E-2</v>
      </c>
      <c r="O13" s="19">
        <v>2.2232066907400601E-2</v>
      </c>
      <c r="P13" s="19">
        <v>1.3572903111570901E-2</v>
      </c>
      <c r="Q13" s="19">
        <v>3.9752591931116001E-2</v>
      </c>
      <c r="R13" s="19"/>
      <c r="S13" s="19">
        <v>2.6136429717374E-2</v>
      </c>
      <c r="T13" s="19">
        <v>1.5820602385782801E-2</v>
      </c>
      <c r="U13" s="19">
        <v>1.7481456518196301E-2</v>
      </c>
      <c r="V13" s="19">
        <v>6.55606204407185E-3</v>
      </c>
      <c r="W13" s="19">
        <v>1.3110614270935E-2</v>
      </c>
      <c r="X13" s="19">
        <v>5.0651460161671297E-2</v>
      </c>
      <c r="Y13" s="19">
        <v>2.2505599263354398E-2</v>
      </c>
      <c r="Z13" s="19">
        <v>1.01831128389139E-2</v>
      </c>
      <c r="AA13" s="19">
        <v>1.3212308465562501E-2</v>
      </c>
      <c r="AB13" s="19">
        <v>2.9770706505800801E-2</v>
      </c>
      <c r="AC13" s="19">
        <v>3.3494341435916203E-2</v>
      </c>
      <c r="AD13" s="19">
        <v>1.41442778793417E-2</v>
      </c>
      <c r="AE13" s="19"/>
      <c r="AF13" s="19">
        <v>1.3779734955077101E-2</v>
      </c>
      <c r="AG13" s="19">
        <v>1.71857425958622E-2</v>
      </c>
      <c r="AH13" s="19">
        <v>3.4153020131136101E-2</v>
      </c>
      <c r="AI13" s="19"/>
      <c r="AJ13" s="19">
        <v>5.9591885004929299E-3</v>
      </c>
      <c r="AK13" s="19">
        <v>2.2184259172042999E-2</v>
      </c>
      <c r="AL13" s="19">
        <v>2.1126734506148499E-2</v>
      </c>
      <c r="AM13" s="19">
        <v>0</v>
      </c>
      <c r="AN13" s="19">
        <v>4.4470076085580401E-2</v>
      </c>
      <c r="AO13" s="19"/>
      <c r="AP13" s="19">
        <v>9.9294354328557603E-3</v>
      </c>
      <c r="AQ13" s="19">
        <v>1.7492632826605299E-2</v>
      </c>
      <c r="AR13" s="19">
        <v>2.1623348463559899E-2</v>
      </c>
      <c r="AS13" s="19">
        <v>6.9881129193547801E-3</v>
      </c>
      <c r="AT13" s="19"/>
      <c r="AU13" s="19">
        <v>2.5048131388013699E-2</v>
      </c>
      <c r="AV13" s="19">
        <v>2.7334519390540001E-2</v>
      </c>
      <c r="AW13" s="19">
        <v>2.23196007778124E-2</v>
      </c>
      <c r="AX13" s="19">
        <v>4.4126266648141796E-3</v>
      </c>
      <c r="AY13" s="19">
        <v>5.7189962726411497E-2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100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0.22956189121177401</v>
      </c>
      <c r="D9" s="17">
        <v>0.21426788014130899</v>
      </c>
      <c r="E9" s="17">
        <v>0.244022144549016</v>
      </c>
      <c r="F9" s="17"/>
      <c r="G9" s="17">
        <v>0.27602115080726702</v>
      </c>
      <c r="H9" s="17">
        <v>0.28201626763072002</v>
      </c>
      <c r="I9" s="17">
        <v>0.22724701648933299</v>
      </c>
      <c r="J9" s="17">
        <v>0.206177003916695</v>
      </c>
      <c r="K9" s="17">
        <v>0.17011727717532499</v>
      </c>
      <c r="L9" s="17">
        <v>0.21701153146684801</v>
      </c>
      <c r="M9" s="17"/>
      <c r="N9" s="17">
        <v>0.226511437043907</v>
      </c>
      <c r="O9" s="17">
        <v>0.20112466228502901</v>
      </c>
      <c r="P9" s="17">
        <v>0.244549644257163</v>
      </c>
      <c r="Q9" s="17">
        <v>0.25003360579285899</v>
      </c>
      <c r="R9" s="17"/>
      <c r="S9" s="17">
        <v>0.27312456852524403</v>
      </c>
      <c r="T9" s="17">
        <v>0.21788750307360599</v>
      </c>
      <c r="U9" s="17">
        <v>0.24378366924307099</v>
      </c>
      <c r="V9" s="17">
        <v>0.222675224026848</v>
      </c>
      <c r="W9" s="17">
        <v>0.20171194562542399</v>
      </c>
      <c r="X9" s="17">
        <v>0.21854542979105299</v>
      </c>
      <c r="Y9" s="17">
        <v>0.25320348479142502</v>
      </c>
      <c r="Z9" s="17">
        <v>0.26223114444197698</v>
      </c>
      <c r="AA9" s="17">
        <v>0.209649170111083</v>
      </c>
      <c r="AB9" s="17">
        <v>0.17768295063874601</v>
      </c>
      <c r="AC9" s="17">
        <v>0.20259830789892999</v>
      </c>
      <c r="AD9" s="17">
        <v>0.325315012684607</v>
      </c>
      <c r="AE9" s="17"/>
      <c r="AF9" s="17">
        <v>0.22513805266590101</v>
      </c>
      <c r="AG9" s="17">
        <v>0.219071180588845</v>
      </c>
      <c r="AH9" s="17">
        <v>0.24632183393063301</v>
      </c>
      <c r="AI9" s="17"/>
      <c r="AJ9" s="17">
        <v>0.24839314005438401</v>
      </c>
      <c r="AK9" s="17">
        <v>0.23672600505823399</v>
      </c>
      <c r="AL9" s="17">
        <v>0.21742405853473701</v>
      </c>
      <c r="AM9" s="17">
        <v>0.15686992923999701</v>
      </c>
      <c r="AN9" s="17">
        <v>0.187001053806231</v>
      </c>
      <c r="AO9" s="17"/>
      <c r="AP9" s="17">
        <v>0.262290367517794</v>
      </c>
      <c r="AQ9" s="17">
        <v>0.218503161462271</v>
      </c>
      <c r="AR9" s="17">
        <v>0.26791426661869999</v>
      </c>
      <c r="AS9" s="17">
        <v>0.25347013262837098</v>
      </c>
      <c r="AT9" s="17"/>
      <c r="AU9" s="17">
        <v>0.22239249015564999</v>
      </c>
      <c r="AV9" s="17">
        <v>0.17983683781637499</v>
      </c>
      <c r="AW9" s="17">
        <v>0.20779567326162199</v>
      </c>
      <c r="AX9" s="17">
        <v>0.30306291097710403</v>
      </c>
      <c r="AY9" s="17">
        <v>0.361959453299045</v>
      </c>
    </row>
    <row r="10" spans="2:51" x14ac:dyDescent="0.35">
      <c r="B10" s="18" t="s">
        <v>88</v>
      </c>
      <c r="C10" s="17">
        <v>0.32931247723765</v>
      </c>
      <c r="D10" s="17">
        <v>0.29334233734892801</v>
      </c>
      <c r="E10" s="17">
        <v>0.364045417095194</v>
      </c>
      <c r="F10" s="17"/>
      <c r="G10" s="17">
        <v>0.33401745261918903</v>
      </c>
      <c r="H10" s="17">
        <v>0.29545174856426398</v>
      </c>
      <c r="I10" s="17">
        <v>0.33224945766422498</v>
      </c>
      <c r="J10" s="17">
        <v>0.32187958872323402</v>
      </c>
      <c r="K10" s="17">
        <v>0.31328048292618998</v>
      </c>
      <c r="L10" s="17">
        <v>0.368156010573782</v>
      </c>
      <c r="M10" s="17"/>
      <c r="N10" s="17">
        <v>0.32373701585875803</v>
      </c>
      <c r="O10" s="17">
        <v>0.32665705397498701</v>
      </c>
      <c r="P10" s="17">
        <v>0.361915704231275</v>
      </c>
      <c r="Q10" s="17">
        <v>0.30489381142875999</v>
      </c>
      <c r="R10" s="17"/>
      <c r="S10" s="17">
        <v>0.30435604451967202</v>
      </c>
      <c r="T10" s="17">
        <v>0.28487428197534598</v>
      </c>
      <c r="U10" s="17">
        <v>0.33833918463887902</v>
      </c>
      <c r="V10" s="17">
        <v>0.32006113233431399</v>
      </c>
      <c r="W10" s="17">
        <v>0.37867221568759801</v>
      </c>
      <c r="X10" s="17">
        <v>0.37328232869920902</v>
      </c>
      <c r="Y10" s="17">
        <v>0.35864386942168702</v>
      </c>
      <c r="Z10" s="17">
        <v>0.28223655170534301</v>
      </c>
      <c r="AA10" s="17">
        <v>0.33927544823477501</v>
      </c>
      <c r="AB10" s="17">
        <v>0.34428656565190402</v>
      </c>
      <c r="AC10" s="17">
        <v>0.37255293064046602</v>
      </c>
      <c r="AD10" s="17">
        <v>0.22510760824247</v>
      </c>
      <c r="AE10" s="17"/>
      <c r="AF10" s="17">
        <v>0.33113504498846003</v>
      </c>
      <c r="AG10" s="17">
        <v>0.33941082890030899</v>
      </c>
      <c r="AH10" s="17">
        <v>0.28747775615301002</v>
      </c>
      <c r="AI10" s="17"/>
      <c r="AJ10" s="17">
        <v>0.32486721472313701</v>
      </c>
      <c r="AK10" s="17">
        <v>0.341501791294615</v>
      </c>
      <c r="AL10" s="17">
        <v>0.29327310307978299</v>
      </c>
      <c r="AM10" s="17">
        <v>0.43001845185288001</v>
      </c>
      <c r="AN10" s="17">
        <v>0.31736615272617702</v>
      </c>
      <c r="AO10" s="17"/>
      <c r="AP10" s="17">
        <v>0.31055080221943998</v>
      </c>
      <c r="AQ10" s="17">
        <v>0.34764443859871502</v>
      </c>
      <c r="AR10" s="17">
        <v>0.274860069706926</v>
      </c>
      <c r="AS10" s="17">
        <v>0.319370562695168</v>
      </c>
      <c r="AT10" s="17"/>
      <c r="AU10" s="17">
        <v>0.35984403338191401</v>
      </c>
      <c r="AV10" s="17">
        <v>0.33750509656469802</v>
      </c>
      <c r="AW10" s="17">
        <v>0.32275218188075899</v>
      </c>
      <c r="AX10" s="17">
        <v>0.30882841709514502</v>
      </c>
      <c r="AY10" s="17">
        <v>0.325919352510258</v>
      </c>
    </row>
    <row r="11" spans="2:51" x14ac:dyDescent="0.35">
      <c r="B11" s="18" t="s">
        <v>89</v>
      </c>
      <c r="C11" s="17">
        <v>0.28998482688885102</v>
      </c>
      <c r="D11" s="17">
        <v>0.31491537030343297</v>
      </c>
      <c r="E11" s="17">
        <v>0.26620971759628598</v>
      </c>
      <c r="F11" s="17"/>
      <c r="G11" s="17">
        <v>0.26473225948776702</v>
      </c>
      <c r="H11" s="17">
        <v>0.25549742823618499</v>
      </c>
      <c r="I11" s="17">
        <v>0.28652023112580699</v>
      </c>
      <c r="J11" s="17">
        <v>0.30172390555839101</v>
      </c>
      <c r="K11" s="17">
        <v>0.35100240311293002</v>
      </c>
      <c r="L11" s="17">
        <v>0.28701868047981199</v>
      </c>
      <c r="M11" s="17"/>
      <c r="N11" s="17">
        <v>0.31267543516655899</v>
      </c>
      <c r="O11" s="17">
        <v>0.31318674366729898</v>
      </c>
      <c r="P11" s="17">
        <v>0.25099721096192701</v>
      </c>
      <c r="Q11" s="17">
        <v>0.27606799814425498</v>
      </c>
      <c r="R11" s="17"/>
      <c r="S11" s="17">
        <v>0.26680865831677097</v>
      </c>
      <c r="T11" s="17">
        <v>0.30804185049944799</v>
      </c>
      <c r="U11" s="17">
        <v>0.284955210506662</v>
      </c>
      <c r="V11" s="17">
        <v>0.36660687190422098</v>
      </c>
      <c r="W11" s="17">
        <v>0.28462282939281502</v>
      </c>
      <c r="X11" s="17">
        <v>0.23330079211246901</v>
      </c>
      <c r="Y11" s="17">
        <v>0.26982818695998501</v>
      </c>
      <c r="Z11" s="17">
        <v>0.239170459392021</v>
      </c>
      <c r="AA11" s="17">
        <v>0.32523324493189698</v>
      </c>
      <c r="AB11" s="17">
        <v>0.29156436831701799</v>
      </c>
      <c r="AC11" s="17">
        <v>0.24547595131960101</v>
      </c>
      <c r="AD11" s="17">
        <v>0.34819130715193902</v>
      </c>
      <c r="AE11" s="17"/>
      <c r="AF11" s="17">
        <v>0.29127493329863702</v>
      </c>
      <c r="AG11" s="17">
        <v>0.28601456870801201</v>
      </c>
      <c r="AH11" s="17">
        <v>0.31090619968004102</v>
      </c>
      <c r="AI11" s="17"/>
      <c r="AJ11" s="17">
        <v>0.28129254354612299</v>
      </c>
      <c r="AK11" s="17">
        <v>0.27002577435381298</v>
      </c>
      <c r="AL11" s="17">
        <v>0.312351264716004</v>
      </c>
      <c r="AM11" s="17">
        <v>0.28218330064768898</v>
      </c>
      <c r="AN11" s="17">
        <v>0.332791966907515</v>
      </c>
      <c r="AO11" s="17"/>
      <c r="AP11" s="17">
        <v>0.27064089774799199</v>
      </c>
      <c r="AQ11" s="17">
        <v>0.29611627102835397</v>
      </c>
      <c r="AR11" s="17">
        <v>0.31708869307510801</v>
      </c>
      <c r="AS11" s="17">
        <v>0.30484093008382901</v>
      </c>
      <c r="AT11" s="17"/>
      <c r="AU11" s="17">
        <v>0.28090289020818099</v>
      </c>
      <c r="AV11" s="17">
        <v>0.30510873080341899</v>
      </c>
      <c r="AW11" s="17">
        <v>0.29731025993682902</v>
      </c>
      <c r="AX11" s="17">
        <v>0.27447972802075898</v>
      </c>
      <c r="AY11" s="17">
        <v>0.158840818968152</v>
      </c>
    </row>
    <row r="12" spans="2:51" x14ac:dyDescent="0.35">
      <c r="B12" s="18" t="s">
        <v>90</v>
      </c>
      <c r="C12" s="17">
        <v>0.123970391871127</v>
      </c>
      <c r="D12" s="17">
        <v>0.15666012749134001</v>
      </c>
      <c r="E12" s="17">
        <v>9.2292068459869897E-2</v>
      </c>
      <c r="F12" s="17"/>
      <c r="G12" s="17">
        <v>8.4359392696906302E-2</v>
      </c>
      <c r="H12" s="17">
        <v>0.132773595360969</v>
      </c>
      <c r="I12" s="17">
        <v>0.120398310233095</v>
      </c>
      <c r="J12" s="17">
        <v>0.14002897048156501</v>
      </c>
      <c r="K12" s="17">
        <v>0.15961245327413401</v>
      </c>
      <c r="L12" s="17">
        <v>0.108963028315626</v>
      </c>
      <c r="M12" s="17"/>
      <c r="N12" s="17">
        <v>0.124559330794972</v>
      </c>
      <c r="O12" s="17">
        <v>0.14262032929230301</v>
      </c>
      <c r="P12" s="17">
        <v>0.11093712024810901</v>
      </c>
      <c r="Q12" s="17">
        <v>0.118097730689928</v>
      </c>
      <c r="R12" s="17"/>
      <c r="S12" s="17">
        <v>0.12136471966658401</v>
      </c>
      <c r="T12" s="17">
        <v>0.15769778738683099</v>
      </c>
      <c r="U12" s="17">
        <v>0.11531155027539</v>
      </c>
      <c r="V12" s="17">
        <v>7.1886851679229993E-2</v>
      </c>
      <c r="W12" s="17">
        <v>0.10024248359702501</v>
      </c>
      <c r="X12" s="17">
        <v>0.12970833745723001</v>
      </c>
      <c r="Y12" s="17">
        <v>9.5557979426077105E-2</v>
      </c>
      <c r="Z12" s="17">
        <v>0.20222576694014499</v>
      </c>
      <c r="AA12" s="17">
        <v>0.102943312114749</v>
      </c>
      <c r="AB12" s="17">
        <v>0.162689806721976</v>
      </c>
      <c r="AC12" s="17">
        <v>0.14708132684063899</v>
      </c>
      <c r="AD12" s="17">
        <v>0.101386071920985</v>
      </c>
      <c r="AE12" s="17"/>
      <c r="AF12" s="17">
        <v>0.13542640165548001</v>
      </c>
      <c r="AG12" s="17">
        <v>0.134987019850799</v>
      </c>
      <c r="AH12" s="17">
        <v>0.106418074535177</v>
      </c>
      <c r="AI12" s="17"/>
      <c r="AJ12" s="17">
        <v>0.12711415127620501</v>
      </c>
      <c r="AK12" s="17">
        <v>0.134218950913601</v>
      </c>
      <c r="AL12" s="17">
        <v>0.162935622062717</v>
      </c>
      <c r="AM12" s="17">
        <v>0.13092831825943399</v>
      </c>
      <c r="AN12" s="17">
        <v>0.106243530636372</v>
      </c>
      <c r="AO12" s="17"/>
      <c r="AP12" s="17">
        <v>0.13133836748818201</v>
      </c>
      <c r="AQ12" s="17">
        <v>0.11846689922022401</v>
      </c>
      <c r="AR12" s="17">
        <v>0.13326700373170799</v>
      </c>
      <c r="AS12" s="17">
        <v>0.109624337144619</v>
      </c>
      <c r="AT12" s="17"/>
      <c r="AU12" s="17">
        <v>0.111466202175187</v>
      </c>
      <c r="AV12" s="17">
        <v>0.14238310674053001</v>
      </c>
      <c r="AW12" s="17">
        <v>0.1477067043184</v>
      </c>
      <c r="AX12" s="17">
        <v>8.8325362557383102E-2</v>
      </c>
      <c r="AY12" s="17">
        <v>9.6090412496132899E-2</v>
      </c>
    </row>
    <row r="13" spans="2:51" x14ac:dyDescent="0.35">
      <c r="B13" s="18" t="s">
        <v>91</v>
      </c>
      <c r="C13" s="19">
        <v>2.7170412790598199E-2</v>
      </c>
      <c r="D13" s="19">
        <v>2.0814284714990399E-2</v>
      </c>
      <c r="E13" s="19">
        <v>3.3430652299634198E-2</v>
      </c>
      <c r="F13" s="19"/>
      <c r="G13" s="19">
        <v>4.0869744388869901E-2</v>
      </c>
      <c r="H13" s="19">
        <v>3.4260960207861998E-2</v>
      </c>
      <c r="I13" s="19">
        <v>3.3584984487539202E-2</v>
      </c>
      <c r="J13" s="19">
        <v>3.0190531320114299E-2</v>
      </c>
      <c r="K13" s="19">
        <v>5.9873835114198099E-3</v>
      </c>
      <c r="L13" s="19">
        <v>1.8850749163931101E-2</v>
      </c>
      <c r="M13" s="19"/>
      <c r="N13" s="19">
        <v>1.25167811358038E-2</v>
      </c>
      <c r="O13" s="19">
        <v>1.6411210780382501E-2</v>
      </c>
      <c r="P13" s="19">
        <v>3.1600320301526E-2</v>
      </c>
      <c r="Q13" s="19">
        <v>5.0906853944197798E-2</v>
      </c>
      <c r="R13" s="19"/>
      <c r="S13" s="19">
        <v>3.4346008971729403E-2</v>
      </c>
      <c r="T13" s="19">
        <v>3.1498577064769398E-2</v>
      </c>
      <c r="U13" s="19">
        <v>1.7610385335998301E-2</v>
      </c>
      <c r="V13" s="19">
        <v>1.8769920055386798E-2</v>
      </c>
      <c r="W13" s="19">
        <v>3.4750525697138303E-2</v>
      </c>
      <c r="X13" s="19">
        <v>4.51631119400384E-2</v>
      </c>
      <c r="Y13" s="19">
        <v>2.27664794008271E-2</v>
      </c>
      <c r="Z13" s="19">
        <v>1.4136077520514099E-2</v>
      </c>
      <c r="AA13" s="19">
        <v>2.28988246074961E-2</v>
      </c>
      <c r="AB13" s="19">
        <v>2.37763086703561E-2</v>
      </c>
      <c r="AC13" s="19">
        <v>3.2291483300364403E-2</v>
      </c>
      <c r="AD13" s="19">
        <v>0</v>
      </c>
      <c r="AE13" s="19"/>
      <c r="AF13" s="19">
        <v>1.7025567391522101E-2</v>
      </c>
      <c r="AG13" s="19">
        <v>2.0516401952033799E-2</v>
      </c>
      <c r="AH13" s="19">
        <v>4.8876135701138697E-2</v>
      </c>
      <c r="AI13" s="19"/>
      <c r="AJ13" s="19">
        <v>1.8332950400151399E-2</v>
      </c>
      <c r="AK13" s="19">
        <v>1.7527478379737501E-2</v>
      </c>
      <c r="AL13" s="19">
        <v>1.4015951606757801E-2</v>
      </c>
      <c r="AM13" s="19">
        <v>0</v>
      </c>
      <c r="AN13" s="19">
        <v>5.6597295923704799E-2</v>
      </c>
      <c r="AO13" s="19"/>
      <c r="AP13" s="19">
        <v>2.51795650265919E-2</v>
      </c>
      <c r="AQ13" s="19">
        <v>1.92692296904357E-2</v>
      </c>
      <c r="AR13" s="19">
        <v>6.8699668675569698E-3</v>
      </c>
      <c r="AS13" s="19">
        <v>1.2694037448012299E-2</v>
      </c>
      <c r="AT13" s="19"/>
      <c r="AU13" s="19">
        <v>2.53943840790672E-2</v>
      </c>
      <c r="AV13" s="19">
        <v>3.51662280749774E-2</v>
      </c>
      <c r="AW13" s="19">
        <v>2.4435180602389601E-2</v>
      </c>
      <c r="AX13" s="19">
        <v>2.5303581349609399E-2</v>
      </c>
      <c r="AY13" s="19">
        <v>5.7189962726411497E-2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101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0.188371845252051</v>
      </c>
      <c r="D9" s="17">
        <v>0.18361704683221999</v>
      </c>
      <c r="E9" s="17">
        <v>0.19245946978783199</v>
      </c>
      <c r="F9" s="17"/>
      <c r="G9" s="17">
        <v>0.18627783528758199</v>
      </c>
      <c r="H9" s="17">
        <v>0.167281295295135</v>
      </c>
      <c r="I9" s="17">
        <v>0.158240949907723</v>
      </c>
      <c r="J9" s="17">
        <v>0.186561347422186</v>
      </c>
      <c r="K9" s="17">
        <v>0.18096773763471699</v>
      </c>
      <c r="L9" s="17">
        <v>0.23799427124408701</v>
      </c>
      <c r="M9" s="17"/>
      <c r="N9" s="17">
        <v>0.14569323234062201</v>
      </c>
      <c r="O9" s="17">
        <v>0.15720157797708501</v>
      </c>
      <c r="P9" s="17">
        <v>0.24453331513756099</v>
      </c>
      <c r="Q9" s="17">
        <v>0.21371304972420799</v>
      </c>
      <c r="R9" s="17"/>
      <c r="S9" s="17">
        <v>0.14653726536050701</v>
      </c>
      <c r="T9" s="17">
        <v>0.23299906762345499</v>
      </c>
      <c r="U9" s="17">
        <v>0.257571778764981</v>
      </c>
      <c r="V9" s="17">
        <v>0.167361828774126</v>
      </c>
      <c r="W9" s="17">
        <v>0.19477898851053899</v>
      </c>
      <c r="X9" s="17">
        <v>0.192683142417858</v>
      </c>
      <c r="Y9" s="17">
        <v>0.168791437763294</v>
      </c>
      <c r="Z9" s="17">
        <v>0.12742322239523299</v>
      </c>
      <c r="AA9" s="17">
        <v>0.18228665116457701</v>
      </c>
      <c r="AB9" s="17">
        <v>0.163221705692565</v>
      </c>
      <c r="AC9" s="17">
        <v>0.25810073121779797</v>
      </c>
      <c r="AD9" s="17">
        <v>0.15445463141122201</v>
      </c>
      <c r="AE9" s="17"/>
      <c r="AF9" s="17">
        <v>0.23197718728557001</v>
      </c>
      <c r="AG9" s="17">
        <v>0.165267703106072</v>
      </c>
      <c r="AH9" s="17">
        <v>0.17212724600205401</v>
      </c>
      <c r="AI9" s="17"/>
      <c r="AJ9" s="17">
        <v>0.21698374505170701</v>
      </c>
      <c r="AK9" s="17">
        <v>0.18499893948012999</v>
      </c>
      <c r="AL9" s="17">
        <v>0.15725278403561099</v>
      </c>
      <c r="AM9" s="17">
        <v>0.360863451758349</v>
      </c>
      <c r="AN9" s="17">
        <v>0.144047850331814</v>
      </c>
      <c r="AO9" s="17"/>
      <c r="AP9" s="17">
        <v>0.192576106299404</v>
      </c>
      <c r="AQ9" s="17">
        <v>0.160861344540144</v>
      </c>
      <c r="AR9" s="17">
        <v>0.23962487854776501</v>
      </c>
      <c r="AS9" s="17">
        <v>0.23529348359077301</v>
      </c>
      <c r="AT9" s="17"/>
      <c r="AU9" s="17">
        <v>0.22385849232980701</v>
      </c>
      <c r="AV9" s="17">
        <v>0.179923627228189</v>
      </c>
      <c r="AW9" s="17">
        <v>0.163134818783363</v>
      </c>
      <c r="AX9" s="17">
        <v>0.14825633230278101</v>
      </c>
      <c r="AY9" s="17">
        <v>0.120778528400293</v>
      </c>
    </row>
    <row r="10" spans="2:51" x14ac:dyDescent="0.35">
      <c r="B10" s="18" t="s">
        <v>88</v>
      </c>
      <c r="C10" s="17">
        <v>0.344650008666185</v>
      </c>
      <c r="D10" s="17">
        <v>0.31260739783034602</v>
      </c>
      <c r="E10" s="17">
        <v>0.375577806900392</v>
      </c>
      <c r="F10" s="17"/>
      <c r="G10" s="17">
        <v>0.29355867607435798</v>
      </c>
      <c r="H10" s="17">
        <v>0.34479774473676</v>
      </c>
      <c r="I10" s="17">
        <v>0.35339423918847301</v>
      </c>
      <c r="J10" s="17">
        <v>0.34399003211450102</v>
      </c>
      <c r="K10" s="17">
        <v>0.34868974220966098</v>
      </c>
      <c r="L10" s="17">
        <v>0.36910468855591</v>
      </c>
      <c r="M10" s="17"/>
      <c r="N10" s="17">
        <v>0.33431152702624001</v>
      </c>
      <c r="O10" s="17">
        <v>0.35403541915059</v>
      </c>
      <c r="P10" s="17">
        <v>0.35553982803626899</v>
      </c>
      <c r="Q10" s="17">
        <v>0.33612043056798602</v>
      </c>
      <c r="R10" s="17"/>
      <c r="S10" s="17">
        <v>0.33196073212984001</v>
      </c>
      <c r="T10" s="17">
        <v>0.30280150359246999</v>
      </c>
      <c r="U10" s="17">
        <v>0.352477962123532</v>
      </c>
      <c r="V10" s="17">
        <v>0.40337975094180301</v>
      </c>
      <c r="W10" s="17">
        <v>0.284760899168023</v>
      </c>
      <c r="X10" s="17">
        <v>0.38505756026132598</v>
      </c>
      <c r="Y10" s="17">
        <v>0.410043903842508</v>
      </c>
      <c r="Z10" s="17">
        <v>0.36004080832690699</v>
      </c>
      <c r="AA10" s="17">
        <v>0.32725974792364798</v>
      </c>
      <c r="AB10" s="17">
        <v>0.31924736132147302</v>
      </c>
      <c r="AC10" s="17">
        <v>0.31611014081607097</v>
      </c>
      <c r="AD10" s="17">
        <v>0.40042059139752001</v>
      </c>
      <c r="AE10" s="17"/>
      <c r="AF10" s="17">
        <v>0.33501313273001598</v>
      </c>
      <c r="AG10" s="17">
        <v>0.37352519766293202</v>
      </c>
      <c r="AH10" s="17">
        <v>0.31150625731315201</v>
      </c>
      <c r="AI10" s="17"/>
      <c r="AJ10" s="17">
        <v>0.33347819549898799</v>
      </c>
      <c r="AK10" s="17">
        <v>0.36306838408854297</v>
      </c>
      <c r="AL10" s="17">
        <v>0.31031216922500499</v>
      </c>
      <c r="AM10" s="17">
        <v>0.26388934336556102</v>
      </c>
      <c r="AN10" s="17">
        <v>0.364159875238252</v>
      </c>
      <c r="AO10" s="17"/>
      <c r="AP10" s="17">
        <v>0.33169175071217</v>
      </c>
      <c r="AQ10" s="17">
        <v>0.37252155703520901</v>
      </c>
      <c r="AR10" s="17">
        <v>0.328445249223494</v>
      </c>
      <c r="AS10" s="17">
        <v>0.34840747574828701</v>
      </c>
      <c r="AT10" s="17"/>
      <c r="AU10" s="17">
        <v>0.33498809010929798</v>
      </c>
      <c r="AV10" s="17">
        <v>0.33180786964178999</v>
      </c>
      <c r="AW10" s="17">
        <v>0.35698129563061998</v>
      </c>
      <c r="AX10" s="17">
        <v>0.35499480751947998</v>
      </c>
      <c r="AY10" s="17">
        <v>0.313131297331808</v>
      </c>
    </row>
    <row r="11" spans="2:51" x14ac:dyDescent="0.35">
      <c r="B11" s="18" t="s">
        <v>89</v>
      </c>
      <c r="C11" s="17">
        <v>0.293412691384422</v>
      </c>
      <c r="D11" s="17">
        <v>0.31246091984704999</v>
      </c>
      <c r="E11" s="17">
        <v>0.27538847666969901</v>
      </c>
      <c r="F11" s="17"/>
      <c r="G11" s="17">
        <v>0.33452120752733799</v>
      </c>
      <c r="H11" s="17">
        <v>0.27281344027764898</v>
      </c>
      <c r="I11" s="17">
        <v>0.318061084039506</v>
      </c>
      <c r="J11" s="17">
        <v>0.30058321404032001</v>
      </c>
      <c r="K11" s="17">
        <v>0.30399998932325301</v>
      </c>
      <c r="L11" s="17">
        <v>0.24976794640817099</v>
      </c>
      <c r="M11" s="17"/>
      <c r="N11" s="17">
        <v>0.33531744417453202</v>
      </c>
      <c r="O11" s="17">
        <v>0.32175259574931597</v>
      </c>
      <c r="P11" s="17">
        <v>0.2423367168119</v>
      </c>
      <c r="Q11" s="17">
        <v>0.27002731485715897</v>
      </c>
      <c r="R11" s="17"/>
      <c r="S11" s="17">
        <v>0.27668702649046301</v>
      </c>
      <c r="T11" s="17">
        <v>0.28425863291129</v>
      </c>
      <c r="U11" s="17">
        <v>0.25774917996368701</v>
      </c>
      <c r="V11" s="17">
        <v>0.32490099992362198</v>
      </c>
      <c r="W11" s="17">
        <v>0.306259402586741</v>
      </c>
      <c r="X11" s="17">
        <v>0.263935093453813</v>
      </c>
      <c r="Y11" s="17">
        <v>0.28134773566565402</v>
      </c>
      <c r="Z11" s="17">
        <v>0.346119588057128</v>
      </c>
      <c r="AA11" s="17">
        <v>0.32835800089127298</v>
      </c>
      <c r="AB11" s="17">
        <v>0.34477821125098101</v>
      </c>
      <c r="AC11" s="17">
        <v>0.217908472711177</v>
      </c>
      <c r="AD11" s="17">
        <v>0.27698381563270402</v>
      </c>
      <c r="AE11" s="17"/>
      <c r="AF11" s="17">
        <v>0.27671615981445802</v>
      </c>
      <c r="AG11" s="17">
        <v>0.29881208554267202</v>
      </c>
      <c r="AH11" s="17">
        <v>0.295701964575174</v>
      </c>
      <c r="AI11" s="17"/>
      <c r="AJ11" s="17">
        <v>0.27788651284989702</v>
      </c>
      <c r="AK11" s="17">
        <v>0.293446141778203</v>
      </c>
      <c r="AL11" s="17">
        <v>0.36652829763939598</v>
      </c>
      <c r="AM11" s="17">
        <v>0.15237562653225101</v>
      </c>
      <c r="AN11" s="17">
        <v>0.28036212452079001</v>
      </c>
      <c r="AO11" s="17"/>
      <c r="AP11" s="17">
        <v>0.27253469449638701</v>
      </c>
      <c r="AQ11" s="17">
        <v>0.31730245266902501</v>
      </c>
      <c r="AR11" s="17">
        <v>0.29807038698730698</v>
      </c>
      <c r="AS11" s="17">
        <v>0.247481237943426</v>
      </c>
      <c r="AT11" s="17"/>
      <c r="AU11" s="17">
        <v>0.27421137558832598</v>
      </c>
      <c r="AV11" s="17">
        <v>0.28899555586298398</v>
      </c>
      <c r="AW11" s="17">
        <v>0.298362133108796</v>
      </c>
      <c r="AX11" s="17">
        <v>0.338384759636567</v>
      </c>
      <c r="AY11" s="17">
        <v>0.37529973692713697</v>
      </c>
    </row>
    <row r="12" spans="2:51" x14ac:dyDescent="0.35">
      <c r="B12" s="18" t="s">
        <v>90</v>
      </c>
      <c r="C12" s="17">
        <v>0.130420634150757</v>
      </c>
      <c r="D12" s="17">
        <v>0.15362107576786299</v>
      </c>
      <c r="E12" s="17">
        <v>0.108021407565201</v>
      </c>
      <c r="F12" s="17"/>
      <c r="G12" s="17">
        <v>0.15575831790151101</v>
      </c>
      <c r="H12" s="17">
        <v>0.17183760849539401</v>
      </c>
      <c r="I12" s="17">
        <v>0.13501248627667201</v>
      </c>
      <c r="J12" s="17">
        <v>0.130714958614296</v>
      </c>
      <c r="K12" s="17">
        <v>0.123310852839136</v>
      </c>
      <c r="L12" s="17">
        <v>8.0722451123116504E-2</v>
      </c>
      <c r="M12" s="17"/>
      <c r="N12" s="17">
        <v>0.14984753598214301</v>
      </c>
      <c r="O12" s="17">
        <v>0.1286628689856</v>
      </c>
      <c r="P12" s="17">
        <v>0.11633328387674501</v>
      </c>
      <c r="Q12" s="17">
        <v>0.122168841318676</v>
      </c>
      <c r="R12" s="17"/>
      <c r="S12" s="17">
        <v>0.19973641173114701</v>
      </c>
      <c r="T12" s="17">
        <v>0.13126277017912999</v>
      </c>
      <c r="U12" s="17">
        <v>9.3381999786400605E-2</v>
      </c>
      <c r="V12" s="17">
        <v>7.5290388568424502E-2</v>
      </c>
      <c r="W12" s="17">
        <v>0.174779446948264</v>
      </c>
      <c r="X12" s="17">
        <v>0.103923165834978</v>
      </c>
      <c r="Y12" s="17">
        <v>9.8141497345111794E-2</v>
      </c>
      <c r="Z12" s="17">
        <v>0.15515563927672499</v>
      </c>
      <c r="AA12" s="17">
        <v>0.12059701294319</v>
      </c>
      <c r="AB12" s="17">
        <v>0.118507681823766</v>
      </c>
      <c r="AC12" s="17">
        <v>0.16071548574608899</v>
      </c>
      <c r="AD12" s="17">
        <v>0.117114615183538</v>
      </c>
      <c r="AE12" s="17"/>
      <c r="AF12" s="17">
        <v>0.116380770063294</v>
      </c>
      <c r="AG12" s="17">
        <v>0.127291528034427</v>
      </c>
      <c r="AH12" s="17">
        <v>0.144388337394835</v>
      </c>
      <c r="AI12" s="17"/>
      <c r="AJ12" s="17">
        <v>0.129720094396088</v>
      </c>
      <c r="AK12" s="17">
        <v>0.132785872225027</v>
      </c>
      <c r="AL12" s="17">
        <v>0.12785805166160599</v>
      </c>
      <c r="AM12" s="17">
        <v>0.18078523203861199</v>
      </c>
      <c r="AN12" s="17">
        <v>0.12906858392568499</v>
      </c>
      <c r="AO12" s="17"/>
      <c r="AP12" s="17">
        <v>0.160727745255348</v>
      </c>
      <c r="AQ12" s="17">
        <v>0.11916589820062699</v>
      </c>
      <c r="AR12" s="17">
        <v>9.9963797353047501E-2</v>
      </c>
      <c r="AS12" s="17">
        <v>0.114851388155172</v>
      </c>
      <c r="AT12" s="17"/>
      <c r="AU12" s="17">
        <v>0.117744604513804</v>
      </c>
      <c r="AV12" s="17">
        <v>0.137574088137628</v>
      </c>
      <c r="AW12" s="17">
        <v>0.15291168116362</v>
      </c>
      <c r="AX12" s="17">
        <v>0.116730440475939</v>
      </c>
      <c r="AY12" s="17">
        <v>9.9295550378070599E-2</v>
      </c>
    </row>
    <row r="13" spans="2:51" x14ac:dyDescent="0.35">
      <c r="B13" s="18" t="s">
        <v>91</v>
      </c>
      <c r="C13" s="19">
        <v>4.3144820546585201E-2</v>
      </c>
      <c r="D13" s="19">
        <v>3.7693559722519698E-2</v>
      </c>
      <c r="E13" s="19">
        <v>4.8552839076876499E-2</v>
      </c>
      <c r="F13" s="19"/>
      <c r="G13" s="19">
        <v>2.9883963209210201E-2</v>
      </c>
      <c r="H13" s="19">
        <v>4.3269911195061399E-2</v>
      </c>
      <c r="I13" s="19">
        <v>3.5291240587625401E-2</v>
      </c>
      <c r="J13" s="19">
        <v>3.8150447808697002E-2</v>
      </c>
      <c r="K13" s="19">
        <v>4.3031677993232202E-2</v>
      </c>
      <c r="L13" s="19">
        <v>6.2410642668715301E-2</v>
      </c>
      <c r="M13" s="19"/>
      <c r="N13" s="19">
        <v>3.4830260476462697E-2</v>
      </c>
      <c r="O13" s="19">
        <v>3.83475381374093E-2</v>
      </c>
      <c r="P13" s="19">
        <v>4.1256856137524701E-2</v>
      </c>
      <c r="Q13" s="19">
        <v>5.7970363531970402E-2</v>
      </c>
      <c r="R13" s="19"/>
      <c r="S13" s="19">
        <v>4.5078564288043299E-2</v>
      </c>
      <c r="T13" s="19">
        <v>4.86780256936548E-2</v>
      </c>
      <c r="U13" s="19">
        <v>3.8819079361399E-2</v>
      </c>
      <c r="V13" s="19">
        <v>2.9067031792024401E-2</v>
      </c>
      <c r="W13" s="19">
        <v>3.94212627864323E-2</v>
      </c>
      <c r="X13" s="19">
        <v>5.4401038032024299E-2</v>
      </c>
      <c r="Y13" s="19">
        <v>4.1675425383431101E-2</v>
      </c>
      <c r="Z13" s="19">
        <v>1.1260741944007099E-2</v>
      </c>
      <c r="AA13" s="19">
        <v>4.1498587077312299E-2</v>
      </c>
      <c r="AB13" s="19">
        <v>5.42450399112148E-2</v>
      </c>
      <c r="AC13" s="19">
        <v>4.7165169508865297E-2</v>
      </c>
      <c r="AD13" s="19">
        <v>5.1026346375015297E-2</v>
      </c>
      <c r="AE13" s="19"/>
      <c r="AF13" s="19">
        <v>3.99127501066621E-2</v>
      </c>
      <c r="AG13" s="19">
        <v>3.5103485653896198E-2</v>
      </c>
      <c r="AH13" s="19">
        <v>7.6276194714784806E-2</v>
      </c>
      <c r="AI13" s="19"/>
      <c r="AJ13" s="19">
        <v>4.1931452203319501E-2</v>
      </c>
      <c r="AK13" s="19">
        <v>2.5700662428096401E-2</v>
      </c>
      <c r="AL13" s="19">
        <v>3.8048697438382302E-2</v>
      </c>
      <c r="AM13" s="19">
        <v>4.2086346305226098E-2</v>
      </c>
      <c r="AN13" s="19">
        <v>8.2361565983459298E-2</v>
      </c>
      <c r="AO13" s="19"/>
      <c r="AP13" s="19">
        <v>4.24697032366914E-2</v>
      </c>
      <c r="AQ13" s="19">
        <v>3.0148747554995099E-2</v>
      </c>
      <c r="AR13" s="19">
        <v>3.3895687888385997E-2</v>
      </c>
      <c r="AS13" s="19">
        <v>5.3966414562342697E-2</v>
      </c>
      <c r="AT13" s="19"/>
      <c r="AU13" s="19">
        <v>4.9197437458764898E-2</v>
      </c>
      <c r="AV13" s="19">
        <v>6.1698859129409402E-2</v>
      </c>
      <c r="AW13" s="19">
        <v>2.8610071313601299E-2</v>
      </c>
      <c r="AX13" s="19">
        <v>4.1633660065234598E-2</v>
      </c>
      <c r="AY13" s="19">
        <v>9.1494886962691604E-2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27" t="s">
        <v>109</v>
      </c>
      <c r="E2" s="23"/>
      <c r="F2" s="23"/>
      <c r="G2" s="23"/>
      <c r="H2" s="23"/>
      <c r="I2" s="23"/>
      <c r="J2" s="23"/>
      <c r="K2" s="23"/>
    </row>
    <row r="6" spans="2:11" ht="50" customHeight="1" x14ac:dyDescent="0.35">
      <c r="B6" s="20" t="s">
        <v>15</v>
      </c>
      <c r="C6" s="20" t="s">
        <v>78</v>
      </c>
      <c r="D6" s="20" t="s">
        <v>102</v>
      </c>
      <c r="E6" s="20" t="s">
        <v>103</v>
      </c>
      <c r="F6" s="20" t="s">
        <v>104</v>
      </c>
      <c r="G6" s="20" t="s">
        <v>105</v>
      </c>
      <c r="H6" s="20" t="s">
        <v>106</v>
      </c>
      <c r="I6" s="20" t="s">
        <v>107</v>
      </c>
      <c r="J6" s="20" t="s">
        <v>108</v>
      </c>
    </row>
    <row r="7" spans="2:11" x14ac:dyDescent="0.35">
      <c r="B7" s="18" t="s">
        <v>87</v>
      </c>
      <c r="C7" s="17">
        <v>0.26946585160470199</v>
      </c>
      <c r="D7" s="17">
        <v>0.21370086446436001</v>
      </c>
      <c r="E7" s="17">
        <v>7.5304956933396505E-2</v>
      </c>
      <c r="F7" s="17">
        <v>0.246451599241578</v>
      </c>
      <c r="G7" s="17">
        <v>0.14586376275520599</v>
      </c>
      <c r="H7" s="17">
        <v>0.21081995304552101</v>
      </c>
      <c r="I7" s="17">
        <v>0.206979322898176</v>
      </c>
      <c r="J7" s="17">
        <v>0.19425596883254601</v>
      </c>
    </row>
    <row r="8" spans="2:11" x14ac:dyDescent="0.35">
      <c r="B8" s="18" t="s">
        <v>88</v>
      </c>
      <c r="C8" s="17">
        <v>0.39711319531287398</v>
      </c>
      <c r="D8" s="17">
        <v>0.36694455190781899</v>
      </c>
      <c r="E8" s="17">
        <v>0.148965975098793</v>
      </c>
      <c r="F8" s="17">
        <v>0.347860728277327</v>
      </c>
      <c r="G8" s="17">
        <v>0.30118384622919497</v>
      </c>
      <c r="H8" s="17">
        <v>0.36548082164520401</v>
      </c>
      <c r="I8" s="17">
        <v>0.30941587978392399</v>
      </c>
      <c r="J8" s="17">
        <v>0.37686458732808198</v>
      </c>
    </row>
    <row r="9" spans="2:11" x14ac:dyDescent="0.35">
      <c r="B9" s="18" t="s">
        <v>89</v>
      </c>
      <c r="C9" s="17">
        <v>0.216177582118627</v>
      </c>
      <c r="D9" s="17">
        <v>0.28195592277305398</v>
      </c>
      <c r="E9" s="17">
        <v>0.37307437233927898</v>
      </c>
      <c r="F9" s="17">
        <v>0.26436038269058698</v>
      </c>
      <c r="G9" s="17">
        <v>0.35489089970462401</v>
      </c>
      <c r="H9" s="17">
        <v>0.29107883128895401</v>
      </c>
      <c r="I9" s="17">
        <v>0.326595169436387</v>
      </c>
      <c r="J9" s="17">
        <v>0.27430169142036798</v>
      </c>
    </row>
    <row r="10" spans="2:11" x14ac:dyDescent="0.35">
      <c r="B10" s="18" t="s">
        <v>90</v>
      </c>
      <c r="C10" s="17">
        <v>8.5748629605140306E-2</v>
      </c>
      <c r="D10" s="17">
        <v>0.106494765514163</v>
      </c>
      <c r="E10" s="17">
        <v>0.38519446827160703</v>
      </c>
      <c r="F10" s="17">
        <v>0.104914274300681</v>
      </c>
      <c r="G10" s="17">
        <v>0.142780858423046</v>
      </c>
      <c r="H10" s="17">
        <v>0.101059738290862</v>
      </c>
      <c r="I10" s="17">
        <v>0.12502912496185001</v>
      </c>
      <c r="J10" s="17">
        <v>0.129075158318879</v>
      </c>
    </row>
    <row r="11" spans="2:11" x14ac:dyDescent="0.35">
      <c r="B11" s="18" t="s">
        <v>91</v>
      </c>
      <c r="C11" s="17">
        <v>3.1494741358657E-2</v>
      </c>
      <c r="D11" s="17">
        <v>3.09038953406045E-2</v>
      </c>
      <c r="E11" s="17">
        <v>1.74602273569242E-2</v>
      </c>
      <c r="F11" s="17">
        <v>3.6413015489826998E-2</v>
      </c>
      <c r="G11" s="17">
        <v>5.5280632887928803E-2</v>
      </c>
      <c r="H11" s="17">
        <v>3.1560655729459999E-2</v>
      </c>
      <c r="I11" s="17">
        <v>3.1980502919663902E-2</v>
      </c>
      <c r="J11" s="17">
        <v>2.55025941001241E-2</v>
      </c>
    </row>
    <row r="12" spans="2:11" x14ac:dyDescent="0.35">
      <c r="B12" s="16"/>
      <c r="C12" s="16"/>
      <c r="D12" s="16"/>
      <c r="E12" s="16"/>
      <c r="F12" s="16"/>
      <c r="G12" s="16"/>
      <c r="H12" s="16"/>
      <c r="I12" s="16"/>
      <c r="J12" s="16"/>
    </row>
    <row r="13" spans="2:11" x14ac:dyDescent="0.35">
      <c r="B13" t="s">
        <v>76</v>
      </c>
    </row>
    <row r="14" spans="2:11" x14ac:dyDescent="0.35">
      <c r="B14" t="s">
        <v>77</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110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0.26946585160470199</v>
      </c>
      <c r="D9" s="17">
        <v>0.23103708205404699</v>
      </c>
      <c r="E9" s="17">
        <v>0.30659592248462503</v>
      </c>
      <c r="F9" s="17"/>
      <c r="G9" s="17">
        <v>0.29364364579187002</v>
      </c>
      <c r="H9" s="17">
        <v>0.30143322720028798</v>
      </c>
      <c r="I9" s="17">
        <v>0.31879391691009101</v>
      </c>
      <c r="J9" s="17">
        <v>0.272545811747405</v>
      </c>
      <c r="K9" s="17">
        <v>0.193886843960417</v>
      </c>
      <c r="L9" s="17">
        <v>0.23540727941808101</v>
      </c>
      <c r="M9" s="17"/>
      <c r="N9" s="17">
        <v>0.224413594749821</v>
      </c>
      <c r="O9" s="17">
        <v>0.25675548186290897</v>
      </c>
      <c r="P9" s="17">
        <v>0.28264620374995703</v>
      </c>
      <c r="Q9" s="17">
        <v>0.32138052573780401</v>
      </c>
      <c r="R9" s="17"/>
      <c r="S9" s="17">
        <v>0.26843999278310798</v>
      </c>
      <c r="T9" s="17">
        <v>0.27500845727441198</v>
      </c>
      <c r="U9" s="17">
        <v>0.28379204893244198</v>
      </c>
      <c r="V9" s="17">
        <v>0.26100887868271</v>
      </c>
      <c r="W9" s="17">
        <v>0.263235218087709</v>
      </c>
      <c r="X9" s="17">
        <v>0.25737577023395902</v>
      </c>
      <c r="Y9" s="17">
        <v>0.277515409052557</v>
      </c>
      <c r="Z9" s="17">
        <v>0.24695177537480201</v>
      </c>
      <c r="AA9" s="17">
        <v>0.26212961686490499</v>
      </c>
      <c r="AB9" s="17">
        <v>0.221059239734402</v>
      </c>
      <c r="AC9" s="17">
        <v>0.32988636917406</v>
      </c>
      <c r="AD9" s="17">
        <v>0.36801327563724501</v>
      </c>
      <c r="AE9" s="17"/>
      <c r="AF9" s="17">
        <v>0.26079310589982602</v>
      </c>
      <c r="AG9" s="17">
        <v>0.25558565548002199</v>
      </c>
      <c r="AH9" s="17">
        <v>0.30168863164536902</v>
      </c>
      <c r="AI9" s="17"/>
      <c r="AJ9" s="17">
        <v>0.25042295143381099</v>
      </c>
      <c r="AK9" s="17">
        <v>0.29060804451350902</v>
      </c>
      <c r="AL9" s="17">
        <v>0.24615358504651499</v>
      </c>
      <c r="AM9" s="17">
        <v>0.32234949384499201</v>
      </c>
      <c r="AN9" s="17">
        <v>0.25488578876889001</v>
      </c>
      <c r="AO9" s="17"/>
      <c r="AP9" s="17">
        <v>0.24898573212602201</v>
      </c>
      <c r="AQ9" s="17">
        <v>0.27341540973760498</v>
      </c>
      <c r="AR9" s="17">
        <v>0.33346034649311601</v>
      </c>
      <c r="AS9" s="17">
        <v>0.28486727668168699</v>
      </c>
      <c r="AT9" s="17"/>
      <c r="AU9" s="17">
        <v>0.28087974245767</v>
      </c>
      <c r="AV9" s="17">
        <v>0.22634908066622</v>
      </c>
      <c r="AW9" s="17">
        <v>0.264018825209479</v>
      </c>
      <c r="AX9" s="17">
        <v>0.27903152798229303</v>
      </c>
      <c r="AY9" s="17">
        <v>0.41493243976260902</v>
      </c>
    </row>
    <row r="10" spans="2:51" x14ac:dyDescent="0.35">
      <c r="B10" s="18" t="s">
        <v>88</v>
      </c>
      <c r="C10" s="17">
        <v>0.39711319531287398</v>
      </c>
      <c r="D10" s="17">
        <v>0.381030823629249</v>
      </c>
      <c r="E10" s="17">
        <v>0.413598271892887</v>
      </c>
      <c r="F10" s="17"/>
      <c r="G10" s="17">
        <v>0.30745920254887699</v>
      </c>
      <c r="H10" s="17">
        <v>0.31742938853074898</v>
      </c>
      <c r="I10" s="17">
        <v>0.40585384303032401</v>
      </c>
      <c r="J10" s="17">
        <v>0.40067728496090999</v>
      </c>
      <c r="K10" s="17">
        <v>0.49495457231809098</v>
      </c>
      <c r="L10" s="17">
        <v>0.44555458810618798</v>
      </c>
      <c r="M10" s="17"/>
      <c r="N10" s="17">
        <v>0.41179587466441803</v>
      </c>
      <c r="O10" s="17">
        <v>0.426321057253229</v>
      </c>
      <c r="P10" s="17">
        <v>0.39597675784467801</v>
      </c>
      <c r="Q10" s="17">
        <v>0.35089806488728897</v>
      </c>
      <c r="R10" s="17"/>
      <c r="S10" s="17">
        <v>0.36100354334056201</v>
      </c>
      <c r="T10" s="17">
        <v>0.38674540531951701</v>
      </c>
      <c r="U10" s="17">
        <v>0.41370959999803097</v>
      </c>
      <c r="V10" s="17">
        <v>0.44595603401023398</v>
      </c>
      <c r="W10" s="17">
        <v>0.40395594752466701</v>
      </c>
      <c r="X10" s="17">
        <v>0.40642240557246501</v>
      </c>
      <c r="Y10" s="17">
        <v>0.38855878867815802</v>
      </c>
      <c r="Z10" s="17">
        <v>0.32761576484606503</v>
      </c>
      <c r="AA10" s="17">
        <v>0.45612770941229602</v>
      </c>
      <c r="AB10" s="17">
        <v>0.41685686156614699</v>
      </c>
      <c r="AC10" s="17">
        <v>0.29755228508447101</v>
      </c>
      <c r="AD10" s="17">
        <v>0.38234818782030899</v>
      </c>
      <c r="AE10" s="17"/>
      <c r="AF10" s="17">
        <v>0.41163387522945599</v>
      </c>
      <c r="AG10" s="17">
        <v>0.43142678264330803</v>
      </c>
      <c r="AH10" s="17">
        <v>0.31380904020517703</v>
      </c>
      <c r="AI10" s="17"/>
      <c r="AJ10" s="17">
        <v>0.41181118272880501</v>
      </c>
      <c r="AK10" s="17">
        <v>0.40075503183403699</v>
      </c>
      <c r="AL10" s="17">
        <v>0.47158252333560302</v>
      </c>
      <c r="AM10" s="17">
        <v>0.37823690758067902</v>
      </c>
      <c r="AN10" s="17">
        <v>0.35853189626072401</v>
      </c>
      <c r="AO10" s="17"/>
      <c r="AP10" s="17">
        <v>0.39037222363813601</v>
      </c>
      <c r="AQ10" s="17">
        <v>0.42129556564915299</v>
      </c>
      <c r="AR10" s="17">
        <v>0.340623766208763</v>
      </c>
      <c r="AS10" s="17">
        <v>0.41655564335413398</v>
      </c>
      <c r="AT10" s="17"/>
      <c r="AU10" s="17">
        <v>0.40507236391992801</v>
      </c>
      <c r="AV10" s="17">
        <v>0.41541854566173603</v>
      </c>
      <c r="AW10" s="17">
        <v>0.38521138819231299</v>
      </c>
      <c r="AX10" s="17">
        <v>0.38037403068815001</v>
      </c>
      <c r="AY10" s="17">
        <v>0.280330096510923</v>
      </c>
    </row>
    <row r="11" spans="2:51" x14ac:dyDescent="0.35">
      <c r="B11" s="18" t="s">
        <v>89</v>
      </c>
      <c r="C11" s="17">
        <v>0.216177582118627</v>
      </c>
      <c r="D11" s="17">
        <v>0.257696635608818</v>
      </c>
      <c r="E11" s="17">
        <v>0.175018966064344</v>
      </c>
      <c r="F11" s="17"/>
      <c r="G11" s="17">
        <v>0.22170412979526</v>
      </c>
      <c r="H11" s="17">
        <v>0.23207709129940099</v>
      </c>
      <c r="I11" s="17">
        <v>0.16485893002532401</v>
      </c>
      <c r="J11" s="17">
        <v>0.2051999372786</v>
      </c>
      <c r="K11" s="17">
        <v>0.210155118010561</v>
      </c>
      <c r="L11" s="17">
        <v>0.254537399835777</v>
      </c>
      <c r="M11" s="17"/>
      <c r="N11" s="17">
        <v>0.25768898879055901</v>
      </c>
      <c r="O11" s="17">
        <v>0.19146489846314901</v>
      </c>
      <c r="P11" s="17">
        <v>0.20347021952251801</v>
      </c>
      <c r="Q11" s="17">
        <v>0.205009572414693</v>
      </c>
      <c r="R11" s="17"/>
      <c r="S11" s="17">
        <v>0.201091610124949</v>
      </c>
      <c r="T11" s="17">
        <v>0.21469591776462299</v>
      </c>
      <c r="U11" s="17">
        <v>0.21408940915008301</v>
      </c>
      <c r="V11" s="17">
        <v>0.23877265175415799</v>
      </c>
      <c r="W11" s="17">
        <v>0.247689845153483</v>
      </c>
      <c r="X11" s="17">
        <v>0.220339579402963</v>
      </c>
      <c r="Y11" s="17">
        <v>0.241589499505039</v>
      </c>
      <c r="Z11" s="17">
        <v>0.27414955695683302</v>
      </c>
      <c r="AA11" s="17">
        <v>0.17160635371507801</v>
      </c>
      <c r="AB11" s="17">
        <v>0.221567209004604</v>
      </c>
      <c r="AC11" s="17">
        <v>0.20457968748840699</v>
      </c>
      <c r="AD11" s="17">
        <v>0.166346925935899</v>
      </c>
      <c r="AE11" s="17"/>
      <c r="AF11" s="17">
        <v>0.21958941090306899</v>
      </c>
      <c r="AG11" s="17">
        <v>0.22214901987562799</v>
      </c>
      <c r="AH11" s="17">
        <v>0.20086728919661601</v>
      </c>
      <c r="AI11" s="17"/>
      <c r="AJ11" s="17">
        <v>0.24409344916803</v>
      </c>
      <c r="AK11" s="17">
        <v>0.21487877068815001</v>
      </c>
      <c r="AL11" s="17">
        <v>0.165770957674583</v>
      </c>
      <c r="AM11" s="17">
        <v>0.19895135694849</v>
      </c>
      <c r="AN11" s="17">
        <v>0.2117231163752</v>
      </c>
      <c r="AO11" s="17"/>
      <c r="AP11" s="17">
        <v>0.24101845110526399</v>
      </c>
      <c r="AQ11" s="17">
        <v>0.21155543787714501</v>
      </c>
      <c r="AR11" s="17">
        <v>0.21566590404291999</v>
      </c>
      <c r="AS11" s="17">
        <v>0.181720008536606</v>
      </c>
      <c r="AT11" s="17"/>
      <c r="AU11" s="17">
        <v>0.21736595501165801</v>
      </c>
      <c r="AV11" s="17">
        <v>0.23223614091803901</v>
      </c>
      <c r="AW11" s="17">
        <v>0.20941289917816</v>
      </c>
      <c r="AX11" s="17">
        <v>0.20792131457493301</v>
      </c>
      <c r="AY11" s="17">
        <v>0.237085146421814</v>
      </c>
    </row>
    <row r="12" spans="2:51" x14ac:dyDescent="0.35">
      <c r="B12" s="18" t="s">
        <v>90</v>
      </c>
      <c r="C12" s="17">
        <v>8.5748629605140306E-2</v>
      </c>
      <c r="D12" s="17">
        <v>9.9329625165309202E-2</v>
      </c>
      <c r="E12" s="17">
        <v>7.2655126744069501E-2</v>
      </c>
      <c r="F12" s="17"/>
      <c r="G12" s="17">
        <v>0.13220700626766599</v>
      </c>
      <c r="H12" s="17">
        <v>0.107976444324082</v>
      </c>
      <c r="I12" s="17">
        <v>9.2870196423429405E-2</v>
      </c>
      <c r="J12" s="17">
        <v>8.8708718269331202E-2</v>
      </c>
      <c r="K12" s="17">
        <v>6.3634270197596904E-2</v>
      </c>
      <c r="L12" s="17">
        <v>4.3482619499112002E-2</v>
      </c>
      <c r="M12" s="17"/>
      <c r="N12" s="17">
        <v>8.2161405986674499E-2</v>
      </c>
      <c r="O12" s="17">
        <v>0.100390268625717</v>
      </c>
      <c r="P12" s="17">
        <v>7.4103027306002003E-2</v>
      </c>
      <c r="Q12" s="17">
        <v>8.6500843128197197E-2</v>
      </c>
      <c r="R12" s="17"/>
      <c r="S12" s="17">
        <v>0.13985227167460701</v>
      </c>
      <c r="T12" s="17">
        <v>9.8381380779907296E-2</v>
      </c>
      <c r="U12" s="17">
        <v>6.7162124528120995E-2</v>
      </c>
      <c r="V12" s="17">
        <v>3.53512993964573E-2</v>
      </c>
      <c r="W12" s="17">
        <v>4.14873895554001E-2</v>
      </c>
      <c r="X12" s="17">
        <v>8.4870718515761001E-2</v>
      </c>
      <c r="Y12" s="17">
        <v>7.9401032676136296E-2</v>
      </c>
      <c r="Z12" s="17">
        <v>0.13894121178500499</v>
      </c>
      <c r="AA12" s="17">
        <v>5.75930578481424E-2</v>
      </c>
      <c r="AB12" s="17">
        <v>0.104233158180976</v>
      </c>
      <c r="AC12" s="17">
        <v>0.103634980911395</v>
      </c>
      <c r="AD12" s="17">
        <v>4.8811251223155702E-2</v>
      </c>
      <c r="AE12" s="17"/>
      <c r="AF12" s="17">
        <v>8.2139589727360102E-2</v>
      </c>
      <c r="AG12" s="17">
        <v>7.0310685636324796E-2</v>
      </c>
      <c r="AH12" s="17">
        <v>0.11982438842804601</v>
      </c>
      <c r="AI12" s="17"/>
      <c r="AJ12" s="17">
        <v>6.13205622889548E-2</v>
      </c>
      <c r="AK12" s="17">
        <v>8.2769768928652204E-2</v>
      </c>
      <c r="AL12" s="17">
        <v>9.8270281571873605E-2</v>
      </c>
      <c r="AM12" s="17">
        <v>0.100462241625839</v>
      </c>
      <c r="AN12" s="17">
        <v>0.11573906322884001</v>
      </c>
      <c r="AO12" s="17"/>
      <c r="AP12" s="17">
        <v>8.8201415871490801E-2</v>
      </c>
      <c r="AQ12" s="17">
        <v>7.8267536012395306E-2</v>
      </c>
      <c r="AR12" s="17">
        <v>8.6159086158790796E-2</v>
      </c>
      <c r="AS12" s="17">
        <v>8.2870046819871798E-2</v>
      </c>
      <c r="AT12" s="17"/>
      <c r="AU12" s="17">
        <v>7.2416670799369406E-2</v>
      </c>
      <c r="AV12" s="17">
        <v>8.7065748712733898E-2</v>
      </c>
      <c r="AW12" s="17">
        <v>0.10981315376711299</v>
      </c>
      <c r="AX12" s="17">
        <v>9.3043621226879203E-2</v>
      </c>
      <c r="AY12" s="17">
        <v>1.8715780254279502E-2</v>
      </c>
    </row>
    <row r="13" spans="2:51" x14ac:dyDescent="0.35">
      <c r="B13" s="18" t="s">
        <v>91</v>
      </c>
      <c r="C13" s="19">
        <v>3.1494741358657E-2</v>
      </c>
      <c r="D13" s="19">
        <v>3.0905833542576099E-2</v>
      </c>
      <c r="E13" s="19">
        <v>3.2131712814075002E-2</v>
      </c>
      <c r="F13" s="19"/>
      <c r="G13" s="19">
        <v>4.4986015596326E-2</v>
      </c>
      <c r="H13" s="19">
        <v>4.1083848645480203E-2</v>
      </c>
      <c r="I13" s="19">
        <v>1.7623113610831E-2</v>
      </c>
      <c r="J13" s="19">
        <v>3.2868247743753999E-2</v>
      </c>
      <c r="K13" s="19">
        <v>3.7369195513333203E-2</v>
      </c>
      <c r="L13" s="19">
        <v>2.1018113140841399E-2</v>
      </c>
      <c r="M13" s="19"/>
      <c r="N13" s="19">
        <v>2.3940135808527E-2</v>
      </c>
      <c r="O13" s="19">
        <v>2.5068293794995901E-2</v>
      </c>
      <c r="P13" s="19">
        <v>4.3803791576845302E-2</v>
      </c>
      <c r="Q13" s="19">
        <v>3.62109938320168E-2</v>
      </c>
      <c r="R13" s="19"/>
      <c r="S13" s="19">
        <v>2.96125820767742E-2</v>
      </c>
      <c r="T13" s="19">
        <v>2.5168838861540199E-2</v>
      </c>
      <c r="U13" s="19">
        <v>2.1246817391322999E-2</v>
      </c>
      <c r="V13" s="19">
        <v>1.89111361564419E-2</v>
      </c>
      <c r="W13" s="19">
        <v>4.3631599678740703E-2</v>
      </c>
      <c r="X13" s="19">
        <v>3.0991526274852198E-2</v>
      </c>
      <c r="Y13" s="19">
        <v>1.2935270088109799E-2</v>
      </c>
      <c r="Z13" s="19">
        <v>1.2341691037294799E-2</v>
      </c>
      <c r="AA13" s="19">
        <v>5.2543262159579003E-2</v>
      </c>
      <c r="AB13" s="19">
        <v>3.6283531513871703E-2</v>
      </c>
      <c r="AC13" s="19">
        <v>6.43466773416667E-2</v>
      </c>
      <c r="AD13" s="19">
        <v>3.4480359383391702E-2</v>
      </c>
      <c r="AE13" s="19"/>
      <c r="AF13" s="19">
        <v>2.5844018240287502E-2</v>
      </c>
      <c r="AG13" s="19">
        <v>2.0527856364716698E-2</v>
      </c>
      <c r="AH13" s="19">
        <v>6.3810650524791804E-2</v>
      </c>
      <c r="AI13" s="19"/>
      <c r="AJ13" s="19">
        <v>3.23518543803991E-2</v>
      </c>
      <c r="AK13" s="19">
        <v>1.09883840356525E-2</v>
      </c>
      <c r="AL13" s="19">
        <v>1.8222652371425199E-2</v>
      </c>
      <c r="AM13" s="19">
        <v>0</v>
      </c>
      <c r="AN13" s="19">
        <v>5.9120135366346097E-2</v>
      </c>
      <c r="AO13" s="19"/>
      <c r="AP13" s="19">
        <v>3.1422177259086602E-2</v>
      </c>
      <c r="AQ13" s="19">
        <v>1.54660507237018E-2</v>
      </c>
      <c r="AR13" s="19">
        <v>2.4090897096411198E-2</v>
      </c>
      <c r="AS13" s="19">
        <v>3.3987024607700402E-2</v>
      </c>
      <c r="AT13" s="19"/>
      <c r="AU13" s="19">
        <v>2.4265267811374301E-2</v>
      </c>
      <c r="AV13" s="19">
        <v>3.8930484041271501E-2</v>
      </c>
      <c r="AW13" s="19">
        <v>3.1543733652935099E-2</v>
      </c>
      <c r="AX13" s="19">
        <v>3.9629505527744802E-2</v>
      </c>
      <c r="AY13" s="19">
        <v>4.8936537050373902E-2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111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0.21370086446436001</v>
      </c>
      <c r="D9" s="17">
        <v>0.193470517119745</v>
      </c>
      <c r="E9" s="17">
        <v>0.23295034414764601</v>
      </c>
      <c r="F9" s="17"/>
      <c r="G9" s="17">
        <v>0.246479641318293</v>
      </c>
      <c r="H9" s="17">
        <v>0.242502640073465</v>
      </c>
      <c r="I9" s="17">
        <v>0.20451913660299201</v>
      </c>
      <c r="J9" s="17">
        <v>0.19928995105403399</v>
      </c>
      <c r="K9" s="17">
        <v>0.15324135011329601</v>
      </c>
      <c r="L9" s="17">
        <v>0.22843720297346901</v>
      </c>
      <c r="M9" s="17"/>
      <c r="N9" s="17">
        <v>0.17976696106022599</v>
      </c>
      <c r="O9" s="17">
        <v>0.20979202081947099</v>
      </c>
      <c r="P9" s="17">
        <v>0.21268349802748901</v>
      </c>
      <c r="Q9" s="17">
        <v>0.25789151143550298</v>
      </c>
      <c r="R9" s="17"/>
      <c r="S9" s="17">
        <v>0.21847304760335001</v>
      </c>
      <c r="T9" s="17">
        <v>0.19282509273482201</v>
      </c>
      <c r="U9" s="17">
        <v>0.21000173108456899</v>
      </c>
      <c r="V9" s="17">
        <v>0.216293671794449</v>
      </c>
      <c r="W9" s="17">
        <v>0.223718342292475</v>
      </c>
      <c r="X9" s="17">
        <v>0.26341005476481399</v>
      </c>
      <c r="Y9" s="17">
        <v>0.195798911714608</v>
      </c>
      <c r="Z9" s="17">
        <v>0.22819532519112701</v>
      </c>
      <c r="AA9" s="17">
        <v>0.20652840545833501</v>
      </c>
      <c r="AB9" s="17">
        <v>0.17019864183007299</v>
      </c>
      <c r="AC9" s="17">
        <v>0.25848737007369499</v>
      </c>
      <c r="AD9" s="17">
        <v>0.22200134356957199</v>
      </c>
      <c r="AE9" s="17"/>
      <c r="AF9" s="17">
        <v>0.233349701714477</v>
      </c>
      <c r="AG9" s="17">
        <v>0.200259248766544</v>
      </c>
      <c r="AH9" s="17">
        <v>0.16580592477592099</v>
      </c>
      <c r="AI9" s="17"/>
      <c r="AJ9" s="17">
        <v>0.22568830917874699</v>
      </c>
      <c r="AK9" s="17">
        <v>0.223948992521491</v>
      </c>
      <c r="AL9" s="17">
        <v>0.214870576404009</v>
      </c>
      <c r="AM9" s="17">
        <v>0.29614011061335399</v>
      </c>
      <c r="AN9" s="17">
        <v>0.160432470170846</v>
      </c>
      <c r="AO9" s="17"/>
      <c r="AP9" s="17">
        <v>0.21769997912014799</v>
      </c>
      <c r="AQ9" s="17">
        <v>0.21541513464647</v>
      </c>
      <c r="AR9" s="17">
        <v>0.27127660439280299</v>
      </c>
      <c r="AS9" s="17">
        <v>0.270214949026719</v>
      </c>
      <c r="AT9" s="17"/>
      <c r="AU9" s="17">
        <v>0.24533862314938801</v>
      </c>
      <c r="AV9" s="17">
        <v>0.17407739593481</v>
      </c>
      <c r="AW9" s="17">
        <v>0.20017167902372299</v>
      </c>
      <c r="AX9" s="17">
        <v>0.21489128066458099</v>
      </c>
      <c r="AY9" s="17">
        <v>0.321866351029028</v>
      </c>
    </row>
    <row r="10" spans="2:51" x14ac:dyDescent="0.35">
      <c r="B10" s="18" t="s">
        <v>88</v>
      </c>
      <c r="C10" s="17">
        <v>0.36694455190781899</v>
      </c>
      <c r="D10" s="17">
        <v>0.35777205497109599</v>
      </c>
      <c r="E10" s="17">
        <v>0.37662275577812498</v>
      </c>
      <c r="F10" s="17"/>
      <c r="G10" s="17">
        <v>0.26129051851056501</v>
      </c>
      <c r="H10" s="17">
        <v>0.307179333775492</v>
      </c>
      <c r="I10" s="17">
        <v>0.40479417153590103</v>
      </c>
      <c r="J10" s="17">
        <v>0.393610174110469</v>
      </c>
      <c r="K10" s="17">
        <v>0.42788435223503202</v>
      </c>
      <c r="L10" s="17">
        <v>0.39198628843198502</v>
      </c>
      <c r="M10" s="17"/>
      <c r="N10" s="17">
        <v>0.36127757460045801</v>
      </c>
      <c r="O10" s="17">
        <v>0.37307014415477102</v>
      </c>
      <c r="P10" s="17">
        <v>0.37681045560523102</v>
      </c>
      <c r="Q10" s="17">
        <v>0.35447526860934703</v>
      </c>
      <c r="R10" s="17"/>
      <c r="S10" s="17">
        <v>0.36459183347104401</v>
      </c>
      <c r="T10" s="17">
        <v>0.37190897946293899</v>
      </c>
      <c r="U10" s="17">
        <v>0.403107189929934</v>
      </c>
      <c r="V10" s="17">
        <v>0.38605072743657998</v>
      </c>
      <c r="W10" s="17">
        <v>0.34907322898662602</v>
      </c>
      <c r="X10" s="17">
        <v>0.32138227947133702</v>
      </c>
      <c r="Y10" s="17">
        <v>0.365301055998424</v>
      </c>
      <c r="Z10" s="17">
        <v>0.30606189906043202</v>
      </c>
      <c r="AA10" s="17">
        <v>0.38907610869834902</v>
      </c>
      <c r="AB10" s="17">
        <v>0.36742834206737801</v>
      </c>
      <c r="AC10" s="17">
        <v>0.33136803974418</v>
      </c>
      <c r="AD10" s="17">
        <v>0.44358222541957598</v>
      </c>
      <c r="AE10" s="17"/>
      <c r="AF10" s="17">
        <v>0.36607418655669299</v>
      </c>
      <c r="AG10" s="17">
        <v>0.40716696447418399</v>
      </c>
      <c r="AH10" s="17">
        <v>0.33617126409885101</v>
      </c>
      <c r="AI10" s="17"/>
      <c r="AJ10" s="17">
        <v>0.36636596642386499</v>
      </c>
      <c r="AK10" s="17">
        <v>0.38493367834972497</v>
      </c>
      <c r="AL10" s="17">
        <v>0.38930763470151902</v>
      </c>
      <c r="AM10" s="17">
        <v>0.264356777366344</v>
      </c>
      <c r="AN10" s="17">
        <v>0.34076035891321199</v>
      </c>
      <c r="AO10" s="17"/>
      <c r="AP10" s="17">
        <v>0.35717527372852498</v>
      </c>
      <c r="AQ10" s="17">
        <v>0.38992670169364602</v>
      </c>
      <c r="AR10" s="17">
        <v>0.38613490860022098</v>
      </c>
      <c r="AS10" s="17">
        <v>0.32802684198759302</v>
      </c>
      <c r="AT10" s="17"/>
      <c r="AU10" s="17">
        <v>0.354787428677029</v>
      </c>
      <c r="AV10" s="17">
        <v>0.34989417701231801</v>
      </c>
      <c r="AW10" s="17">
        <v>0.37279980583851302</v>
      </c>
      <c r="AX10" s="17">
        <v>0.403344068626728</v>
      </c>
      <c r="AY10" s="17">
        <v>0.35419473845306698</v>
      </c>
    </row>
    <row r="11" spans="2:51" x14ac:dyDescent="0.35">
      <c r="B11" s="18" t="s">
        <v>89</v>
      </c>
      <c r="C11" s="17">
        <v>0.28195592277305398</v>
      </c>
      <c r="D11" s="17">
        <v>0.31127841516501797</v>
      </c>
      <c r="E11" s="17">
        <v>0.25387623866630699</v>
      </c>
      <c r="F11" s="17"/>
      <c r="G11" s="17">
        <v>0.29022596050258498</v>
      </c>
      <c r="H11" s="17">
        <v>0.25678085162574499</v>
      </c>
      <c r="I11" s="17">
        <v>0.22708338404241701</v>
      </c>
      <c r="J11" s="17">
        <v>0.28201254987391999</v>
      </c>
      <c r="K11" s="17">
        <v>0.30882975234807097</v>
      </c>
      <c r="L11" s="17">
        <v>0.32368178676818998</v>
      </c>
      <c r="M11" s="17"/>
      <c r="N11" s="17">
        <v>0.32889813665185202</v>
      </c>
      <c r="O11" s="17">
        <v>0.26876734359043603</v>
      </c>
      <c r="P11" s="17">
        <v>0.283974957579817</v>
      </c>
      <c r="Q11" s="17">
        <v>0.2411523327866</v>
      </c>
      <c r="R11" s="17"/>
      <c r="S11" s="17">
        <v>0.26452585840496201</v>
      </c>
      <c r="T11" s="17">
        <v>0.300188388462792</v>
      </c>
      <c r="U11" s="17">
        <v>0.27356532858372701</v>
      </c>
      <c r="V11" s="17">
        <v>0.30401411363412101</v>
      </c>
      <c r="W11" s="17">
        <v>0.27481839185289902</v>
      </c>
      <c r="X11" s="17">
        <v>0.27694506613712</v>
      </c>
      <c r="Y11" s="17">
        <v>0.28273519799264002</v>
      </c>
      <c r="Z11" s="17">
        <v>0.358086801902958</v>
      </c>
      <c r="AA11" s="17">
        <v>0.28579663217325701</v>
      </c>
      <c r="AB11" s="17">
        <v>0.29100559101998602</v>
      </c>
      <c r="AC11" s="17">
        <v>0.22534666011491999</v>
      </c>
      <c r="AD11" s="17">
        <v>0.22238647675320899</v>
      </c>
      <c r="AE11" s="17"/>
      <c r="AF11" s="17">
        <v>0.29575285583864702</v>
      </c>
      <c r="AG11" s="17">
        <v>0.26831556142266499</v>
      </c>
      <c r="AH11" s="17">
        <v>0.28538230426223898</v>
      </c>
      <c r="AI11" s="17"/>
      <c r="AJ11" s="17">
        <v>0.299677182815339</v>
      </c>
      <c r="AK11" s="17">
        <v>0.26790466226031301</v>
      </c>
      <c r="AL11" s="17">
        <v>0.25192921636265497</v>
      </c>
      <c r="AM11" s="17">
        <v>0.39036722058696</v>
      </c>
      <c r="AN11" s="17">
        <v>0.30471221480661198</v>
      </c>
      <c r="AO11" s="17"/>
      <c r="AP11" s="17">
        <v>0.30906860472518199</v>
      </c>
      <c r="AQ11" s="17">
        <v>0.27783724532899601</v>
      </c>
      <c r="AR11" s="17">
        <v>0.223443090731723</v>
      </c>
      <c r="AS11" s="17">
        <v>0.31469815576912102</v>
      </c>
      <c r="AT11" s="17"/>
      <c r="AU11" s="17">
        <v>0.28232842927121998</v>
      </c>
      <c r="AV11" s="17">
        <v>0.319622632779615</v>
      </c>
      <c r="AW11" s="17">
        <v>0.265914337133979</v>
      </c>
      <c r="AX11" s="17">
        <v>0.24592102544147901</v>
      </c>
      <c r="AY11" s="17">
        <v>0.274627433946394</v>
      </c>
    </row>
    <row r="12" spans="2:51" x14ac:dyDescent="0.35">
      <c r="B12" s="18" t="s">
        <v>90</v>
      </c>
      <c r="C12" s="17">
        <v>0.106494765514163</v>
      </c>
      <c r="D12" s="17">
        <v>0.11459958431497499</v>
      </c>
      <c r="E12" s="17">
        <v>9.7750034485538997E-2</v>
      </c>
      <c r="F12" s="17"/>
      <c r="G12" s="17">
        <v>0.14958403660964401</v>
      </c>
      <c r="H12" s="17">
        <v>0.15334979149508399</v>
      </c>
      <c r="I12" s="17">
        <v>0.14715261472987101</v>
      </c>
      <c r="J12" s="17">
        <v>8.6922199628810495E-2</v>
      </c>
      <c r="K12" s="17">
        <v>7.8395453969449302E-2</v>
      </c>
      <c r="L12" s="17">
        <v>4.1420015531101098E-2</v>
      </c>
      <c r="M12" s="17"/>
      <c r="N12" s="17">
        <v>0.112398600304211</v>
      </c>
      <c r="O12" s="17">
        <v>0.120254555145045</v>
      </c>
      <c r="P12" s="17">
        <v>8.7810988566927803E-2</v>
      </c>
      <c r="Q12" s="17">
        <v>0.104565531700411</v>
      </c>
      <c r="R12" s="17"/>
      <c r="S12" s="17">
        <v>0.13299062617652299</v>
      </c>
      <c r="T12" s="17">
        <v>0.114014732383501</v>
      </c>
      <c r="U12" s="17">
        <v>9.0505662560841804E-2</v>
      </c>
      <c r="V12" s="17">
        <v>6.5192984220168296E-2</v>
      </c>
      <c r="W12" s="17">
        <v>0.13268825915801799</v>
      </c>
      <c r="X12" s="17">
        <v>8.3939943261439595E-2</v>
      </c>
      <c r="Y12" s="17">
        <v>0.12973411246064001</v>
      </c>
      <c r="Z12" s="17">
        <v>9.7472861006570002E-2</v>
      </c>
      <c r="AA12" s="17">
        <v>8.8409615371959002E-2</v>
      </c>
      <c r="AB12" s="17">
        <v>0.11892486753342001</v>
      </c>
      <c r="AC12" s="17">
        <v>0.120083891156902</v>
      </c>
      <c r="AD12" s="17">
        <v>7.9026695307067907E-2</v>
      </c>
      <c r="AE12" s="17"/>
      <c r="AF12" s="17">
        <v>8.1685866001061702E-2</v>
      </c>
      <c r="AG12" s="17">
        <v>0.106025046250597</v>
      </c>
      <c r="AH12" s="17">
        <v>0.15773286553875099</v>
      </c>
      <c r="AI12" s="17"/>
      <c r="AJ12" s="17">
        <v>8.6121201709072795E-2</v>
      </c>
      <c r="AK12" s="17">
        <v>0.112088675671235</v>
      </c>
      <c r="AL12" s="17">
        <v>0.12462667364916501</v>
      </c>
      <c r="AM12" s="17">
        <v>4.9135891433341697E-2</v>
      </c>
      <c r="AN12" s="17">
        <v>0.13385485286128501</v>
      </c>
      <c r="AO12" s="17"/>
      <c r="AP12" s="17">
        <v>9.5855895377291195E-2</v>
      </c>
      <c r="AQ12" s="17">
        <v>0.10047344220991</v>
      </c>
      <c r="AR12" s="17">
        <v>0.100545321954375</v>
      </c>
      <c r="AS12" s="17">
        <v>7.3851988574258995E-2</v>
      </c>
      <c r="AT12" s="17"/>
      <c r="AU12" s="17">
        <v>8.6729151892123393E-2</v>
      </c>
      <c r="AV12" s="17">
        <v>0.11873058358458601</v>
      </c>
      <c r="AW12" s="17">
        <v>0.13104823579357699</v>
      </c>
      <c r="AX12" s="17">
        <v>0.115402992009784</v>
      </c>
      <c r="AY12" s="17">
        <v>1.8715780254279502E-2</v>
      </c>
    </row>
    <row r="13" spans="2:51" x14ac:dyDescent="0.35">
      <c r="B13" s="18" t="s">
        <v>91</v>
      </c>
      <c r="C13" s="19">
        <v>3.09038953406045E-2</v>
      </c>
      <c r="D13" s="19">
        <v>2.2879428429166598E-2</v>
      </c>
      <c r="E13" s="19">
        <v>3.8800626922383001E-2</v>
      </c>
      <c r="F13" s="19"/>
      <c r="G13" s="19">
        <v>5.2419843058912403E-2</v>
      </c>
      <c r="H13" s="19">
        <v>4.0187383030215101E-2</v>
      </c>
      <c r="I13" s="19">
        <v>1.64506930888185E-2</v>
      </c>
      <c r="J13" s="19">
        <v>3.8165125332766899E-2</v>
      </c>
      <c r="K13" s="19">
        <v>3.1649091334151301E-2</v>
      </c>
      <c r="L13" s="19">
        <v>1.44747062952548E-2</v>
      </c>
      <c r="M13" s="19"/>
      <c r="N13" s="19">
        <v>1.7658727383253001E-2</v>
      </c>
      <c r="O13" s="19">
        <v>2.8115936290277099E-2</v>
      </c>
      <c r="P13" s="19">
        <v>3.8720100220535701E-2</v>
      </c>
      <c r="Q13" s="19">
        <v>4.1915355468139098E-2</v>
      </c>
      <c r="R13" s="19"/>
      <c r="S13" s="19">
        <v>1.9418634344120601E-2</v>
      </c>
      <c r="T13" s="19">
        <v>2.1062806955945999E-2</v>
      </c>
      <c r="U13" s="19">
        <v>2.2820087840927199E-2</v>
      </c>
      <c r="V13" s="19">
        <v>2.8448502914681598E-2</v>
      </c>
      <c r="W13" s="19">
        <v>1.9701777709982399E-2</v>
      </c>
      <c r="X13" s="19">
        <v>5.4322656365289899E-2</v>
      </c>
      <c r="Y13" s="19">
        <v>2.64307218336884E-2</v>
      </c>
      <c r="Z13" s="19">
        <v>1.01831128389139E-2</v>
      </c>
      <c r="AA13" s="19">
        <v>3.0189238298100801E-2</v>
      </c>
      <c r="AB13" s="19">
        <v>5.2442557549142302E-2</v>
      </c>
      <c r="AC13" s="19">
        <v>6.4714038910301794E-2</v>
      </c>
      <c r="AD13" s="19">
        <v>3.3003258950575598E-2</v>
      </c>
      <c r="AE13" s="19"/>
      <c r="AF13" s="19">
        <v>2.3137389889122E-2</v>
      </c>
      <c r="AG13" s="19">
        <v>1.82331790860095E-2</v>
      </c>
      <c r="AH13" s="19">
        <v>5.4907641324238199E-2</v>
      </c>
      <c r="AI13" s="19"/>
      <c r="AJ13" s="19">
        <v>2.21473398729756E-2</v>
      </c>
      <c r="AK13" s="19">
        <v>1.1123991197236701E-2</v>
      </c>
      <c r="AL13" s="19">
        <v>1.9265898882651001E-2</v>
      </c>
      <c r="AM13" s="19">
        <v>0</v>
      </c>
      <c r="AN13" s="19">
        <v>6.0240103248044997E-2</v>
      </c>
      <c r="AO13" s="19"/>
      <c r="AP13" s="19">
        <v>2.0200247048853901E-2</v>
      </c>
      <c r="AQ13" s="19">
        <v>1.6347476120978199E-2</v>
      </c>
      <c r="AR13" s="19">
        <v>1.8600074320877302E-2</v>
      </c>
      <c r="AS13" s="19">
        <v>1.3208064642308099E-2</v>
      </c>
      <c r="AT13" s="19"/>
      <c r="AU13" s="19">
        <v>3.0816367010240601E-2</v>
      </c>
      <c r="AV13" s="19">
        <v>3.7675210688672099E-2</v>
      </c>
      <c r="AW13" s="19">
        <v>3.0065942210209001E-2</v>
      </c>
      <c r="AX13" s="19">
        <v>2.0440633257427801E-2</v>
      </c>
      <c r="AY13" s="19">
        <v>3.0595696317231601E-2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112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7.5304956933396505E-2</v>
      </c>
      <c r="D9" s="17">
        <v>7.6052940699353797E-2</v>
      </c>
      <c r="E9" s="17">
        <v>7.4722534450929398E-2</v>
      </c>
      <c r="F9" s="17"/>
      <c r="G9" s="17">
        <v>9.0198251001875604E-2</v>
      </c>
      <c r="H9" s="17">
        <v>0.13647663392287601</v>
      </c>
      <c r="I9" s="17">
        <v>7.6872531783341594E-2</v>
      </c>
      <c r="J9" s="17">
        <v>5.1444566577890101E-2</v>
      </c>
      <c r="K9" s="17">
        <v>4.18097854835544E-2</v>
      </c>
      <c r="L9" s="17">
        <v>5.6380828179524098E-2</v>
      </c>
      <c r="M9" s="17"/>
      <c r="N9" s="17">
        <v>7.0812616913235302E-2</v>
      </c>
      <c r="O9" s="17">
        <v>6.45730397408667E-2</v>
      </c>
      <c r="P9" s="17">
        <v>7.7532974942925006E-2</v>
      </c>
      <c r="Q9" s="17">
        <v>9.1035395073936196E-2</v>
      </c>
      <c r="R9" s="17"/>
      <c r="S9" s="17">
        <v>0.12582991288658801</v>
      </c>
      <c r="T9" s="17">
        <v>6.7649290456457997E-2</v>
      </c>
      <c r="U9" s="17">
        <v>5.0165866541479399E-2</v>
      </c>
      <c r="V9" s="17">
        <v>4.6478248038760099E-2</v>
      </c>
      <c r="W9" s="17">
        <v>7.6447581347827906E-2</v>
      </c>
      <c r="X9" s="17">
        <v>0.111839916213393</v>
      </c>
      <c r="Y9" s="17">
        <v>9.71095232909302E-2</v>
      </c>
      <c r="Z9" s="17">
        <v>3.9245149123775101E-2</v>
      </c>
      <c r="AA9" s="17">
        <v>9.5528940994286701E-2</v>
      </c>
      <c r="AB9" s="17">
        <v>1.1351379936320599E-2</v>
      </c>
      <c r="AC9" s="17">
        <v>7.0423058302297406E-2</v>
      </c>
      <c r="AD9" s="17">
        <v>2.90124267659886E-2</v>
      </c>
      <c r="AE9" s="17"/>
      <c r="AF9" s="17">
        <v>6.7977899999804803E-2</v>
      </c>
      <c r="AG9" s="17">
        <v>8.3689607422359993E-2</v>
      </c>
      <c r="AH9" s="17">
        <v>8.13799771495166E-2</v>
      </c>
      <c r="AI9" s="17"/>
      <c r="AJ9" s="17">
        <v>8.1265399305109398E-2</v>
      </c>
      <c r="AK9" s="17">
        <v>0.104905962142812</v>
      </c>
      <c r="AL9" s="17">
        <v>7.7545367193995005E-2</v>
      </c>
      <c r="AM9" s="17">
        <v>0</v>
      </c>
      <c r="AN9" s="17">
        <v>5.1526469353090201E-2</v>
      </c>
      <c r="AO9" s="17"/>
      <c r="AP9" s="17">
        <v>8.6291903694200894E-2</v>
      </c>
      <c r="AQ9" s="17">
        <v>9.5940889045949398E-2</v>
      </c>
      <c r="AR9" s="17">
        <v>0.11230028479669001</v>
      </c>
      <c r="AS9" s="17">
        <v>4.6554021760156099E-2</v>
      </c>
      <c r="AT9" s="17"/>
      <c r="AU9" s="17">
        <v>6.8843978224350399E-2</v>
      </c>
      <c r="AV9" s="17">
        <v>5.4787890406022999E-2</v>
      </c>
      <c r="AW9" s="17">
        <v>8.00722687467329E-2</v>
      </c>
      <c r="AX9" s="17">
        <v>0.111229847135513</v>
      </c>
      <c r="AY9" s="17">
        <v>0.205382643610901</v>
      </c>
    </row>
    <row r="10" spans="2:51" x14ac:dyDescent="0.35">
      <c r="B10" s="18" t="s">
        <v>88</v>
      </c>
      <c r="C10" s="17">
        <v>0.148965975098793</v>
      </c>
      <c r="D10" s="17">
        <v>0.15387830632455701</v>
      </c>
      <c r="E10" s="17">
        <v>0.14342221698511801</v>
      </c>
      <c r="F10" s="17"/>
      <c r="G10" s="17">
        <v>0.17648493977864199</v>
      </c>
      <c r="H10" s="17">
        <v>0.16641726289938299</v>
      </c>
      <c r="I10" s="17">
        <v>0.117068280487664</v>
      </c>
      <c r="J10" s="17">
        <v>0.13348798260380801</v>
      </c>
      <c r="K10" s="17">
        <v>0.13314874723498701</v>
      </c>
      <c r="L10" s="17">
        <v>0.165848234370508</v>
      </c>
      <c r="M10" s="17"/>
      <c r="N10" s="17">
        <v>0.14260542439552301</v>
      </c>
      <c r="O10" s="17">
        <v>0.13128888821051299</v>
      </c>
      <c r="P10" s="17">
        <v>0.1708539232288</v>
      </c>
      <c r="Q10" s="17">
        <v>0.158270751493681</v>
      </c>
      <c r="R10" s="17"/>
      <c r="S10" s="17">
        <v>0.16632046304088199</v>
      </c>
      <c r="T10" s="17">
        <v>0.14360858195734699</v>
      </c>
      <c r="U10" s="17">
        <v>0.11791456498736</v>
      </c>
      <c r="V10" s="17">
        <v>0.168698159065755</v>
      </c>
      <c r="W10" s="17">
        <v>0.16720081171059401</v>
      </c>
      <c r="X10" s="17">
        <v>0.16289570322505401</v>
      </c>
      <c r="Y10" s="17">
        <v>0.103065640486479</v>
      </c>
      <c r="Z10" s="17">
        <v>0.18677142552742901</v>
      </c>
      <c r="AA10" s="17">
        <v>0.14826851969695401</v>
      </c>
      <c r="AB10" s="17">
        <v>0.160727584213541</v>
      </c>
      <c r="AC10" s="17">
        <v>0.13163567763073999</v>
      </c>
      <c r="AD10" s="17">
        <v>9.8750851203459403E-2</v>
      </c>
      <c r="AE10" s="17"/>
      <c r="AF10" s="17">
        <v>0.154174140224039</v>
      </c>
      <c r="AG10" s="17">
        <v>0.15557064894963499</v>
      </c>
      <c r="AH10" s="17">
        <v>0.13309641331181199</v>
      </c>
      <c r="AI10" s="17"/>
      <c r="AJ10" s="17">
        <v>0.12660301481657399</v>
      </c>
      <c r="AK10" s="17">
        <v>0.17992851550616401</v>
      </c>
      <c r="AL10" s="17">
        <v>0.17644919692880301</v>
      </c>
      <c r="AM10" s="17">
        <v>0.16085306874742999</v>
      </c>
      <c r="AN10" s="17">
        <v>0.148333233632678</v>
      </c>
      <c r="AO10" s="17"/>
      <c r="AP10" s="17">
        <v>0.14645077929127101</v>
      </c>
      <c r="AQ10" s="17">
        <v>0.162522993519324</v>
      </c>
      <c r="AR10" s="17">
        <v>0.15356318288344001</v>
      </c>
      <c r="AS10" s="17">
        <v>0.11964651672074</v>
      </c>
      <c r="AT10" s="17"/>
      <c r="AU10" s="17">
        <v>0.12822050021922299</v>
      </c>
      <c r="AV10" s="17">
        <v>0.12736463844372001</v>
      </c>
      <c r="AW10" s="17">
        <v>0.13657239296955201</v>
      </c>
      <c r="AX10" s="17">
        <v>0.175583303938598</v>
      </c>
      <c r="AY10" s="17">
        <v>0.28779171904372802</v>
      </c>
    </row>
    <row r="11" spans="2:51" x14ac:dyDescent="0.35">
      <c r="B11" s="18" t="s">
        <v>89</v>
      </c>
      <c r="C11" s="17">
        <v>0.37307437233927898</v>
      </c>
      <c r="D11" s="17">
        <v>0.35906840905704301</v>
      </c>
      <c r="E11" s="17">
        <v>0.38655886880584001</v>
      </c>
      <c r="F11" s="17"/>
      <c r="G11" s="17">
        <v>0.33250828311434399</v>
      </c>
      <c r="H11" s="17">
        <v>0.28292842243468203</v>
      </c>
      <c r="I11" s="17">
        <v>0.34847732099054002</v>
      </c>
      <c r="J11" s="17">
        <v>0.38965065593092202</v>
      </c>
      <c r="K11" s="17">
        <v>0.39726226036936901</v>
      </c>
      <c r="L11" s="17">
        <v>0.46361226155984597</v>
      </c>
      <c r="M11" s="17"/>
      <c r="N11" s="17">
        <v>0.37071958176085201</v>
      </c>
      <c r="O11" s="17">
        <v>0.395627697889751</v>
      </c>
      <c r="P11" s="17">
        <v>0.36842629738827698</v>
      </c>
      <c r="Q11" s="17">
        <v>0.35679821640242698</v>
      </c>
      <c r="R11" s="17"/>
      <c r="S11" s="17">
        <v>0.328758601731866</v>
      </c>
      <c r="T11" s="17">
        <v>0.373491764729391</v>
      </c>
      <c r="U11" s="17">
        <v>0.44042448410780499</v>
      </c>
      <c r="V11" s="17">
        <v>0.40943399826390697</v>
      </c>
      <c r="W11" s="17">
        <v>0.33298528015864798</v>
      </c>
      <c r="X11" s="17">
        <v>0.35901386708240302</v>
      </c>
      <c r="Y11" s="17">
        <v>0.33509850286112097</v>
      </c>
      <c r="Z11" s="17">
        <v>0.39969044339623</v>
      </c>
      <c r="AA11" s="17">
        <v>0.379203664167648</v>
      </c>
      <c r="AB11" s="17">
        <v>0.427724463982734</v>
      </c>
      <c r="AC11" s="17">
        <v>0.30394628104286098</v>
      </c>
      <c r="AD11" s="17">
        <v>0.42108292392465002</v>
      </c>
      <c r="AE11" s="17"/>
      <c r="AF11" s="17">
        <v>0.366041270916518</v>
      </c>
      <c r="AG11" s="17">
        <v>0.39843758773680499</v>
      </c>
      <c r="AH11" s="17">
        <v>0.34325665601328098</v>
      </c>
      <c r="AI11" s="17"/>
      <c r="AJ11" s="17">
        <v>0.39133379282153202</v>
      </c>
      <c r="AK11" s="17">
        <v>0.37900970539011702</v>
      </c>
      <c r="AL11" s="17">
        <v>0.40952193408606502</v>
      </c>
      <c r="AM11" s="17">
        <v>0.266310018735049</v>
      </c>
      <c r="AN11" s="17">
        <v>0.325942155440063</v>
      </c>
      <c r="AO11" s="17"/>
      <c r="AP11" s="17">
        <v>0.34400021262629799</v>
      </c>
      <c r="AQ11" s="17">
        <v>0.39109559042175102</v>
      </c>
      <c r="AR11" s="17">
        <v>0.40163925470229001</v>
      </c>
      <c r="AS11" s="17">
        <v>0.36462053795258997</v>
      </c>
      <c r="AT11" s="17"/>
      <c r="AU11" s="17">
        <v>0.421404245175029</v>
      </c>
      <c r="AV11" s="17">
        <v>0.35115347510644301</v>
      </c>
      <c r="AW11" s="17">
        <v>0.35292576279031501</v>
      </c>
      <c r="AX11" s="17">
        <v>0.40344179060862101</v>
      </c>
      <c r="AY11" s="17">
        <v>0.34170565268356001</v>
      </c>
    </row>
    <row r="12" spans="2:51" x14ac:dyDescent="0.35">
      <c r="B12" s="18" t="s">
        <v>90</v>
      </c>
      <c r="C12" s="17">
        <v>0.38519446827160703</v>
      </c>
      <c r="D12" s="17">
        <v>0.39582513198357999</v>
      </c>
      <c r="E12" s="17">
        <v>0.37557049096322997</v>
      </c>
      <c r="F12" s="17"/>
      <c r="G12" s="17">
        <v>0.37116462988329202</v>
      </c>
      <c r="H12" s="17">
        <v>0.376068088208725</v>
      </c>
      <c r="I12" s="17">
        <v>0.44308869277811902</v>
      </c>
      <c r="J12" s="17">
        <v>0.40998268758322898</v>
      </c>
      <c r="K12" s="17">
        <v>0.41527862510819902</v>
      </c>
      <c r="L12" s="17">
        <v>0.31415867589012197</v>
      </c>
      <c r="M12" s="17"/>
      <c r="N12" s="17">
        <v>0.40804079783092401</v>
      </c>
      <c r="O12" s="17">
        <v>0.392548579873085</v>
      </c>
      <c r="P12" s="17">
        <v>0.36091818115431001</v>
      </c>
      <c r="Q12" s="17">
        <v>0.36831156571030799</v>
      </c>
      <c r="R12" s="17"/>
      <c r="S12" s="17">
        <v>0.36133993894862398</v>
      </c>
      <c r="T12" s="17">
        <v>0.38960937522385702</v>
      </c>
      <c r="U12" s="17">
        <v>0.39149508436335501</v>
      </c>
      <c r="V12" s="17">
        <v>0.36085009096625997</v>
      </c>
      <c r="W12" s="17">
        <v>0.40156898457291901</v>
      </c>
      <c r="X12" s="17">
        <v>0.33923617366914499</v>
      </c>
      <c r="Y12" s="17">
        <v>0.45791175673415202</v>
      </c>
      <c r="Z12" s="17">
        <v>0.36410986911365201</v>
      </c>
      <c r="AA12" s="17">
        <v>0.36849389820240602</v>
      </c>
      <c r="AB12" s="17">
        <v>0.37093660409469198</v>
      </c>
      <c r="AC12" s="17">
        <v>0.46951421611493199</v>
      </c>
      <c r="AD12" s="17">
        <v>0.43029178071185298</v>
      </c>
      <c r="AE12" s="17"/>
      <c r="AF12" s="17">
        <v>0.398060801999777</v>
      </c>
      <c r="AG12" s="17">
        <v>0.35473815243753198</v>
      </c>
      <c r="AH12" s="17">
        <v>0.40489632342082998</v>
      </c>
      <c r="AI12" s="17"/>
      <c r="AJ12" s="17">
        <v>0.39189160420979302</v>
      </c>
      <c r="AK12" s="17">
        <v>0.325966432252633</v>
      </c>
      <c r="AL12" s="17">
        <v>0.32083885151879699</v>
      </c>
      <c r="AM12" s="17">
        <v>0.57283691251752</v>
      </c>
      <c r="AN12" s="17">
        <v>0.43504318535436998</v>
      </c>
      <c r="AO12" s="17"/>
      <c r="AP12" s="17">
        <v>0.41359204280129003</v>
      </c>
      <c r="AQ12" s="17">
        <v>0.338853514592734</v>
      </c>
      <c r="AR12" s="17">
        <v>0.30950495693297297</v>
      </c>
      <c r="AS12" s="17">
        <v>0.462190810647159</v>
      </c>
      <c r="AT12" s="17"/>
      <c r="AU12" s="17">
        <v>0.37072333684115399</v>
      </c>
      <c r="AV12" s="17">
        <v>0.43964592505469402</v>
      </c>
      <c r="AW12" s="17">
        <v>0.40684769308589502</v>
      </c>
      <c r="AX12" s="17">
        <v>0.30588892304551901</v>
      </c>
      <c r="AY12" s="17">
        <v>0.13452428834458</v>
      </c>
    </row>
    <row r="13" spans="2:51" x14ac:dyDescent="0.35">
      <c r="B13" s="18" t="s">
        <v>91</v>
      </c>
      <c r="C13" s="19">
        <v>1.74602273569242E-2</v>
      </c>
      <c r="D13" s="19">
        <v>1.51752119354656E-2</v>
      </c>
      <c r="E13" s="19">
        <v>1.9725888794882799E-2</v>
      </c>
      <c r="F13" s="19"/>
      <c r="G13" s="19">
        <v>2.96438962218466E-2</v>
      </c>
      <c r="H13" s="19">
        <v>3.81095925343337E-2</v>
      </c>
      <c r="I13" s="19">
        <v>1.44931739603354E-2</v>
      </c>
      <c r="J13" s="19">
        <v>1.54341073041509E-2</v>
      </c>
      <c r="K13" s="19">
        <v>1.25005818038912E-2</v>
      </c>
      <c r="L13" s="19">
        <v>0</v>
      </c>
      <c r="M13" s="19"/>
      <c r="N13" s="19">
        <v>7.8215790994658994E-3</v>
      </c>
      <c r="O13" s="19">
        <v>1.5961794285784599E-2</v>
      </c>
      <c r="P13" s="19">
        <v>2.2268623285688099E-2</v>
      </c>
      <c r="Q13" s="19">
        <v>2.5584071319646899E-2</v>
      </c>
      <c r="R13" s="19"/>
      <c r="S13" s="19">
        <v>1.7751083392040099E-2</v>
      </c>
      <c r="T13" s="19">
        <v>2.5640987632945901E-2</v>
      </c>
      <c r="U13" s="19">
        <v>0</v>
      </c>
      <c r="V13" s="19">
        <v>1.4539503665318001E-2</v>
      </c>
      <c r="W13" s="19">
        <v>2.17973422100117E-2</v>
      </c>
      <c r="X13" s="19">
        <v>2.7014339810006002E-2</v>
      </c>
      <c r="Y13" s="19">
        <v>6.8145766273178098E-3</v>
      </c>
      <c r="Z13" s="19">
        <v>1.01831128389139E-2</v>
      </c>
      <c r="AA13" s="19">
        <v>8.5049769387050694E-3</v>
      </c>
      <c r="AB13" s="19">
        <v>2.9259967772712499E-2</v>
      </c>
      <c r="AC13" s="19">
        <v>2.4480766909169401E-2</v>
      </c>
      <c r="AD13" s="19">
        <v>2.0862017394049401E-2</v>
      </c>
      <c r="AE13" s="19"/>
      <c r="AF13" s="19">
        <v>1.3745886859861599E-2</v>
      </c>
      <c r="AG13" s="19">
        <v>7.56400345366869E-3</v>
      </c>
      <c r="AH13" s="19">
        <v>3.7370630104559301E-2</v>
      </c>
      <c r="AI13" s="19"/>
      <c r="AJ13" s="19">
        <v>8.9061888469922391E-3</v>
      </c>
      <c r="AK13" s="19">
        <v>1.01893847082743E-2</v>
      </c>
      <c r="AL13" s="19">
        <v>1.5644650272339699E-2</v>
      </c>
      <c r="AM13" s="19">
        <v>0</v>
      </c>
      <c r="AN13" s="19">
        <v>3.9154956219798601E-2</v>
      </c>
      <c r="AO13" s="19"/>
      <c r="AP13" s="19">
        <v>9.6650615869400408E-3</v>
      </c>
      <c r="AQ13" s="19">
        <v>1.15870124202414E-2</v>
      </c>
      <c r="AR13" s="19">
        <v>2.2992320684606701E-2</v>
      </c>
      <c r="AS13" s="19">
        <v>6.9881129193547801E-3</v>
      </c>
      <c r="AT13" s="19"/>
      <c r="AU13" s="19">
        <v>1.08079395402435E-2</v>
      </c>
      <c r="AV13" s="19">
        <v>2.7048070989120401E-2</v>
      </c>
      <c r="AW13" s="19">
        <v>2.3581882407505798E-2</v>
      </c>
      <c r="AX13" s="19">
        <v>3.8561352717496099E-3</v>
      </c>
      <c r="AY13" s="19">
        <v>3.0595696317231601E-2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113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0.246451599241578</v>
      </c>
      <c r="D9" s="17">
        <v>0.20933455466156001</v>
      </c>
      <c r="E9" s="17">
        <v>0.28225552453474101</v>
      </c>
      <c r="F9" s="17"/>
      <c r="G9" s="17">
        <v>0.21970651944358599</v>
      </c>
      <c r="H9" s="17">
        <v>0.20979158721706601</v>
      </c>
      <c r="I9" s="17">
        <v>0.237824286298423</v>
      </c>
      <c r="J9" s="17">
        <v>0.24347134386910799</v>
      </c>
      <c r="K9" s="17">
        <v>0.240896109110837</v>
      </c>
      <c r="L9" s="17">
        <v>0.30721998787580201</v>
      </c>
      <c r="M9" s="17"/>
      <c r="N9" s="17">
        <v>0.22336815255790601</v>
      </c>
      <c r="O9" s="17">
        <v>0.23811365973527401</v>
      </c>
      <c r="P9" s="17">
        <v>0.25154610850269599</v>
      </c>
      <c r="Q9" s="17">
        <v>0.27689599585264102</v>
      </c>
      <c r="R9" s="17"/>
      <c r="S9" s="17">
        <v>0.20510237085768801</v>
      </c>
      <c r="T9" s="17">
        <v>0.25053047470805101</v>
      </c>
      <c r="U9" s="17">
        <v>0.24713625103057599</v>
      </c>
      <c r="V9" s="17">
        <v>0.242449493921465</v>
      </c>
      <c r="W9" s="17">
        <v>0.21158194048100601</v>
      </c>
      <c r="X9" s="17">
        <v>0.27439296690181603</v>
      </c>
      <c r="Y9" s="17">
        <v>0.300447475637176</v>
      </c>
      <c r="Z9" s="17">
        <v>0.25320630172910102</v>
      </c>
      <c r="AA9" s="17">
        <v>0.25820446451007401</v>
      </c>
      <c r="AB9" s="17">
        <v>0.21459905309908001</v>
      </c>
      <c r="AC9" s="17">
        <v>0.29825601194322698</v>
      </c>
      <c r="AD9" s="17">
        <v>0.24256309795657099</v>
      </c>
      <c r="AE9" s="17"/>
      <c r="AF9" s="17">
        <v>0.28442360064123401</v>
      </c>
      <c r="AG9" s="17">
        <v>0.24037695217351801</v>
      </c>
      <c r="AH9" s="17">
        <v>0.18811982269653499</v>
      </c>
      <c r="AI9" s="17"/>
      <c r="AJ9" s="17">
        <v>0.27846347928273502</v>
      </c>
      <c r="AK9" s="17">
        <v>0.24771299955971299</v>
      </c>
      <c r="AL9" s="17">
        <v>0.23466630012168099</v>
      </c>
      <c r="AM9" s="17">
        <v>0.40080921906676797</v>
      </c>
      <c r="AN9" s="17">
        <v>0.19356292000445699</v>
      </c>
      <c r="AO9" s="17"/>
      <c r="AP9" s="17">
        <v>0.27118616180497301</v>
      </c>
      <c r="AQ9" s="17">
        <v>0.23522791629708001</v>
      </c>
      <c r="AR9" s="17">
        <v>0.25456019770858801</v>
      </c>
      <c r="AS9" s="17">
        <v>0.26667891894350998</v>
      </c>
      <c r="AT9" s="17"/>
      <c r="AU9" s="17">
        <v>0.27578062215584198</v>
      </c>
      <c r="AV9" s="17">
        <v>0.217440249671768</v>
      </c>
      <c r="AW9" s="17">
        <v>0.21935301889043701</v>
      </c>
      <c r="AX9" s="17">
        <v>0.25808410297326201</v>
      </c>
      <c r="AY9" s="17">
        <v>0.39058014360608401</v>
      </c>
    </row>
    <row r="10" spans="2:51" x14ac:dyDescent="0.35">
      <c r="B10" s="18" t="s">
        <v>88</v>
      </c>
      <c r="C10" s="17">
        <v>0.347860728277327</v>
      </c>
      <c r="D10" s="17">
        <v>0.34405331772695003</v>
      </c>
      <c r="E10" s="17">
        <v>0.35226235010438101</v>
      </c>
      <c r="F10" s="17"/>
      <c r="G10" s="17">
        <v>0.28774692604184099</v>
      </c>
      <c r="H10" s="17">
        <v>0.259288743490381</v>
      </c>
      <c r="I10" s="17">
        <v>0.38078052722460198</v>
      </c>
      <c r="J10" s="17">
        <v>0.37749221498237501</v>
      </c>
      <c r="K10" s="17">
        <v>0.392472631426384</v>
      </c>
      <c r="L10" s="17">
        <v>0.37869360733393298</v>
      </c>
      <c r="M10" s="17"/>
      <c r="N10" s="17">
        <v>0.344395260278479</v>
      </c>
      <c r="O10" s="17">
        <v>0.36134049719755501</v>
      </c>
      <c r="P10" s="17">
        <v>0.35403101065325299</v>
      </c>
      <c r="Q10" s="17">
        <v>0.32990198937268</v>
      </c>
      <c r="R10" s="17"/>
      <c r="S10" s="17">
        <v>0.34623995136506902</v>
      </c>
      <c r="T10" s="17">
        <v>0.36168428742882103</v>
      </c>
      <c r="U10" s="17">
        <v>0.38205939092963298</v>
      </c>
      <c r="V10" s="17">
        <v>0.376854960604534</v>
      </c>
      <c r="W10" s="17">
        <v>0.35776040627820799</v>
      </c>
      <c r="X10" s="17">
        <v>0.31228361057915499</v>
      </c>
      <c r="Y10" s="17">
        <v>0.31569724811836902</v>
      </c>
      <c r="Z10" s="17">
        <v>0.33676936016158299</v>
      </c>
      <c r="AA10" s="17">
        <v>0.391190196510243</v>
      </c>
      <c r="AB10" s="17">
        <v>0.33825068854795898</v>
      </c>
      <c r="AC10" s="17">
        <v>0.294123475574121</v>
      </c>
      <c r="AD10" s="17">
        <v>0.26090099703727299</v>
      </c>
      <c r="AE10" s="17"/>
      <c r="AF10" s="17">
        <v>0.33538159112970201</v>
      </c>
      <c r="AG10" s="17">
        <v>0.36837616634339498</v>
      </c>
      <c r="AH10" s="17">
        <v>0.356413989369808</v>
      </c>
      <c r="AI10" s="17"/>
      <c r="AJ10" s="17">
        <v>0.34395436535224999</v>
      </c>
      <c r="AK10" s="17">
        <v>0.35361936007597899</v>
      </c>
      <c r="AL10" s="17">
        <v>0.33339275524114897</v>
      </c>
      <c r="AM10" s="17">
        <v>0.29698978013989202</v>
      </c>
      <c r="AN10" s="17">
        <v>0.374852109679641</v>
      </c>
      <c r="AO10" s="17"/>
      <c r="AP10" s="17">
        <v>0.34431740317438703</v>
      </c>
      <c r="AQ10" s="17">
        <v>0.36537155250902298</v>
      </c>
      <c r="AR10" s="17">
        <v>0.32872087452313398</v>
      </c>
      <c r="AS10" s="17">
        <v>0.30206923629937699</v>
      </c>
      <c r="AT10" s="17"/>
      <c r="AU10" s="17">
        <v>0.36095651825721897</v>
      </c>
      <c r="AV10" s="17">
        <v>0.35304210884361098</v>
      </c>
      <c r="AW10" s="17">
        <v>0.33854274432360698</v>
      </c>
      <c r="AX10" s="17">
        <v>0.31940231736700397</v>
      </c>
      <c r="AY10" s="17">
        <v>0.32847805409396102</v>
      </c>
    </row>
    <row r="11" spans="2:51" x14ac:dyDescent="0.35">
      <c r="B11" s="18" t="s">
        <v>89</v>
      </c>
      <c r="C11" s="17">
        <v>0.26436038269058698</v>
      </c>
      <c r="D11" s="17">
        <v>0.29645297541264798</v>
      </c>
      <c r="E11" s="17">
        <v>0.23250152113533001</v>
      </c>
      <c r="F11" s="17"/>
      <c r="G11" s="17">
        <v>0.28042712251148899</v>
      </c>
      <c r="H11" s="17">
        <v>0.32194592460492699</v>
      </c>
      <c r="I11" s="17">
        <v>0.241759692920825</v>
      </c>
      <c r="J11" s="17">
        <v>0.22143545199968701</v>
      </c>
      <c r="K11" s="17">
        <v>0.276756567469715</v>
      </c>
      <c r="L11" s="17">
        <v>0.25202164583150699</v>
      </c>
      <c r="M11" s="17"/>
      <c r="N11" s="17">
        <v>0.30184335158241099</v>
      </c>
      <c r="O11" s="17">
        <v>0.24396706996079201</v>
      </c>
      <c r="P11" s="17">
        <v>0.25229511201296601</v>
      </c>
      <c r="Q11" s="17">
        <v>0.25355321323357799</v>
      </c>
      <c r="R11" s="17"/>
      <c r="S11" s="17">
        <v>0.253022696095977</v>
      </c>
      <c r="T11" s="17">
        <v>0.26346631559628397</v>
      </c>
      <c r="U11" s="17">
        <v>0.27800521069704398</v>
      </c>
      <c r="V11" s="17">
        <v>0.30595914717315398</v>
      </c>
      <c r="W11" s="17">
        <v>0.27268981219582999</v>
      </c>
      <c r="X11" s="17">
        <v>0.258767514832141</v>
      </c>
      <c r="Y11" s="17">
        <v>0.250832556852983</v>
      </c>
      <c r="Z11" s="17">
        <v>0.24433359503416799</v>
      </c>
      <c r="AA11" s="17">
        <v>0.24208943276630501</v>
      </c>
      <c r="AB11" s="17">
        <v>0.27890603911671502</v>
      </c>
      <c r="AC11" s="17">
        <v>0.208555039899392</v>
      </c>
      <c r="AD11" s="17">
        <v>0.35183698735782998</v>
      </c>
      <c r="AE11" s="17"/>
      <c r="AF11" s="17">
        <v>0.26032434175100699</v>
      </c>
      <c r="AG11" s="17">
        <v>0.26483218250708102</v>
      </c>
      <c r="AH11" s="17">
        <v>0.26258938201917797</v>
      </c>
      <c r="AI11" s="17"/>
      <c r="AJ11" s="17">
        <v>0.27463121731641599</v>
      </c>
      <c r="AK11" s="17">
        <v>0.262417570466209</v>
      </c>
      <c r="AL11" s="17">
        <v>0.29392068236298602</v>
      </c>
      <c r="AM11" s="17">
        <v>0.201738759167502</v>
      </c>
      <c r="AN11" s="17">
        <v>0.24465353091982001</v>
      </c>
      <c r="AO11" s="17"/>
      <c r="AP11" s="17">
        <v>0.24949967779472601</v>
      </c>
      <c r="AQ11" s="17">
        <v>0.27436090186962803</v>
      </c>
      <c r="AR11" s="17">
        <v>0.30499354859347999</v>
      </c>
      <c r="AS11" s="17">
        <v>0.327714045447562</v>
      </c>
      <c r="AT11" s="17"/>
      <c r="AU11" s="17">
        <v>0.24945271705616601</v>
      </c>
      <c r="AV11" s="17">
        <v>0.28179373011434899</v>
      </c>
      <c r="AW11" s="17">
        <v>0.26679019552302402</v>
      </c>
      <c r="AX11" s="17">
        <v>0.263886097745968</v>
      </c>
      <c r="AY11" s="17">
        <v>0.231630325728444</v>
      </c>
    </row>
    <row r="12" spans="2:51" x14ac:dyDescent="0.35">
      <c r="B12" s="18" t="s">
        <v>90</v>
      </c>
      <c r="C12" s="17">
        <v>0.104914274300681</v>
      </c>
      <c r="D12" s="17">
        <v>0.12034638439192601</v>
      </c>
      <c r="E12" s="17">
        <v>9.0050799139195906E-2</v>
      </c>
      <c r="F12" s="17"/>
      <c r="G12" s="17">
        <v>0.159790745303239</v>
      </c>
      <c r="H12" s="17">
        <v>0.14663365044208099</v>
      </c>
      <c r="I12" s="17">
        <v>0.125499507526981</v>
      </c>
      <c r="J12" s="17">
        <v>0.11065154033923</v>
      </c>
      <c r="K12" s="17">
        <v>6.0430675514938803E-2</v>
      </c>
      <c r="L12" s="17">
        <v>4.2983777243441199E-2</v>
      </c>
      <c r="M12" s="17"/>
      <c r="N12" s="17">
        <v>0.106781767744744</v>
      </c>
      <c r="O12" s="17">
        <v>0.11743559716917799</v>
      </c>
      <c r="P12" s="17">
        <v>0.101231371324753</v>
      </c>
      <c r="Q12" s="17">
        <v>9.5399231605548598E-2</v>
      </c>
      <c r="R12" s="17"/>
      <c r="S12" s="17">
        <v>0.15109984961477699</v>
      </c>
      <c r="T12" s="17">
        <v>0.10659962354324901</v>
      </c>
      <c r="U12" s="17">
        <v>7.4836689004093404E-2</v>
      </c>
      <c r="V12" s="17">
        <v>4.68972599450568E-2</v>
      </c>
      <c r="W12" s="17">
        <v>0.11477045780135101</v>
      </c>
      <c r="X12" s="17">
        <v>0.10366093095579</v>
      </c>
      <c r="Y12" s="17">
        <v>0.114950849612121</v>
      </c>
      <c r="Z12" s="17">
        <v>0.12538040026095701</v>
      </c>
      <c r="AA12" s="17">
        <v>6.9694950053815499E-2</v>
      </c>
      <c r="AB12" s="17">
        <v>0.110007117842411</v>
      </c>
      <c r="AC12" s="17">
        <v>0.16438706698844599</v>
      </c>
      <c r="AD12" s="17">
        <v>7.68574798013687E-2</v>
      </c>
      <c r="AE12" s="17"/>
      <c r="AF12" s="17">
        <v>9.2118896191050098E-2</v>
      </c>
      <c r="AG12" s="17">
        <v>9.9333282934205694E-2</v>
      </c>
      <c r="AH12" s="17">
        <v>0.132140231246898</v>
      </c>
      <c r="AI12" s="17"/>
      <c r="AJ12" s="17">
        <v>7.4148387284293196E-2</v>
      </c>
      <c r="AK12" s="17">
        <v>0.11819570136773</v>
      </c>
      <c r="AL12" s="17">
        <v>0.111401842058997</v>
      </c>
      <c r="AM12" s="17">
        <v>0.100462241625839</v>
      </c>
      <c r="AN12" s="17">
        <v>0.117785717083619</v>
      </c>
      <c r="AO12" s="17"/>
      <c r="AP12" s="17">
        <v>0.105989801580958</v>
      </c>
      <c r="AQ12" s="17">
        <v>0.102082531217304</v>
      </c>
      <c r="AR12" s="17">
        <v>9.2688481806303902E-2</v>
      </c>
      <c r="AS12" s="17">
        <v>7.8022913471097799E-2</v>
      </c>
      <c r="AT12" s="17"/>
      <c r="AU12" s="17">
        <v>7.4665593275116696E-2</v>
      </c>
      <c r="AV12" s="17">
        <v>0.107033446838586</v>
      </c>
      <c r="AW12" s="17">
        <v>0.137837423234724</v>
      </c>
      <c r="AX12" s="17">
        <v>0.12204943186059999</v>
      </c>
      <c r="AY12" s="17">
        <v>1.8715780254279502E-2</v>
      </c>
    </row>
    <row r="13" spans="2:51" x14ac:dyDescent="0.35">
      <c r="B13" s="18" t="s">
        <v>91</v>
      </c>
      <c r="C13" s="19">
        <v>3.6413015489826998E-2</v>
      </c>
      <c r="D13" s="19">
        <v>2.9812767806915701E-2</v>
      </c>
      <c r="E13" s="19">
        <v>4.2929805086352003E-2</v>
      </c>
      <c r="F13" s="19"/>
      <c r="G13" s="19">
        <v>5.2328686699844598E-2</v>
      </c>
      <c r="H13" s="19">
        <v>6.2340094245545298E-2</v>
      </c>
      <c r="I13" s="19">
        <v>1.4135986029168501E-2</v>
      </c>
      <c r="J13" s="19">
        <v>4.69494488096006E-2</v>
      </c>
      <c r="K13" s="19">
        <v>2.9444016478125501E-2</v>
      </c>
      <c r="L13" s="19">
        <v>1.9080981715317202E-2</v>
      </c>
      <c r="M13" s="19"/>
      <c r="N13" s="19">
        <v>2.3611467836459898E-2</v>
      </c>
      <c r="O13" s="19">
        <v>3.9143175937201E-2</v>
      </c>
      <c r="P13" s="19">
        <v>4.0896397506330798E-2</v>
      </c>
      <c r="Q13" s="19">
        <v>4.4249569935552499E-2</v>
      </c>
      <c r="R13" s="19"/>
      <c r="S13" s="19">
        <v>4.4535132066488903E-2</v>
      </c>
      <c r="T13" s="19">
        <v>1.7719298723595098E-2</v>
      </c>
      <c r="U13" s="19">
        <v>1.7962458338653099E-2</v>
      </c>
      <c r="V13" s="19">
        <v>2.7839138355790102E-2</v>
      </c>
      <c r="W13" s="19">
        <v>4.3197383243606197E-2</v>
      </c>
      <c r="X13" s="19">
        <v>5.0894976731097198E-2</v>
      </c>
      <c r="Y13" s="19">
        <v>1.8071869779350502E-2</v>
      </c>
      <c r="Z13" s="19">
        <v>4.0310342814191498E-2</v>
      </c>
      <c r="AA13" s="19">
        <v>3.8820956159561701E-2</v>
      </c>
      <c r="AB13" s="19">
        <v>5.8237101393835103E-2</v>
      </c>
      <c r="AC13" s="19">
        <v>3.4678405594814998E-2</v>
      </c>
      <c r="AD13" s="19">
        <v>6.7841437846956898E-2</v>
      </c>
      <c r="AE13" s="19"/>
      <c r="AF13" s="19">
        <v>2.7751570287006099E-2</v>
      </c>
      <c r="AG13" s="19">
        <v>2.70814160418003E-2</v>
      </c>
      <c r="AH13" s="19">
        <v>6.0736574667580402E-2</v>
      </c>
      <c r="AI13" s="19"/>
      <c r="AJ13" s="19">
        <v>2.8802550764306399E-2</v>
      </c>
      <c r="AK13" s="19">
        <v>1.8054368530369801E-2</v>
      </c>
      <c r="AL13" s="19">
        <v>2.6618420215187E-2</v>
      </c>
      <c r="AM13" s="19">
        <v>0</v>
      </c>
      <c r="AN13" s="19">
        <v>6.9145722312463104E-2</v>
      </c>
      <c r="AO13" s="19"/>
      <c r="AP13" s="19">
        <v>2.90069556449555E-2</v>
      </c>
      <c r="AQ13" s="19">
        <v>2.2957098106965401E-2</v>
      </c>
      <c r="AR13" s="19">
        <v>1.90368973684946E-2</v>
      </c>
      <c r="AS13" s="19">
        <v>2.5514885838452898E-2</v>
      </c>
      <c r="AT13" s="19"/>
      <c r="AU13" s="19">
        <v>3.9144549255656601E-2</v>
      </c>
      <c r="AV13" s="19">
        <v>4.0690464531686801E-2</v>
      </c>
      <c r="AW13" s="19">
        <v>3.7476618028208897E-2</v>
      </c>
      <c r="AX13" s="19">
        <v>3.6578050053166E-2</v>
      </c>
      <c r="AY13" s="19">
        <v>3.0595696317231601E-2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114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0.14586376275520599</v>
      </c>
      <c r="D9" s="17">
        <v>0.12575946461983301</v>
      </c>
      <c r="E9" s="17">
        <v>0.16485683646670299</v>
      </c>
      <c r="F9" s="17"/>
      <c r="G9" s="17">
        <v>0.18309334727021401</v>
      </c>
      <c r="H9" s="17">
        <v>0.180331691200174</v>
      </c>
      <c r="I9" s="17">
        <v>0.136133983488261</v>
      </c>
      <c r="J9" s="17">
        <v>0.134191935099777</v>
      </c>
      <c r="K9" s="17">
        <v>0.123447713936551</v>
      </c>
      <c r="L9" s="17">
        <v>0.12567872144363401</v>
      </c>
      <c r="M9" s="17"/>
      <c r="N9" s="17">
        <v>0.120120002822074</v>
      </c>
      <c r="O9" s="17">
        <v>0.13424647053472999</v>
      </c>
      <c r="P9" s="17">
        <v>0.17167546316086299</v>
      </c>
      <c r="Q9" s="17">
        <v>0.16449130604237799</v>
      </c>
      <c r="R9" s="17"/>
      <c r="S9" s="17">
        <v>0.185149703875611</v>
      </c>
      <c r="T9" s="17">
        <v>0.14363154850660301</v>
      </c>
      <c r="U9" s="17">
        <v>9.80125863837598E-2</v>
      </c>
      <c r="V9" s="17">
        <v>9.8142148356053102E-2</v>
      </c>
      <c r="W9" s="17">
        <v>0.16437219518448501</v>
      </c>
      <c r="X9" s="17">
        <v>0.17191777091782401</v>
      </c>
      <c r="Y9" s="17">
        <v>0.16017072144941299</v>
      </c>
      <c r="Z9" s="17">
        <v>0.147576866523325</v>
      </c>
      <c r="AA9" s="17">
        <v>0.18086192035620099</v>
      </c>
      <c r="AB9" s="17">
        <v>6.5609372177099001E-2</v>
      </c>
      <c r="AC9" s="17">
        <v>0.185329810321118</v>
      </c>
      <c r="AD9" s="17">
        <v>0.127322180427869</v>
      </c>
      <c r="AE9" s="17"/>
      <c r="AF9" s="17">
        <v>0.152173806023435</v>
      </c>
      <c r="AG9" s="17">
        <v>0.13753822570798499</v>
      </c>
      <c r="AH9" s="17">
        <v>0.142424582863063</v>
      </c>
      <c r="AI9" s="17"/>
      <c r="AJ9" s="17">
        <v>0.143275969648755</v>
      </c>
      <c r="AK9" s="17">
        <v>0.171472351423509</v>
      </c>
      <c r="AL9" s="17">
        <v>0.17140802309799399</v>
      </c>
      <c r="AM9" s="17">
        <v>0.19419942193556899</v>
      </c>
      <c r="AN9" s="17">
        <v>0.13057491326836801</v>
      </c>
      <c r="AO9" s="17"/>
      <c r="AP9" s="17">
        <v>0.13735285559539401</v>
      </c>
      <c r="AQ9" s="17">
        <v>0.158487066952853</v>
      </c>
      <c r="AR9" s="17">
        <v>0.184447264425397</v>
      </c>
      <c r="AS9" s="17">
        <v>0.13823078144894901</v>
      </c>
      <c r="AT9" s="17"/>
      <c r="AU9" s="17">
        <v>0.16534280409311899</v>
      </c>
      <c r="AV9" s="17">
        <v>0.111214921948855</v>
      </c>
      <c r="AW9" s="17">
        <v>0.14711294074303799</v>
      </c>
      <c r="AX9" s="17">
        <v>0.19621169631211799</v>
      </c>
      <c r="AY9" s="17">
        <v>0.17877377530279501</v>
      </c>
    </row>
    <row r="10" spans="2:51" x14ac:dyDescent="0.35">
      <c r="B10" s="18" t="s">
        <v>88</v>
      </c>
      <c r="C10" s="17">
        <v>0.30118384622919497</v>
      </c>
      <c r="D10" s="17">
        <v>0.28831979111858103</v>
      </c>
      <c r="E10" s="17">
        <v>0.31329811032628402</v>
      </c>
      <c r="F10" s="17"/>
      <c r="G10" s="17">
        <v>0.234554060165961</v>
      </c>
      <c r="H10" s="17">
        <v>0.287338761968292</v>
      </c>
      <c r="I10" s="17">
        <v>0.33685437261882401</v>
      </c>
      <c r="J10" s="17">
        <v>0.30345415015079202</v>
      </c>
      <c r="K10" s="17">
        <v>0.268537295298104</v>
      </c>
      <c r="L10" s="17">
        <v>0.347587078433991</v>
      </c>
      <c r="M10" s="17"/>
      <c r="N10" s="17">
        <v>0.306792291456841</v>
      </c>
      <c r="O10" s="17">
        <v>0.30102253505222598</v>
      </c>
      <c r="P10" s="17">
        <v>0.31872722446718799</v>
      </c>
      <c r="Q10" s="17">
        <v>0.27655402374851801</v>
      </c>
      <c r="R10" s="17"/>
      <c r="S10" s="17">
        <v>0.30515524424978802</v>
      </c>
      <c r="T10" s="17">
        <v>0.27883355834066198</v>
      </c>
      <c r="U10" s="17">
        <v>0.28902960932538102</v>
      </c>
      <c r="V10" s="17">
        <v>0.35375155768538002</v>
      </c>
      <c r="W10" s="17">
        <v>0.25484669181638803</v>
      </c>
      <c r="X10" s="17">
        <v>0.31228575300632</v>
      </c>
      <c r="Y10" s="17">
        <v>0.30368166296070498</v>
      </c>
      <c r="Z10" s="17">
        <v>0.190042760055815</v>
      </c>
      <c r="AA10" s="17">
        <v>0.31723600909549998</v>
      </c>
      <c r="AB10" s="17">
        <v>0.32317766292439098</v>
      </c>
      <c r="AC10" s="17">
        <v>0.27313362362190202</v>
      </c>
      <c r="AD10" s="17">
        <v>0.39277191946139101</v>
      </c>
      <c r="AE10" s="17"/>
      <c r="AF10" s="17">
        <v>0.313532013878418</v>
      </c>
      <c r="AG10" s="17">
        <v>0.31809728371614998</v>
      </c>
      <c r="AH10" s="17">
        <v>0.249430298085833</v>
      </c>
      <c r="AI10" s="17"/>
      <c r="AJ10" s="17">
        <v>0.290668139856404</v>
      </c>
      <c r="AK10" s="17">
        <v>0.32711923915767299</v>
      </c>
      <c r="AL10" s="17">
        <v>0.26289546179600698</v>
      </c>
      <c r="AM10" s="17">
        <v>0.32198738077230998</v>
      </c>
      <c r="AN10" s="17">
        <v>0.26425202604134901</v>
      </c>
      <c r="AO10" s="17"/>
      <c r="AP10" s="17">
        <v>0.31504879803193497</v>
      </c>
      <c r="AQ10" s="17">
        <v>0.32164632155370998</v>
      </c>
      <c r="AR10" s="17">
        <v>0.24252077109351899</v>
      </c>
      <c r="AS10" s="17">
        <v>0.27462354543816803</v>
      </c>
      <c r="AT10" s="17"/>
      <c r="AU10" s="17">
        <v>0.2929864602967</v>
      </c>
      <c r="AV10" s="17">
        <v>0.29420940541255503</v>
      </c>
      <c r="AW10" s="17">
        <v>0.29547013908234798</v>
      </c>
      <c r="AX10" s="17">
        <v>0.28627877822883802</v>
      </c>
      <c r="AY10" s="17">
        <v>0.49864282188143999</v>
      </c>
    </row>
    <row r="11" spans="2:51" x14ac:dyDescent="0.35">
      <c r="B11" s="18" t="s">
        <v>89</v>
      </c>
      <c r="C11" s="17">
        <v>0.35489089970462401</v>
      </c>
      <c r="D11" s="17">
        <v>0.36735950647856103</v>
      </c>
      <c r="E11" s="17">
        <v>0.343412592548337</v>
      </c>
      <c r="F11" s="17"/>
      <c r="G11" s="17">
        <v>0.35965941516917099</v>
      </c>
      <c r="H11" s="17">
        <v>0.285860661806216</v>
      </c>
      <c r="I11" s="17">
        <v>0.29077066920099198</v>
      </c>
      <c r="J11" s="17">
        <v>0.362637644600588</v>
      </c>
      <c r="K11" s="17">
        <v>0.41786100603381798</v>
      </c>
      <c r="L11" s="17">
        <v>0.41161714175686898</v>
      </c>
      <c r="M11" s="17"/>
      <c r="N11" s="17">
        <v>0.39824294359726398</v>
      </c>
      <c r="O11" s="17">
        <v>0.348481352517516</v>
      </c>
      <c r="P11" s="17">
        <v>0.32507533191187099</v>
      </c>
      <c r="Q11" s="17">
        <v>0.340514220619904</v>
      </c>
      <c r="R11" s="17"/>
      <c r="S11" s="17">
        <v>0.28367013296737098</v>
      </c>
      <c r="T11" s="17">
        <v>0.36154594535162499</v>
      </c>
      <c r="U11" s="17">
        <v>0.45181616542115599</v>
      </c>
      <c r="V11" s="17">
        <v>0.39985784239990702</v>
      </c>
      <c r="W11" s="17">
        <v>0.36234618513504102</v>
      </c>
      <c r="X11" s="17">
        <v>0.35088077418042901</v>
      </c>
      <c r="Y11" s="17">
        <v>0.35458300328016001</v>
      </c>
      <c r="Z11" s="17">
        <v>0.42473633901822599</v>
      </c>
      <c r="AA11" s="17">
        <v>0.308291571373355</v>
      </c>
      <c r="AB11" s="17">
        <v>0.42328215097548499</v>
      </c>
      <c r="AC11" s="17">
        <v>0.27889550056116102</v>
      </c>
      <c r="AD11" s="17">
        <v>0.26036678872093499</v>
      </c>
      <c r="AE11" s="17"/>
      <c r="AF11" s="17">
        <v>0.34311899362558301</v>
      </c>
      <c r="AG11" s="17">
        <v>0.36007197542386898</v>
      </c>
      <c r="AH11" s="17">
        <v>0.35476077120539901</v>
      </c>
      <c r="AI11" s="17"/>
      <c r="AJ11" s="17">
        <v>0.39084358513654999</v>
      </c>
      <c r="AK11" s="17">
        <v>0.33781355701881799</v>
      </c>
      <c r="AL11" s="17">
        <v>0.33735086408311299</v>
      </c>
      <c r="AM11" s="17">
        <v>0.22842690066848201</v>
      </c>
      <c r="AN11" s="17">
        <v>0.31663752540343898</v>
      </c>
      <c r="AO11" s="17"/>
      <c r="AP11" s="17">
        <v>0.32018679663946498</v>
      </c>
      <c r="AQ11" s="17">
        <v>0.36292939041202299</v>
      </c>
      <c r="AR11" s="17">
        <v>0.36115171862830597</v>
      </c>
      <c r="AS11" s="17">
        <v>0.43556454176595399</v>
      </c>
      <c r="AT11" s="17"/>
      <c r="AU11" s="17">
        <v>0.33776702855451801</v>
      </c>
      <c r="AV11" s="17">
        <v>0.35853134581763002</v>
      </c>
      <c r="AW11" s="17">
        <v>0.35679802921507098</v>
      </c>
      <c r="AX11" s="17">
        <v>0.331066466925447</v>
      </c>
      <c r="AY11" s="17">
        <v>0.246251258752851</v>
      </c>
    </row>
    <row r="12" spans="2:51" x14ac:dyDescent="0.35">
      <c r="B12" s="18" t="s">
        <v>90</v>
      </c>
      <c r="C12" s="17">
        <v>0.142780858423046</v>
      </c>
      <c r="D12" s="17">
        <v>0.16410947390809599</v>
      </c>
      <c r="E12" s="17">
        <v>0.12223378568695201</v>
      </c>
      <c r="F12" s="17"/>
      <c r="G12" s="17">
        <v>0.14440586987787399</v>
      </c>
      <c r="H12" s="17">
        <v>0.18848277377689901</v>
      </c>
      <c r="I12" s="17">
        <v>0.17321829176857501</v>
      </c>
      <c r="J12" s="17">
        <v>0.15031248971438901</v>
      </c>
      <c r="K12" s="17">
        <v>0.125678572511883</v>
      </c>
      <c r="L12" s="17">
        <v>8.5021493533448803E-2</v>
      </c>
      <c r="M12" s="17"/>
      <c r="N12" s="17">
        <v>0.140525822285232</v>
      </c>
      <c r="O12" s="17">
        <v>0.16907564145912901</v>
      </c>
      <c r="P12" s="17">
        <v>0.13226847775928</v>
      </c>
      <c r="Q12" s="17">
        <v>0.130209207397706</v>
      </c>
      <c r="R12" s="17"/>
      <c r="S12" s="17">
        <v>0.16040479872257199</v>
      </c>
      <c r="T12" s="17">
        <v>0.15166670108652</v>
      </c>
      <c r="U12" s="17">
        <v>0.13255983309705199</v>
      </c>
      <c r="V12" s="17">
        <v>9.7520599726460905E-2</v>
      </c>
      <c r="W12" s="17">
        <v>0.163740534275924</v>
      </c>
      <c r="X12" s="17">
        <v>9.65827413020304E-2</v>
      </c>
      <c r="Y12" s="17">
        <v>0.14663924478083901</v>
      </c>
      <c r="Z12" s="17">
        <v>0.197333691588442</v>
      </c>
      <c r="AA12" s="17">
        <v>0.139464774669187</v>
      </c>
      <c r="AB12" s="17">
        <v>0.12963346458049901</v>
      </c>
      <c r="AC12" s="17">
        <v>0.20773849832596</v>
      </c>
      <c r="AD12" s="17">
        <v>0.13465840638006801</v>
      </c>
      <c r="AE12" s="17"/>
      <c r="AF12" s="17">
        <v>0.144446081862036</v>
      </c>
      <c r="AG12" s="17">
        <v>0.13934186729060799</v>
      </c>
      <c r="AH12" s="17">
        <v>0.16300286096324201</v>
      </c>
      <c r="AI12" s="17"/>
      <c r="AJ12" s="17">
        <v>0.13965458569807401</v>
      </c>
      <c r="AK12" s="17">
        <v>0.123831161095421</v>
      </c>
      <c r="AL12" s="17">
        <v>0.18371865997896999</v>
      </c>
      <c r="AM12" s="17">
        <v>0.22038785734712801</v>
      </c>
      <c r="AN12" s="17">
        <v>0.17550480653526099</v>
      </c>
      <c r="AO12" s="17"/>
      <c r="AP12" s="17">
        <v>0.18195082122904799</v>
      </c>
      <c r="AQ12" s="17">
        <v>0.115400910357132</v>
      </c>
      <c r="AR12" s="17">
        <v>0.168556786955499</v>
      </c>
      <c r="AS12" s="17">
        <v>0.106008171798468</v>
      </c>
      <c r="AT12" s="17"/>
      <c r="AU12" s="17">
        <v>0.129694773438043</v>
      </c>
      <c r="AV12" s="17">
        <v>0.17616426347630099</v>
      </c>
      <c r="AW12" s="17">
        <v>0.15012283660640099</v>
      </c>
      <c r="AX12" s="17">
        <v>0.146721014211805</v>
      </c>
      <c r="AY12" s="17">
        <v>1.8715780254279502E-2</v>
      </c>
    </row>
    <row r="13" spans="2:51" x14ac:dyDescent="0.35">
      <c r="B13" s="18" t="s">
        <v>91</v>
      </c>
      <c r="C13" s="19">
        <v>5.5280632887928803E-2</v>
      </c>
      <c r="D13" s="19">
        <v>5.4451763874929199E-2</v>
      </c>
      <c r="E13" s="19">
        <v>5.6198674971723497E-2</v>
      </c>
      <c r="F13" s="19"/>
      <c r="G13" s="19">
        <v>7.8287307516779703E-2</v>
      </c>
      <c r="H13" s="19">
        <v>5.7986111248419299E-2</v>
      </c>
      <c r="I13" s="19">
        <v>6.3022682923347395E-2</v>
      </c>
      <c r="J13" s="19">
        <v>4.9403780434454099E-2</v>
      </c>
      <c r="K13" s="19">
        <v>6.4475412219643702E-2</v>
      </c>
      <c r="L13" s="19">
        <v>3.0095564832057001E-2</v>
      </c>
      <c r="M13" s="19"/>
      <c r="N13" s="19">
        <v>3.4318939838589198E-2</v>
      </c>
      <c r="O13" s="19">
        <v>4.7174000436398598E-2</v>
      </c>
      <c r="P13" s="19">
        <v>5.2253502700797601E-2</v>
      </c>
      <c r="Q13" s="19">
        <v>8.8231242191493003E-2</v>
      </c>
      <c r="R13" s="19"/>
      <c r="S13" s="19">
        <v>6.5620120184657904E-2</v>
      </c>
      <c r="T13" s="19">
        <v>6.4322246714589706E-2</v>
      </c>
      <c r="U13" s="19">
        <v>2.85818057726514E-2</v>
      </c>
      <c r="V13" s="19">
        <v>5.0727851832198897E-2</v>
      </c>
      <c r="W13" s="19">
        <v>5.4694393588161701E-2</v>
      </c>
      <c r="X13" s="19">
        <v>6.8332960593396705E-2</v>
      </c>
      <c r="Y13" s="19">
        <v>3.4925367528881701E-2</v>
      </c>
      <c r="Z13" s="19">
        <v>4.0310342814191498E-2</v>
      </c>
      <c r="AA13" s="19">
        <v>5.4145724505756103E-2</v>
      </c>
      <c r="AB13" s="19">
        <v>5.82973493425267E-2</v>
      </c>
      <c r="AC13" s="19">
        <v>5.4902567169859001E-2</v>
      </c>
      <c r="AD13" s="19">
        <v>8.4880705009736906E-2</v>
      </c>
      <c r="AE13" s="19"/>
      <c r="AF13" s="19">
        <v>4.6729104610528399E-2</v>
      </c>
      <c r="AG13" s="19">
        <v>4.4950647861388297E-2</v>
      </c>
      <c r="AH13" s="19">
        <v>9.0381486882463502E-2</v>
      </c>
      <c r="AI13" s="19"/>
      <c r="AJ13" s="19">
        <v>3.5557719660217903E-2</v>
      </c>
      <c r="AK13" s="19">
        <v>3.9763691304578498E-2</v>
      </c>
      <c r="AL13" s="19">
        <v>4.4626991043917499E-2</v>
      </c>
      <c r="AM13" s="19">
        <v>3.4998439276510099E-2</v>
      </c>
      <c r="AN13" s="19">
        <v>0.113030728751583</v>
      </c>
      <c r="AO13" s="19"/>
      <c r="AP13" s="19">
        <v>4.5460728504157E-2</v>
      </c>
      <c r="AQ13" s="19">
        <v>4.1536310724282703E-2</v>
      </c>
      <c r="AR13" s="19">
        <v>4.3323458897279503E-2</v>
      </c>
      <c r="AS13" s="19">
        <v>4.55729595484613E-2</v>
      </c>
      <c r="AT13" s="19"/>
      <c r="AU13" s="19">
        <v>7.4208933617619793E-2</v>
      </c>
      <c r="AV13" s="19">
        <v>5.98800633446595E-2</v>
      </c>
      <c r="AW13" s="19">
        <v>5.0496054353142097E-2</v>
      </c>
      <c r="AX13" s="19">
        <v>3.9722044321791501E-2</v>
      </c>
      <c r="AY13" s="19">
        <v>5.7616363808634802E-2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115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0.21081995304552101</v>
      </c>
      <c r="D9" s="17">
        <v>0.18013823025897699</v>
      </c>
      <c r="E9" s="17">
        <v>0.24026967663377499</v>
      </c>
      <c r="F9" s="17"/>
      <c r="G9" s="17">
        <v>0.23157373568550399</v>
      </c>
      <c r="H9" s="17">
        <v>0.2051322405315</v>
      </c>
      <c r="I9" s="17">
        <v>0.19636295456995101</v>
      </c>
      <c r="J9" s="17">
        <v>0.202276566924214</v>
      </c>
      <c r="K9" s="17">
        <v>0.18087924286816801</v>
      </c>
      <c r="L9" s="17">
        <v>0.24058624508503501</v>
      </c>
      <c r="M9" s="17"/>
      <c r="N9" s="17">
        <v>0.176353413800176</v>
      </c>
      <c r="O9" s="17">
        <v>0.19092485112030699</v>
      </c>
      <c r="P9" s="17">
        <v>0.223342120340943</v>
      </c>
      <c r="Q9" s="17">
        <v>0.25808472789155301</v>
      </c>
      <c r="R9" s="17"/>
      <c r="S9" s="17">
        <v>0.22447414372517299</v>
      </c>
      <c r="T9" s="17">
        <v>0.209784240830624</v>
      </c>
      <c r="U9" s="17">
        <v>0.21831077732502799</v>
      </c>
      <c r="V9" s="17">
        <v>0.19443418277146701</v>
      </c>
      <c r="W9" s="17">
        <v>0.18228162210769</v>
      </c>
      <c r="X9" s="17">
        <v>0.21381493006889099</v>
      </c>
      <c r="Y9" s="17">
        <v>0.23672122493209399</v>
      </c>
      <c r="Z9" s="17">
        <v>0.25015275412146198</v>
      </c>
      <c r="AA9" s="17">
        <v>0.17069912224521699</v>
      </c>
      <c r="AB9" s="17">
        <v>0.15208697689916101</v>
      </c>
      <c r="AC9" s="17">
        <v>0.31403216248577298</v>
      </c>
      <c r="AD9" s="17">
        <v>0.26778404025379299</v>
      </c>
      <c r="AE9" s="17"/>
      <c r="AF9" s="17">
        <v>0.22388218225395501</v>
      </c>
      <c r="AG9" s="17">
        <v>0.195424324979449</v>
      </c>
      <c r="AH9" s="17">
        <v>0.196663309092691</v>
      </c>
      <c r="AI9" s="17"/>
      <c r="AJ9" s="17">
        <v>0.214262055036569</v>
      </c>
      <c r="AK9" s="17">
        <v>0.21833847649637</v>
      </c>
      <c r="AL9" s="17">
        <v>0.237931861809868</v>
      </c>
      <c r="AM9" s="17">
        <v>0.28301387558973501</v>
      </c>
      <c r="AN9" s="17">
        <v>0.16963671166886901</v>
      </c>
      <c r="AO9" s="17"/>
      <c r="AP9" s="17">
        <v>0.20980471531157299</v>
      </c>
      <c r="AQ9" s="17">
        <v>0.20418010030250999</v>
      </c>
      <c r="AR9" s="17">
        <v>0.27128609184705399</v>
      </c>
      <c r="AS9" s="17">
        <v>0.237189378013303</v>
      </c>
      <c r="AT9" s="17"/>
      <c r="AU9" s="17">
        <v>0.224662353223472</v>
      </c>
      <c r="AV9" s="17">
        <v>0.171159298762806</v>
      </c>
      <c r="AW9" s="17">
        <v>0.201930521571727</v>
      </c>
      <c r="AX9" s="17">
        <v>0.21089250705787299</v>
      </c>
      <c r="AY9" s="17">
        <v>0.42416819088312402</v>
      </c>
    </row>
    <row r="10" spans="2:51" x14ac:dyDescent="0.35">
      <c r="B10" s="18" t="s">
        <v>88</v>
      </c>
      <c r="C10" s="17">
        <v>0.36548082164520401</v>
      </c>
      <c r="D10" s="17">
        <v>0.362381193093811</v>
      </c>
      <c r="E10" s="17">
        <v>0.369225913029049</v>
      </c>
      <c r="F10" s="17"/>
      <c r="G10" s="17">
        <v>0.24544916479626899</v>
      </c>
      <c r="H10" s="17">
        <v>0.30323867946176303</v>
      </c>
      <c r="I10" s="17">
        <v>0.43028473854252097</v>
      </c>
      <c r="J10" s="17">
        <v>0.389887117142935</v>
      </c>
      <c r="K10" s="17">
        <v>0.39618921139513802</v>
      </c>
      <c r="L10" s="17">
        <v>0.402207066975175</v>
      </c>
      <c r="M10" s="17"/>
      <c r="N10" s="17">
        <v>0.35570547793322299</v>
      </c>
      <c r="O10" s="17">
        <v>0.393980509191525</v>
      </c>
      <c r="P10" s="17">
        <v>0.36980079123131498</v>
      </c>
      <c r="Q10" s="17">
        <v>0.34317879563245801</v>
      </c>
      <c r="R10" s="17"/>
      <c r="S10" s="17">
        <v>0.33810536792180701</v>
      </c>
      <c r="T10" s="17">
        <v>0.37208109635504799</v>
      </c>
      <c r="U10" s="17">
        <v>0.38778361029844499</v>
      </c>
      <c r="V10" s="17">
        <v>0.425091087354171</v>
      </c>
      <c r="W10" s="17">
        <v>0.35567372114552498</v>
      </c>
      <c r="X10" s="17">
        <v>0.36042355105666302</v>
      </c>
      <c r="Y10" s="17">
        <v>0.332995760815949</v>
      </c>
      <c r="Z10" s="17">
        <v>0.23193094048341101</v>
      </c>
      <c r="AA10" s="17">
        <v>0.412564253566851</v>
      </c>
      <c r="AB10" s="17">
        <v>0.42150148752671301</v>
      </c>
      <c r="AC10" s="17">
        <v>0.29813224590126403</v>
      </c>
      <c r="AD10" s="17">
        <v>0.30015100326865102</v>
      </c>
      <c r="AE10" s="17"/>
      <c r="AF10" s="17">
        <v>0.37559938031610202</v>
      </c>
      <c r="AG10" s="17">
        <v>0.40404417508859602</v>
      </c>
      <c r="AH10" s="17">
        <v>0.32192494410990102</v>
      </c>
      <c r="AI10" s="17"/>
      <c r="AJ10" s="17">
        <v>0.37297339897554499</v>
      </c>
      <c r="AK10" s="17">
        <v>0.38120052634561302</v>
      </c>
      <c r="AL10" s="17">
        <v>0.35916009230740997</v>
      </c>
      <c r="AM10" s="17">
        <v>0.34619847206855903</v>
      </c>
      <c r="AN10" s="17">
        <v>0.36496043581665799</v>
      </c>
      <c r="AO10" s="17"/>
      <c r="AP10" s="17">
        <v>0.35029690174553701</v>
      </c>
      <c r="AQ10" s="17">
        <v>0.40049835380695797</v>
      </c>
      <c r="AR10" s="17">
        <v>0.35630691636317102</v>
      </c>
      <c r="AS10" s="17">
        <v>0.34711710993018602</v>
      </c>
      <c r="AT10" s="17"/>
      <c r="AU10" s="17">
        <v>0.36962817083370197</v>
      </c>
      <c r="AV10" s="17">
        <v>0.37542925959302598</v>
      </c>
      <c r="AW10" s="17">
        <v>0.34783319627915599</v>
      </c>
      <c r="AX10" s="17">
        <v>0.36895516716430099</v>
      </c>
      <c r="AY10" s="17">
        <v>0.239041715872222</v>
      </c>
    </row>
    <row r="11" spans="2:51" x14ac:dyDescent="0.35">
      <c r="B11" s="18" t="s">
        <v>89</v>
      </c>
      <c r="C11" s="17">
        <v>0.29107883128895401</v>
      </c>
      <c r="D11" s="17">
        <v>0.31784328792152799</v>
      </c>
      <c r="E11" s="17">
        <v>0.26447547331721499</v>
      </c>
      <c r="F11" s="17"/>
      <c r="G11" s="17">
        <v>0.31970037078180802</v>
      </c>
      <c r="H11" s="17">
        <v>0.29412135440924703</v>
      </c>
      <c r="I11" s="17">
        <v>0.24036482692173999</v>
      </c>
      <c r="J11" s="17">
        <v>0.273705644595579</v>
      </c>
      <c r="K11" s="17">
        <v>0.31630860776592901</v>
      </c>
      <c r="L11" s="17">
        <v>0.30827581913330399</v>
      </c>
      <c r="M11" s="17"/>
      <c r="N11" s="17">
        <v>0.33738414293583002</v>
      </c>
      <c r="O11" s="17">
        <v>0.27997002699926599</v>
      </c>
      <c r="P11" s="17">
        <v>0.28621269197572702</v>
      </c>
      <c r="Q11" s="17">
        <v>0.25505562748748201</v>
      </c>
      <c r="R11" s="17"/>
      <c r="S11" s="17">
        <v>0.27418887527207703</v>
      </c>
      <c r="T11" s="17">
        <v>0.27258966304878601</v>
      </c>
      <c r="U11" s="17">
        <v>0.28177541468428302</v>
      </c>
      <c r="V11" s="17">
        <v>0.28702427915998602</v>
      </c>
      <c r="W11" s="17">
        <v>0.34432820158636901</v>
      </c>
      <c r="X11" s="17">
        <v>0.27476166548291397</v>
      </c>
      <c r="Y11" s="17">
        <v>0.30888435506838002</v>
      </c>
      <c r="Z11" s="17">
        <v>0.36499722983326099</v>
      </c>
      <c r="AA11" s="17">
        <v>0.31096443819054298</v>
      </c>
      <c r="AB11" s="17">
        <v>0.299444147703469</v>
      </c>
      <c r="AC11" s="17">
        <v>0.20248917630253299</v>
      </c>
      <c r="AD11" s="17">
        <v>0.31679666069239998</v>
      </c>
      <c r="AE11" s="17"/>
      <c r="AF11" s="17">
        <v>0.29763465801484101</v>
      </c>
      <c r="AG11" s="17">
        <v>0.290002590778211</v>
      </c>
      <c r="AH11" s="17">
        <v>0.26623690617136497</v>
      </c>
      <c r="AI11" s="17"/>
      <c r="AJ11" s="17">
        <v>0.31634158057468797</v>
      </c>
      <c r="AK11" s="17">
        <v>0.28357409416040202</v>
      </c>
      <c r="AL11" s="17">
        <v>0.25947477030524901</v>
      </c>
      <c r="AM11" s="17">
        <v>0.27032541071586702</v>
      </c>
      <c r="AN11" s="17">
        <v>0.27928831616349098</v>
      </c>
      <c r="AO11" s="17"/>
      <c r="AP11" s="17">
        <v>0.30770096648363698</v>
      </c>
      <c r="AQ11" s="17">
        <v>0.28160948278432002</v>
      </c>
      <c r="AR11" s="17">
        <v>0.253917485306075</v>
      </c>
      <c r="AS11" s="17">
        <v>0.32079236502735697</v>
      </c>
      <c r="AT11" s="17"/>
      <c r="AU11" s="17">
        <v>0.27555208276769499</v>
      </c>
      <c r="AV11" s="17">
        <v>0.31509613193837699</v>
      </c>
      <c r="AW11" s="17">
        <v>0.28945070128239497</v>
      </c>
      <c r="AX11" s="17">
        <v>0.307907325963649</v>
      </c>
      <c r="AY11" s="17">
        <v>0.23873406706403599</v>
      </c>
    </row>
    <row r="12" spans="2:51" x14ac:dyDescent="0.35">
      <c r="B12" s="18" t="s">
        <v>90</v>
      </c>
      <c r="C12" s="17">
        <v>0.101059738290862</v>
      </c>
      <c r="D12" s="17">
        <v>0.114568420867105</v>
      </c>
      <c r="E12" s="17">
        <v>8.8066940255852197E-2</v>
      </c>
      <c r="F12" s="17"/>
      <c r="G12" s="17">
        <v>0.155212775313187</v>
      </c>
      <c r="H12" s="17">
        <v>0.13668116432115801</v>
      </c>
      <c r="I12" s="17">
        <v>0.11606921331514899</v>
      </c>
      <c r="J12" s="17">
        <v>0.112795951995071</v>
      </c>
      <c r="K12" s="17">
        <v>7.0263318161945698E-2</v>
      </c>
      <c r="L12" s="17">
        <v>3.50324864028181E-2</v>
      </c>
      <c r="M12" s="17"/>
      <c r="N12" s="17">
        <v>0.110604620357716</v>
      </c>
      <c r="O12" s="17">
        <v>0.107119256657818</v>
      </c>
      <c r="P12" s="17">
        <v>8.9490021470467196E-2</v>
      </c>
      <c r="Q12" s="17">
        <v>9.68419125646377E-2</v>
      </c>
      <c r="R12" s="17"/>
      <c r="S12" s="17">
        <v>0.139524836907363</v>
      </c>
      <c r="T12" s="17">
        <v>0.11733147303013999</v>
      </c>
      <c r="U12" s="17">
        <v>8.9310109851317002E-2</v>
      </c>
      <c r="V12" s="17">
        <v>7.07851496725561E-2</v>
      </c>
      <c r="W12" s="17">
        <v>8.3762615537598506E-2</v>
      </c>
      <c r="X12" s="17">
        <v>9.6336758143959506E-2</v>
      </c>
      <c r="Y12" s="17">
        <v>0.103388484482148</v>
      </c>
      <c r="Z12" s="17">
        <v>0.12527827001979999</v>
      </c>
      <c r="AA12" s="17">
        <v>7.6474072359815196E-2</v>
      </c>
      <c r="AB12" s="17">
        <v>8.5941229534703498E-2</v>
      </c>
      <c r="AC12" s="17">
        <v>0.13931913605872301</v>
      </c>
      <c r="AD12" s="17">
        <v>6.0197158593354498E-2</v>
      </c>
      <c r="AE12" s="17"/>
      <c r="AF12" s="17">
        <v>7.4026874396923806E-2</v>
      </c>
      <c r="AG12" s="17">
        <v>9.4778037842040294E-2</v>
      </c>
      <c r="AH12" s="17">
        <v>0.155525770728944</v>
      </c>
      <c r="AI12" s="17"/>
      <c r="AJ12" s="17">
        <v>7.5307416410726996E-2</v>
      </c>
      <c r="AK12" s="17">
        <v>9.7139773882917294E-2</v>
      </c>
      <c r="AL12" s="17">
        <v>0.115633509321873</v>
      </c>
      <c r="AM12" s="17">
        <v>0.100462241625839</v>
      </c>
      <c r="AN12" s="17">
        <v>0.122034128776962</v>
      </c>
      <c r="AO12" s="17"/>
      <c r="AP12" s="17">
        <v>0.108894073689523</v>
      </c>
      <c r="AQ12" s="17">
        <v>9.8688730307713399E-2</v>
      </c>
      <c r="AR12" s="17">
        <v>9.1650493074218894E-2</v>
      </c>
      <c r="AS12" s="17">
        <v>6.3668131565620997E-2</v>
      </c>
      <c r="AT12" s="17"/>
      <c r="AU12" s="17">
        <v>9.0968169817154804E-2</v>
      </c>
      <c r="AV12" s="17">
        <v>0.10203440523054901</v>
      </c>
      <c r="AW12" s="17">
        <v>0.126604737247074</v>
      </c>
      <c r="AX12" s="17">
        <v>9.1193514917050994E-2</v>
      </c>
      <c r="AY12" s="17">
        <v>4.22455992472269E-2</v>
      </c>
    </row>
    <row r="13" spans="2:51" x14ac:dyDescent="0.35">
      <c r="B13" s="18" t="s">
        <v>91</v>
      </c>
      <c r="C13" s="19">
        <v>3.1560655729459999E-2</v>
      </c>
      <c r="D13" s="19">
        <v>2.5068867858578699E-2</v>
      </c>
      <c r="E13" s="19">
        <v>3.7961996764109301E-2</v>
      </c>
      <c r="F13" s="19"/>
      <c r="G13" s="19">
        <v>4.8063953423231297E-2</v>
      </c>
      <c r="H13" s="19">
        <v>6.0826561276331903E-2</v>
      </c>
      <c r="I13" s="19">
        <v>1.6918266650638499E-2</v>
      </c>
      <c r="J13" s="19">
        <v>2.1334719342200499E-2</v>
      </c>
      <c r="K13" s="19">
        <v>3.63596198088195E-2</v>
      </c>
      <c r="L13" s="19">
        <v>1.38983824036687E-2</v>
      </c>
      <c r="M13" s="19"/>
      <c r="N13" s="19">
        <v>1.9952344973055001E-2</v>
      </c>
      <c r="O13" s="19">
        <v>2.8005356031083499E-2</v>
      </c>
      <c r="P13" s="19">
        <v>3.1154374981548098E-2</v>
      </c>
      <c r="Q13" s="19">
        <v>4.6838936423869403E-2</v>
      </c>
      <c r="R13" s="19"/>
      <c r="S13" s="19">
        <v>2.37067761735794E-2</v>
      </c>
      <c r="T13" s="19">
        <v>2.8213526735402301E-2</v>
      </c>
      <c r="U13" s="19">
        <v>2.2820087840927199E-2</v>
      </c>
      <c r="V13" s="19">
        <v>2.2665301041819599E-2</v>
      </c>
      <c r="W13" s="19">
        <v>3.3953839622818602E-2</v>
      </c>
      <c r="X13" s="19">
        <v>5.4663095247572499E-2</v>
      </c>
      <c r="Y13" s="19">
        <v>1.8010174701429401E-2</v>
      </c>
      <c r="Z13" s="19">
        <v>2.7640805542066701E-2</v>
      </c>
      <c r="AA13" s="19">
        <v>2.92981136375744E-2</v>
      </c>
      <c r="AB13" s="19">
        <v>4.1026158335953397E-2</v>
      </c>
      <c r="AC13" s="19">
        <v>4.6027279251707902E-2</v>
      </c>
      <c r="AD13" s="19">
        <v>5.5071137191800797E-2</v>
      </c>
      <c r="AE13" s="19"/>
      <c r="AF13" s="19">
        <v>2.88569050181775E-2</v>
      </c>
      <c r="AG13" s="19">
        <v>1.5750871311703399E-2</v>
      </c>
      <c r="AH13" s="19">
        <v>5.9649069897099699E-2</v>
      </c>
      <c r="AI13" s="19"/>
      <c r="AJ13" s="19">
        <v>2.1115549002471999E-2</v>
      </c>
      <c r="AK13" s="19">
        <v>1.9747129114697799E-2</v>
      </c>
      <c r="AL13" s="19">
        <v>2.77997662556E-2</v>
      </c>
      <c r="AM13" s="19">
        <v>0</v>
      </c>
      <c r="AN13" s="19">
        <v>6.4080407574020504E-2</v>
      </c>
      <c r="AO13" s="19"/>
      <c r="AP13" s="19">
        <v>2.3303342769729798E-2</v>
      </c>
      <c r="AQ13" s="19">
        <v>1.50233327984985E-2</v>
      </c>
      <c r="AR13" s="19">
        <v>2.68390134094811E-2</v>
      </c>
      <c r="AS13" s="19">
        <v>3.1233015463533301E-2</v>
      </c>
      <c r="AT13" s="19"/>
      <c r="AU13" s="19">
        <v>3.91892233579757E-2</v>
      </c>
      <c r="AV13" s="19">
        <v>3.6280904475241099E-2</v>
      </c>
      <c r="AW13" s="19">
        <v>3.4180843619648203E-2</v>
      </c>
      <c r="AX13" s="19">
        <v>2.10514848971258E-2</v>
      </c>
      <c r="AY13" s="19">
        <v>5.5810426933391097E-2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116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0.206979322898176</v>
      </c>
      <c r="D9" s="17">
        <v>0.187717521618777</v>
      </c>
      <c r="E9" s="17">
        <v>0.22526979505630501</v>
      </c>
      <c r="F9" s="17"/>
      <c r="G9" s="17">
        <v>0.304010852766186</v>
      </c>
      <c r="H9" s="17">
        <v>0.244449551025748</v>
      </c>
      <c r="I9" s="17">
        <v>0.208302903617089</v>
      </c>
      <c r="J9" s="17">
        <v>0.18775313120783699</v>
      </c>
      <c r="K9" s="17">
        <v>0.138131526510471</v>
      </c>
      <c r="L9" s="17">
        <v>0.173010768925561</v>
      </c>
      <c r="M9" s="17"/>
      <c r="N9" s="17">
        <v>0.17863855605449999</v>
      </c>
      <c r="O9" s="17">
        <v>0.19496188712564599</v>
      </c>
      <c r="P9" s="17">
        <v>0.210352882288253</v>
      </c>
      <c r="Q9" s="17">
        <v>0.247238693395366</v>
      </c>
      <c r="R9" s="17"/>
      <c r="S9" s="17">
        <v>0.25295791727473599</v>
      </c>
      <c r="T9" s="17">
        <v>0.19467284778963401</v>
      </c>
      <c r="U9" s="17">
        <v>0.17595818031871899</v>
      </c>
      <c r="V9" s="17">
        <v>0.21617064317483001</v>
      </c>
      <c r="W9" s="17">
        <v>0.20159672784642599</v>
      </c>
      <c r="X9" s="17">
        <v>0.205140981672219</v>
      </c>
      <c r="Y9" s="17">
        <v>0.22198493249628001</v>
      </c>
      <c r="Z9" s="17">
        <v>0.216722916617475</v>
      </c>
      <c r="AA9" s="17">
        <v>0.198121156473268</v>
      </c>
      <c r="AB9" s="17">
        <v>0.16902598306701699</v>
      </c>
      <c r="AC9" s="17">
        <v>0.180910771275373</v>
      </c>
      <c r="AD9" s="17">
        <v>0.25607490912741199</v>
      </c>
      <c r="AE9" s="17"/>
      <c r="AF9" s="17">
        <v>0.19890728921974499</v>
      </c>
      <c r="AG9" s="17">
        <v>0.18634888810264599</v>
      </c>
      <c r="AH9" s="17">
        <v>0.20890911687329999</v>
      </c>
      <c r="AI9" s="17"/>
      <c r="AJ9" s="17">
        <v>0.20129642513577201</v>
      </c>
      <c r="AK9" s="17">
        <v>0.20999340341648501</v>
      </c>
      <c r="AL9" s="17">
        <v>0.225444474119184</v>
      </c>
      <c r="AM9" s="17">
        <v>0.36954170269895797</v>
      </c>
      <c r="AN9" s="17">
        <v>0.176530716202181</v>
      </c>
      <c r="AO9" s="17"/>
      <c r="AP9" s="17">
        <v>0.21317376090768</v>
      </c>
      <c r="AQ9" s="17">
        <v>0.21239389367925501</v>
      </c>
      <c r="AR9" s="17">
        <v>0.24233507407329799</v>
      </c>
      <c r="AS9" s="17">
        <v>0.23069926960767501</v>
      </c>
      <c r="AT9" s="17"/>
      <c r="AU9" s="17">
        <v>0.202227140491087</v>
      </c>
      <c r="AV9" s="17">
        <v>0.18067772093019499</v>
      </c>
      <c r="AW9" s="17">
        <v>0.21224633738857601</v>
      </c>
      <c r="AX9" s="17">
        <v>0.22448833810247801</v>
      </c>
      <c r="AY9" s="17">
        <v>0.345605195040881</v>
      </c>
    </row>
    <row r="10" spans="2:51" x14ac:dyDescent="0.35">
      <c r="B10" s="18" t="s">
        <v>88</v>
      </c>
      <c r="C10" s="17">
        <v>0.30941587978392399</v>
      </c>
      <c r="D10" s="17">
        <v>0.289032988206125</v>
      </c>
      <c r="E10" s="17">
        <v>0.32888856467231298</v>
      </c>
      <c r="F10" s="17"/>
      <c r="G10" s="17">
        <v>0.28730034286758099</v>
      </c>
      <c r="H10" s="17">
        <v>0.33005691550683802</v>
      </c>
      <c r="I10" s="17">
        <v>0.369375309562607</v>
      </c>
      <c r="J10" s="17">
        <v>0.31569611270132197</v>
      </c>
      <c r="K10" s="17">
        <v>0.270670447722477</v>
      </c>
      <c r="L10" s="17">
        <v>0.27921945658390201</v>
      </c>
      <c r="M10" s="17"/>
      <c r="N10" s="17">
        <v>0.305389737889603</v>
      </c>
      <c r="O10" s="17">
        <v>0.32300171201033401</v>
      </c>
      <c r="P10" s="17">
        <v>0.315323336735157</v>
      </c>
      <c r="Q10" s="17">
        <v>0.293356732036338</v>
      </c>
      <c r="R10" s="17"/>
      <c r="S10" s="17">
        <v>0.294246429245964</v>
      </c>
      <c r="T10" s="17">
        <v>0.31765991297506802</v>
      </c>
      <c r="U10" s="17">
        <v>0.31968266742775397</v>
      </c>
      <c r="V10" s="17">
        <v>0.27897459604439401</v>
      </c>
      <c r="W10" s="17">
        <v>0.234133420550896</v>
      </c>
      <c r="X10" s="17">
        <v>0.31556720082013801</v>
      </c>
      <c r="Y10" s="17">
        <v>0.34729971758374301</v>
      </c>
      <c r="Z10" s="17">
        <v>0.28057772146440302</v>
      </c>
      <c r="AA10" s="17">
        <v>0.34056127108155498</v>
      </c>
      <c r="AB10" s="17">
        <v>0.31620559177152702</v>
      </c>
      <c r="AC10" s="17">
        <v>0.31967170797109901</v>
      </c>
      <c r="AD10" s="17">
        <v>0.35166500161359199</v>
      </c>
      <c r="AE10" s="17"/>
      <c r="AF10" s="17">
        <v>0.30550234786213298</v>
      </c>
      <c r="AG10" s="17">
        <v>0.32348663953769402</v>
      </c>
      <c r="AH10" s="17">
        <v>0.31320113038254899</v>
      </c>
      <c r="AI10" s="17"/>
      <c r="AJ10" s="17">
        <v>0.28928002987013102</v>
      </c>
      <c r="AK10" s="17">
        <v>0.33285137712423501</v>
      </c>
      <c r="AL10" s="17">
        <v>0.25438778689278002</v>
      </c>
      <c r="AM10" s="17">
        <v>0.25113690317614501</v>
      </c>
      <c r="AN10" s="17">
        <v>0.32191239973251401</v>
      </c>
      <c r="AO10" s="17"/>
      <c r="AP10" s="17">
        <v>0.29238822082230198</v>
      </c>
      <c r="AQ10" s="17">
        <v>0.32240600834048599</v>
      </c>
      <c r="AR10" s="17">
        <v>0.31846038793162001</v>
      </c>
      <c r="AS10" s="17">
        <v>0.26211088073446098</v>
      </c>
      <c r="AT10" s="17"/>
      <c r="AU10" s="17">
        <v>0.29333463856682102</v>
      </c>
      <c r="AV10" s="17">
        <v>0.31548823914198498</v>
      </c>
      <c r="AW10" s="17">
        <v>0.33585701713392602</v>
      </c>
      <c r="AX10" s="17">
        <v>0.29105720681759301</v>
      </c>
      <c r="AY10" s="17">
        <v>0.25780154179656101</v>
      </c>
    </row>
    <row r="11" spans="2:51" x14ac:dyDescent="0.35">
      <c r="B11" s="18" t="s">
        <v>89</v>
      </c>
      <c r="C11" s="17">
        <v>0.326595169436387</v>
      </c>
      <c r="D11" s="17">
        <v>0.35095118483771698</v>
      </c>
      <c r="E11" s="17">
        <v>0.30345304299770098</v>
      </c>
      <c r="F11" s="17"/>
      <c r="G11" s="17">
        <v>0.27809063111669902</v>
      </c>
      <c r="H11" s="17">
        <v>0.23315926363211301</v>
      </c>
      <c r="I11" s="17">
        <v>0.26866189069181801</v>
      </c>
      <c r="J11" s="17">
        <v>0.33844757047899099</v>
      </c>
      <c r="K11" s="17">
        <v>0.40400213741810898</v>
      </c>
      <c r="L11" s="17">
        <v>0.42040075232699498</v>
      </c>
      <c r="M11" s="17"/>
      <c r="N11" s="17">
        <v>0.37009757562318502</v>
      </c>
      <c r="O11" s="17">
        <v>0.32481794188766</v>
      </c>
      <c r="P11" s="17">
        <v>0.316832632241071</v>
      </c>
      <c r="Q11" s="17">
        <v>0.28755573798103801</v>
      </c>
      <c r="R11" s="17"/>
      <c r="S11" s="17">
        <v>0.29537754556214302</v>
      </c>
      <c r="T11" s="17">
        <v>0.320696117083695</v>
      </c>
      <c r="U11" s="17">
        <v>0.35187989392525099</v>
      </c>
      <c r="V11" s="17">
        <v>0.38629460862251203</v>
      </c>
      <c r="W11" s="17">
        <v>0.37995083340860297</v>
      </c>
      <c r="X11" s="17">
        <v>0.33284672071533</v>
      </c>
      <c r="Y11" s="17">
        <v>0.30356899999843301</v>
      </c>
      <c r="Z11" s="17">
        <v>0.33001541919826399</v>
      </c>
      <c r="AA11" s="17">
        <v>0.324541160086187</v>
      </c>
      <c r="AB11" s="17">
        <v>0.30877073328076698</v>
      </c>
      <c r="AC11" s="17">
        <v>0.29833710659061002</v>
      </c>
      <c r="AD11" s="17">
        <v>0.27303553091235899</v>
      </c>
      <c r="AE11" s="17"/>
      <c r="AF11" s="17">
        <v>0.333982286790665</v>
      </c>
      <c r="AG11" s="17">
        <v>0.34368471225313302</v>
      </c>
      <c r="AH11" s="17">
        <v>0.289807381626982</v>
      </c>
      <c r="AI11" s="17"/>
      <c r="AJ11" s="17">
        <v>0.34960351015077701</v>
      </c>
      <c r="AK11" s="17">
        <v>0.33654888599639099</v>
      </c>
      <c r="AL11" s="17">
        <v>0.346470066217484</v>
      </c>
      <c r="AM11" s="17">
        <v>0.196394683029953</v>
      </c>
      <c r="AN11" s="17">
        <v>0.30817746214826702</v>
      </c>
      <c r="AO11" s="17"/>
      <c r="AP11" s="17">
        <v>0.309822845726688</v>
      </c>
      <c r="AQ11" s="17">
        <v>0.34364307838623998</v>
      </c>
      <c r="AR11" s="17">
        <v>0.30837399062807802</v>
      </c>
      <c r="AS11" s="17">
        <v>0.35501748340622102</v>
      </c>
      <c r="AT11" s="17"/>
      <c r="AU11" s="17">
        <v>0.346112572035914</v>
      </c>
      <c r="AV11" s="17">
        <v>0.33472177160111699</v>
      </c>
      <c r="AW11" s="17">
        <v>0.29401225688374399</v>
      </c>
      <c r="AX11" s="17">
        <v>0.334377311575906</v>
      </c>
      <c r="AY11" s="17">
        <v>0.31878863429547999</v>
      </c>
    </row>
    <row r="12" spans="2:51" x14ac:dyDescent="0.35">
      <c r="B12" s="18" t="s">
        <v>90</v>
      </c>
      <c r="C12" s="17">
        <v>0.12502912496185001</v>
      </c>
      <c r="D12" s="17">
        <v>0.147794871447395</v>
      </c>
      <c r="E12" s="17">
        <v>0.103043788196828</v>
      </c>
      <c r="F12" s="17"/>
      <c r="G12" s="17">
        <v>9.3936246964738193E-2</v>
      </c>
      <c r="H12" s="17">
        <v>0.143155936646329</v>
      </c>
      <c r="I12" s="17">
        <v>0.12866839520354501</v>
      </c>
      <c r="J12" s="17">
        <v>0.130684227016829</v>
      </c>
      <c r="K12" s="17">
        <v>0.15593306641862201</v>
      </c>
      <c r="L12" s="17">
        <v>0.102561361638351</v>
      </c>
      <c r="M12" s="17"/>
      <c r="N12" s="17">
        <v>0.130567509645451</v>
      </c>
      <c r="O12" s="17">
        <v>0.13126324727538</v>
      </c>
      <c r="P12" s="17">
        <v>0.120260488502634</v>
      </c>
      <c r="Q12" s="17">
        <v>0.119498754886132</v>
      </c>
      <c r="R12" s="17"/>
      <c r="S12" s="17">
        <v>0.120947724001332</v>
      </c>
      <c r="T12" s="17">
        <v>0.14949948257283499</v>
      </c>
      <c r="U12" s="17">
        <v>0.120581306691129</v>
      </c>
      <c r="V12" s="17">
        <v>8.5863061334333801E-2</v>
      </c>
      <c r="W12" s="17">
        <v>0.15011785277432699</v>
      </c>
      <c r="X12" s="17">
        <v>9.7744649481648099E-2</v>
      </c>
      <c r="Y12" s="17">
        <v>0.108834929571007</v>
      </c>
      <c r="Z12" s="17">
        <v>0.147925517764912</v>
      </c>
      <c r="AA12" s="17">
        <v>0.118722324430171</v>
      </c>
      <c r="AB12" s="17">
        <v>0.147650675073218</v>
      </c>
      <c r="AC12" s="17">
        <v>0.14848586697909499</v>
      </c>
      <c r="AD12" s="17">
        <v>0.11922455834663701</v>
      </c>
      <c r="AE12" s="17"/>
      <c r="AF12" s="17">
        <v>0.13662198125394701</v>
      </c>
      <c r="AG12" s="17">
        <v>0.123776755001449</v>
      </c>
      <c r="AH12" s="17">
        <v>0.127613236335853</v>
      </c>
      <c r="AI12" s="17"/>
      <c r="AJ12" s="17">
        <v>0.13794067686457501</v>
      </c>
      <c r="AK12" s="17">
        <v>0.10351593013188801</v>
      </c>
      <c r="AL12" s="17">
        <v>0.155986828872926</v>
      </c>
      <c r="AM12" s="17">
        <v>0.18292671109494399</v>
      </c>
      <c r="AN12" s="17">
        <v>0.121925032762843</v>
      </c>
      <c r="AO12" s="17"/>
      <c r="AP12" s="17">
        <v>0.15756159253570701</v>
      </c>
      <c r="AQ12" s="17">
        <v>0.10165155285899501</v>
      </c>
      <c r="AR12" s="17">
        <v>0.12451652992567</v>
      </c>
      <c r="AS12" s="17">
        <v>0.13946094411625901</v>
      </c>
      <c r="AT12" s="17"/>
      <c r="AU12" s="17">
        <v>0.123087417589821</v>
      </c>
      <c r="AV12" s="17">
        <v>0.13091982832344201</v>
      </c>
      <c r="AW12" s="17">
        <v>0.13031495845163299</v>
      </c>
      <c r="AX12" s="17">
        <v>0.123624919583903</v>
      </c>
      <c r="AY12" s="17">
        <v>4.7208932549846601E-2</v>
      </c>
    </row>
    <row r="13" spans="2:51" x14ac:dyDescent="0.35">
      <c r="B13" s="18" t="s">
        <v>91</v>
      </c>
      <c r="C13" s="19">
        <v>3.1980502919663902E-2</v>
      </c>
      <c r="D13" s="19">
        <v>2.45034338899866E-2</v>
      </c>
      <c r="E13" s="19">
        <v>3.9344809076852998E-2</v>
      </c>
      <c r="F13" s="19"/>
      <c r="G13" s="19">
        <v>3.6661926284795497E-2</v>
      </c>
      <c r="H13" s="19">
        <v>4.9178333188973002E-2</v>
      </c>
      <c r="I13" s="19">
        <v>2.4991500924940999E-2</v>
      </c>
      <c r="J13" s="19">
        <v>2.7418958595020401E-2</v>
      </c>
      <c r="K13" s="19">
        <v>3.1262821930321198E-2</v>
      </c>
      <c r="L13" s="19">
        <v>2.4807660525190699E-2</v>
      </c>
      <c r="M13" s="19"/>
      <c r="N13" s="19">
        <v>1.53066207872606E-2</v>
      </c>
      <c r="O13" s="19">
        <v>2.59552117009803E-2</v>
      </c>
      <c r="P13" s="19">
        <v>3.72306602328853E-2</v>
      </c>
      <c r="Q13" s="19">
        <v>5.2350081701125602E-2</v>
      </c>
      <c r="R13" s="19"/>
      <c r="S13" s="19">
        <v>3.64703839158253E-2</v>
      </c>
      <c r="T13" s="19">
        <v>1.7471639578768301E-2</v>
      </c>
      <c r="U13" s="19">
        <v>3.1897951637148002E-2</v>
      </c>
      <c r="V13" s="19">
        <v>3.2697090823930103E-2</v>
      </c>
      <c r="W13" s="19">
        <v>3.4201165419747902E-2</v>
      </c>
      <c r="X13" s="19">
        <v>4.8700447310665099E-2</v>
      </c>
      <c r="Y13" s="19">
        <v>1.83114203505369E-2</v>
      </c>
      <c r="Z13" s="19">
        <v>2.47584249549457E-2</v>
      </c>
      <c r="AA13" s="19">
        <v>1.80540879288183E-2</v>
      </c>
      <c r="AB13" s="19">
        <v>5.8347016807471098E-2</v>
      </c>
      <c r="AC13" s="19">
        <v>5.2594547183822601E-2</v>
      </c>
      <c r="AD13" s="19">
        <v>0</v>
      </c>
      <c r="AE13" s="19"/>
      <c r="AF13" s="19">
        <v>2.4986094873509598E-2</v>
      </c>
      <c r="AG13" s="19">
        <v>2.27030051050774E-2</v>
      </c>
      <c r="AH13" s="19">
        <v>6.0469134781315097E-2</v>
      </c>
      <c r="AI13" s="19"/>
      <c r="AJ13" s="19">
        <v>2.1879357978744799E-2</v>
      </c>
      <c r="AK13" s="19">
        <v>1.7090403330999902E-2</v>
      </c>
      <c r="AL13" s="19">
        <v>1.7710843897625599E-2</v>
      </c>
      <c r="AM13" s="19">
        <v>0</v>
      </c>
      <c r="AN13" s="19">
        <v>7.1454389154194498E-2</v>
      </c>
      <c r="AO13" s="19"/>
      <c r="AP13" s="19">
        <v>2.7053580007622799E-2</v>
      </c>
      <c r="AQ13" s="19">
        <v>1.9905466735024E-2</v>
      </c>
      <c r="AR13" s="19">
        <v>6.3140174413340803E-3</v>
      </c>
      <c r="AS13" s="19">
        <v>1.27114221353845E-2</v>
      </c>
      <c r="AT13" s="19"/>
      <c r="AU13" s="19">
        <v>3.5238231316356103E-2</v>
      </c>
      <c r="AV13" s="19">
        <v>3.8192440003260303E-2</v>
      </c>
      <c r="AW13" s="19">
        <v>2.7569430142120901E-2</v>
      </c>
      <c r="AX13" s="19">
        <v>2.64522239201203E-2</v>
      </c>
      <c r="AY13" s="19">
        <v>3.0595696317231601E-2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117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87</v>
      </c>
      <c r="C9" s="17">
        <v>0.19425596883254601</v>
      </c>
      <c r="D9" s="17">
        <v>0.179051288197936</v>
      </c>
      <c r="E9" s="17">
        <v>0.20855960465358001</v>
      </c>
      <c r="F9" s="17"/>
      <c r="G9" s="17">
        <v>0.30204838463162298</v>
      </c>
      <c r="H9" s="17">
        <v>0.29427420203162402</v>
      </c>
      <c r="I9" s="17">
        <v>0.222812618740962</v>
      </c>
      <c r="J9" s="17">
        <v>0.155429923322393</v>
      </c>
      <c r="K9" s="17">
        <v>0.10392773261989099</v>
      </c>
      <c r="L9" s="17">
        <v>0.110453191151772</v>
      </c>
      <c r="M9" s="17"/>
      <c r="N9" s="17">
        <v>0.19805887102773301</v>
      </c>
      <c r="O9" s="17">
        <v>0.160573021251221</v>
      </c>
      <c r="P9" s="17">
        <v>0.18663877507415599</v>
      </c>
      <c r="Q9" s="17">
        <v>0.23210669894109401</v>
      </c>
      <c r="R9" s="17"/>
      <c r="S9" s="17">
        <v>0.224864879024849</v>
      </c>
      <c r="T9" s="17">
        <v>0.18168896441310001</v>
      </c>
      <c r="U9" s="17">
        <v>0.14275920291148</v>
      </c>
      <c r="V9" s="17">
        <v>0.16573641003342299</v>
      </c>
      <c r="W9" s="17">
        <v>0.23743011789607499</v>
      </c>
      <c r="X9" s="17">
        <v>0.243343184793231</v>
      </c>
      <c r="Y9" s="17">
        <v>0.227642812938362</v>
      </c>
      <c r="Z9" s="17">
        <v>0.14372968567868599</v>
      </c>
      <c r="AA9" s="17">
        <v>0.210903315753068</v>
      </c>
      <c r="AB9" s="17">
        <v>0.15163715440561601</v>
      </c>
      <c r="AC9" s="17">
        <v>0.185737534579343</v>
      </c>
      <c r="AD9" s="17">
        <v>0.139327078803859</v>
      </c>
      <c r="AE9" s="17"/>
      <c r="AF9" s="17">
        <v>0.16304416349640999</v>
      </c>
      <c r="AG9" s="17">
        <v>0.19633680843947601</v>
      </c>
      <c r="AH9" s="17">
        <v>0.201216685971944</v>
      </c>
      <c r="AI9" s="17"/>
      <c r="AJ9" s="17">
        <v>0.16468639352466199</v>
      </c>
      <c r="AK9" s="17">
        <v>0.224979832655508</v>
      </c>
      <c r="AL9" s="17">
        <v>0.22056626141144001</v>
      </c>
      <c r="AM9" s="17">
        <v>0.22062985400712501</v>
      </c>
      <c r="AN9" s="17">
        <v>0.176660505180083</v>
      </c>
      <c r="AO9" s="17"/>
      <c r="AP9" s="17">
        <v>0.16933546982851799</v>
      </c>
      <c r="AQ9" s="17">
        <v>0.205394293742823</v>
      </c>
      <c r="AR9" s="17">
        <v>0.274125541612734</v>
      </c>
      <c r="AS9" s="17">
        <v>0.16716356930054499</v>
      </c>
      <c r="AT9" s="17"/>
      <c r="AU9" s="17">
        <v>0.187647476180305</v>
      </c>
      <c r="AV9" s="17">
        <v>0.17149865307918499</v>
      </c>
      <c r="AW9" s="17">
        <v>0.20211259231272799</v>
      </c>
      <c r="AX9" s="17">
        <v>0.239562301180932</v>
      </c>
      <c r="AY9" s="17">
        <v>0.37238280925800199</v>
      </c>
    </row>
    <row r="10" spans="2:51" x14ac:dyDescent="0.35">
      <c r="B10" s="18" t="s">
        <v>88</v>
      </c>
      <c r="C10" s="17">
        <v>0.37686458732808198</v>
      </c>
      <c r="D10" s="17">
        <v>0.35288541408273599</v>
      </c>
      <c r="E10" s="17">
        <v>0.399981642549461</v>
      </c>
      <c r="F10" s="17"/>
      <c r="G10" s="17">
        <v>0.39337844176866699</v>
      </c>
      <c r="H10" s="17">
        <v>0.37476877383176099</v>
      </c>
      <c r="I10" s="17">
        <v>0.38958671199835099</v>
      </c>
      <c r="J10" s="17">
        <v>0.40822208195395299</v>
      </c>
      <c r="K10" s="17">
        <v>0.39046680618072699</v>
      </c>
      <c r="L10" s="17">
        <v>0.32250026414309002</v>
      </c>
      <c r="M10" s="17"/>
      <c r="N10" s="17">
        <v>0.35565874714966</v>
      </c>
      <c r="O10" s="17">
        <v>0.416240242029773</v>
      </c>
      <c r="P10" s="17">
        <v>0.382621167367515</v>
      </c>
      <c r="Q10" s="17">
        <v>0.35598404983508503</v>
      </c>
      <c r="R10" s="17"/>
      <c r="S10" s="17">
        <v>0.35903868450440202</v>
      </c>
      <c r="T10" s="17">
        <v>0.35613213788075099</v>
      </c>
      <c r="U10" s="17">
        <v>0.37191539427048997</v>
      </c>
      <c r="V10" s="17">
        <v>0.38129549968160498</v>
      </c>
      <c r="W10" s="17">
        <v>0.39115043998052901</v>
      </c>
      <c r="X10" s="17">
        <v>0.34934487312396301</v>
      </c>
      <c r="Y10" s="17">
        <v>0.35715122998204801</v>
      </c>
      <c r="Z10" s="17">
        <v>0.35394223166650901</v>
      </c>
      <c r="AA10" s="17">
        <v>0.39745286799381502</v>
      </c>
      <c r="AB10" s="17">
        <v>0.38753758610067401</v>
      </c>
      <c r="AC10" s="17">
        <v>0.41516145876562699</v>
      </c>
      <c r="AD10" s="17">
        <v>0.51148749737251098</v>
      </c>
      <c r="AE10" s="17"/>
      <c r="AF10" s="17">
        <v>0.32716945415744503</v>
      </c>
      <c r="AG10" s="17">
        <v>0.40344986850553199</v>
      </c>
      <c r="AH10" s="17">
        <v>0.396475680280234</v>
      </c>
      <c r="AI10" s="17"/>
      <c r="AJ10" s="17">
        <v>0.31466696261864302</v>
      </c>
      <c r="AK10" s="17">
        <v>0.42294153204232998</v>
      </c>
      <c r="AL10" s="17">
        <v>0.35810921964368603</v>
      </c>
      <c r="AM10" s="17">
        <v>0.24352132131774901</v>
      </c>
      <c r="AN10" s="17">
        <v>0.42254150687582098</v>
      </c>
      <c r="AO10" s="17"/>
      <c r="AP10" s="17">
        <v>0.30527362935887498</v>
      </c>
      <c r="AQ10" s="17">
        <v>0.426349959566582</v>
      </c>
      <c r="AR10" s="17">
        <v>0.33497045284572302</v>
      </c>
      <c r="AS10" s="17">
        <v>0.32254531531367697</v>
      </c>
      <c r="AT10" s="17"/>
      <c r="AU10" s="17">
        <v>0.37825692132571398</v>
      </c>
      <c r="AV10" s="17">
        <v>0.375451999698662</v>
      </c>
      <c r="AW10" s="17">
        <v>0.376106894705869</v>
      </c>
      <c r="AX10" s="17">
        <v>0.37100563246232798</v>
      </c>
      <c r="AY10" s="17">
        <v>0.39864945585672301</v>
      </c>
    </row>
    <row r="11" spans="2:51" x14ac:dyDescent="0.35">
      <c r="B11" s="18" t="s">
        <v>89</v>
      </c>
      <c r="C11" s="17">
        <v>0.27430169142036798</v>
      </c>
      <c r="D11" s="17">
        <v>0.30427096001302101</v>
      </c>
      <c r="E11" s="17">
        <v>0.245575379320807</v>
      </c>
      <c r="F11" s="17"/>
      <c r="G11" s="17">
        <v>0.17023117760209899</v>
      </c>
      <c r="H11" s="17">
        <v>0.202203803158752</v>
      </c>
      <c r="I11" s="17">
        <v>0.24312640913241701</v>
      </c>
      <c r="J11" s="17">
        <v>0.271516379661772</v>
      </c>
      <c r="K11" s="17">
        <v>0.33511263697125798</v>
      </c>
      <c r="L11" s="17">
        <v>0.38884603368091503</v>
      </c>
      <c r="M11" s="17"/>
      <c r="N11" s="17">
        <v>0.29835127596782002</v>
      </c>
      <c r="O11" s="17">
        <v>0.27402729430648998</v>
      </c>
      <c r="P11" s="17">
        <v>0.285721215741711</v>
      </c>
      <c r="Q11" s="17">
        <v>0.23467804995797301</v>
      </c>
      <c r="R11" s="17"/>
      <c r="S11" s="17">
        <v>0.25648115797224302</v>
      </c>
      <c r="T11" s="17">
        <v>0.29553149008056701</v>
      </c>
      <c r="U11" s="17">
        <v>0.33192555396587298</v>
      </c>
      <c r="V11" s="17">
        <v>0.31103121127336097</v>
      </c>
      <c r="W11" s="17">
        <v>0.206328126023958</v>
      </c>
      <c r="X11" s="17">
        <v>0.249931804694419</v>
      </c>
      <c r="Y11" s="17">
        <v>0.257986699403214</v>
      </c>
      <c r="Z11" s="17">
        <v>0.405226126055372</v>
      </c>
      <c r="AA11" s="17">
        <v>0.27965275214911101</v>
      </c>
      <c r="AB11" s="17">
        <v>0.29223132372467803</v>
      </c>
      <c r="AC11" s="17">
        <v>0.15840668987762099</v>
      </c>
      <c r="AD11" s="17">
        <v>0.223693495158826</v>
      </c>
      <c r="AE11" s="17"/>
      <c r="AF11" s="17">
        <v>0.32614370294540301</v>
      </c>
      <c r="AG11" s="17">
        <v>0.27269276362101502</v>
      </c>
      <c r="AH11" s="17">
        <v>0.221273706881295</v>
      </c>
      <c r="AI11" s="17"/>
      <c r="AJ11" s="17">
        <v>0.34083774131588501</v>
      </c>
      <c r="AK11" s="17">
        <v>0.242742525725203</v>
      </c>
      <c r="AL11" s="17">
        <v>0.24860301276706201</v>
      </c>
      <c r="AM11" s="17">
        <v>0.264436970694157</v>
      </c>
      <c r="AN11" s="17">
        <v>0.23653715881599</v>
      </c>
      <c r="AO11" s="17"/>
      <c r="AP11" s="17">
        <v>0.31431762426050702</v>
      </c>
      <c r="AQ11" s="17">
        <v>0.25929954541432199</v>
      </c>
      <c r="AR11" s="17">
        <v>0.26106837262566202</v>
      </c>
      <c r="AS11" s="17">
        <v>0.31519603430875098</v>
      </c>
      <c r="AT11" s="17"/>
      <c r="AU11" s="17">
        <v>0.28058432512848303</v>
      </c>
      <c r="AV11" s="17">
        <v>0.28447466310616198</v>
      </c>
      <c r="AW11" s="17">
        <v>0.25949390430048602</v>
      </c>
      <c r="AX11" s="17">
        <v>0.23469136230458501</v>
      </c>
      <c r="AY11" s="17">
        <v>0.179656258313764</v>
      </c>
    </row>
    <row r="12" spans="2:51" x14ac:dyDescent="0.35">
      <c r="B12" s="18" t="s">
        <v>90</v>
      </c>
      <c r="C12" s="17">
        <v>0.129075158318879</v>
      </c>
      <c r="D12" s="17">
        <v>0.144952102120562</v>
      </c>
      <c r="E12" s="17">
        <v>0.11382477950473199</v>
      </c>
      <c r="F12" s="17"/>
      <c r="G12" s="17">
        <v>9.3855845446895E-2</v>
      </c>
      <c r="H12" s="17">
        <v>9.9671168139307001E-2</v>
      </c>
      <c r="I12" s="17">
        <v>0.127319445398246</v>
      </c>
      <c r="J12" s="17">
        <v>0.124782641412565</v>
      </c>
      <c r="K12" s="17">
        <v>0.15144462739174899</v>
      </c>
      <c r="L12" s="17">
        <v>0.166245801151892</v>
      </c>
      <c r="M12" s="17"/>
      <c r="N12" s="17">
        <v>0.13709948642418801</v>
      </c>
      <c r="O12" s="17">
        <v>0.1314236423332</v>
      </c>
      <c r="P12" s="17">
        <v>0.108858347519261</v>
      </c>
      <c r="Q12" s="17">
        <v>0.136608850256319</v>
      </c>
      <c r="R12" s="17"/>
      <c r="S12" s="17">
        <v>0.118284218603588</v>
      </c>
      <c r="T12" s="17">
        <v>0.15259959196856299</v>
      </c>
      <c r="U12" s="17">
        <v>0.135275155242842</v>
      </c>
      <c r="V12" s="17">
        <v>0.11144022773199599</v>
      </c>
      <c r="W12" s="17">
        <v>0.137935672498541</v>
      </c>
      <c r="X12" s="17">
        <v>0.12390844887583401</v>
      </c>
      <c r="Y12" s="17">
        <v>0.13384999366881001</v>
      </c>
      <c r="Z12" s="17">
        <v>7.4892773144147995E-2</v>
      </c>
      <c r="AA12" s="17">
        <v>9.8393889838660695E-2</v>
      </c>
      <c r="AB12" s="17">
        <v>0.143290728974279</v>
      </c>
      <c r="AC12" s="17">
        <v>0.19588111869819</v>
      </c>
      <c r="AD12" s="17">
        <v>0.12549192866480499</v>
      </c>
      <c r="AE12" s="17"/>
      <c r="AF12" s="17">
        <v>0.16808314886624601</v>
      </c>
      <c r="AG12" s="17">
        <v>0.107432488303737</v>
      </c>
      <c r="AH12" s="17">
        <v>0.123798405717918</v>
      </c>
      <c r="AI12" s="17"/>
      <c r="AJ12" s="17">
        <v>0.16134400657281001</v>
      </c>
      <c r="AK12" s="17">
        <v>9.3326777312939493E-2</v>
      </c>
      <c r="AL12" s="17">
        <v>0.14613937188614901</v>
      </c>
      <c r="AM12" s="17">
        <v>0.27141185398097001</v>
      </c>
      <c r="AN12" s="17">
        <v>0.111840105972944</v>
      </c>
      <c r="AO12" s="17"/>
      <c r="AP12" s="17">
        <v>0.188935066948067</v>
      </c>
      <c r="AQ12" s="17">
        <v>9.3375313989299699E-2</v>
      </c>
      <c r="AR12" s="17">
        <v>0.11079873554738601</v>
      </c>
      <c r="AS12" s="17">
        <v>0.188106968157672</v>
      </c>
      <c r="AT12" s="17"/>
      <c r="AU12" s="17">
        <v>0.12615352601333299</v>
      </c>
      <c r="AV12" s="17">
        <v>0.139920867294963</v>
      </c>
      <c r="AW12" s="17">
        <v>0.135502439729276</v>
      </c>
      <c r="AX12" s="17">
        <v>0.133663790760635</v>
      </c>
      <c r="AY12" s="17">
        <v>1.8715780254279502E-2</v>
      </c>
    </row>
    <row r="13" spans="2:51" x14ac:dyDescent="0.35">
      <c r="B13" s="18" t="s">
        <v>91</v>
      </c>
      <c r="C13" s="19">
        <v>2.55025941001241E-2</v>
      </c>
      <c r="D13" s="19">
        <v>1.8840235585744301E-2</v>
      </c>
      <c r="E13" s="19">
        <v>3.2058593971420697E-2</v>
      </c>
      <c r="F13" s="19"/>
      <c r="G13" s="19">
        <v>4.0486150550716103E-2</v>
      </c>
      <c r="H13" s="19">
        <v>2.9082052838556201E-2</v>
      </c>
      <c r="I13" s="19">
        <v>1.7154814730023098E-2</v>
      </c>
      <c r="J13" s="19">
        <v>4.0048973649316602E-2</v>
      </c>
      <c r="K13" s="19">
        <v>1.9048196836374501E-2</v>
      </c>
      <c r="L13" s="19">
        <v>1.19547098723308E-2</v>
      </c>
      <c r="M13" s="19"/>
      <c r="N13" s="19">
        <v>1.08316194305993E-2</v>
      </c>
      <c r="O13" s="19">
        <v>1.7735800079316601E-2</v>
      </c>
      <c r="P13" s="19">
        <v>3.6160494297357501E-2</v>
      </c>
      <c r="Q13" s="19">
        <v>4.06223510095296E-2</v>
      </c>
      <c r="R13" s="19"/>
      <c r="S13" s="19">
        <v>4.1331059894917803E-2</v>
      </c>
      <c r="T13" s="19">
        <v>1.4047815657018001E-2</v>
      </c>
      <c r="U13" s="19">
        <v>1.8124693609314398E-2</v>
      </c>
      <c r="V13" s="19">
        <v>3.04966512796149E-2</v>
      </c>
      <c r="W13" s="19">
        <v>2.7155643600897401E-2</v>
      </c>
      <c r="X13" s="19">
        <v>3.3471688512552701E-2</v>
      </c>
      <c r="Y13" s="19">
        <v>2.3369264007565799E-2</v>
      </c>
      <c r="Z13" s="19">
        <v>2.2209183455285001E-2</v>
      </c>
      <c r="AA13" s="19">
        <v>1.3597174265344699E-2</v>
      </c>
      <c r="AB13" s="19">
        <v>2.5303206794753199E-2</v>
      </c>
      <c r="AC13" s="19">
        <v>4.4813198079219303E-2</v>
      </c>
      <c r="AD13" s="19">
        <v>0</v>
      </c>
      <c r="AE13" s="19"/>
      <c r="AF13" s="19">
        <v>1.5559530534496199E-2</v>
      </c>
      <c r="AG13" s="19">
        <v>2.0088071130239499E-2</v>
      </c>
      <c r="AH13" s="19">
        <v>5.7235521148609303E-2</v>
      </c>
      <c r="AI13" s="19"/>
      <c r="AJ13" s="19">
        <v>1.84648959679998E-2</v>
      </c>
      <c r="AK13" s="19">
        <v>1.6009332264019599E-2</v>
      </c>
      <c r="AL13" s="19">
        <v>2.6582134291662202E-2</v>
      </c>
      <c r="AM13" s="19">
        <v>0</v>
      </c>
      <c r="AN13" s="19">
        <v>5.2420723155162899E-2</v>
      </c>
      <c r="AO13" s="19"/>
      <c r="AP13" s="19">
        <v>2.2138209604033701E-2</v>
      </c>
      <c r="AQ13" s="19">
        <v>1.55808872869738E-2</v>
      </c>
      <c r="AR13" s="19">
        <v>1.90368973684946E-2</v>
      </c>
      <c r="AS13" s="19">
        <v>6.9881129193547801E-3</v>
      </c>
      <c r="AT13" s="19"/>
      <c r="AU13" s="19">
        <v>2.7357751352165099E-2</v>
      </c>
      <c r="AV13" s="19">
        <v>2.86538168210284E-2</v>
      </c>
      <c r="AW13" s="19">
        <v>2.678416895164E-2</v>
      </c>
      <c r="AX13" s="19">
        <v>2.1076913291519301E-2</v>
      </c>
      <c r="AY13" s="19">
        <v>3.0595696317231601E-2</v>
      </c>
    </row>
    <row r="14" spans="2:51" x14ac:dyDescent="0.35">
      <c r="B14" s="16"/>
    </row>
    <row r="15" spans="2:51" x14ac:dyDescent="0.35">
      <c r="B15" t="s">
        <v>76</v>
      </c>
    </row>
    <row r="16" spans="2:51" x14ac:dyDescent="0.35">
      <c r="B16" t="s">
        <v>77</v>
      </c>
    </row>
    <row r="18" spans="2:2" x14ac:dyDescent="0.35">
      <c r="B18"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Y23"/>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127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ht="29" x14ac:dyDescent="0.35">
      <c r="B9" s="18" t="s">
        <v>118</v>
      </c>
      <c r="C9" s="17">
        <v>0.70135547528261899</v>
      </c>
      <c r="D9" s="17">
        <v>0.66408567441148403</v>
      </c>
      <c r="E9" s="17">
        <v>0.73820257160411495</v>
      </c>
      <c r="F9" s="17"/>
      <c r="G9" s="17">
        <v>0.61057758581283506</v>
      </c>
      <c r="H9" s="17">
        <v>0.59349159024278197</v>
      </c>
      <c r="I9" s="17">
        <v>0.71299359126361905</v>
      </c>
      <c r="J9" s="17">
        <v>0.730776451182239</v>
      </c>
      <c r="K9" s="17">
        <v>0.71578772567466098</v>
      </c>
      <c r="L9" s="17">
        <v>0.80607896928109701</v>
      </c>
      <c r="M9" s="17"/>
      <c r="N9" s="17">
        <v>0.68327473937947603</v>
      </c>
      <c r="O9" s="17">
        <v>0.712566207888507</v>
      </c>
      <c r="P9" s="17">
        <v>0.69811269656572095</v>
      </c>
      <c r="Q9" s="17">
        <v>0.71389155803455795</v>
      </c>
      <c r="R9" s="17"/>
      <c r="S9" s="17">
        <v>0.641872611454674</v>
      </c>
      <c r="T9" s="17">
        <v>0.72001625585975904</v>
      </c>
      <c r="U9" s="17">
        <v>0.76475830364619601</v>
      </c>
      <c r="V9" s="17">
        <v>0.69065111296682002</v>
      </c>
      <c r="W9" s="17">
        <v>0.680831046469072</v>
      </c>
      <c r="X9" s="17">
        <v>0.68252972138412005</v>
      </c>
      <c r="Y9" s="17">
        <v>0.64298102736457097</v>
      </c>
      <c r="Z9" s="17">
        <v>0.71815325970919097</v>
      </c>
      <c r="AA9" s="17">
        <v>0.73083318716138601</v>
      </c>
      <c r="AB9" s="17">
        <v>0.71388822459458301</v>
      </c>
      <c r="AC9" s="17">
        <v>0.73334225973038603</v>
      </c>
      <c r="AD9" s="17">
        <v>0.80061304072634298</v>
      </c>
      <c r="AE9" s="17"/>
      <c r="AF9" s="17">
        <v>0.70506919238624799</v>
      </c>
      <c r="AG9" s="17">
        <v>0.73038064909188605</v>
      </c>
      <c r="AH9" s="17">
        <v>0.63768698853428996</v>
      </c>
      <c r="AI9" s="17"/>
      <c r="AJ9" s="17">
        <v>0.73060659469635303</v>
      </c>
      <c r="AK9" s="17">
        <v>0.68133212126268805</v>
      </c>
      <c r="AL9" s="17">
        <v>0.74396998689906402</v>
      </c>
      <c r="AM9" s="17">
        <v>0.56086367384716895</v>
      </c>
      <c r="AN9" s="17">
        <v>0.65986168745982199</v>
      </c>
      <c r="AO9" s="17"/>
      <c r="AP9" s="17">
        <v>0.71309198046974798</v>
      </c>
      <c r="AQ9" s="17">
        <v>0.68439456833310797</v>
      </c>
      <c r="AR9" s="17">
        <v>0.740706238460067</v>
      </c>
      <c r="AS9" s="17">
        <v>0.71121731644427</v>
      </c>
      <c r="AT9" s="17"/>
      <c r="AU9" s="17">
        <v>0.72050874036537205</v>
      </c>
      <c r="AV9" s="17">
        <v>0.69032054713983804</v>
      </c>
      <c r="AW9" s="17">
        <v>0.69269122709920605</v>
      </c>
      <c r="AX9" s="17">
        <v>0.64500384408679301</v>
      </c>
      <c r="AY9" s="17">
        <v>0.65656438083222302</v>
      </c>
    </row>
    <row r="10" spans="2:51" ht="29" x14ac:dyDescent="0.35">
      <c r="B10" s="18" t="s">
        <v>119</v>
      </c>
      <c r="C10" s="17">
        <v>0.52051497214796405</v>
      </c>
      <c r="D10" s="17">
        <v>0.46953557660911699</v>
      </c>
      <c r="E10" s="17">
        <v>0.57028040945228797</v>
      </c>
      <c r="F10" s="17"/>
      <c r="G10" s="17">
        <v>0.53797348149078394</v>
      </c>
      <c r="H10" s="17">
        <v>0.51396742468102596</v>
      </c>
      <c r="I10" s="17">
        <v>0.51420919034256096</v>
      </c>
      <c r="J10" s="17">
        <v>0.50767131243066599</v>
      </c>
      <c r="K10" s="17">
        <v>0.52118056455427098</v>
      </c>
      <c r="L10" s="17">
        <v>0.52943245526649396</v>
      </c>
      <c r="M10" s="17"/>
      <c r="N10" s="17">
        <v>0.52197514777085496</v>
      </c>
      <c r="O10" s="17">
        <v>0.50263865978469202</v>
      </c>
      <c r="P10" s="17">
        <v>0.54867678192309699</v>
      </c>
      <c r="Q10" s="17">
        <v>0.50977176303861005</v>
      </c>
      <c r="R10" s="17"/>
      <c r="S10" s="17">
        <v>0.47695708495371197</v>
      </c>
      <c r="T10" s="17">
        <v>0.52126500167941603</v>
      </c>
      <c r="U10" s="17">
        <v>0.57575327021842704</v>
      </c>
      <c r="V10" s="17">
        <v>0.55737172214449304</v>
      </c>
      <c r="W10" s="17">
        <v>0.53656740029037897</v>
      </c>
      <c r="X10" s="17">
        <v>0.50847202385821599</v>
      </c>
      <c r="Y10" s="17">
        <v>0.51312275306713595</v>
      </c>
      <c r="Z10" s="17">
        <v>0.54818273906809101</v>
      </c>
      <c r="AA10" s="17">
        <v>0.51152950948754805</v>
      </c>
      <c r="AB10" s="17">
        <v>0.49127273826026802</v>
      </c>
      <c r="AC10" s="17">
        <v>0.49012310512162799</v>
      </c>
      <c r="AD10" s="17">
        <v>0.61656633945332995</v>
      </c>
      <c r="AE10" s="17"/>
      <c r="AF10" s="17">
        <v>0.51179087731109896</v>
      </c>
      <c r="AG10" s="17">
        <v>0.49379803056146498</v>
      </c>
      <c r="AH10" s="17">
        <v>0.51599418330656699</v>
      </c>
      <c r="AI10" s="17"/>
      <c r="AJ10" s="17">
        <v>0.51805345534997904</v>
      </c>
      <c r="AK10" s="17">
        <v>0.51818854439961304</v>
      </c>
      <c r="AL10" s="17">
        <v>0.50205592012409905</v>
      </c>
      <c r="AM10" s="17">
        <v>0.464940207868003</v>
      </c>
      <c r="AN10" s="17">
        <v>0.49267254286077999</v>
      </c>
      <c r="AO10" s="17"/>
      <c r="AP10" s="17">
        <v>0.49793638585876698</v>
      </c>
      <c r="AQ10" s="17">
        <v>0.52247063333107102</v>
      </c>
      <c r="AR10" s="17">
        <v>0.53843528169716304</v>
      </c>
      <c r="AS10" s="17">
        <v>0.45043462878646101</v>
      </c>
      <c r="AT10" s="17"/>
      <c r="AU10" s="17">
        <v>0.55696131796699699</v>
      </c>
      <c r="AV10" s="17">
        <v>0.52769168668077604</v>
      </c>
      <c r="AW10" s="17">
        <v>0.45617007690456801</v>
      </c>
      <c r="AX10" s="17">
        <v>0.52176573747608901</v>
      </c>
      <c r="AY10" s="17">
        <v>0.37378938920396598</v>
      </c>
    </row>
    <row r="11" spans="2:51" ht="29" x14ac:dyDescent="0.35">
      <c r="B11" s="18" t="s">
        <v>120</v>
      </c>
      <c r="C11" s="17">
        <v>0.41034092278711698</v>
      </c>
      <c r="D11" s="17">
        <v>0.44402098490486502</v>
      </c>
      <c r="E11" s="17">
        <v>0.37733262632794001</v>
      </c>
      <c r="F11" s="17"/>
      <c r="G11" s="17">
        <v>0.30593436247686201</v>
      </c>
      <c r="H11" s="17">
        <v>0.30649357660971499</v>
      </c>
      <c r="I11" s="17">
        <v>0.38865531434219303</v>
      </c>
      <c r="J11" s="17">
        <v>0.38295447832331903</v>
      </c>
      <c r="K11" s="17">
        <v>0.44145392869254702</v>
      </c>
      <c r="L11" s="17">
        <v>0.58318481241757203</v>
      </c>
      <c r="M11" s="17"/>
      <c r="N11" s="17">
        <v>0.45625392183897501</v>
      </c>
      <c r="O11" s="17">
        <v>0.37220312544534601</v>
      </c>
      <c r="P11" s="17">
        <v>0.39388401487813501</v>
      </c>
      <c r="Q11" s="17">
        <v>0.409659763875236</v>
      </c>
      <c r="R11" s="17"/>
      <c r="S11" s="17">
        <v>0.38606364118853598</v>
      </c>
      <c r="T11" s="17">
        <v>0.39381049537993401</v>
      </c>
      <c r="U11" s="17">
        <v>0.43149897109290802</v>
      </c>
      <c r="V11" s="17">
        <v>0.43080408699920902</v>
      </c>
      <c r="W11" s="17">
        <v>0.42961520918238</v>
      </c>
      <c r="X11" s="17">
        <v>0.34111013178620903</v>
      </c>
      <c r="Y11" s="17">
        <v>0.46848259763429401</v>
      </c>
      <c r="Z11" s="17">
        <v>0.40103093532988299</v>
      </c>
      <c r="AA11" s="17">
        <v>0.41591481682722098</v>
      </c>
      <c r="AB11" s="17">
        <v>0.38287269231406001</v>
      </c>
      <c r="AC11" s="17">
        <v>0.47267664339500298</v>
      </c>
      <c r="AD11" s="17">
        <v>0.455469154299874</v>
      </c>
      <c r="AE11" s="17"/>
      <c r="AF11" s="17">
        <v>0.44112116424898801</v>
      </c>
      <c r="AG11" s="17">
        <v>0.44791358888044303</v>
      </c>
      <c r="AH11" s="17">
        <v>0.31267762925977</v>
      </c>
      <c r="AI11" s="17"/>
      <c r="AJ11" s="17">
        <v>0.45661812388878698</v>
      </c>
      <c r="AK11" s="17">
        <v>0.38790648308752801</v>
      </c>
      <c r="AL11" s="17">
        <v>0.506621064972677</v>
      </c>
      <c r="AM11" s="17">
        <v>0.36497410602655</v>
      </c>
      <c r="AN11" s="17">
        <v>0.32516930938147298</v>
      </c>
      <c r="AO11" s="17"/>
      <c r="AP11" s="17">
        <v>0.40609179934533202</v>
      </c>
      <c r="AQ11" s="17">
        <v>0.39092841193889299</v>
      </c>
      <c r="AR11" s="17">
        <v>0.51234153750669198</v>
      </c>
      <c r="AS11" s="17">
        <v>0.46256379164223499</v>
      </c>
      <c r="AT11" s="17"/>
      <c r="AU11" s="17">
        <v>0.418306616184554</v>
      </c>
      <c r="AV11" s="17">
        <v>0.37343095063045201</v>
      </c>
      <c r="AW11" s="17">
        <v>0.407878305158062</v>
      </c>
      <c r="AX11" s="17">
        <v>0.391182569202426</v>
      </c>
      <c r="AY11" s="17">
        <v>0.37782802865307302</v>
      </c>
    </row>
    <row r="12" spans="2:51" x14ac:dyDescent="0.35">
      <c r="B12" s="18" t="s">
        <v>121</v>
      </c>
      <c r="C12" s="17">
        <v>0.35702975481312799</v>
      </c>
      <c r="D12" s="17">
        <v>0.32451288321983701</v>
      </c>
      <c r="E12" s="17">
        <v>0.38948456257615499</v>
      </c>
      <c r="F12" s="17"/>
      <c r="G12" s="17">
        <v>0.349496133573932</v>
      </c>
      <c r="H12" s="17">
        <v>0.36273786327664398</v>
      </c>
      <c r="I12" s="17">
        <v>0.29050513218330698</v>
      </c>
      <c r="J12" s="17">
        <v>0.35230785466387199</v>
      </c>
      <c r="K12" s="17">
        <v>0.34620985521792802</v>
      </c>
      <c r="L12" s="17">
        <v>0.42289740662314301</v>
      </c>
      <c r="M12" s="17"/>
      <c r="N12" s="17">
        <v>0.35055206966201202</v>
      </c>
      <c r="O12" s="17">
        <v>0.32872215553442602</v>
      </c>
      <c r="P12" s="17">
        <v>0.371205772825906</v>
      </c>
      <c r="Q12" s="17">
        <v>0.37469571446570199</v>
      </c>
      <c r="R12" s="17"/>
      <c r="S12" s="17">
        <v>0.32998332411565201</v>
      </c>
      <c r="T12" s="17">
        <v>0.44042586768099601</v>
      </c>
      <c r="U12" s="17">
        <v>0.32746497636788302</v>
      </c>
      <c r="V12" s="17">
        <v>0.36328949920283099</v>
      </c>
      <c r="W12" s="17">
        <v>0.37805823139577799</v>
      </c>
      <c r="X12" s="17">
        <v>0.36344384169748201</v>
      </c>
      <c r="Y12" s="17">
        <v>0.36150224539791898</v>
      </c>
      <c r="Z12" s="17">
        <v>0.39641357670471999</v>
      </c>
      <c r="AA12" s="17">
        <v>0.346254806268051</v>
      </c>
      <c r="AB12" s="17">
        <v>0.36099548313781199</v>
      </c>
      <c r="AC12" s="17">
        <v>0.26643527593797001</v>
      </c>
      <c r="AD12" s="17">
        <v>0.22741490949568499</v>
      </c>
      <c r="AE12" s="17"/>
      <c r="AF12" s="17">
        <v>0.38934298082036001</v>
      </c>
      <c r="AG12" s="17">
        <v>0.358085766940687</v>
      </c>
      <c r="AH12" s="17">
        <v>0.29887428205058703</v>
      </c>
      <c r="AI12" s="17"/>
      <c r="AJ12" s="17">
        <v>0.37830661107847702</v>
      </c>
      <c r="AK12" s="17">
        <v>0.35681523923358999</v>
      </c>
      <c r="AL12" s="17">
        <v>0.36898597539300398</v>
      </c>
      <c r="AM12" s="17">
        <v>0.42972584736686997</v>
      </c>
      <c r="AN12" s="17">
        <v>0.32868037510917297</v>
      </c>
      <c r="AO12" s="17"/>
      <c r="AP12" s="17">
        <v>0.36850041194314298</v>
      </c>
      <c r="AQ12" s="17">
        <v>0.35664360258543198</v>
      </c>
      <c r="AR12" s="17">
        <v>0.35518711965348299</v>
      </c>
      <c r="AS12" s="17">
        <v>0.42078624483474297</v>
      </c>
      <c r="AT12" s="17"/>
      <c r="AU12" s="17">
        <v>0.373728517942847</v>
      </c>
      <c r="AV12" s="17">
        <v>0.34283310381722298</v>
      </c>
      <c r="AW12" s="17">
        <v>0.36000907517419001</v>
      </c>
      <c r="AX12" s="17">
        <v>0.353870404326527</v>
      </c>
      <c r="AY12" s="17">
        <v>0.43791634489887399</v>
      </c>
    </row>
    <row r="13" spans="2:51" ht="29" x14ac:dyDescent="0.35">
      <c r="B13" s="18" t="s">
        <v>122</v>
      </c>
      <c r="C13" s="17">
        <v>0.32308761954868798</v>
      </c>
      <c r="D13" s="17">
        <v>0.33839086076651997</v>
      </c>
      <c r="E13" s="17">
        <v>0.307853055427245</v>
      </c>
      <c r="F13" s="17"/>
      <c r="G13" s="17">
        <v>0.30823137014596602</v>
      </c>
      <c r="H13" s="17">
        <v>0.32223207224078598</v>
      </c>
      <c r="I13" s="17">
        <v>0.34072845719788702</v>
      </c>
      <c r="J13" s="17">
        <v>0.33218865688863702</v>
      </c>
      <c r="K13" s="17">
        <v>0.31703335705526797</v>
      </c>
      <c r="L13" s="17">
        <v>0.31586944100763598</v>
      </c>
      <c r="M13" s="17"/>
      <c r="N13" s="17">
        <v>0.34672428090849999</v>
      </c>
      <c r="O13" s="17">
        <v>0.335058945028544</v>
      </c>
      <c r="P13" s="17">
        <v>0.26297605512348898</v>
      </c>
      <c r="Q13" s="17">
        <v>0.34276405511083802</v>
      </c>
      <c r="R13" s="17"/>
      <c r="S13" s="17">
        <v>0.40795587326704902</v>
      </c>
      <c r="T13" s="17">
        <v>0.32580219331655702</v>
      </c>
      <c r="U13" s="17">
        <v>0.37576938505673402</v>
      </c>
      <c r="V13" s="17">
        <v>0.294368174082274</v>
      </c>
      <c r="W13" s="17">
        <v>0.290971716691518</v>
      </c>
      <c r="X13" s="17">
        <v>0.34704922915027497</v>
      </c>
      <c r="Y13" s="17">
        <v>0.276027456386782</v>
      </c>
      <c r="Z13" s="17">
        <v>0.26090404409520601</v>
      </c>
      <c r="AA13" s="17">
        <v>0.26720386548061797</v>
      </c>
      <c r="AB13" s="17">
        <v>0.36678544799219698</v>
      </c>
      <c r="AC13" s="17">
        <v>0.22756300101299901</v>
      </c>
      <c r="AD13" s="17">
        <v>0.30481213550149</v>
      </c>
      <c r="AE13" s="17"/>
      <c r="AF13" s="17">
        <v>0.31416955964343002</v>
      </c>
      <c r="AG13" s="17">
        <v>0.34447537348949098</v>
      </c>
      <c r="AH13" s="17">
        <v>0.329466175668159</v>
      </c>
      <c r="AI13" s="17"/>
      <c r="AJ13" s="17">
        <v>0.32336577937912198</v>
      </c>
      <c r="AK13" s="17">
        <v>0.34503047661665898</v>
      </c>
      <c r="AL13" s="17">
        <v>0.31420703191232302</v>
      </c>
      <c r="AM13" s="17">
        <v>0.39857905134504601</v>
      </c>
      <c r="AN13" s="17">
        <v>0.31364457739879398</v>
      </c>
      <c r="AO13" s="17"/>
      <c r="AP13" s="17">
        <v>0.353197331485545</v>
      </c>
      <c r="AQ13" s="17">
        <v>0.34816239678481797</v>
      </c>
      <c r="AR13" s="17">
        <v>0.30529554143807403</v>
      </c>
      <c r="AS13" s="17">
        <v>0.31077420902534802</v>
      </c>
      <c r="AT13" s="17"/>
      <c r="AU13" s="17">
        <v>0.32774997776923798</v>
      </c>
      <c r="AV13" s="17">
        <v>0.31317990268708601</v>
      </c>
      <c r="AW13" s="17">
        <v>0.344545927990972</v>
      </c>
      <c r="AX13" s="17">
        <v>0.34742601659245897</v>
      </c>
      <c r="AY13" s="17">
        <v>0.461401768108468</v>
      </c>
    </row>
    <row r="14" spans="2:51" ht="43.5" x14ac:dyDescent="0.35">
      <c r="B14" s="18" t="s">
        <v>123</v>
      </c>
      <c r="C14" s="17">
        <v>0.22950046654812301</v>
      </c>
      <c r="D14" s="17">
        <v>0.23495364631721199</v>
      </c>
      <c r="E14" s="17">
        <v>0.22462639188616201</v>
      </c>
      <c r="F14" s="17"/>
      <c r="G14" s="17">
        <v>0.247516257555569</v>
      </c>
      <c r="H14" s="17">
        <v>0.30051525882200703</v>
      </c>
      <c r="I14" s="17">
        <v>0.358248199511845</v>
      </c>
      <c r="J14" s="17">
        <v>0.29545034997729902</v>
      </c>
      <c r="K14" s="17">
        <v>0.18918669609755701</v>
      </c>
      <c r="L14" s="17">
        <v>2.7892594282531699E-2</v>
      </c>
      <c r="M14" s="17"/>
      <c r="N14" s="17">
        <v>0.214967647997381</v>
      </c>
      <c r="O14" s="17">
        <v>0.23890832554326899</v>
      </c>
      <c r="P14" s="17">
        <v>0.25781179279963101</v>
      </c>
      <c r="Q14" s="17">
        <v>0.21552796467271301</v>
      </c>
      <c r="R14" s="17"/>
      <c r="S14" s="17">
        <v>0.25691455892356702</v>
      </c>
      <c r="T14" s="17">
        <v>0.197104842395183</v>
      </c>
      <c r="U14" s="17">
        <v>0.20431163778758599</v>
      </c>
      <c r="V14" s="17">
        <v>0.242166866160271</v>
      </c>
      <c r="W14" s="17">
        <v>0.21075580949688499</v>
      </c>
      <c r="X14" s="17">
        <v>0.213852140481852</v>
      </c>
      <c r="Y14" s="17">
        <v>0.23650966365484599</v>
      </c>
      <c r="Z14" s="17">
        <v>0.25694323159142801</v>
      </c>
      <c r="AA14" s="17">
        <v>0.22184389406302699</v>
      </c>
      <c r="AB14" s="17">
        <v>0.25854508620921501</v>
      </c>
      <c r="AC14" s="17">
        <v>0.21877659860981299</v>
      </c>
      <c r="AD14" s="17">
        <v>0.26598697378173097</v>
      </c>
      <c r="AE14" s="17"/>
      <c r="AF14" s="17">
        <v>0.20582301059767799</v>
      </c>
      <c r="AG14" s="17">
        <v>0.22312810738415301</v>
      </c>
      <c r="AH14" s="17">
        <v>0.29281368276841602</v>
      </c>
      <c r="AI14" s="17"/>
      <c r="AJ14" s="17">
        <v>0.203436074937144</v>
      </c>
      <c r="AK14" s="17">
        <v>0.24584063213466001</v>
      </c>
      <c r="AL14" s="17">
        <v>0.173163424823262</v>
      </c>
      <c r="AM14" s="17">
        <v>0.16240257092751401</v>
      </c>
      <c r="AN14" s="17">
        <v>0.272114529397186</v>
      </c>
      <c r="AO14" s="17"/>
      <c r="AP14" s="17">
        <v>0.185006069373258</v>
      </c>
      <c r="AQ14" s="17">
        <v>0.25798029959679802</v>
      </c>
      <c r="AR14" s="17">
        <v>0.18986854656987601</v>
      </c>
      <c r="AS14" s="17">
        <v>0.240372261009549</v>
      </c>
      <c r="AT14" s="17"/>
      <c r="AU14" s="17">
        <v>0.173120948855226</v>
      </c>
      <c r="AV14" s="17">
        <v>0.26018055535354401</v>
      </c>
      <c r="AW14" s="17">
        <v>0.25819295542745202</v>
      </c>
      <c r="AX14" s="17">
        <v>0.247230997598301</v>
      </c>
      <c r="AY14" s="17">
        <v>0.24335165049140101</v>
      </c>
    </row>
    <row r="15" spans="2:51" ht="29" x14ac:dyDescent="0.35">
      <c r="B15" s="18" t="s">
        <v>124</v>
      </c>
      <c r="C15" s="17">
        <v>7.9337542963613394E-2</v>
      </c>
      <c r="D15" s="17">
        <v>0.103975282725165</v>
      </c>
      <c r="E15" s="17">
        <v>5.5434384485354198E-2</v>
      </c>
      <c r="F15" s="17"/>
      <c r="G15" s="17">
        <v>0.150391101686112</v>
      </c>
      <c r="H15" s="17">
        <v>0.137281125225861</v>
      </c>
      <c r="I15" s="17">
        <v>9.7077192286014399E-2</v>
      </c>
      <c r="J15" s="17">
        <v>4.6322907150598003E-2</v>
      </c>
      <c r="K15" s="17">
        <v>4.7427779600785501E-2</v>
      </c>
      <c r="L15" s="17">
        <v>1.8949466775103899E-2</v>
      </c>
      <c r="M15" s="17"/>
      <c r="N15" s="17">
        <v>8.7843588196912806E-2</v>
      </c>
      <c r="O15" s="17">
        <v>7.9215739972617702E-2</v>
      </c>
      <c r="P15" s="17">
        <v>7.2828549926776801E-2</v>
      </c>
      <c r="Q15" s="17">
        <v>7.7751272645883399E-2</v>
      </c>
      <c r="R15" s="17"/>
      <c r="S15" s="17">
        <v>0.13052549246116699</v>
      </c>
      <c r="T15" s="17">
        <v>5.1050783215668097E-2</v>
      </c>
      <c r="U15" s="17">
        <v>4.4963688139963001E-2</v>
      </c>
      <c r="V15" s="17">
        <v>7.3938937670013097E-2</v>
      </c>
      <c r="W15" s="17">
        <v>8.6583288590999397E-2</v>
      </c>
      <c r="X15" s="17">
        <v>0.10498418044655</v>
      </c>
      <c r="Y15" s="17">
        <v>6.3834061867181796E-2</v>
      </c>
      <c r="Z15" s="17">
        <v>6.0220472731061597E-2</v>
      </c>
      <c r="AA15" s="17">
        <v>8.8918449783777304E-2</v>
      </c>
      <c r="AB15" s="17">
        <v>5.8974930699518299E-2</v>
      </c>
      <c r="AC15" s="17">
        <v>9.5097356124630106E-2</v>
      </c>
      <c r="AD15" s="17">
        <v>4.3104019727213998E-2</v>
      </c>
      <c r="AE15" s="17"/>
      <c r="AF15" s="17">
        <v>7.6525930279971205E-2</v>
      </c>
      <c r="AG15" s="17">
        <v>7.1077638820591094E-2</v>
      </c>
      <c r="AH15" s="17">
        <v>8.6843918245260901E-2</v>
      </c>
      <c r="AI15" s="17"/>
      <c r="AJ15" s="17">
        <v>7.9268250445811594E-2</v>
      </c>
      <c r="AK15" s="17">
        <v>9.4564316320781897E-2</v>
      </c>
      <c r="AL15" s="17">
        <v>9.3429299636874893E-2</v>
      </c>
      <c r="AM15" s="17">
        <v>5.55418920969852E-2</v>
      </c>
      <c r="AN15" s="17">
        <v>5.5665791865026799E-2</v>
      </c>
      <c r="AO15" s="17"/>
      <c r="AP15" s="17">
        <v>8.7663388667070796E-2</v>
      </c>
      <c r="AQ15" s="17">
        <v>9.3869687251308703E-2</v>
      </c>
      <c r="AR15" s="17">
        <v>0.111012162138121</v>
      </c>
      <c r="AS15" s="17">
        <v>8.1795838374286098E-2</v>
      </c>
      <c r="AT15" s="17"/>
      <c r="AU15" s="17">
        <v>5.8153544162902998E-2</v>
      </c>
      <c r="AV15" s="17">
        <v>6.7074595991692507E-2</v>
      </c>
      <c r="AW15" s="17">
        <v>9.8620381022602996E-2</v>
      </c>
      <c r="AX15" s="17">
        <v>0.1046508600014</v>
      </c>
      <c r="AY15" s="17">
        <v>0.16097153012396601</v>
      </c>
    </row>
    <row r="16" spans="2:51" x14ac:dyDescent="0.35">
      <c r="B16" s="18" t="s">
        <v>91</v>
      </c>
      <c r="C16" s="17">
        <v>2.2591294878016598E-2</v>
      </c>
      <c r="D16" s="17">
        <v>2.2135100189526701E-2</v>
      </c>
      <c r="E16" s="17">
        <v>2.3081172667955299E-2</v>
      </c>
      <c r="F16" s="17"/>
      <c r="G16" s="17">
        <v>2.1542188195008301E-2</v>
      </c>
      <c r="H16" s="17">
        <v>4.9622438245616698E-2</v>
      </c>
      <c r="I16" s="17">
        <v>2.3614959984011499E-2</v>
      </c>
      <c r="J16" s="17">
        <v>1.9727515588953699E-2</v>
      </c>
      <c r="K16" s="17">
        <v>1.9387569523088701E-2</v>
      </c>
      <c r="L16" s="17">
        <v>4.9631733710006299E-3</v>
      </c>
      <c r="M16" s="17"/>
      <c r="N16" s="17">
        <v>2.6080508887586101E-2</v>
      </c>
      <c r="O16" s="17">
        <v>2.25447391054019E-2</v>
      </c>
      <c r="P16" s="17">
        <v>2.6135777553711801E-2</v>
      </c>
      <c r="Q16" s="17">
        <v>1.6249318595450701E-2</v>
      </c>
      <c r="R16" s="17"/>
      <c r="S16" s="17">
        <v>2.1354237120306398E-2</v>
      </c>
      <c r="T16" s="17">
        <v>1.50372743092688E-2</v>
      </c>
      <c r="U16" s="17">
        <v>1.16548115411722E-2</v>
      </c>
      <c r="V16" s="17">
        <v>2.52534061057661E-2</v>
      </c>
      <c r="W16" s="17">
        <v>2.0654435633900601E-2</v>
      </c>
      <c r="X16" s="17">
        <v>2.3065535567436901E-2</v>
      </c>
      <c r="Y16" s="17">
        <v>2.0410555198257199E-2</v>
      </c>
      <c r="Z16" s="17">
        <v>1.8556905800315899E-2</v>
      </c>
      <c r="AA16" s="17">
        <v>2.7348744359238699E-2</v>
      </c>
      <c r="AB16" s="17">
        <v>2.5449070144099702E-2</v>
      </c>
      <c r="AC16" s="17">
        <v>5.51963336507078E-2</v>
      </c>
      <c r="AD16" s="17">
        <v>1.6029281019129701E-2</v>
      </c>
      <c r="AE16" s="17"/>
      <c r="AF16" s="17">
        <v>9.9641540158507992E-3</v>
      </c>
      <c r="AG16" s="17">
        <v>1.6619772913776899E-2</v>
      </c>
      <c r="AH16" s="17">
        <v>6.4988296289559599E-2</v>
      </c>
      <c r="AI16" s="17"/>
      <c r="AJ16" s="17">
        <v>6.9220709745593202E-3</v>
      </c>
      <c r="AK16" s="17">
        <v>1.9864456509390799E-2</v>
      </c>
      <c r="AL16" s="17">
        <v>6.06753638816491E-3</v>
      </c>
      <c r="AM16" s="17">
        <v>4.9135891433341697E-2</v>
      </c>
      <c r="AN16" s="17">
        <v>6.85272465762405E-2</v>
      </c>
      <c r="AO16" s="17"/>
      <c r="AP16" s="17">
        <v>1.3365429209556299E-2</v>
      </c>
      <c r="AQ16" s="17">
        <v>1.9269245511090299E-2</v>
      </c>
      <c r="AR16" s="17">
        <v>5.85784387491635E-3</v>
      </c>
      <c r="AS16" s="17">
        <v>6.9881129193547801E-3</v>
      </c>
      <c r="AT16" s="17"/>
      <c r="AU16" s="17">
        <v>9.7636762173751394E-3</v>
      </c>
      <c r="AV16" s="17">
        <v>2.9279366364867099E-2</v>
      </c>
      <c r="AW16" s="17">
        <v>3.0843115611677598E-2</v>
      </c>
      <c r="AX16" s="17">
        <v>3.0245078851419301E-2</v>
      </c>
      <c r="AY16" s="17">
        <v>0</v>
      </c>
    </row>
    <row r="17" spans="2:51" ht="43.5" x14ac:dyDescent="0.35">
      <c r="B17" s="18" t="s">
        <v>125</v>
      </c>
      <c r="C17" s="17">
        <v>2.0396212385511699E-2</v>
      </c>
      <c r="D17" s="17">
        <v>2.5693770201163299E-2</v>
      </c>
      <c r="E17" s="17">
        <v>1.52631612514918E-2</v>
      </c>
      <c r="F17" s="17"/>
      <c r="G17" s="17">
        <v>3.4339444407403802E-2</v>
      </c>
      <c r="H17" s="17">
        <v>2.7810859648265799E-2</v>
      </c>
      <c r="I17" s="17">
        <v>2.1578308542323298E-2</v>
      </c>
      <c r="J17" s="17">
        <v>8.0503648055685502E-3</v>
      </c>
      <c r="K17" s="17">
        <v>2.19310566535094E-2</v>
      </c>
      <c r="L17" s="17">
        <v>1.31833429119793E-2</v>
      </c>
      <c r="M17" s="17"/>
      <c r="N17" s="17">
        <v>1.1394568177754799E-2</v>
      </c>
      <c r="O17" s="17">
        <v>2.7695049081745401E-2</v>
      </c>
      <c r="P17" s="17">
        <v>2.2008537279739601E-2</v>
      </c>
      <c r="Q17" s="17">
        <v>2.1542471057974098E-2</v>
      </c>
      <c r="R17" s="17"/>
      <c r="S17" s="17">
        <v>3.0079469335825001E-2</v>
      </c>
      <c r="T17" s="17">
        <v>2.2204360998829099E-2</v>
      </c>
      <c r="U17" s="17">
        <v>1.5551664258993099E-2</v>
      </c>
      <c r="V17" s="17">
        <v>1.1872998901884301E-2</v>
      </c>
      <c r="W17" s="17">
        <v>5.8021967248899797E-2</v>
      </c>
      <c r="X17" s="17">
        <v>3.1586474516025302E-2</v>
      </c>
      <c r="Y17" s="17">
        <v>1.2833009171096499E-2</v>
      </c>
      <c r="Z17" s="17">
        <v>1.1260741944007099E-2</v>
      </c>
      <c r="AA17" s="17">
        <v>1.4307533179051E-2</v>
      </c>
      <c r="AB17" s="17">
        <v>5.6492929704116896E-3</v>
      </c>
      <c r="AC17" s="17">
        <v>1.0247746820869401E-2</v>
      </c>
      <c r="AD17" s="17">
        <v>0</v>
      </c>
      <c r="AE17" s="17"/>
      <c r="AF17" s="17">
        <v>1.7986552706647702E-2</v>
      </c>
      <c r="AG17" s="17">
        <v>1.5755198121499898E-2</v>
      </c>
      <c r="AH17" s="17">
        <v>3.8910305361659701E-2</v>
      </c>
      <c r="AI17" s="17"/>
      <c r="AJ17" s="17">
        <v>1.35595136772566E-2</v>
      </c>
      <c r="AK17" s="17">
        <v>2.03995841831431E-2</v>
      </c>
      <c r="AL17" s="17">
        <v>1.36676351059343E-2</v>
      </c>
      <c r="AM17" s="17">
        <v>3.6339863935045298E-2</v>
      </c>
      <c r="AN17" s="17">
        <v>3.9746146290293903E-2</v>
      </c>
      <c r="AO17" s="17"/>
      <c r="AP17" s="17">
        <v>2.0125317034272901E-2</v>
      </c>
      <c r="AQ17" s="17">
        <v>1.9236257042072501E-2</v>
      </c>
      <c r="AR17" s="17">
        <v>7.04372584879631E-3</v>
      </c>
      <c r="AS17" s="17">
        <v>1.07818024080921E-2</v>
      </c>
      <c r="AT17" s="17"/>
      <c r="AU17" s="17">
        <v>2.2294917243258602E-2</v>
      </c>
      <c r="AV17" s="17">
        <v>1.8191722080023901E-2</v>
      </c>
      <c r="AW17" s="17">
        <v>1.9510746723532001E-2</v>
      </c>
      <c r="AX17" s="17">
        <v>2.48626097841112E-2</v>
      </c>
      <c r="AY17" s="17">
        <v>0</v>
      </c>
    </row>
    <row r="18" spans="2:51" x14ac:dyDescent="0.35">
      <c r="B18" s="18" t="s">
        <v>126</v>
      </c>
      <c r="C18" s="19">
        <v>8.7425852542119403E-3</v>
      </c>
      <c r="D18" s="19">
        <v>9.9776964248232698E-3</v>
      </c>
      <c r="E18" s="19">
        <v>7.5536643618900803E-3</v>
      </c>
      <c r="F18" s="19"/>
      <c r="G18" s="19">
        <v>7.9512632212834795E-3</v>
      </c>
      <c r="H18" s="19">
        <v>9.5090345161865306E-3</v>
      </c>
      <c r="I18" s="19">
        <v>3.00305681506906E-3</v>
      </c>
      <c r="J18" s="19">
        <v>6.0723493667863204E-3</v>
      </c>
      <c r="K18" s="19">
        <v>1.8089963841547801E-2</v>
      </c>
      <c r="L18" s="19">
        <v>9.2295395079948703E-3</v>
      </c>
      <c r="M18" s="19"/>
      <c r="N18" s="19">
        <v>1.2357054325007799E-2</v>
      </c>
      <c r="O18" s="19">
        <v>9.2876577741643103E-3</v>
      </c>
      <c r="P18" s="19">
        <v>7.6706294633190099E-3</v>
      </c>
      <c r="Q18" s="19">
        <v>3.6431061708340198E-3</v>
      </c>
      <c r="R18" s="19"/>
      <c r="S18" s="19">
        <v>0</v>
      </c>
      <c r="T18" s="19">
        <v>1.7016872203946501E-2</v>
      </c>
      <c r="U18" s="19">
        <v>1.02082920463349E-2</v>
      </c>
      <c r="V18" s="19">
        <v>6.3595771734724204E-3</v>
      </c>
      <c r="W18" s="19">
        <v>0</v>
      </c>
      <c r="X18" s="19">
        <v>1.22650352364863E-2</v>
      </c>
      <c r="Y18" s="19">
        <v>1.16925108496862E-2</v>
      </c>
      <c r="Z18" s="19">
        <v>9.6385165282829796E-3</v>
      </c>
      <c r="AA18" s="19">
        <v>4.6048338360732098E-3</v>
      </c>
      <c r="AB18" s="19">
        <v>1.2585035005307801E-2</v>
      </c>
      <c r="AC18" s="19">
        <v>1.0915636188263999E-2</v>
      </c>
      <c r="AD18" s="19">
        <v>1.77559000613167E-2</v>
      </c>
      <c r="AE18" s="19"/>
      <c r="AF18" s="19">
        <v>5.0552795735608596E-3</v>
      </c>
      <c r="AG18" s="19">
        <v>1.3848527293779601E-2</v>
      </c>
      <c r="AH18" s="19">
        <v>5.9541785124992801E-3</v>
      </c>
      <c r="AI18" s="19"/>
      <c r="AJ18" s="19">
        <v>9.80280999367273E-3</v>
      </c>
      <c r="AK18" s="19">
        <v>5.2126422070173503E-3</v>
      </c>
      <c r="AL18" s="19">
        <v>1.19636739658319E-2</v>
      </c>
      <c r="AM18" s="19">
        <v>0</v>
      </c>
      <c r="AN18" s="19">
        <v>5.8830576434581398E-3</v>
      </c>
      <c r="AO18" s="19"/>
      <c r="AP18" s="19">
        <v>9.1913362019533703E-3</v>
      </c>
      <c r="AQ18" s="19">
        <v>5.2329710586040403E-3</v>
      </c>
      <c r="AR18" s="19">
        <v>1.2070248425090401E-2</v>
      </c>
      <c r="AS18" s="19">
        <v>5.1786301442646602E-3</v>
      </c>
      <c r="AT18" s="19"/>
      <c r="AU18" s="19">
        <v>8.4944120110224206E-3</v>
      </c>
      <c r="AV18" s="19">
        <v>4.0005774584440197E-3</v>
      </c>
      <c r="AW18" s="19">
        <v>1.4235342253168399E-2</v>
      </c>
      <c r="AX18" s="19">
        <v>3.1175275461086099E-3</v>
      </c>
      <c r="AY18" s="19">
        <v>2.80891331769537E-2</v>
      </c>
    </row>
    <row r="19" spans="2:51" x14ac:dyDescent="0.35">
      <c r="B19" s="16"/>
    </row>
    <row r="20" spans="2:51" x14ac:dyDescent="0.35">
      <c r="B20" t="s">
        <v>76</v>
      </c>
    </row>
    <row r="21" spans="2:51" x14ac:dyDescent="0.35">
      <c r="B21" t="s">
        <v>77</v>
      </c>
    </row>
    <row r="23" spans="2:51" x14ac:dyDescent="0.35">
      <c r="B23"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Y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136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ht="29" x14ac:dyDescent="0.35">
      <c r="B9" s="18" t="s">
        <v>128</v>
      </c>
      <c r="C9" s="17">
        <v>0.60880727055185702</v>
      </c>
      <c r="D9" s="17">
        <v>0.59284170012931203</v>
      </c>
      <c r="E9" s="17">
        <v>0.624668624629936</v>
      </c>
      <c r="F9" s="17"/>
      <c r="G9" s="17">
        <v>0.58863120045781003</v>
      </c>
      <c r="H9" s="17">
        <v>0.47585703627506598</v>
      </c>
      <c r="I9" s="17">
        <v>0.61859351718815503</v>
      </c>
      <c r="J9" s="17">
        <v>0.63763146135229198</v>
      </c>
      <c r="K9" s="17">
        <v>0.60656104409056599</v>
      </c>
      <c r="L9" s="17">
        <v>0.700291784979859</v>
      </c>
      <c r="M9" s="17"/>
      <c r="N9" s="17">
        <v>0.62064482104249497</v>
      </c>
      <c r="O9" s="17">
        <v>0.60901189130637001</v>
      </c>
      <c r="P9" s="17">
        <v>0.636310779184178</v>
      </c>
      <c r="Q9" s="17">
        <v>0.56501535224389199</v>
      </c>
      <c r="R9" s="17"/>
      <c r="S9" s="17">
        <v>0.59226284847009703</v>
      </c>
      <c r="T9" s="17">
        <v>0.60438789150394501</v>
      </c>
      <c r="U9" s="17">
        <v>0.68955148891264395</v>
      </c>
      <c r="V9" s="17">
        <v>0.53608034177981201</v>
      </c>
      <c r="W9" s="17">
        <v>0.67805953259121499</v>
      </c>
      <c r="X9" s="17">
        <v>0.55131088831430497</v>
      </c>
      <c r="Y9" s="17">
        <v>0.609463685444116</v>
      </c>
      <c r="Z9" s="17">
        <v>0.59372795107943899</v>
      </c>
      <c r="AA9" s="17">
        <v>0.62075537371663403</v>
      </c>
      <c r="AB9" s="17">
        <v>0.61698739767087196</v>
      </c>
      <c r="AC9" s="17">
        <v>0.64080300729073403</v>
      </c>
      <c r="AD9" s="17">
        <v>0.61507964625450595</v>
      </c>
      <c r="AE9" s="17"/>
      <c r="AF9" s="17">
        <v>0.62558894883287797</v>
      </c>
      <c r="AG9" s="17">
        <v>0.61344234991055002</v>
      </c>
      <c r="AH9" s="17">
        <v>0.55444553770635896</v>
      </c>
      <c r="AI9" s="17"/>
      <c r="AJ9" s="17">
        <v>0.670592577792815</v>
      </c>
      <c r="AK9" s="17">
        <v>0.55827870388641498</v>
      </c>
      <c r="AL9" s="17">
        <v>0.59624066012937704</v>
      </c>
      <c r="AM9" s="17">
        <v>0.47144588089743</v>
      </c>
      <c r="AN9" s="17">
        <v>0.57326010714695796</v>
      </c>
      <c r="AO9" s="17"/>
      <c r="AP9" s="17">
        <v>0.63274611238290401</v>
      </c>
      <c r="AQ9" s="17">
        <v>0.59073325519019504</v>
      </c>
      <c r="AR9" s="17">
        <v>0.66426234284876395</v>
      </c>
      <c r="AS9" s="17">
        <v>0.59704175729632003</v>
      </c>
      <c r="AT9" s="17"/>
      <c r="AU9" s="17">
        <v>0.61301728341371498</v>
      </c>
      <c r="AV9" s="17">
        <v>0.62421455844571105</v>
      </c>
      <c r="AW9" s="17">
        <v>0.60812920483137001</v>
      </c>
      <c r="AX9" s="17">
        <v>0.58324025394240697</v>
      </c>
      <c r="AY9" s="17">
        <v>0.61934993237188796</v>
      </c>
    </row>
    <row r="10" spans="2:51" ht="43.5" x14ac:dyDescent="0.35">
      <c r="B10" s="18" t="s">
        <v>129</v>
      </c>
      <c r="C10" s="17">
        <v>0.512100712495975</v>
      </c>
      <c r="D10" s="17">
        <v>0.48786252332811902</v>
      </c>
      <c r="E10" s="17">
        <v>0.53585033449756203</v>
      </c>
      <c r="F10" s="17"/>
      <c r="G10" s="17">
        <v>0.43535449801102299</v>
      </c>
      <c r="H10" s="17">
        <v>0.48812568477801699</v>
      </c>
      <c r="I10" s="17">
        <v>0.48964223937426898</v>
      </c>
      <c r="J10" s="17">
        <v>0.53757835429572198</v>
      </c>
      <c r="K10" s="17">
        <v>0.501506913871405</v>
      </c>
      <c r="L10" s="17">
        <v>0.58722757122471403</v>
      </c>
      <c r="M10" s="17"/>
      <c r="N10" s="17">
        <v>0.52222123978115997</v>
      </c>
      <c r="O10" s="17">
        <v>0.48733625319343798</v>
      </c>
      <c r="P10" s="17">
        <v>0.57400672523176699</v>
      </c>
      <c r="Q10" s="17">
        <v>0.47144886442749101</v>
      </c>
      <c r="R10" s="17"/>
      <c r="S10" s="17">
        <v>0.45608647928842699</v>
      </c>
      <c r="T10" s="17">
        <v>0.52610746785223395</v>
      </c>
      <c r="U10" s="17">
        <v>0.608926208009131</v>
      </c>
      <c r="V10" s="17">
        <v>0.48058168228251602</v>
      </c>
      <c r="W10" s="17">
        <v>0.51967121524698101</v>
      </c>
      <c r="X10" s="17">
        <v>0.48626634068126101</v>
      </c>
      <c r="Y10" s="17">
        <v>0.48282098867865803</v>
      </c>
      <c r="Z10" s="17">
        <v>0.40627076662294598</v>
      </c>
      <c r="AA10" s="17">
        <v>0.53554683722196705</v>
      </c>
      <c r="AB10" s="17">
        <v>0.55351925801646695</v>
      </c>
      <c r="AC10" s="17">
        <v>0.53884090477320601</v>
      </c>
      <c r="AD10" s="17">
        <v>0.572941834941887</v>
      </c>
      <c r="AE10" s="17"/>
      <c r="AF10" s="17">
        <v>0.51836404962772098</v>
      </c>
      <c r="AG10" s="17">
        <v>0.54015060005797499</v>
      </c>
      <c r="AH10" s="17">
        <v>0.44274758997819702</v>
      </c>
      <c r="AI10" s="17"/>
      <c r="AJ10" s="17">
        <v>0.54982967545318095</v>
      </c>
      <c r="AK10" s="17">
        <v>0.48818517309654003</v>
      </c>
      <c r="AL10" s="17">
        <v>0.57859320033969197</v>
      </c>
      <c r="AM10" s="17">
        <v>0.47316142648949999</v>
      </c>
      <c r="AN10" s="17">
        <v>0.43462942962186202</v>
      </c>
      <c r="AO10" s="17"/>
      <c r="AP10" s="17">
        <v>0.52483072997054003</v>
      </c>
      <c r="AQ10" s="17">
        <v>0.51373891885197898</v>
      </c>
      <c r="AR10" s="17">
        <v>0.63537758574149905</v>
      </c>
      <c r="AS10" s="17">
        <v>0.51440142592096705</v>
      </c>
      <c r="AT10" s="17"/>
      <c r="AU10" s="17">
        <v>0.511316918639795</v>
      </c>
      <c r="AV10" s="17">
        <v>0.52046507747968496</v>
      </c>
      <c r="AW10" s="17">
        <v>0.51038823615267503</v>
      </c>
      <c r="AX10" s="17">
        <v>0.48219378331199098</v>
      </c>
      <c r="AY10" s="17">
        <v>0.478449578471904</v>
      </c>
    </row>
    <row r="11" spans="2:51" ht="29" x14ac:dyDescent="0.35">
      <c r="B11" s="18" t="s">
        <v>130</v>
      </c>
      <c r="C11" s="17">
        <v>0.45252508525659502</v>
      </c>
      <c r="D11" s="17">
        <v>0.41603945087502697</v>
      </c>
      <c r="E11" s="17">
        <v>0.48811741730557101</v>
      </c>
      <c r="F11" s="17"/>
      <c r="G11" s="17">
        <v>0.377000783707019</v>
      </c>
      <c r="H11" s="17">
        <v>0.40147308609890903</v>
      </c>
      <c r="I11" s="17">
        <v>0.42933843954096801</v>
      </c>
      <c r="J11" s="17">
        <v>0.471009187610132</v>
      </c>
      <c r="K11" s="17">
        <v>0.41677671360656199</v>
      </c>
      <c r="L11" s="17">
        <v>0.57206275558237896</v>
      </c>
      <c r="M11" s="17"/>
      <c r="N11" s="17">
        <v>0.465592946790303</v>
      </c>
      <c r="O11" s="17">
        <v>0.47531692492418398</v>
      </c>
      <c r="P11" s="17">
        <v>0.43269326279612902</v>
      </c>
      <c r="Q11" s="17">
        <v>0.43188996100879001</v>
      </c>
      <c r="R11" s="17"/>
      <c r="S11" s="17">
        <v>0.48049728998513203</v>
      </c>
      <c r="T11" s="17">
        <v>0.49292082463890702</v>
      </c>
      <c r="U11" s="17">
        <v>0.45338906676576302</v>
      </c>
      <c r="V11" s="17">
        <v>0.446733524056936</v>
      </c>
      <c r="W11" s="17">
        <v>0.41707270546633202</v>
      </c>
      <c r="X11" s="17">
        <v>0.43433798762164899</v>
      </c>
      <c r="Y11" s="17">
        <v>0.40063733830578102</v>
      </c>
      <c r="Z11" s="17">
        <v>0.474187446696968</v>
      </c>
      <c r="AA11" s="17">
        <v>0.468270356573387</v>
      </c>
      <c r="AB11" s="17">
        <v>0.43489513626172599</v>
      </c>
      <c r="AC11" s="17">
        <v>0.41611930482276099</v>
      </c>
      <c r="AD11" s="17">
        <v>0.46481587875121699</v>
      </c>
      <c r="AE11" s="17"/>
      <c r="AF11" s="17">
        <v>0.44439765444833201</v>
      </c>
      <c r="AG11" s="17">
        <v>0.48894589674935901</v>
      </c>
      <c r="AH11" s="17">
        <v>0.3884419477278</v>
      </c>
      <c r="AI11" s="17"/>
      <c r="AJ11" s="17">
        <v>0.50524274482792197</v>
      </c>
      <c r="AK11" s="17">
        <v>0.44499749512070202</v>
      </c>
      <c r="AL11" s="17">
        <v>0.38282464171976699</v>
      </c>
      <c r="AM11" s="17">
        <v>0.35736622596830098</v>
      </c>
      <c r="AN11" s="17">
        <v>0.402465175474093</v>
      </c>
      <c r="AO11" s="17"/>
      <c r="AP11" s="17">
        <v>0.49586386744130001</v>
      </c>
      <c r="AQ11" s="17">
        <v>0.44074053188004297</v>
      </c>
      <c r="AR11" s="17">
        <v>0.45742811972093</v>
      </c>
      <c r="AS11" s="17">
        <v>0.40808941005204902</v>
      </c>
      <c r="AT11" s="17"/>
      <c r="AU11" s="17">
        <v>0.45647643452436798</v>
      </c>
      <c r="AV11" s="17">
        <v>0.42918261181095402</v>
      </c>
      <c r="AW11" s="17">
        <v>0.45116986455354302</v>
      </c>
      <c r="AX11" s="17">
        <v>0.45363493116589798</v>
      </c>
      <c r="AY11" s="17">
        <v>0.405578738677429</v>
      </c>
    </row>
    <row r="12" spans="2:51" ht="58" x14ac:dyDescent="0.35">
      <c r="B12" s="18" t="s">
        <v>131</v>
      </c>
      <c r="C12" s="17">
        <v>0.33011786721098502</v>
      </c>
      <c r="D12" s="17">
        <v>0.33236637190658902</v>
      </c>
      <c r="E12" s="17">
        <v>0.32764524130642397</v>
      </c>
      <c r="F12" s="17"/>
      <c r="G12" s="17">
        <v>0.31742217091747399</v>
      </c>
      <c r="H12" s="17">
        <v>0.30373402407421901</v>
      </c>
      <c r="I12" s="17">
        <v>0.30124984850667302</v>
      </c>
      <c r="J12" s="17">
        <v>0.29789237835256999</v>
      </c>
      <c r="K12" s="17">
        <v>0.33621021496519099</v>
      </c>
      <c r="L12" s="17">
        <v>0.40576906921577799</v>
      </c>
      <c r="M12" s="17"/>
      <c r="N12" s="17">
        <v>0.36113090731591502</v>
      </c>
      <c r="O12" s="17">
        <v>0.33625311887544201</v>
      </c>
      <c r="P12" s="17">
        <v>0.34139791948735598</v>
      </c>
      <c r="Q12" s="17">
        <v>0.27565007316859902</v>
      </c>
      <c r="R12" s="17"/>
      <c r="S12" s="17">
        <v>0.33559679681382698</v>
      </c>
      <c r="T12" s="17">
        <v>0.37177633280958799</v>
      </c>
      <c r="U12" s="17">
        <v>0.33024130728402101</v>
      </c>
      <c r="V12" s="17">
        <v>0.29636825214287998</v>
      </c>
      <c r="W12" s="17">
        <v>0.33011123671527198</v>
      </c>
      <c r="X12" s="17">
        <v>0.26924653533690501</v>
      </c>
      <c r="Y12" s="17">
        <v>0.31227386363454401</v>
      </c>
      <c r="Z12" s="17">
        <v>0.397397106795989</v>
      </c>
      <c r="AA12" s="17">
        <v>0.33552525246984799</v>
      </c>
      <c r="AB12" s="17">
        <v>0.30097922587637599</v>
      </c>
      <c r="AC12" s="17">
        <v>0.41291102005688002</v>
      </c>
      <c r="AD12" s="17">
        <v>0.294380075061348</v>
      </c>
      <c r="AE12" s="17"/>
      <c r="AF12" s="17">
        <v>0.31076926240059199</v>
      </c>
      <c r="AG12" s="17">
        <v>0.36496630715634998</v>
      </c>
      <c r="AH12" s="17">
        <v>0.30221956627797097</v>
      </c>
      <c r="AI12" s="17"/>
      <c r="AJ12" s="17">
        <v>0.36143687278057701</v>
      </c>
      <c r="AK12" s="17">
        <v>0.314289442799985</v>
      </c>
      <c r="AL12" s="17">
        <v>0.360977700146909</v>
      </c>
      <c r="AM12" s="17">
        <v>0.20508127601135601</v>
      </c>
      <c r="AN12" s="17">
        <v>0.28455890538008299</v>
      </c>
      <c r="AO12" s="17"/>
      <c r="AP12" s="17">
        <v>0.34824872721571998</v>
      </c>
      <c r="AQ12" s="17">
        <v>0.34184351391249401</v>
      </c>
      <c r="AR12" s="17">
        <v>0.36206153783386302</v>
      </c>
      <c r="AS12" s="17">
        <v>0.23963343170003901</v>
      </c>
      <c r="AT12" s="17"/>
      <c r="AU12" s="17">
        <v>0.29066151047701799</v>
      </c>
      <c r="AV12" s="17">
        <v>0.31945171257111099</v>
      </c>
      <c r="AW12" s="17">
        <v>0.34752980517674498</v>
      </c>
      <c r="AX12" s="17">
        <v>0.36517561646035601</v>
      </c>
      <c r="AY12" s="17">
        <v>0.344740222565803</v>
      </c>
    </row>
    <row r="13" spans="2:51" ht="58" x14ac:dyDescent="0.35">
      <c r="B13" s="18" t="s">
        <v>132</v>
      </c>
      <c r="C13" s="17">
        <v>0.32389956700630901</v>
      </c>
      <c r="D13" s="17">
        <v>0.31671915556004199</v>
      </c>
      <c r="E13" s="17">
        <v>0.33062218122439602</v>
      </c>
      <c r="F13" s="17"/>
      <c r="G13" s="17">
        <v>0.34941343728719998</v>
      </c>
      <c r="H13" s="17">
        <v>0.30920229358727802</v>
      </c>
      <c r="I13" s="17">
        <v>0.33005047558392497</v>
      </c>
      <c r="J13" s="17">
        <v>0.29316539451191098</v>
      </c>
      <c r="K13" s="17">
        <v>0.28610302154630601</v>
      </c>
      <c r="L13" s="17">
        <v>0.364357714735632</v>
      </c>
      <c r="M13" s="17"/>
      <c r="N13" s="17">
        <v>0.337440603059315</v>
      </c>
      <c r="O13" s="17">
        <v>0.31740720620712198</v>
      </c>
      <c r="P13" s="17">
        <v>0.33644656122844302</v>
      </c>
      <c r="Q13" s="17">
        <v>0.30410003082203602</v>
      </c>
      <c r="R13" s="17"/>
      <c r="S13" s="17">
        <v>0.34007729459870101</v>
      </c>
      <c r="T13" s="17">
        <v>0.29961735825052799</v>
      </c>
      <c r="U13" s="17">
        <v>0.32447015518540601</v>
      </c>
      <c r="V13" s="17">
        <v>0.31068615648833597</v>
      </c>
      <c r="W13" s="17">
        <v>0.34240911391138701</v>
      </c>
      <c r="X13" s="17">
        <v>0.29917570900497498</v>
      </c>
      <c r="Y13" s="17">
        <v>0.33800172243478199</v>
      </c>
      <c r="Z13" s="17">
        <v>0.277800873080086</v>
      </c>
      <c r="AA13" s="17">
        <v>0.348606437831119</v>
      </c>
      <c r="AB13" s="17">
        <v>0.34832749684768599</v>
      </c>
      <c r="AC13" s="17">
        <v>0.29277232779510498</v>
      </c>
      <c r="AD13" s="17">
        <v>0.334636733006349</v>
      </c>
      <c r="AE13" s="17"/>
      <c r="AF13" s="17">
        <v>0.32058392391326002</v>
      </c>
      <c r="AG13" s="17">
        <v>0.34615258848928798</v>
      </c>
      <c r="AH13" s="17">
        <v>0.25209878850422002</v>
      </c>
      <c r="AI13" s="17"/>
      <c r="AJ13" s="17">
        <v>0.31967037948273702</v>
      </c>
      <c r="AK13" s="17">
        <v>0.35038599363267797</v>
      </c>
      <c r="AL13" s="17">
        <v>0.31765871957131298</v>
      </c>
      <c r="AM13" s="17">
        <v>0.32376875524433502</v>
      </c>
      <c r="AN13" s="17">
        <v>0.248088992906982</v>
      </c>
      <c r="AO13" s="17"/>
      <c r="AP13" s="17">
        <v>0.31037492315619603</v>
      </c>
      <c r="AQ13" s="17">
        <v>0.34470687652853399</v>
      </c>
      <c r="AR13" s="17">
        <v>0.38480210547716998</v>
      </c>
      <c r="AS13" s="17">
        <v>0.24662232624238001</v>
      </c>
      <c r="AT13" s="17"/>
      <c r="AU13" s="17">
        <v>0.307321510996791</v>
      </c>
      <c r="AV13" s="17">
        <v>0.29700662718300602</v>
      </c>
      <c r="AW13" s="17">
        <v>0.34109051929947298</v>
      </c>
      <c r="AX13" s="17">
        <v>0.31740116337793101</v>
      </c>
      <c r="AY13" s="17">
        <v>0.39235106232407502</v>
      </c>
    </row>
    <row r="14" spans="2:51" ht="29" x14ac:dyDescent="0.35">
      <c r="B14" s="18" t="s">
        <v>133</v>
      </c>
      <c r="C14" s="17">
        <v>0.28061224283625502</v>
      </c>
      <c r="D14" s="17">
        <v>0.29280937653883998</v>
      </c>
      <c r="E14" s="17">
        <v>0.268327358589798</v>
      </c>
      <c r="F14" s="17"/>
      <c r="G14" s="17">
        <v>0.32271407450089301</v>
      </c>
      <c r="H14" s="17">
        <v>0.29799171991205298</v>
      </c>
      <c r="I14" s="17">
        <v>0.29643490862934202</v>
      </c>
      <c r="J14" s="17">
        <v>0.31078568981717097</v>
      </c>
      <c r="K14" s="17">
        <v>0.222165471071747</v>
      </c>
      <c r="L14" s="17">
        <v>0.240304865797699</v>
      </c>
      <c r="M14" s="17"/>
      <c r="N14" s="17">
        <v>0.31726272157755903</v>
      </c>
      <c r="O14" s="17">
        <v>0.27715810840520999</v>
      </c>
      <c r="P14" s="17">
        <v>0.30449810976008301</v>
      </c>
      <c r="Q14" s="17">
        <v>0.21931449889882301</v>
      </c>
      <c r="R14" s="17"/>
      <c r="S14" s="17">
        <v>0.37911449481260401</v>
      </c>
      <c r="T14" s="17">
        <v>0.22526395976088401</v>
      </c>
      <c r="U14" s="17">
        <v>0.25064042876196901</v>
      </c>
      <c r="V14" s="17">
        <v>0.244884194436472</v>
      </c>
      <c r="W14" s="17">
        <v>0.29152913138275399</v>
      </c>
      <c r="X14" s="17">
        <v>0.248435004316228</v>
      </c>
      <c r="Y14" s="17">
        <v>0.31710271793084599</v>
      </c>
      <c r="Z14" s="17">
        <v>0.29069386200548403</v>
      </c>
      <c r="AA14" s="17">
        <v>0.27908629604603602</v>
      </c>
      <c r="AB14" s="17">
        <v>0.26949060077252301</v>
      </c>
      <c r="AC14" s="17">
        <v>0.25977621094595199</v>
      </c>
      <c r="AD14" s="17">
        <v>0.28184323292155</v>
      </c>
      <c r="AE14" s="17"/>
      <c r="AF14" s="17">
        <v>0.255781691589481</v>
      </c>
      <c r="AG14" s="17">
        <v>0.28369367164778098</v>
      </c>
      <c r="AH14" s="17">
        <v>0.31592918012779603</v>
      </c>
      <c r="AI14" s="17"/>
      <c r="AJ14" s="17">
        <v>0.28623877187223301</v>
      </c>
      <c r="AK14" s="17">
        <v>0.29277570012940402</v>
      </c>
      <c r="AL14" s="17">
        <v>0.31105508004888099</v>
      </c>
      <c r="AM14" s="17">
        <v>0.24108605422364501</v>
      </c>
      <c r="AN14" s="17">
        <v>0.24422575078264</v>
      </c>
      <c r="AO14" s="17"/>
      <c r="AP14" s="17">
        <v>0.27566335826231803</v>
      </c>
      <c r="AQ14" s="17">
        <v>0.30808104126560598</v>
      </c>
      <c r="AR14" s="17">
        <v>0.29132669505355602</v>
      </c>
      <c r="AS14" s="17">
        <v>0.274263671789231</v>
      </c>
      <c r="AT14" s="17"/>
      <c r="AU14" s="17">
        <v>0.253097381646393</v>
      </c>
      <c r="AV14" s="17">
        <v>0.26581246058668001</v>
      </c>
      <c r="AW14" s="17">
        <v>0.31675425870302798</v>
      </c>
      <c r="AX14" s="17">
        <v>0.32867030094787603</v>
      </c>
      <c r="AY14" s="17">
        <v>0.28715218729046699</v>
      </c>
    </row>
    <row r="15" spans="2:51" ht="43.5" x14ac:dyDescent="0.35">
      <c r="B15" s="18" t="s">
        <v>134</v>
      </c>
      <c r="C15" s="17">
        <v>0.17516944960088099</v>
      </c>
      <c r="D15" s="17">
        <v>0.21580085735724</v>
      </c>
      <c r="E15" s="17">
        <v>0.13491090055163299</v>
      </c>
      <c r="F15" s="17"/>
      <c r="G15" s="17">
        <v>0.192295694887225</v>
      </c>
      <c r="H15" s="17">
        <v>0.19495275161547199</v>
      </c>
      <c r="I15" s="17">
        <v>0.182497690552826</v>
      </c>
      <c r="J15" s="17">
        <v>0.186504358657265</v>
      </c>
      <c r="K15" s="17">
        <v>0.140743509037908</v>
      </c>
      <c r="L15" s="17">
        <v>0.15563413824123701</v>
      </c>
      <c r="M15" s="17"/>
      <c r="N15" s="17">
        <v>0.20187332329174601</v>
      </c>
      <c r="O15" s="17">
        <v>0.18578007824995199</v>
      </c>
      <c r="P15" s="17">
        <v>0.15759186219647001</v>
      </c>
      <c r="Q15" s="17">
        <v>0.14852013718073701</v>
      </c>
      <c r="R15" s="17"/>
      <c r="S15" s="17">
        <v>0.25691057054461203</v>
      </c>
      <c r="T15" s="17">
        <v>0.154424250683104</v>
      </c>
      <c r="U15" s="17">
        <v>0.10654229899406201</v>
      </c>
      <c r="V15" s="17">
        <v>0.171492043097797</v>
      </c>
      <c r="W15" s="17">
        <v>0.191777966485982</v>
      </c>
      <c r="X15" s="17">
        <v>0.21186540747381399</v>
      </c>
      <c r="Y15" s="17">
        <v>0.168948589062525</v>
      </c>
      <c r="Z15" s="17">
        <v>0.120243443734313</v>
      </c>
      <c r="AA15" s="17">
        <v>0.14005695327940701</v>
      </c>
      <c r="AB15" s="17">
        <v>0.14503573666966399</v>
      </c>
      <c r="AC15" s="17">
        <v>0.22477854287512</v>
      </c>
      <c r="AD15" s="17">
        <v>0.15375017041168801</v>
      </c>
      <c r="AE15" s="17"/>
      <c r="AF15" s="17">
        <v>0.17661642078893899</v>
      </c>
      <c r="AG15" s="17">
        <v>0.202260558137179</v>
      </c>
      <c r="AH15" s="17">
        <v>0.104702053298606</v>
      </c>
      <c r="AI15" s="17"/>
      <c r="AJ15" s="17">
        <v>0.18728648142131399</v>
      </c>
      <c r="AK15" s="17">
        <v>0.22510205307228001</v>
      </c>
      <c r="AL15" s="17">
        <v>0.16044579172280099</v>
      </c>
      <c r="AM15" s="17">
        <v>0.11329538313599399</v>
      </c>
      <c r="AN15" s="17">
        <v>9.2233196089498704E-2</v>
      </c>
      <c r="AO15" s="17"/>
      <c r="AP15" s="17">
        <v>0.181038919474482</v>
      </c>
      <c r="AQ15" s="17">
        <v>0.21124332436227899</v>
      </c>
      <c r="AR15" s="17">
        <v>0.19983208335303301</v>
      </c>
      <c r="AS15" s="17">
        <v>0.165858201795374</v>
      </c>
      <c r="AT15" s="17"/>
      <c r="AU15" s="17">
        <v>0.14928818987877501</v>
      </c>
      <c r="AV15" s="17">
        <v>0.119962548006669</v>
      </c>
      <c r="AW15" s="17">
        <v>0.21643409238946501</v>
      </c>
      <c r="AX15" s="17">
        <v>0.23439813164042</v>
      </c>
      <c r="AY15" s="17">
        <v>0.253792659640869</v>
      </c>
    </row>
    <row r="16" spans="2:51" ht="43.5" x14ac:dyDescent="0.35">
      <c r="B16" s="18" t="s">
        <v>135</v>
      </c>
      <c r="C16" s="17">
        <v>7.8066298262093395E-2</v>
      </c>
      <c r="D16" s="17">
        <v>7.8071259079324398E-2</v>
      </c>
      <c r="E16" s="17">
        <v>7.7175315916918105E-2</v>
      </c>
      <c r="F16" s="17"/>
      <c r="G16" s="17">
        <v>6.2144502452706599E-2</v>
      </c>
      <c r="H16" s="17">
        <v>5.6245333909775701E-2</v>
      </c>
      <c r="I16" s="17">
        <v>6.4870507401959099E-2</v>
      </c>
      <c r="J16" s="17">
        <v>6.5504020217881098E-2</v>
      </c>
      <c r="K16" s="17">
        <v>0.13558946909000799</v>
      </c>
      <c r="L16" s="17">
        <v>8.8728339629613101E-2</v>
      </c>
      <c r="M16" s="17"/>
      <c r="N16" s="17">
        <v>5.23807804379606E-2</v>
      </c>
      <c r="O16" s="17">
        <v>7.9090214482468502E-2</v>
      </c>
      <c r="P16" s="17">
        <v>7.9778197587721505E-2</v>
      </c>
      <c r="Q16" s="17">
        <v>0.104950723965739</v>
      </c>
      <c r="R16" s="17"/>
      <c r="S16" s="17">
        <v>6.2387159283633399E-2</v>
      </c>
      <c r="T16" s="17">
        <v>0.104432842017149</v>
      </c>
      <c r="U16" s="17">
        <v>9.0225198533204404E-2</v>
      </c>
      <c r="V16" s="17">
        <v>6.8427509588673205E-2</v>
      </c>
      <c r="W16" s="17">
        <v>8.5438780180193602E-2</v>
      </c>
      <c r="X16" s="17">
        <v>8.9269174169634799E-2</v>
      </c>
      <c r="Y16" s="17">
        <v>7.4903796062287004E-2</v>
      </c>
      <c r="Z16" s="17">
        <v>0.12616371939587501</v>
      </c>
      <c r="AA16" s="17">
        <v>6.0961126338790597E-2</v>
      </c>
      <c r="AB16" s="17">
        <v>7.2252310180656906E-2</v>
      </c>
      <c r="AC16" s="17">
        <v>6.4024249937424393E-2</v>
      </c>
      <c r="AD16" s="17">
        <v>3.0496880816630999E-2</v>
      </c>
      <c r="AE16" s="17"/>
      <c r="AF16" s="17">
        <v>9.72698678380811E-2</v>
      </c>
      <c r="AG16" s="17">
        <v>5.6676207315055002E-2</v>
      </c>
      <c r="AH16" s="17">
        <v>9.1097193970417406E-2</v>
      </c>
      <c r="AI16" s="17"/>
      <c r="AJ16" s="17">
        <v>7.1582576237961201E-2</v>
      </c>
      <c r="AK16" s="17">
        <v>6.2016321158586699E-2</v>
      </c>
      <c r="AL16" s="17">
        <v>7.2421968723330704E-2</v>
      </c>
      <c r="AM16" s="17">
        <v>0.207836734630023</v>
      </c>
      <c r="AN16" s="17">
        <v>0.113114620026131</v>
      </c>
      <c r="AO16" s="17"/>
      <c r="AP16" s="17">
        <v>7.4048583710275104E-2</v>
      </c>
      <c r="AQ16" s="17">
        <v>6.3717002182478694E-2</v>
      </c>
      <c r="AR16" s="17">
        <v>3.73222860233485E-2</v>
      </c>
      <c r="AS16" s="17">
        <v>0.119900123660764</v>
      </c>
      <c r="AT16" s="17"/>
      <c r="AU16" s="17">
        <v>0.105939894717355</v>
      </c>
      <c r="AV16" s="17">
        <v>9.1835791864733798E-2</v>
      </c>
      <c r="AW16" s="17">
        <v>4.7951618649813503E-2</v>
      </c>
      <c r="AX16" s="17">
        <v>4.9420894980218698E-2</v>
      </c>
      <c r="AY16" s="17">
        <v>2.8446289585812599E-2</v>
      </c>
    </row>
    <row r="17" spans="2:51" x14ac:dyDescent="0.35">
      <c r="B17" s="18" t="s">
        <v>91</v>
      </c>
      <c r="C17" s="17">
        <v>3.9887199268589003E-2</v>
      </c>
      <c r="D17" s="17">
        <v>4.3830313041941599E-2</v>
      </c>
      <c r="E17" s="17">
        <v>3.6115085338813198E-2</v>
      </c>
      <c r="F17" s="17"/>
      <c r="G17" s="17">
        <v>3.3554061359553099E-2</v>
      </c>
      <c r="H17" s="17">
        <v>5.2963004389834901E-2</v>
      </c>
      <c r="I17" s="17">
        <v>2.6380797530452801E-2</v>
      </c>
      <c r="J17" s="17">
        <v>4.4371531528965599E-2</v>
      </c>
      <c r="K17" s="17">
        <v>4.7193790261971298E-2</v>
      </c>
      <c r="L17" s="17">
        <v>3.59326558127274E-2</v>
      </c>
      <c r="M17" s="17"/>
      <c r="N17" s="17">
        <v>2.89947035466602E-2</v>
      </c>
      <c r="O17" s="17">
        <v>2.6322088326750499E-2</v>
      </c>
      <c r="P17" s="17">
        <v>3.4853673315555403E-2</v>
      </c>
      <c r="Q17" s="17">
        <v>6.9077782779819102E-2</v>
      </c>
      <c r="R17" s="17"/>
      <c r="S17" s="17">
        <v>3.1904826746777998E-2</v>
      </c>
      <c r="T17" s="17">
        <v>4.4237652758941003E-2</v>
      </c>
      <c r="U17" s="17">
        <v>2.7273029606259699E-2</v>
      </c>
      <c r="V17" s="17">
        <v>3.73895986954208E-2</v>
      </c>
      <c r="W17" s="17">
        <v>1.9772178123641002E-2</v>
      </c>
      <c r="X17" s="17">
        <v>4.8930871188925799E-2</v>
      </c>
      <c r="Y17" s="17">
        <v>5.0788074007481497E-2</v>
      </c>
      <c r="Z17" s="17">
        <v>2.6628902761847501E-2</v>
      </c>
      <c r="AA17" s="17">
        <v>2.27470178562529E-2</v>
      </c>
      <c r="AB17" s="17">
        <v>4.2191288239097E-2</v>
      </c>
      <c r="AC17" s="17">
        <v>9.7750245521359899E-2</v>
      </c>
      <c r="AD17" s="17">
        <v>6.6979407097709803E-2</v>
      </c>
      <c r="AE17" s="17"/>
      <c r="AF17" s="17">
        <v>3.52309058469914E-2</v>
      </c>
      <c r="AG17" s="17">
        <v>2.9290645935498801E-2</v>
      </c>
      <c r="AH17" s="17">
        <v>7.0666790730959703E-2</v>
      </c>
      <c r="AI17" s="17"/>
      <c r="AJ17" s="17">
        <v>2.8296872621605001E-2</v>
      </c>
      <c r="AK17" s="17">
        <v>3.7810395412733601E-2</v>
      </c>
      <c r="AL17" s="17">
        <v>1.2716338852591699E-2</v>
      </c>
      <c r="AM17" s="17">
        <v>8.4134330709851698E-2</v>
      </c>
      <c r="AN17" s="17">
        <v>6.4275045117900304E-2</v>
      </c>
      <c r="AO17" s="17"/>
      <c r="AP17" s="17">
        <v>2.6268932281996098E-2</v>
      </c>
      <c r="AQ17" s="17">
        <v>2.7207246491985599E-2</v>
      </c>
      <c r="AR17" s="17">
        <v>1.8769590696127301E-2</v>
      </c>
      <c r="AS17" s="17">
        <v>4.4603846472406998E-2</v>
      </c>
      <c r="AT17" s="17"/>
      <c r="AU17" s="17">
        <v>4.99595865003402E-2</v>
      </c>
      <c r="AV17" s="17">
        <v>4.8817112370560301E-2</v>
      </c>
      <c r="AW17" s="17">
        <v>3.9057222471363499E-2</v>
      </c>
      <c r="AX17" s="17">
        <v>2.4916583717264601E-2</v>
      </c>
      <c r="AY17" s="17">
        <v>5.3972545666373703E-2</v>
      </c>
    </row>
    <row r="18" spans="2:51" x14ac:dyDescent="0.35">
      <c r="B18" s="18" t="s">
        <v>72</v>
      </c>
      <c r="C18" s="19">
        <v>1.7611742256866399E-2</v>
      </c>
      <c r="D18" s="19">
        <v>1.7946927437124199E-2</v>
      </c>
      <c r="E18" s="19">
        <v>1.7319041097514198E-2</v>
      </c>
      <c r="F18" s="19"/>
      <c r="G18" s="19">
        <v>4.4120805424588396E-3</v>
      </c>
      <c r="H18" s="19">
        <v>1.6008494745348999E-2</v>
      </c>
      <c r="I18" s="19">
        <v>1.9204916006252699E-2</v>
      </c>
      <c r="J18" s="19">
        <v>1.38419436980596E-2</v>
      </c>
      <c r="K18" s="19">
        <v>3.5678003090817603E-2</v>
      </c>
      <c r="L18" s="19">
        <v>1.72988003051005E-2</v>
      </c>
      <c r="M18" s="19"/>
      <c r="N18" s="19">
        <v>1.6422127262106501E-2</v>
      </c>
      <c r="O18" s="19">
        <v>1.8359449624188701E-2</v>
      </c>
      <c r="P18" s="19">
        <v>9.8943712894649302E-3</v>
      </c>
      <c r="Q18" s="19">
        <v>2.52961601554214E-2</v>
      </c>
      <c r="R18" s="19"/>
      <c r="S18" s="19">
        <v>1.1867994387331399E-2</v>
      </c>
      <c r="T18" s="19">
        <v>1.02393539594353E-2</v>
      </c>
      <c r="U18" s="19">
        <v>2.40127918004461E-2</v>
      </c>
      <c r="V18" s="19">
        <v>2.4664218974604302E-2</v>
      </c>
      <c r="W18" s="19">
        <v>1.40736522865528E-2</v>
      </c>
      <c r="X18" s="19">
        <v>3.8428980240877597E-2</v>
      </c>
      <c r="Y18" s="19">
        <v>1.6284033558090098E-2</v>
      </c>
      <c r="Z18" s="19">
        <v>9.6385165282829796E-3</v>
      </c>
      <c r="AA18" s="19">
        <v>1.3000931759834701E-2</v>
      </c>
      <c r="AB18" s="19">
        <v>2.7288270552073401E-2</v>
      </c>
      <c r="AC18" s="19">
        <v>0</v>
      </c>
      <c r="AD18" s="19">
        <v>1.54951162949912E-2</v>
      </c>
      <c r="AE18" s="19"/>
      <c r="AF18" s="19">
        <v>1.7215709079945799E-2</v>
      </c>
      <c r="AG18" s="19">
        <v>1.75054780898008E-2</v>
      </c>
      <c r="AH18" s="19">
        <v>2.61557148518607E-2</v>
      </c>
      <c r="AI18" s="19"/>
      <c r="AJ18" s="19">
        <v>1.3062489630902899E-2</v>
      </c>
      <c r="AK18" s="19">
        <v>2.0148971376057201E-2</v>
      </c>
      <c r="AL18" s="19">
        <v>1.3005197897028101E-2</v>
      </c>
      <c r="AM18" s="19">
        <v>0</v>
      </c>
      <c r="AN18" s="19">
        <v>3.5563161618109802E-2</v>
      </c>
      <c r="AO18" s="19"/>
      <c r="AP18" s="19">
        <v>1.5832418478913299E-2</v>
      </c>
      <c r="AQ18" s="19">
        <v>1.42930998723269E-2</v>
      </c>
      <c r="AR18" s="19">
        <v>1.1770640786455301E-2</v>
      </c>
      <c r="AS18" s="19">
        <v>0</v>
      </c>
      <c r="AT18" s="19"/>
      <c r="AU18" s="19">
        <v>1.6880840078249401E-2</v>
      </c>
      <c r="AV18" s="19">
        <v>2.2347105374970099E-2</v>
      </c>
      <c r="AW18" s="19">
        <v>1.33953981380817E-2</v>
      </c>
      <c r="AX18" s="19">
        <v>1.5319497145028499E-2</v>
      </c>
      <c r="AY18" s="19">
        <v>2.1641981769956201E-2</v>
      </c>
    </row>
    <row r="19" spans="2:51" x14ac:dyDescent="0.35">
      <c r="B19" s="16"/>
    </row>
    <row r="20" spans="2:51" x14ac:dyDescent="0.35">
      <c r="B20" t="s">
        <v>76</v>
      </c>
    </row>
    <row r="21" spans="2:51" x14ac:dyDescent="0.35">
      <c r="B21" t="s">
        <v>77</v>
      </c>
    </row>
    <row r="23" spans="2:51" x14ac:dyDescent="0.35">
      <c r="B23"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Y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145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x14ac:dyDescent="0.35">
      <c r="B9" s="18" t="s">
        <v>137</v>
      </c>
      <c r="C9" s="17">
        <v>0.64297767631575198</v>
      </c>
      <c r="D9" s="17">
        <v>0.59488491725362802</v>
      </c>
      <c r="E9" s="17">
        <v>0.69027880640327799</v>
      </c>
      <c r="F9" s="17"/>
      <c r="G9" s="17">
        <v>0.508019176344781</v>
      </c>
      <c r="H9" s="17">
        <v>0.57002390284913496</v>
      </c>
      <c r="I9" s="17">
        <v>0.63686993593770103</v>
      </c>
      <c r="J9" s="17">
        <v>0.68539100241875295</v>
      </c>
      <c r="K9" s="17">
        <v>0.69038062309195702</v>
      </c>
      <c r="L9" s="17">
        <v>0.73038451856579001</v>
      </c>
      <c r="M9" s="17"/>
      <c r="N9" s="17">
        <v>0.63655684288946002</v>
      </c>
      <c r="O9" s="17">
        <v>0.63172228173594402</v>
      </c>
      <c r="P9" s="17">
        <v>0.65864217268313696</v>
      </c>
      <c r="Q9" s="17">
        <v>0.65018853403913801</v>
      </c>
      <c r="R9" s="17"/>
      <c r="S9" s="17">
        <v>0.53805372125540696</v>
      </c>
      <c r="T9" s="17">
        <v>0.65700305160655803</v>
      </c>
      <c r="U9" s="17">
        <v>0.72206930442690398</v>
      </c>
      <c r="V9" s="17">
        <v>0.64728007768956597</v>
      </c>
      <c r="W9" s="17">
        <v>0.62148947871719595</v>
      </c>
      <c r="X9" s="17">
        <v>0.55954818386098704</v>
      </c>
      <c r="Y9" s="17">
        <v>0.61486754834421298</v>
      </c>
      <c r="Z9" s="17">
        <v>0.66431013977754705</v>
      </c>
      <c r="AA9" s="17">
        <v>0.64469493126602095</v>
      </c>
      <c r="AB9" s="17">
        <v>0.73713865474009899</v>
      </c>
      <c r="AC9" s="17">
        <v>0.70871710029728896</v>
      </c>
      <c r="AD9" s="17">
        <v>0.79776105436578204</v>
      </c>
      <c r="AE9" s="17"/>
      <c r="AF9" s="17">
        <v>0.65426355071055098</v>
      </c>
      <c r="AG9" s="17">
        <v>0.66864776644374502</v>
      </c>
      <c r="AH9" s="17">
        <v>0.57321174666529395</v>
      </c>
      <c r="AI9" s="17"/>
      <c r="AJ9" s="17">
        <v>0.65015518783788795</v>
      </c>
      <c r="AK9" s="17">
        <v>0.65078275892908399</v>
      </c>
      <c r="AL9" s="17">
        <v>0.63663937924825398</v>
      </c>
      <c r="AM9" s="17">
        <v>0.58933728086977999</v>
      </c>
      <c r="AN9" s="17">
        <v>0.59646349156670597</v>
      </c>
      <c r="AO9" s="17"/>
      <c r="AP9" s="17">
        <v>0.59153048031351096</v>
      </c>
      <c r="AQ9" s="17">
        <v>0.66898663588512097</v>
      </c>
      <c r="AR9" s="17">
        <v>0.61052470647406598</v>
      </c>
      <c r="AS9" s="17">
        <v>0.67028430767240998</v>
      </c>
      <c r="AT9" s="17"/>
      <c r="AU9" s="17">
        <v>0.69475951530931301</v>
      </c>
      <c r="AV9" s="17">
        <v>0.655501737312701</v>
      </c>
      <c r="AW9" s="17">
        <v>0.60409989431407796</v>
      </c>
      <c r="AX9" s="17">
        <v>0.59630102204665203</v>
      </c>
      <c r="AY9" s="17">
        <v>0.497017164487635</v>
      </c>
    </row>
    <row r="10" spans="2:51" ht="43.5" x14ac:dyDescent="0.35">
      <c r="B10" s="18" t="s">
        <v>138</v>
      </c>
      <c r="C10" s="17">
        <v>0.51901570851424395</v>
      </c>
      <c r="D10" s="17">
        <v>0.49587158919555702</v>
      </c>
      <c r="E10" s="17">
        <v>0.54159668591045196</v>
      </c>
      <c r="F10" s="17"/>
      <c r="G10" s="17">
        <v>0.523240471405231</v>
      </c>
      <c r="H10" s="17">
        <v>0.49844846927738801</v>
      </c>
      <c r="I10" s="17">
        <v>0.441850502937088</v>
      </c>
      <c r="J10" s="17">
        <v>0.48855516881327898</v>
      </c>
      <c r="K10" s="17">
        <v>0.57733960018709796</v>
      </c>
      <c r="L10" s="17">
        <v>0.58164079628661802</v>
      </c>
      <c r="M10" s="17"/>
      <c r="N10" s="17">
        <v>0.54128836337630903</v>
      </c>
      <c r="O10" s="17">
        <v>0.55032213229737303</v>
      </c>
      <c r="P10" s="17">
        <v>0.498876280907319</v>
      </c>
      <c r="Q10" s="17">
        <v>0.483628650407464</v>
      </c>
      <c r="R10" s="17"/>
      <c r="S10" s="17">
        <v>0.52726797575572504</v>
      </c>
      <c r="T10" s="17">
        <v>0.50445119636121605</v>
      </c>
      <c r="U10" s="17">
        <v>0.52448205377457802</v>
      </c>
      <c r="V10" s="17">
        <v>0.42572103736781097</v>
      </c>
      <c r="W10" s="17">
        <v>0.50595248568298901</v>
      </c>
      <c r="X10" s="17">
        <v>0.50740442939134001</v>
      </c>
      <c r="Y10" s="17">
        <v>0.50680727120290103</v>
      </c>
      <c r="Z10" s="17">
        <v>0.50952153825310798</v>
      </c>
      <c r="AA10" s="17">
        <v>0.54870261647587504</v>
      </c>
      <c r="AB10" s="17">
        <v>0.580472929674404</v>
      </c>
      <c r="AC10" s="17">
        <v>0.559937787402077</v>
      </c>
      <c r="AD10" s="17">
        <v>0.55809246555409198</v>
      </c>
      <c r="AE10" s="17"/>
      <c r="AF10" s="17">
        <v>0.48828755719644101</v>
      </c>
      <c r="AG10" s="17">
        <v>0.54257788012338803</v>
      </c>
      <c r="AH10" s="17">
        <v>0.48472662437354902</v>
      </c>
      <c r="AI10" s="17"/>
      <c r="AJ10" s="17">
        <v>0.54195603793604097</v>
      </c>
      <c r="AK10" s="17">
        <v>0.49174452172821398</v>
      </c>
      <c r="AL10" s="17">
        <v>0.54789433628482698</v>
      </c>
      <c r="AM10" s="17">
        <v>0.39755118050967497</v>
      </c>
      <c r="AN10" s="17">
        <v>0.47792122382942798</v>
      </c>
      <c r="AO10" s="17"/>
      <c r="AP10" s="17">
        <v>0.543303717983596</v>
      </c>
      <c r="AQ10" s="17">
        <v>0.50820521845506095</v>
      </c>
      <c r="AR10" s="17">
        <v>0.58616814501376102</v>
      </c>
      <c r="AS10" s="17">
        <v>0.44200179166370301</v>
      </c>
      <c r="AT10" s="17"/>
      <c r="AU10" s="17">
        <v>0.49846042743632102</v>
      </c>
      <c r="AV10" s="17">
        <v>0.46106578781845797</v>
      </c>
      <c r="AW10" s="17">
        <v>0.53935843693022401</v>
      </c>
      <c r="AX10" s="17">
        <v>0.54810601125999603</v>
      </c>
      <c r="AY10" s="17">
        <v>0.49912396399372799</v>
      </c>
    </row>
    <row r="11" spans="2:51" ht="29" x14ac:dyDescent="0.35">
      <c r="B11" s="18" t="s">
        <v>139</v>
      </c>
      <c r="C11" s="17">
        <v>0.42616013100352401</v>
      </c>
      <c r="D11" s="17">
        <v>0.41648447252499898</v>
      </c>
      <c r="E11" s="17">
        <v>0.43448079666002598</v>
      </c>
      <c r="F11" s="17"/>
      <c r="G11" s="17">
        <v>0.44084070549321502</v>
      </c>
      <c r="H11" s="17">
        <v>0.30582594067556701</v>
      </c>
      <c r="I11" s="17">
        <v>0.430089296963451</v>
      </c>
      <c r="J11" s="17">
        <v>0.43314447668137201</v>
      </c>
      <c r="K11" s="17">
        <v>0.40121479950490402</v>
      </c>
      <c r="L11" s="17">
        <v>0.52211354961002798</v>
      </c>
      <c r="M11" s="17"/>
      <c r="N11" s="17">
        <v>0.43089111623729898</v>
      </c>
      <c r="O11" s="17">
        <v>0.447124571436116</v>
      </c>
      <c r="P11" s="17">
        <v>0.40335015431190901</v>
      </c>
      <c r="Q11" s="17">
        <v>0.41654892620859502</v>
      </c>
      <c r="R11" s="17"/>
      <c r="S11" s="17">
        <v>0.38779901081534701</v>
      </c>
      <c r="T11" s="17">
        <v>0.413983556531001</v>
      </c>
      <c r="U11" s="17">
        <v>0.50152453974353794</v>
      </c>
      <c r="V11" s="17">
        <v>0.38201296537784402</v>
      </c>
      <c r="W11" s="17">
        <v>0.46731795726789799</v>
      </c>
      <c r="X11" s="17">
        <v>0.40974348955122702</v>
      </c>
      <c r="Y11" s="17">
        <v>0.42419268994461501</v>
      </c>
      <c r="Z11" s="17">
        <v>0.43318838190782799</v>
      </c>
      <c r="AA11" s="17">
        <v>0.46308879277905701</v>
      </c>
      <c r="AB11" s="17">
        <v>0.39121264763253899</v>
      </c>
      <c r="AC11" s="17">
        <v>0.50283429123530199</v>
      </c>
      <c r="AD11" s="17">
        <v>0.37960893491814302</v>
      </c>
      <c r="AE11" s="17"/>
      <c r="AF11" s="17">
        <v>0.40814056674629901</v>
      </c>
      <c r="AG11" s="17">
        <v>0.460027142908564</v>
      </c>
      <c r="AH11" s="17">
        <v>0.37382673495238999</v>
      </c>
      <c r="AI11" s="17"/>
      <c r="AJ11" s="17">
        <v>0.46176821992165001</v>
      </c>
      <c r="AK11" s="17">
        <v>0.44011889410560301</v>
      </c>
      <c r="AL11" s="17">
        <v>0.444233086676107</v>
      </c>
      <c r="AM11" s="17">
        <v>0.33169355424295599</v>
      </c>
      <c r="AN11" s="17">
        <v>0.34039801473672998</v>
      </c>
      <c r="AO11" s="17"/>
      <c r="AP11" s="17">
        <v>0.42903389752147703</v>
      </c>
      <c r="AQ11" s="17">
        <v>0.45154413115896302</v>
      </c>
      <c r="AR11" s="17">
        <v>0.461734169702535</v>
      </c>
      <c r="AS11" s="17">
        <v>0.37346513642622498</v>
      </c>
      <c r="AT11" s="17"/>
      <c r="AU11" s="17">
        <v>0.438941920844235</v>
      </c>
      <c r="AV11" s="17">
        <v>0.425302217152701</v>
      </c>
      <c r="AW11" s="17">
        <v>0.42812566982318601</v>
      </c>
      <c r="AX11" s="17">
        <v>0.45444100065026299</v>
      </c>
      <c r="AY11" s="17">
        <v>0.39523913597235699</v>
      </c>
    </row>
    <row r="12" spans="2:51" ht="58" x14ac:dyDescent="0.35">
      <c r="B12" s="18" t="s">
        <v>140</v>
      </c>
      <c r="C12" s="17">
        <v>0.39952272522333099</v>
      </c>
      <c r="D12" s="17">
        <v>0.41717697707554102</v>
      </c>
      <c r="E12" s="17">
        <v>0.38214258282200703</v>
      </c>
      <c r="F12" s="17"/>
      <c r="G12" s="17">
        <v>0.402697439627481</v>
      </c>
      <c r="H12" s="17">
        <v>0.36235112755888299</v>
      </c>
      <c r="I12" s="17">
        <v>0.37364910874289198</v>
      </c>
      <c r="J12" s="17">
        <v>0.37512555404089298</v>
      </c>
      <c r="K12" s="17">
        <v>0.38041604411393098</v>
      </c>
      <c r="L12" s="17">
        <v>0.48152450044900702</v>
      </c>
      <c r="M12" s="17"/>
      <c r="N12" s="17">
        <v>0.42181231747368603</v>
      </c>
      <c r="O12" s="17">
        <v>0.41566468813147001</v>
      </c>
      <c r="P12" s="17">
        <v>0.37646440596414799</v>
      </c>
      <c r="Q12" s="17">
        <v>0.37772364482801102</v>
      </c>
      <c r="R12" s="17"/>
      <c r="S12" s="17">
        <v>0.41309111094081602</v>
      </c>
      <c r="T12" s="17">
        <v>0.42377869017930198</v>
      </c>
      <c r="U12" s="17">
        <v>0.41030373646027102</v>
      </c>
      <c r="V12" s="17">
        <v>0.41600368745162503</v>
      </c>
      <c r="W12" s="17">
        <v>0.36924376424883898</v>
      </c>
      <c r="X12" s="17">
        <v>0.34831649660060798</v>
      </c>
      <c r="Y12" s="17">
        <v>0.36585689267793697</v>
      </c>
      <c r="Z12" s="17">
        <v>0.35067947192433202</v>
      </c>
      <c r="AA12" s="17">
        <v>0.46643599367076999</v>
      </c>
      <c r="AB12" s="17">
        <v>0.37226332317222599</v>
      </c>
      <c r="AC12" s="17">
        <v>0.37324460449566099</v>
      </c>
      <c r="AD12" s="17">
        <v>0.41228169292716199</v>
      </c>
      <c r="AE12" s="17"/>
      <c r="AF12" s="17">
        <v>0.38717459800306497</v>
      </c>
      <c r="AG12" s="17">
        <v>0.42124976934860298</v>
      </c>
      <c r="AH12" s="17">
        <v>0.37454191986190499</v>
      </c>
      <c r="AI12" s="17"/>
      <c r="AJ12" s="17">
        <v>0.45924750381079699</v>
      </c>
      <c r="AK12" s="17">
        <v>0.36292611548123099</v>
      </c>
      <c r="AL12" s="17">
        <v>0.38162407790844899</v>
      </c>
      <c r="AM12" s="17">
        <v>0.24062611291413699</v>
      </c>
      <c r="AN12" s="17">
        <v>0.35997474260637702</v>
      </c>
      <c r="AO12" s="17"/>
      <c r="AP12" s="17">
        <v>0.44446274955410298</v>
      </c>
      <c r="AQ12" s="17">
        <v>0.386724684801451</v>
      </c>
      <c r="AR12" s="17">
        <v>0.46209545014581499</v>
      </c>
      <c r="AS12" s="17">
        <v>0.351139288979672</v>
      </c>
      <c r="AT12" s="17"/>
      <c r="AU12" s="17">
        <v>0.40512145432622498</v>
      </c>
      <c r="AV12" s="17">
        <v>0.39205848849375802</v>
      </c>
      <c r="AW12" s="17">
        <v>0.42290136123530297</v>
      </c>
      <c r="AX12" s="17">
        <v>0.34696771340811999</v>
      </c>
      <c r="AY12" s="17">
        <v>0.54657821196915402</v>
      </c>
    </row>
    <row r="13" spans="2:51" ht="43.5" x14ac:dyDescent="0.35">
      <c r="B13" s="18" t="s">
        <v>141</v>
      </c>
      <c r="C13" s="17">
        <v>0.38934027727452197</v>
      </c>
      <c r="D13" s="17">
        <v>0.39986282295615</v>
      </c>
      <c r="E13" s="17">
        <v>0.37786477037819799</v>
      </c>
      <c r="F13" s="17"/>
      <c r="G13" s="17">
        <v>0.331831398067085</v>
      </c>
      <c r="H13" s="17">
        <v>0.379867710506885</v>
      </c>
      <c r="I13" s="17">
        <v>0.35324689379441399</v>
      </c>
      <c r="J13" s="17">
        <v>0.403935632335855</v>
      </c>
      <c r="K13" s="17">
        <v>0.37660570154484502</v>
      </c>
      <c r="L13" s="17">
        <v>0.46137026162523898</v>
      </c>
      <c r="M13" s="17"/>
      <c r="N13" s="17">
        <v>0.41045858933354801</v>
      </c>
      <c r="O13" s="17">
        <v>0.374596867945238</v>
      </c>
      <c r="P13" s="17">
        <v>0.426397008568833</v>
      </c>
      <c r="Q13" s="17">
        <v>0.34375414218974498</v>
      </c>
      <c r="R13" s="17"/>
      <c r="S13" s="17">
        <v>0.38261100371774798</v>
      </c>
      <c r="T13" s="17">
        <v>0.40530643708061398</v>
      </c>
      <c r="U13" s="17">
        <v>0.410046301066887</v>
      </c>
      <c r="V13" s="17">
        <v>0.342915265651211</v>
      </c>
      <c r="W13" s="17">
        <v>0.43251578887452902</v>
      </c>
      <c r="X13" s="17">
        <v>0.35670367117685903</v>
      </c>
      <c r="Y13" s="17">
        <v>0.37911648901675599</v>
      </c>
      <c r="Z13" s="17">
        <v>0.47064128123224802</v>
      </c>
      <c r="AA13" s="17">
        <v>0.39547116273197302</v>
      </c>
      <c r="AB13" s="17">
        <v>0.39395755210920402</v>
      </c>
      <c r="AC13" s="17">
        <v>0.36893306711438301</v>
      </c>
      <c r="AD13" s="17">
        <v>0.34960597480484701</v>
      </c>
      <c r="AE13" s="17"/>
      <c r="AF13" s="17">
        <v>0.415261400208156</v>
      </c>
      <c r="AG13" s="17">
        <v>0.38642026406449298</v>
      </c>
      <c r="AH13" s="17">
        <v>0.36810526437501201</v>
      </c>
      <c r="AI13" s="17"/>
      <c r="AJ13" s="17">
        <v>0.44918472489718603</v>
      </c>
      <c r="AK13" s="17">
        <v>0.34794956118123399</v>
      </c>
      <c r="AL13" s="17">
        <v>0.45402145045748499</v>
      </c>
      <c r="AM13" s="17">
        <v>0.39853777634659898</v>
      </c>
      <c r="AN13" s="17">
        <v>0.325635995626118</v>
      </c>
      <c r="AO13" s="17"/>
      <c r="AP13" s="17">
        <v>0.43941718687607001</v>
      </c>
      <c r="AQ13" s="17">
        <v>0.36836047223983998</v>
      </c>
      <c r="AR13" s="17">
        <v>0.43356102795581503</v>
      </c>
      <c r="AS13" s="17">
        <v>0.44433152517948599</v>
      </c>
      <c r="AT13" s="17"/>
      <c r="AU13" s="17">
        <v>0.36826736328937199</v>
      </c>
      <c r="AV13" s="17">
        <v>0.32598085611238198</v>
      </c>
      <c r="AW13" s="17">
        <v>0.44565525552242602</v>
      </c>
      <c r="AX13" s="17">
        <v>0.38624093048448299</v>
      </c>
      <c r="AY13" s="17">
        <v>0.43600627270099301</v>
      </c>
    </row>
    <row r="14" spans="2:51" ht="29" x14ac:dyDescent="0.35">
      <c r="B14" s="18" t="s">
        <v>142</v>
      </c>
      <c r="C14" s="17">
        <v>0.221053367305901</v>
      </c>
      <c r="D14" s="17">
        <v>0.22796216887316101</v>
      </c>
      <c r="E14" s="17">
        <v>0.21474125809455299</v>
      </c>
      <c r="F14" s="17"/>
      <c r="G14" s="17">
        <v>0.277922673499713</v>
      </c>
      <c r="H14" s="17">
        <v>0.24135618951262999</v>
      </c>
      <c r="I14" s="17">
        <v>0.20774873823809301</v>
      </c>
      <c r="J14" s="17">
        <v>0.234979092070732</v>
      </c>
      <c r="K14" s="17">
        <v>0.173939020760739</v>
      </c>
      <c r="L14" s="17">
        <v>0.19801051473446901</v>
      </c>
      <c r="M14" s="17"/>
      <c r="N14" s="17">
        <v>0.21416271672600001</v>
      </c>
      <c r="O14" s="17">
        <v>0.220061781135893</v>
      </c>
      <c r="P14" s="17">
        <v>0.22536713733170499</v>
      </c>
      <c r="Q14" s="17">
        <v>0.226823623448178</v>
      </c>
      <c r="R14" s="17"/>
      <c r="S14" s="17">
        <v>0.28237518826019797</v>
      </c>
      <c r="T14" s="17">
        <v>0.18951212190004901</v>
      </c>
      <c r="U14" s="17">
        <v>0.255670326686253</v>
      </c>
      <c r="V14" s="17">
        <v>0.234475223035258</v>
      </c>
      <c r="W14" s="17">
        <v>0.26428297642309601</v>
      </c>
      <c r="X14" s="17">
        <v>0.209274918732065</v>
      </c>
      <c r="Y14" s="17">
        <v>0.14683871561215101</v>
      </c>
      <c r="Z14" s="17">
        <v>0.193895148190004</v>
      </c>
      <c r="AA14" s="17">
        <v>0.19956614886010901</v>
      </c>
      <c r="AB14" s="17">
        <v>0.19887841058425501</v>
      </c>
      <c r="AC14" s="17">
        <v>0.22774301521818699</v>
      </c>
      <c r="AD14" s="17">
        <v>0.24126268203517601</v>
      </c>
      <c r="AE14" s="17"/>
      <c r="AF14" s="17">
        <v>0.19591145745357399</v>
      </c>
      <c r="AG14" s="17">
        <v>0.23000021784559599</v>
      </c>
      <c r="AH14" s="17">
        <v>0.23468805102550899</v>
      </c>
      <c r="AI14" s="17"/>
      <c r="AJ14" s="17">
        <v>0.198718528189925</v>
      </c>
      <c r="AK14" s="17">
        <v>0.25583798886345499</v>
      </c>
      <c r="AL14" s="17">
        <v>0.22302916723176699</v>
      </c>
      <c r="AM14" s="17">
        <v>0.169643754816131</v>
      </c>
      <c r="AN14" s="17">
        <v>0.185817721715554</v>
      </c>
      <c r="AO14" s="17"/>
      <c r="AP14" s="17">
        <v>0.190696692907002</v>
      </c>
      <c r="AQ14" s="17">
        <v>0.26259435609259202</v>
      </c>
      <c r="AR14" s="17">
        <v>0.21631302362053301</v>
      </c>
      <c r="AS14" s="17">
        <v>0.16141206954647599</v>
      </c>
      <c r="AT14" s="17"/>
      <c r="AU14" s="17">
        <v>0.22344483434458201</v>
      </c>
      <c r="AV14" s="17">
        <v>0.201300539830364</v>
      </c>
      <c r="AW14" s="17">
        <v>0.20663582793353799</v>
      </c>
      <c r="AX14" s="17">
        <v>0.30405045092746102</v>
      </c>
      <c r="AY14" s="17">
        <v>0.28122933513606901</v>
      </c>
    </row>
    <row r="15" spans="2:51" ht="43.5" x14ac:dyDescent="0.35">
      <c r="B15" s="18" t="s">
        <v>143</v>
      </c>
      <c r="C15" s="17">
        <v>0.191254416996751</v>
      </c>
      <c r="D15" s="17">
        <v>0.19206842191187901</v>
      </c>
      <c r="E15" s="17">
        <v>0.18990969679540401</v>
      </c>
      <c r="F15" s="17"/>
      <c r="G15" s="17">
        <v>0.224297807776831</v>
      </c>
      <c r="H15" s="17">
        <v>0.198549993646359</v>
      </c>
      <c r="I15" s="17">
        <v>0.153709282109422</v>
      </c>
      <c r="J15" s="17">
        <v>0.15657786519779299</v>
      </c>
      <c r="K15" s="17">
        <v>0.18130312284493499</v>
      </c>
      <c r="L15" s="17">
        <v>0.22905297158434501</v>
      </c>
      <c r="M15" s="17"/>
      <c r="N15" s="17">
        <v>0.22939291371951401</v>
      </c>
      <c r="O15" s="17">
        <v>0.189828438614913</v>
      </c>
      <c r="P15" s="17">
        <v>0.17037685497056301</v>
      </c>
      <c r="Q15" s="17">
        <v>0.16996657118834599</v>
      </c>
      <c r="R15" s="17"/>
      <c r="S15" s="17">
        <v>0.19018276670345399</v>
      </c>
      <c r="T15" s="17">
        <v>0.21140629595730201</v>
      </c>
      <c r="U15" s="17">
        <v>0.22945926874130201</v>
      </c>
      <c r="V15" s="17">
        <v>0.190704506564951</v>
      </c>
      <c r="W15" s="17">
        <v>0.23080471529212099</v>
      </c>
      <c r="X15" s="17">
        <v>0.17701401039906001</v>
      </c>
      <c r="Y15" s="17">
        <v>0.15184804414609299</v>
      </c>
      <c r="Z15" s="17">
        <v>0.20586233194193301</v>
      </c>
      <c r="AA15" s="17">
        <v>0.174414792204588</v>
      </c>
      <c r="AB15" s="17">
        <v>0.176725622313467</v>
      </c>
      <c r="AC15" s="17">
        <v>0.16273292321449101</v>
      </c>
      <c r="AD15" s="17">
        <v>0.19758338334985401</v>
      </c>
      <c r="AE15" s="17"/>
      <c r="AF15" s="17">
        <v>0.15480653949714099</v>
      </c>
      <c r="AG15" s="17">
        <v>0.232649667093172</v>
      </c>
      <c r="AH15" s="17">
        <v>0.15812645501740499</v>
      </c>
      <c r="AI15" s="17"/>
      <c r="AJ15" s="17">
        <v>0.18987610435850499</v>
      </c>
      <c r="AK15" s="17">
        <v>0.215271461135602</v>
      </c>
      <c r="AL15" s="17">
        <v>0.26307303659364401</v>
      </c>
      <c r="AM15" s="17">
        <v>0.17818212023675201</v>
      </c>
      <c r="AN15" s="17">
        <v>0.12330571104180001</v>
      </c>
      <c r="AO15" s="17"/>
      <c r="AP15" s="17">
        <v>0.19643754251387299</v>
      </c>
      <c r="AQ15" s="17">
        <v>0.21667711950377</v>
      </c>
      <c r="AR15" s="17">
        <v>0.25120739289706601</v>
      </c>
      <c r="AS15" s="17">
        <v>0.15629579006113001</v>
      </c>
      <c r="AT15" s="17"/>
      <c r="AU15" s="17">
        <v>0.16594102321675</v>
      </c>
      <c r="AV15" s="17">
        <v>0.17496704291585299</v>
      </c>
      <c r="AW15" s="17">
        <v>0.208231087086895</v>
      </c>
      <c r="AX15" s="17">
        <v>0.24506428079728701</v>
      </c>
      <c r="AY15" s="17">
        <v>0.19541641154391301</v>
      </c>
    </row>
    <row r="16" spans="2:51" ht="29" x14ac:dyDescent="0.35">
      <c r="B16" s="18" t="s">
        <v>144</v>
      </c>
      <c r="C16" s="17">
        <v>0.15521232712536401</v>
      </c>
      <c r="D16" s="17">
        <v>0.19754719970381501</v>
      </c>
      <c r="E16" s="17">
        <v>0.113251101412468</v>
      </c>
      <c r="F16" s="17"/>
      <c r="G16" s="17">
        <v>0.19646561020912101</v>
      </c>
      <c r="H16" s="17">
        <v>0.14214506556878601</v>
      </c>
      <c r="I16" s="17">
        <v>0.14204491041537201</v>
      </c>
      <c r="J16" s="17">
        <v>0.130102229561294</v>
      </c>
      <c r="K16" s="17">
        <v>0.13660508548633599</v>
      </c>
      <c r="L16" s="17">
        <v>0.18220864463212599</v>
      </c>
      <c r="M16" s="17"/>
      <c r="N16" s="17">
        <v>0.236631554633913</v>
      </c>
      <c r="O16" s="17">
        <v>0.14435193034094401</v>
      </c>
      <c r="P16" s="17">
        <v>0.12285390984245</v>
      </c>
      <c r="Q16" s="17">
        <v>0.10639467503502401</v>
      </c>
      <c r="R16" s="17"/>
      <c r="S16" s="17">
        <v>0.21474880796628201</v>
      </c>
      <c r="T16" s="17">
        <v>0.14350421927000201</v>
      </c>
      <c r="U16" s="17">
        <v>0.137555930547066</v>
      </c>
      <c r="V16" s="17">
        <v>0.14934408530895399</v>
      </c>
      <c r="W16" s="17">
        <v>0.16925932220169701</v>
      </c>
      <c r="X16" s="17">
        <v>0.151592224663361</v>
      </c>
      <c r="Y16" s="17">
        <v>0.13267263100441101</v>
      </c>
      <c r="Z16" s="17">
        <v>9.9075923334327895E-2</v>
      </c>
      <c r="AA16" s="17">
        <v>0.146375763513832</v>
      </c>
      <c r="AB16" s="17">
        <v>0.13301065129748599</v>
      </c>
      <c r="AC16" s="17">
        <v>0.20812255327722701</v>
      </c>
      <c r="AD16" s="17">
        <v>0.11529923224967301</v>
      </c>
      <c r="AE16" s="17"/>
      <c r="AF16" s="17">
        <v>0.15263441607695999</v>
      </c>
      <c r="AG16" s="17">
        <v>0.17537762671580201</v>
      </c>
      <c r="AH16" s="17">
        <v>9.7782311239462794E-2</v>
      </c>
      <c r="AI16" s="17"/>
      <c r="AJ16" s="17">
        <v>0.18460444081771099</v>
      </c>
      <c r="AK16" s="17">
        <v>0.17387393434682</v>
      </c>
      <c r="AL16" s="17">
        <v>0.15395831299919899</v>
      </c>
      <c r="AM16" s="17">
        <v>2.59784918098705E-2</v>
      </c>
      <c r="AN16" s="17">
        <v>9.3781984179003894E-2</v>
      </c>
      <c r="AO16" s="17"/>
      <c r="AP16" s="17">
        <v>0.154569898072204</v>
      </c>
      <c r="AQ16" s="17">
        <v>0.183220976038933</v>
      </c>
      <c r="AR16" s="17">
        <v>0.167425878261202</v>
      </c>
      <c r="AS16" s="17">
        <v>0.16269460329820801</v>
      </c>
      <c r="AT16" s="17"/>
      <c r="AU16" s="17">
        <v>0.10122253096093101</v>
      </c>
      <c r="AV16" s="17">
        <v>0.13694339973504199</v>
      </c>
      <c r="AW16" s="17">
        <v>0.20488839796452099</v>
      </c>
      <c r="AX16" s="17">
        <v>0.21364947356917</v>
      </c>
      <c r="AY16" s="17">
        <v>0.208490291892267</v>
      </c>
    </row>
    <row r="17" spans="2:51" x14ac:dyDescent="0.35">
      <c r="B17" s="18" t="s">
        <v>72</v>
      </c>
      <c r="C17" s="17">
        <v>1.8171910832980299E-2</v>
      </c>
      <c r="D17" s="17">
        <v>2.3435763810892098E-2</v>
      </c>
      <c r="E17" s="17">
        <v>1.3067401594863E-2</v>
      </c>
      <c r="F17" s="17"/>
      <c r="G17" s="17">
        <v>2.65973582134835E-2</v>
      </c>
      <c r="H17" s="17">
        <v>3.3625575395089702E-2</v>
      </c>
      <c r="I17" s="17">
        <v>1.85930489224281E-2</v>
      </c>
      <c r="J17" s="17">
        <v>1.49039915986001E-2</v>
      </c>
      <c r="K17" s="17">
        <v>1.1554033843829E-2</v>
      </c>
      <c r="L17" s="17">
        <v>6.7867745495155197E-3</v>
      </c>
      <c r="M17" s="17"/>
      <c r="N17" s="17">
        <v>1.1782731640803601E-2</v>
      </c>
      <c r="O17" s="17">
        <v>2.0846814293222601E-2</v>
      </c>
      <c r="P17" s="17">
        <v>1.26468598093811E-2</v>
      </c>
      <c r="Q17" s="17">
        <v>2.7546801894051599E-2</v>
      </c>
      <c r="R17" s="17"/>
      <c r="S17" s="17">
        <v>1.8334372690217399E-2</v>
      </c>
      <c r="T17" s="17">
        <v>2.11730504433815E-2</v>
      </c>
      <c r="U17" s="17">
        <v>5.7258066321313299E-3</v>
      </c>
      <c r="V17" s="17">
        <v>2.3438219213892601E-2</v>
      </c>
      <c r="W17" s="17">
        <v>3.5582250070404699E-2</v>
      </c>
      <c r="X17" s="17">
        <v>4.2062981316356197E-2</v>
      </c>
      <c r="Y17" s="17">
        <v>1.9219516528937101E-2</v>
      </c>
      <c r="Z17" s="17">
        <v>9.6385165282829796E-3</v>
      </c>
      <c r="AA17" s="17">
        <v>0</v>
      </c>
      <c r="AB17" s="17">
        <v>5.7632431991998297E-3</v>
      </c>
      <c r="AC17" s="17">
        <v>3.1102020208496901E-2</v>
      </c>
      <c r="AD17" s="17">
        <v>0</v>
      </c>
      <c r="AE17" s="17"/>
      <c r="AF17" s="17">
        <v>1.69628429059182E-2</v>
      </c>
      <c r="AG17" s="17">
        <v>1.36720462452724E-2</v>
      </c>
      <c r="AH17" s="17">
        <v>2.3615702076917499E-2</v>
      </c>
      <c r="AI17" s="17"/>
      <c r="AJ17" s="17">
        <v>1.13171667567289E-2</v>
      </c>
      <c r="AK17" s="17">
        <v>2.1660647568293199E-2</v>
      </c>
      <c r="AL17" s="17">
        <v>6.5294110076918798E-3</v>
      </c>
      <c r="AM17" s="17">
        <v>3.4998439276510099E-2</v>
      </c>
      <c r="AN17" s="17">
        <v>2.2516167134529998E-2</v>
      </c>
      <c r="AO17" s="17"/>
      <c r="AP17" s="17">
        <v>1.83198843738402E-2</v>
      </c>
      <c r="AQ17" s="17">
        <v>1.3953244727231201E-2</v>
      </c>
      <c r="AR17" s="17">
        <v>6.3037562251500997E-3</v>
      </c>
      <c r="AS17" s="17">
        <v>1.4755921559700401E-2</v>
      </c>
      <c r="AT17" s="17"/>
      <c r="AU17" s="17">
        <v>1.41509375252972E-2</v>
      </c>
      <c r="AV17" s="17">
        <v>2.9437412808515001E-2</v>
      </c>
      <c r="AW17" s="17">
        <v>1.7077657084347098E-2</v>
      </c>
      <c r="AX17" s="17">
        <v>1.4425261073730201E-2</v>
      </c>
      <c r="AY17" s="17">
        <v>0</v>
      </c>
    </row>
    <row r="18" spans="2:51" x14ac:dyDescent="0.35">
      <c r="B18" s="18" t="s">
        <v>73</v>
      </c>
      <c r="C18" s="19">
        <v>5.6405786867785898E-2</v>
      </c>
      <c r="D18" s="19">
        <v>5.07140744552479E-2</v>
      </c>
      <c r="E18" s="19">
        <v>6.2074670729501201E-2</v>
      </c>
      <c r="F18" s="19"/>
      <c r="G18" s="19">
        <v>3.9549945780283903E-2</v>
      </c>
      <c r="H18" s="19">
        <v>5.2247553806143501E-2</v>
      </c>
      <c r="I18" s="19">
        <v>6.67736163819629E-2</v>
      </c>
      <c r="J18" s="19">
        <v>5.3139562912203397E-2</v>
      </c>
      <c r="K18" s="19">
        <v>7.72883896993911E-2</v>
      </c>
      <c r="L18" s="19">
        <v>5.1118575265851798E-2</v>
      </c>
      <c r="M18" s="19"/>
      <c r="N18" s="19">
        <v>3.4115657708077597E-2</v>
      </c>
      <c r="O18" s="19">
        <v>3.7712393861050401E-2</v>
      </c>
      <c r="P18" s="19">
        <v>7.66890802172773E-2</v>
      </c>
      <c r="Q18" s="19">
        <v>8.3349271036828002E-2</v>
      </c>
      <c r="R18" s="19"/>
      <c r="S18" s="19">
        <v>4.99538322486636E-2</v>
      </c>
      <c r="T18" s="19">
        <v>6.8831216563585804E-2</v>
      </c>
      <c r="U18" s="19">
        <v>3.8233660192893398E-2</v>
      </c>
      <c r="V18" s="19">
        <v>6.3209631967401106E-2</v>
      </c>
      <c r="W18" s="19">
        <v>3.8167906557134201E-2</v>
      </c>
      <c r="X18" s="19">
        <v>8.1220382633454602E-2</v>
      </c>
      <c r="Y18" s="19">
        <v>7.0530113182353596E-2</v>
      </c>
      <c r="Z18" s="19">
        <v>2.22367034847296E-2</v>
      </c>
      <c r="AA18" s="19">
        <v>3.3646569596458398E-2</v>
      </c>
      <c r="AB18" s="19">
        <v>7.8410709661616895E-2</v>
      </c>
      <c r="AC18" s="19">
        <v>4.6849776128892601E-2</v>
      </c>
      <c r="AD18" s="19">
        <v>6.9904426248965895E-2</v>
      </c>
      <c r="AE18" s="19"/>
      <c r="AF18" s="19">
        <v>5.88338386366953E-2</v>
      </c>
      <c r="AG18" s="19">
        <v>4.2752029914153999E-2</v>
      </c>
      <c r="AH18" s="19">
        <v>8.7159787722275103E-2</v>
      </c>
      <c r="AI18" s="19"/>
      <c r="AJ18" s="19">
        <v>4.0887816059975997E-2</v>
      </c>
      <c r="AK18" s="19">
        <v>3.4074154786053697E-2</v>
      </c>
      <c r="AL18" s="19">
        <v>4.8399856420762798E-2</v>
      </c>
      <c r="AM18" s="19">
        <v>9.51307794687168E-2</v>
      </c>
      <c r="AN18" s="19">
        <v>0.104991469268363</v>
      </c>
      <c r="AO18" s="19"/>
      <c r="AP18" s="19">
        <v>4.8606380322937799E-2</v>
      </c>
      <c r="AQ18" s="19">
        <v>3.39984971152444E-2</v>
      </c>
      <c r="AR18" s="19">
        <v>6.6630029406508501E-2</v>
      </c>
      <c r="AS18" s="19">
        <v>5.7846509341011002E-2</v>
      </c>
      <c r="AT18" s="19"/>
      <c r="AU18" s="19">
        <v>5.16946649020988E-2</v>
      </c>
      <c r="AV18" s="19">
        <v>7.1318696176235499E-2</v>
      </c>
      <c r="AW18" s="19">
        <v>4.6424059035969703E-2</v>
      </c>
      <c r="AX18" s="19">
        <v>5.1223813405273801E-2</v>
      </c>
      <c r="AY18" s="19">
        <v>3.0595696317231601E-2</v>
      </c>
    </row>
    <row r="19" spans="2:51" x14ac:dyDescent="0.35">
      <c r="B19" s="16"/>
    </row>
    <row r="20" spans="2:51" x14ac:dyDescent="0.35">
      <c r="B20" t="s">
        <v>76</v>
      </c>
    </row>
    <row r="21" spans="2:51" x14ac:dyDescent="0.35">
      <c r="B21" t="s">
        <v>77</v>
      </c>
    </row>
    <row r="23" spans="2:51" x14ac:dyDescent="0.35">
      <c r="B23"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146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1865</v>
      </c>
      <c r="D7" s="10">
        <v>886</v>
      </c>
      <c r="E7" s="10">
        <v>977</v>
      </c>
      <c r="F7" s="10"/>
      <c r="G7" s="10">
        <v>258</v>
      </c>
      <c r="H7" s="10">
        <v>273</v>
      </c>
      <c r="I7" s="10">
        <v>305</v>
      </c>
      <c r="J7" s="10">
        <v>325</v>
      </c>
      <c r="K7" s="10">
        <v>294</v>
      </c>
      <c r="L7" s="10">
        <v>410</v>
      </c>
      <c r="M7" s="10"/>
      <c r="N7" s="10">
        <v>545</v>
      </c>
      <c r="O7" s="10">
        <v>526</v>
      </c>
      <c r="P7" s="10">
        <v>346</v>
      </c>
      <c r="Q7" s="10">
        <v>437</v>
      </c>
      <c r="R7" s="10"/>
      <c r="S7" s="10">
        <v>251</v>
      </c>
      <c r="T7" s="10">
        <v>248</v>
      </c>
      <c r="U7" s="10">
        <v>169</v>
      </c>
      <c r="V7" s="10">
        <v>167</v>
      </c>
      <c r="W7" s="10">
        <v>133</v>
      </c>
      <c r="X7" s="10">
        <v>152</v>
      </c>
      <c r="Y7" s="10">
        <v>151</v>
      </c>
      <c r="Z7" s="10">
        <v>76</v>
      </c>
      <c r="AA7" s="10">
        <v>218</v>
      </c>
      <c r="AB7" s="10">
        <v>158</v>
      </c>
      <c r="AC7" s="10">
        <v>87</v>
      </c>
      <c r="AD7" s="10">
        <v>55</v>
      </c>
      <c r="AE7" s="10"/>
      <c r="AF7" s="10">
        <v>681</v>
      </c>
      <c r="AG7" s="10">
        <v>777</v>
      </c>
      <c r="AH7" s="10">
        <v>241</v>
      </c>
      <c r="AI7" s="10"/>
      <c r="AJ7" s="10">
        <v>643</v>
      </c>
      <c r="AK7" s="10">
        <v>546</v>
      </c>
      <c r="AL7" s="10">
        <v>144</v>
      </c>
      <c r="AM7" s="10">
        <v>22</v>
      </c>
      <c r="AN7" s="10">
        <v>246</v>
      </c>
      <c r="AO7" s="10"/>
      <c r="AP7" s="10">
        <v>376</v>
      </c>
      <c r="AQ7" s="10">
        <v>718</v>
      </c>
      <c r="AR7" s="10">
        <v>144</v>
      </c>
      <c r="AS7" s="10">
        <v>152</v>
      </c>
      <c r="AT7" s="10"/>
      <c r="AU7" s="10">
        <v>414</v>
      </c>
      <c r="AV7" s="10">
        <v>393</v>
      </c>
      <c r="AW7" s="10">
        <v>517</v>
      </c>
      <c r="AX7" s="10">
        <v>238</v>
      </c>
      <c r="AY7" s="10">
        <v>41</v>
      </c>
    </row>
    <row r="8" spans="2:51" ht="30" customHeight="1" x14ac:dyDescent="0.35">
      <c r="B8" s="11" t="s">
        <v>20</v>
      </c>
      <c r="C8" s="11">
        <v>1862</v>
      </c>
      <c r="D8" s="11">
        <v>919</v>
      </c>
      <c r="E8" s="11">
        <v>941</v>
      </c>
      <c r="F8" s="11"/>
      <c r="G8" s="11">
        <v>261</v>
      </c>
      <c r="H8" s="11">
        <v>313</v>
      </c>
      <c r="I8" s="11">
        <v>315</v>
      </c>
      <c r="J8" s="11">
        <v>320</v>
      </c>
      <c r="K8" s="11">
        <v>258</v>
      </c>
      <c r="L8" s="11">
        <v>396</v>
      </c>
      <c r="M8" s="11"/>
      <c r="N8" s="11">
        <v>515</v>
      </c>
      <c r="O8" s="11">
        <v>490</v>
      </c>
      <c r="P8" s="11">
        <v>401</v>
      </c>
      <c r="Q8" s="11">
        <v>445</v>
      </c>
      <c r="R8" s="11"/>
      <c r="S8" s="11">
        <v>263</v>
      </c>
      <c r="T8" s="11">
        <v>238</v>
      </c>
      <c r="U8" s="11">
        <v>154</v>
      </c>
      <c r="V8" s="11">
        <v>165</v>
      </c>
      <c r="W8" s="11">
        <v>131</v>
      </c>
      <c r="X8" s="11">
        <v>159</v>
      </c>
      <c r="Y8" s="11">
        <v>147</v>
      </c>
      <c r="Z8" s="11">
        <v>77</v>
      </c>
      <c r="AA8" s="11">
        <v>214</v>
      </c>
      <c r="AB8" s="11">
        <v>166</v>
      </c>
      <c r="AC8" s="11">
        <v>93</v>
      </c>
      <c r="AD8" s="11">
        <v>56</v>
      </c>
      <c r="AE8" s="11"/>
      <c r="AF8" s="11">
        <v>673</v>
      </c>
      <c r="AG8" s="11">
        <v>770</v>
      </c>
      <c r="AH8" s="11">
        <v>251</v>
      </c>
      <c r="AI8" s="11"/>
      <c r="AJ8" s="11">
        <v>632</v>
      </c>
      <c r="AK8" s="11">
        <v>552</v>
      </c>
      <c r="AL8" s="11">
        <v>139</v>
      </c>
      <c r="AM8" s="11">
        <v>22</v>
      </c>
      <c r="AN8" s="11">
        <v>249</v>
      </c>
      <c r="AO8" s="11"/>
      <c r="AP8" s="11">
        <v>374</v>
      </c>
      <c r="AQ8" s="11">
        <v>723</v>
      </c>
      <c r="AR8" s="11">
        <v>141</v>
      </c>
      <c r="AS8" s="11">
        <v>152</v>
      </c>
      <c r="AT8" s="11"/>
      <c r="AU8" s="11">
        <v>413</v>
      </c>
      <c r="AV8" s="11">
        <v>396</v>
      </c>
      <c r="AW8" s="11">
        <v>518</v>
      </c>
      <c r="AX8" s="11">
        <v>235</v>
      </c>
      <c r="AY8" s="11">
        <v>38</v>
      </c>
    </row>
    <row r="9" spans="2:51" ht="43.5" x14ac:dyDescent="0.35">
      <c r="B9" s="18" t="s">
        <v>143</v>
      </c>
      <c r="C9" s="17">
        <v>4.7608105461594802E-2</v>
      </c>
      <c r="D9" s="17">
        <v>5.8067608195974098E-2</v>
      </c>
      <c r="E9" s="17">
        <v>3.7484469259776998E-2</v>
      </c>
      <c r="F9" s="17"/>
      <c r="G9" s="17">
        <v>7.1120029870400697E-2</v>
      </c>
      <c r="H9" s="17">
        <v>6.3991075465960903E-2</v>
      </c>
      <c r="I9" s="17">
        <v>5.5428399657717099E-2</v>
      </c>
      <c r="J9" s="17">
        <v>3.0920866227659102E-2</v>
      </c>
      <c r="K9" s="17">
        <v>2.66818434375941E-2</v>
      </c>
      <c r="L9" s="17">
        <v>4.00777927914759E-2</v>
      </c>
      <c r="M9" s="17"/>
      <c r="N9" s="17">
        <v>6.4023658744649603E-2</v>
      </c>
      <c r="O9" s="17">
        <v>3.4781838500219597E-2</v>
      </c>
      <c r="P9" s="17">
        <v>4.5868631849601597E-2</v>
      </c>
      <c r="Q9" s="17">
        <v>4.3250075837790398E-2</v>
      </c>
      <c r="R9" s="17"/>
      <c r="S9" s="17">
        <v>7.0617062181302606E-2</v>
      </c>
      <c r="T9" s="17">
        <v>3.8463257253520199E-2</v>
      </c>
      <c r="U9" s="17">
        <v>2.3836461201720002E-2</v>
      </c>
      <c r="V9" s="17">
        <v>7.0155812551246602E-2</v>
      </c>
      <c r="W9" s="17">
        <v>3.0251903221035398E-2</v>
      </c>
      <c r="X9" s="17">
        <v>7.4757113647586207E-2</v>
      </c>
      <c r="Y9" s="17">
        <v>4.0475998274073298E-2</v>
      </c>
      <c r="Z9" s="17">
        <v>8.7614241629349096E-2</v>
      </c>
      <c r="AA9" s="17">
        <v>2.9704692127641499E-2</v>
      </c>
      <c r="AB9" s="17">
        <v>4.4361398597789099E-2</v>
      </c>
      <c r="AC9" s="17">
        <v>1.23798849201466E-2</v>
      </c>
      <c r="AD9" s="17">
        <v>4.0699573223687502E-2</v>
      </c>
      <c r="AE9" s="17"/>
      <c r="AF9" s="17">
        <v>2.7828612651207701E-2</v>
      </c>
      <c r="AG9" s="17">
        <v>6.0537091024001698E-2</v>
      </c>
      <c r="AH9" s="17">
        <v>5.9091788655694297E-2</v>
      </c>
      <c r="AI9" s="17"/>
      <c r="AJ9" s="17">
        <v>4.4459439884508699E-2</v>
      </c>
      <c r="AK9" s="17">
        <v>5.6778345577533001E-2</v>
      </c>
      <c r="AL9" s="17">
        <v>7.6538264923839402E-2</v>
      </c>
      <c r="AM9" s="17">
        <v>6.3850738861313497E-2</v>
      </c>
      <c r="AN9" s="17">
        <v>3.2465634423128303E-2</v>
      </c>
      <c r="AO9" s="17"/>
      <c r="AP9" s="17">
        <v>5.6543661176610603E-2</v>
      </c>
      <c r="AQ9" s="17">
        <v>5.3716731540986398E-2</v>
      </c>
      <c r="AR9" s="17">
        <v>7.7401909759935106E-2</v>
      </c>
      <c r="AS9" s="17">
        <v>2.9747363716935499E-2</v>
      </c>
      <c r="AT9" s="17"/>
      <c r="AU9" s="17">
        <v>2.3911106055983799E-2</v>
      </c>
      <c r="AV9" s="17">
        <v>5.11465355807698E-2</v>
      </c>
      <c r="AW9" s="17">
        <v>5.00550975416078E-2</v>
      </c>
      <c r="AX9" s="17">
        <v>8.5617261907426107E-2</v>
      </c>
      <c r="AY9" s="17">
        <v>6.1624809702164697E-2</v>
      </c>
    </row>
    <row r="10" spans="2:51" ht="43.5" x14ac:dyDescent="0.35">
      <c r="B10" s="18" t="s">
        <v>141</v>
      </c>
      <c r="C10" s="17">
        <v>0.14887111469289799</v>
      </c>
      <c r="D10" s="17">
        <v>0.16642145524919</v>
      </c>
      <c r="E10" s="17">
        <v>0.13090691041739</v>
      </c>
      <c r="F10" s="17"/>
      <c r="G10" s="17">
        <v>0.162484875032397</v>
      </c>
      <c r="H10" s="17">
        <v>0.151462127420847</v>
      </c>
      <c r="I10" s="17">
        <v>0.15793208210468301</v>
      </c>
      <c r="J10" s="17">
        <v>0.138559581962092</v>
      </c>
      <c r="K10" s="17">
        <v>0.129631532543378</v>
      </c>
      <c r="L10" s="17">
        <v>0.151507542624568</v>
      </c>
      <c r="M10" s="17"/>
      <c r="N10" s="17">
        <v>0.15036598050911701</v>
      </c>
      <c r="O10" s="17">
        <v>0.13505926420601899</v>
      </c>
      <c r="P10" s="17">
        <v>0.147833860055884</v>
      </c>
      <c r="Q10" s="17">
        <v>0.15535581128394399</v>
      </c>
      <c r="R10" s="17"/>
      <c r="S10" s="17">
        <v>0.18662706839304399</v>
      </c>
      <c r="T10" s="17">
        <v>0.14807297948203499</v>
      </c>
      <c r="U10" s="17">
        <v>0.14060945473974601</v>
      </c>
      <c r="V10" s="17">
        <v>0.11933427774355999</v>
      </c>
      <c r="W10" s="17">
        <v>0.18308435117275801</v>
      </c>
      <c r="X10" s="17">
        <v>0.166596797704477</v>
      </c>
      <c r="Y10" s="17">
        <v>0.117016522677764</v>
      </c>
      <c r="Z10" s="17">
        <v>0.21270842861618899</v>
      </c>
      <c r="AA10" s="17">
        <v>0.138499094577021</v>
      </c>
      <c r="AB10" s="17">
        <v>9.4090111821552802E-2</v>
      </c>
      <c r="AC10" s="17">
        <v>0.16573220306748301</v>
      </c>
      <c r="AD10" s="17">
        <v>0.12367024415568301</v>
      </c>
      <c r="AE10" s="17"/>
      <c r="AF10" s="17">
        <v>0.152207413551673</v>
      </c>
      <c r="AG10" s="17">
        <v>0.13739469376303001</v>
      </c>
      <c r="AH10" s="17">
        <v>0.16277948512378801</v>
      </c>
      <c r="AI10" s="17"/>
      <c r="AJ10" s="17">
        <v>0.16902618441937101</v>
      </c>
      <c r="AK10" s="17">
        <v>0.113665320097516</v>
      </c>
      <c r="AL10" s="17">
        <v>0.180743662241624</v>
      </c>
      <c r="AM10" s="17">
        <v>0.17619276881533399</v>
      </c>
      <c r="AN10" s="17">
        <v>0.165595056193719</v>
      </c>
      <c r="AO10" s="17"/>
      <c r="AP10" s="17">
        <v>0.18888137436374</v>
      </c>
      <c r="AQ10" s="17">
        <v>0.119672872887854</v>
      </c>
      <c r="AR10" s="17">
        <v>0.16123460083111299</v>
      </c>
      <c r="AS10" s="17">
        <v>0.19864730309197601</v>
      </c>
      <c r="AT10" s="17"/>
      <c r="AU10" s="17">
        <v>0.13007555618206801</v>
      </c>
      <c r="AV10" s="17">
        <v>0.12327335094559</v>
      </c>
      <c r="AW10" s="17">
        <v>0.17350315670833</v>
      </c>
      <c r="AX10" s="17">
        <v>0.16071880832741101</v>
      </c>
      <c r="AY10" s="17">
        <v>0.13136056624832301</v>
      </c>
    </row>
    <row r="11" spans="2:51" ht="29" x14ac:dyDescent="0.35">
      <c r="B11" s="18" t="s">
        <v>139</v>
      </c>
      <c r="C11" s="17">
        <v>8.0445667004188898E-2</v>
      </c>
      <c r="D11" s="17">
        <v>8.3688030713449907E-2</v>
      </c>
      <c r="E11" s="17">
        <v>7.7447000503176502E-2</v>
      </c>
      <c r="F11" s="17"/>
      <c r="G11" s="17">
        <v>0.106118276142153</v>
      </c>
      <c r="H11" s="17">
        <v>9.3550109247164795E-2</v>
      </c>
      <c r="I11" s="17">
        <v>8.6004529279971098E-2</v>
      </c>
      <c r="J11" s="17">
        <v>9.3256049605278807E-2</v>
      </c>
      <c r="K11" s="17">
        <v>4.8252682840757802E-2</v>
      </c>
      <c r="L11" s="17">
        <v>5.9411132575201697E-2</v>
      </c>
      <c r="M11" s="17"/>
      <c r="N11" s="17">
        <v>9.1136567557972697E-2</v>
      </c>
      <c r="O11" s="17">
        <v>7.6875575687696096E-2</v>
      </c>
      <c r="P11" s="17">
        <v>7.5585423610971994E-2</v>
      </c>
      <c r="Q11" s="17">
        <v>7.83657062705896E-2</v>
      </c>
      <c r="R11" s="17"/>
      <c r="S11" s="17">
        <v>0.106664317770804</v>
      </c>
      <c r="T11" s="17">
        <v>7.4038459755613295E-2</v>
      </c>
      <c r="U11" s="17">
        <v>0.113124156731909</v>
      </c>
      <c r="V11" s="17">
        <v>7.2552338999748098E-2</v>
      </c>
      <c r="W11" s="17">
        <v>0.13414924196576999</v>
      </c>
      <c r="X11" s="17">
        <v>8.3703479065642503E-2</v>
      </c>
      <c r="Y11" s="17">
        <v>5.2649966627756097E-2</v>
      </c>
      <c r="Z11" s="17">
        <v>6.4819580845755495E-2</v>
      </c>
      <c r="AA11" s="17">
        <v>5.6597437616202298E-2</v>
      </c>
      <c r="AB11" s="17">
        <v>6.7399393770553304E-2</v>
      </c>
      <c r="AC11" s="17">
        <v>4.7981991582591497E-2</v>
      </c>
      <c r="AD11" s="17">
        <v>6.15555944286095E-2</v>
      </c>
      <c r="AE11" s="17"/>
      <c r="AF11" s="17">
        <v>7.9569585632798201E-2</v>
      </c>
      <c r="AG11" s="17">
        <v>8.9274478448680195E-2</v>
      </c>
      <c r="AH11" s="17">
        <v>5.45612641133447E-2</v>
      </c>
      <c r="AI11" s="17"/>
      <c r="AJ11" s="17">
        <v>7.9940940210896594E-2</v>
      </c>
      <c r="AK11" s="17">
        <v>8.8160347239715303E-2</v>
      </c>
      <c r="AL11" s="17">
        <v>8.1320028989340196E-2</v>
      </c>
      <c r="AM11" s="17">
        <v>5.2749650019527299E-2</v>
      </c>
      <c r="AN11" s="17">
        <v>5.9836907677998798E-2</v>
      </c>
      <c r="AO11" s="17"/>
      <c r="AP11" s="17">
        <v>8.6961440763121206E-2</v>
      </c>
      <c r="AQ11" s="17">
        <v>7.9643761338334507E-2</v>
      </c>
      <c r="AR11" s="17">
        <v>6.5084007711265796E-2</v>
      </c>
      <c r="AS11" s="17">
        <v>0.112281294427671</v>
      </c>
      <c r="AT11" s="17"/>
      <c r="AU11" s="17">
        <v>8.6216968504079505E-2</v>
      </c>
      <c r="AV11" s="17">
        <v>8.0634715427967796E-2</v>
      </c>
      <c r="AW11" s="17">
        <v>7.0259594172797396E-2</v>
      </c>
      <c r="AX11" s="17">
        <v>0.112770810672607</v>
      </c>
      <c r="AY11" s="17">
        <v>0.118151379914108</v>
      </c>
    </row>
    <row r="12" spans="2:51" ht="58" x14ac:dyDescent="0.35">
      <c r="B12" s="18" t="s">
        <v>140</v>
      </c>
      <c r="C12" s="17">
        <v>0.12312296922262</v>
      </c>
      <c r="D12" s="17">
        <v>0.15422323009788799</v>
      </c>
      <c r="E12" s="17">
        <v>9.2982200370269705E-2</v>
      </c>
      <c r="F12" s="17"/>
      <c r="G12" s="17">
        <v>0.17291491393077499</v>
      </c>
      <c r="H12" s="17">
        <v>0.14996323709343101</v>
      </c>
      <c r="I12" s="17">
        <v>0.12686022041624201</v>
      </c>
      <c r="J12" s="17">
        <v>0.10379332287074899</v>
      </c>
      <c r="K12" s="17">
        <v>9.8733161264132605E-2</v>
      </c>
      <c r="L12" s="17">
        <v>9.7681912487512998E-2</v>
      </c>
      <c r="M12" s="17"/>
      <c r="N12" s="17">
        <v>0.143153918712008</v>
      </c>
      <c r="O12" s="17">
        <v>0.12130506168083301</v>
      </c>
      <c r="P12" s="17">
        <v>0.11206537349668599</v>
      </c>
      <c r="Q12" s="17">
        <v>0.110482793325858</v>
      </c>
      <c r="R12" s="17"/>
      <c r="S12" s="17">
        <v>0.161487380255501</v>
      </c>
      <c r="T12" s="17">
        <v>0.12790872986802701</v>
      </c>
      <c r="U12" s="17">
        <v>0.104177332289164</v>
      </c>
      <c r="V12" s="17">
        <v>7.9279851387834693E-2</v>
      </c>
      <c r="W12" s="17">
        <v>0.10071393015025799</v>
      </c>
      <c r="X12" s="17">
        <v>0.12200810630084601</v>
      </c>
      <c r="Y12" s="17">
        <v>0.14574710232787499</v>
      </c>
      <c r="Z12" s="17">
        <v>8.0268408504875002E-2</v>
      </c>
      <c r="AA12" s="17">
        <v>0.166129237740784</v>
      </c>
      <c r="AB12" s="17">
        <v>0.103311842509407</v>
      </c>
      <c r="AC12" s="17">
        <v>7.3668778779003602E-2</v>
      </c>
      <c r="AD12" s="17">
        <v>0.13665163930454299</v>
      </c>
      <c r="AE12" s="17"/>
      <c r="AF12" s="17">
        <v>0.121243419864008</v>
      </c>
      <c r="AG12" s="17">
        <v>0.109487546931921</v>
      </c>
      <c r="AH12" s="17">
        <v>0.11803798565550799</v>
      </c>
      <c r="AI12" s="17"/>
      <c r="AJ12" s="17">
        <v>0.11814944971463701</v>
      </c>
      <c r="AK12" s="17">
        <v>0.118219792102654</v>
      </c>
      <c r="AL12" s="17">
        <v>0.11570477092631801</v>
      </c>
      <c r="AM12" s="17">
        <v>0.18819359406296199</v>
      </c>
      <c r="AN12" s="17">
        <v>0.13446908541462499</v>
      </c>
      <c r="AO12" s="17"/>
      <c r="AP12" s="17">
        <v>0.14082074720923199</v>
      </c>
      <c r="AQ12" s="17">
        <v>0.120306146277551</v>
      </c>
      <c r="AR12" s="17">
        <v>0.13718054096344501</v>
      </c>
      <c r="AS12" s="17">
        <v>7.2827661709358296E-2</v>
      </c>
      <c r="AT12" s="17"/>
      <c r="AU12" s="17">
        <v>0.12969318900318999</v>
      </c>
      <c r="AV12" s="17">
        <v>0.13942894645769999</v>
      </c>
      <c r="AW12" s="17">
        <v>0.135715166866479</v>
      </c>
      <c r="AX12" s="17">
        <v>9.0075285496096794E-2</v>
      </c>
      <c r="AY12" s="17">
        <v>0.16016749965962099</v>
      </c>
    </row>
    <row r="13" spans="2:51" ht="29" x14ac:dyDescent="0.35">
      <c r="B13" s="18" t="s">
        <v>144</v>
      </c>
      <c r="C13" s="17">
        <v>4.1486812857211397E-2</v>
      </c>
      <c r="D13" s="17">
        <v>5.5772333326566198E-2</v>
      </c>
      <c r="E13" s="17">
        <v>2.76100043581207E-2</v>
      </c>
      <c r="F13" s="17"/>
      <c r="G13" s="17">
        <v>4.62679581754986E-2</v>
      </c>
      <c r="H13" s="17">
        <v>4.2278948890841203E-2</v>
      </c>
      <c r="I13" s="17">
        <v>4.5427723396109898E-2</v>
      </c>
      <c r="J13" s="17">
        <v>4.3886181320181301E-2</v>
      </c>
      <c r="K13" s="17">
        <v>3.8879041561438801E-2</v>
      </c>
      <c r="L13" s="17">
        <v>3.4349829843206697E-2</v>
      </c>
      <c r="M13" s="17"/>
      <c r="N13" s="17">
        <v>5.4387012010851402E-2</v>
      </c>
      <c r="O13" s="17">
        <v>4.2636455703518102E-2</v>
      </c>
      <c r="P13" s="17">
        <v>3.0877877169093099E-2</v>
      </c>
      <c r="Q13" s="17">
        <v>3.5856445376334999E-2</v>
      </c>
      <c r="R13" s="17"/>
      <c r="S13" s="17">
        <v>3.8329464067116001E-2</v>
      </c>
      <c r="T13" s="17">
        <v>4.8908108991801397E-2</v>
      </c>
      <c r="U13" s="17">
        <v>1.25560221053871E-2</v>
      </c>
      <c r="V13" s="17">
        <v>5.5163386160402603E-2</v>
      </c>
      <c r="W13" s="17">
        <v>3.9597147108413597E-2</v>
      </c>
      <c r="X13" s="17">
        <v>4.3173152659407403E-2</v>
      </c>
      <c r="Y13" s="17">
        <v>5.1605767676759701E-2</v>
      </c>
      <c r="Z13" s="17">
        <v>2.6130742588387101E-2</v>
      </c>
      <c r="AA13" s="17">
        <v>3.9361150410567598E-2</v>
      </c>
      <c r="AB13" s="17">
        <v>2.3124011907519199E-2</v>
      </c>
      <c r="AC13" s="17">
        <v>8.3163365460197897E-2</v>
      </c>
      <c r="AD13" s="17">
        <v>5.1429031508557897E-2</v>
      </c>
      <c r="AE13" s="17"/>
      <c r="AF13" s="17">
        <v>5.1903545658677601E-2</v>
      </c>
      <c r="AG13" s="17">
        <v>4.0436765358441401E-2</v>
      </c>
      <c r="AH13" s="17">
        <v>2.5342441050001802E-2</v>
      </c>
      <c r="AI13" s="17"/>
      <c r="AJ13" s="17">
        <v>5.1699945602709803E-2</v>
      </c>
      <c r="AK13" s="17">
        <v>5.3091324038109802E-2</v>
      </c>
      <c r="AL13" s="17">
        <v>2.59956849422899E-2</v>
      </c>
      <c r="AM13" s="17">
        <v>0</v>
      </c>
      <c r="AN13" s="17">
        <v>2.05654636967545E-2</v>
      </c>
      <c r="AO13" s="17"/>
      <c r="AP13" s="17">
        <v>4.2779043917716003E-2</v>
      </c>
      <c r="AQ13" s="17">
        <v>5.02531269577653E-2</v>
      </c>
      <c r="AR13" s="17">
        <v>2.6344355311699399E-2</v>
      </c>
      <c r="AS13" s="17">
        <v>7.0788600761098594E-2</v>
      </c>
      <c r="AT13" s="17"/>
      <c r="AU13" s="17">
        <v>1.43598375893741E-2</v>
      </c>
      <c r="AV13" s="17">
        <v>3.9957051771698199E-2</v>
      </c>
      <c r="AW13" s="17">
        <v>6.7638701802248194E-2</v>
      </c>
      <c r="AX13" s="17">
        <v>4.1210941777916101E-2</v>
      </c>
      <c r="AY13" s="17">
        <v>4.5522771138280599E-2</v>
      </c>
    </row>
    <row r="14" spans="2:51" x14ac:dyDescent="0.35">
      <c r="B14" s="18" t="s">
        <v>137</v>
      </c>
      <c r="C14" s="17">
        <v>0.34484163656054401</v>
      </c>
      <c r="D14" s="17">
        <v>0.28481297351549401</v>
      </c>
      <c r="E14" s="17">
        <v>0.40325516058309302</v>
      </c>
      <c r="F14" s="17"/>
      <c r="G14" s="17">
        <v>0.21009236752659899</v>
      </c>
      <c r="H14" s="17">
        <v>0.27275021110591502</v>
      </c>
      <c r="I14" s="17">
        <v>0.38186738340534598</v>
      </c>
      <c r="J14" s="17">
        <v>0.375018735725761</v>
      </c>
      <c r="K14" s="17">
        <v>0.40282811333678598</v>
      </c>
      <c r="L14" s="17">
        <v>0.39891167854120801</v>
      </c>
      <c r="M14" s="17"/>
      <c r="N14" s="17">
        <v>0.31424179622887599</v>
      </c>
      <c r="O14" s="17">
        <v>0.348713643163718</v>
      </c>
      <c r="P14" s="17">
        <v>0.36154156506826601</v>
      </c>
      <c r="Q14" s="17">
        <v>0.3630852281752</v>
      </c>
      <c r="R14" s="17"/>
      <c r="S14" s="17">
        <v>0.240883411880536</v>
      </c>
      <c r="T14" s="17">
        <v>0.38133220848167498</v>
      </c>
      <c r="U14" s="17">
        <v>0.337554432255533</v>
      </c>
      <c r="V14" s="17">
        <v>0.41082854317533501</v>
      </c>
      <c r="W14" s="17">
        <v>0.31299947699861302</v>
      </c>
      <c r="X14" s="17">
        <v>0.29906028328626899</v>
      </c>
      <c r="Y14" s="17">
        <v>0.35284532259864398</v>
      </c>
      <c r="Z14" s="17">
        <v>0.35225909389959298</v>
      </c>
      <c r="AA14" s="17">
        <v>0.306477259796896</v>
      </c>
      <c r="AB14" s="17">
        <v>0.43028545231431398</v>
      </c>
      <c r="AC14" s="17">
        <v>0.41611815472969099</v>
      </c>
      <c r="AD14" s="17">
        <v>0.450476219344916</v>
      </c>
      <c r="AE14" s="17"/>
      <c r="AF14" s="17">
        <v>0.37508856751300801</v>
      </c>
      <c r="AG14" s="17">
        <v>0.36012989675395202</v>
      </c>
      <c r="AH14" s="17">
        <v>0.28709761610890999</v>
      </c>
      <c r="AI14" s="17"/>
      <c r="AJ14" s="17">
        <v>0.33068409295282802</v>
      </c>
      <c r="AK14" s="17">
        <v>0.37714370797061902</v>
      </c>
      <c r="AL14" s="17">
        <v>0.29321980446416002</v>
      </c>
      <c r="AM14" s="17">
        <v>0.42071873685268601</v>
      </c>
      <c r="AN14" s="17">
        <v>0.317768960596991</v>
      </c>
      <c r="AO14" s="17"/>
      <c r="AP14" s="17">
        <v>0.30258558789411999</v>
      </c>
      <c r="AQ14" s="17">
        <v>0.35868318884698203</v>
      </c>
      <c r="AR14" s="17">
        <v>0.30743361156870302</v>
      </c>
      <c r="AS14" s="17">
        <v>0.36848879249986999</v>
      </c>
      <c r="AT14" s="17"/>
      <c r="AU14" s="17">
        <v>0.41883890395054602</v>
      </c>
      <c r="AV14" s="17">
        <v>0.34587872010929299</v>
      </c>
      <c r="AW14" s="17">
        <v>0.30325987039854702</v>
      </c>
      <c r="AX14" s="17">
        <v>0.27935609379007897</v>
      </c>
      <c r="AY14" s="17">
        <v>0.18666826084434099</v>
      </c>
    </row>
    <row r="15" spans="2:51" ht="43.5" x14ac:dyDescent="0.35">
      <c r="B15" s="18" t="s">
        <v>138</v>
      </c>
      <c r="C15" s="17">
        <v>0.16480696431338501</v>
      </c>
      <c r="D15" s="17">
        <v>0.15107419503670899</v>
      </c>
      <c r="E15" s="17">
        <v>0.17858178418411799</v>
      </c>
      <c r="F15" s="17"/>
      <c r="G15" s="17">
        <v>0.15080426051780299</v>
      </c>
      <c r="H15" s="17">
        <v>0.16728876676641199</v>
      </c>
      <c r="I15" s="17">
        <v>0.101586310045294</v>
      </c>
      <c r="J15" s="17">
        <v>0.16407520643550899</v>
      </c>
      <c r="K15" s="17">
        <v>0.22106380497012601</v>
      </c>
      <c r="L15" s="17">
        <v>0.18624808871170001</v>
      </c>
      <c r="M15" s="17"/>
      <c r="N15" s="17">
        <v>0.15159285801870301</v>
      </c>
      <c r="O15" s="17">
        <v>0.19412414412089399</v>
      </c>
      <c r="P15" s="17">
        <v>0.182180254401344</v>
      </c>
      <c r="Q15" s="17">
        <v>0.13619351835584301</v>
      </c>
      <c r="R15" s="17"/>
      <c r="S15" s="17">
        <v>0.15205561598582201</v>
      </c>
      <c r="T15" s="17">
        <v>0.12748291932032199</v>
      </c>
      <c r="U15" s="17">
        <v>0.18194057764096599</v>
      </c>
      <c r="V15" s="17">
        <v>0.144564678841722</v>
      </c>
      <c r="W15" s="17">
        <v>0.174760741077328</v>
      </c>
      <c r="X15" s="17">
        <v>0.15675612784057599</v>
      </c>
      <c r="Y15" s="17">
        <v>0.170389753958475</v>
      </c>
      <c r="Z15" s="17">
        <v>0.15065840935432501</v>
      </c>
      <c r="AA15" s="17">
        <v>0.21853221882609</v>
      </c>
      <c r="AB15" s="17">
        <v>0.20261193400181299</v>
      </c>
      <c r="AC15" s="17">
        <v>0.154292209867607</v>
      </c>
      <c r="AD15" s="17">
        <v>0.1012271846415</v>
      </c>
      <c r="AE15" s="17"/>
      <c r="AF15" s="17">
        <v>0.15783108085543199</v>
      </c>
      <c r="AG15" s="17">
        <v>0.16013282695779499</v>
      </c>
      <c r="AH15" s="17">
        <v>0.20454143315581599</v>
      </c>
      <c r="AI15" s="17"/>
      <c r="AJ15" s="17">
        <v>0.17754379526306299</v>
      </c>
      <c r="AK15" s="17">
        <v>0.141756284834758</v>
      </c>
      <c r="AL15" s="17">
        <v>0.18758629585591599</v>
      </c>
      <c r="AM15" s="17">
        <v>9.8294511388176298E-2</v>
      </c>
      <c r="AN15" s="17">
        <v>0.18453361578823799</v>
      </c>
      <c r="AO15" s="17"/>
      <c r="AP15" s="17">
        <v>0.148357226820372</v>
      </c>
      <c r="AQ15" s="17">
        <v>0.17105208087294299</v>
      </c>
      <c r="AR15" s="17">
        <v>0.18361513685306399</v>
      </c>
      <c r="AS15" s="17">
        <v>0.13470396240156499</v>
      </c>
      <c r="AT15" s="17"/>
      <c r="AU15" s="17">
        <v>0.143250620942802</v>
      </c>
      <c r="AV15" s="17">
        <v>0.16685622212543499</v>
      </c>
      <c r="AW15" s="17">
        <v>0.14807897367852901</v>
      </c>
      <c r="AX15" s="17">
        <v>0.17673782726787601</v>
      </c>
      <c r="AY15" s="17">
        <v>0.25345287398633398</v>
      </c>
    </row>
    <row r="16" spans="2:51" ht="29" x14ac:dyDescent="0.35">
      <c r="B16" s="18" t="s">
        <v>142</v>
      </c>
      <c r="C16" s="17">
        <v>1.7692937238274701E-2</v>
      </c>
      <c r="D16" s="17">
        <v>2.31457800983139E-2</v>
      </c>
      <c r="E16" s="17">
        <v>1.24000479609049E-2</v>
      </c>
      <c r="F16" s="17"/>
      <c r="G16" s="17">
        <v>3.2984056204842502E-2</v>
      </c>
      <c r="H16" s="17">
        <v>2.34989768443227E-2</v>
      </c>
      <c r="I16" s="17">
        <v>1.75630236082478E-2</v>
      </c>
      <c r="J16" s="17">
        <v>2.4629042679011601E-2</v>
      </c>
      <c r="K16" s="17">
        <v>1.0440214107562301E-2</v>
      </c>
      <c r="L16" s="17">
        <v>2.2802339999043399E-3</v>
      </c>
      <c r="M16" s="17"/>
      <c r="N16" s="17">
        <v>1.7293916298684899E-2</v>
      </c>
      <c r="O16" s="17">
        <v>9.9171665207068108E-3</v>
      </c>
      <c r="P16" s="17">
        <v>2.13027293702031E-2</v>
      </c>
      <c r="Q16" s="17">
        <v>2.39188262448966E-2</v>
      </c>
      <c r="R16" s="17"/>
      <c r="S16" s="17">
        <v>2.49558950771719E-2</v>
      </c>
      <c r="T16" s="17">
        <v>0</v>
      </c>
      <c r="U16" s="17">
        <v>3.45685148660635E-2</v>
      </c>
      <c r="V16" s="17">
        <v>2.2928355612452999E-2</v>
      </c>
      <c r="W16" s="17">
        <v>1.62481841471202E-2</v>
      </c>
      <c r="X16" s="17">
        <v>2.25059672893833E-2</v>
      </c>
      <c r="Y16" s="17">
        <v>8.8489430368391894E-3</v>
      </c>
      <c r="Z16" s="17">
        <v>0</v>
      </c>
      <c r="AA16" s="17">
        <v>2.0817130639428801E-2</v>
      </c>
      <c r="AB16" s="17">
        <v>7.2445448027589204E-3</v>
      </c>
      <c r="AC16" s="17">
        <v>3.8579162845011498E-2</v>
      </c>
      <c r="AD16" s="17">
        <v>1.8726634944585801E-2</v>
      </c>
      <c r="AE16" s="17"/>
      <c r="AF16" s="17">
        <v>1.4440835369646699E-2</v>
      </c>
      <c r="AG16" s="17">
        <v>1.7373053380520202E-2</v>
      </c>
      <c r="AH16" s="17">
        <v>3.02175837232272E-2</v>
      </c>
      <c r="AI16" s="17"/>
      <c r="AJ16" s="17">
        <v>1.1375600329830499E-2</v>
      </c>
      <c r="AK16" s="17">
        <v>2.4026327357025101E-2</v>
      </c>
      <c r="AL16" s="17">
        <v>1.2268587833151601E-2</v>
      </c>
      <c r="AM16" s="17">
        <v>0</v>
      </c>
      <c r="AN16" s="17">
        <v>1.2267944253727099E-2</v>
      </c>
      <c r="AO16" s="17"/>
      <c r="AP16" s="17">
        <v>1.4718862473478299E-2</v>
      </c>
      <c r="AQ16" s="17">
        <v>2.01178531220636E-2</v>
      </c>
      <c r="AR16" s="17">
        <v>1.36298472016529E-2</v>
      </c>
      <c r="AS16" s="17">
        <v>6.8704882049882097E-3</v>
      </c>
      <c r="AT16" s="17"/>
      <c r="AU16" s="17">
        <v>1.2067326611582699E-2</v>
      </c>
      <c r="AV16" s="17">
        <v>1.6096056634869699E-2</v>
      </c>
      <c r="AW16" s="17">
        <v>1.67753664924402E-2</v>
      </c>
      <c r="AX16" s="17">
        <v>4.2201400034384003E-2</v>
      </c>
      <c r="AY16" s="17">
        <v>0</v>
      </c>
    </row>
    <row r="17" spans="2:51" x14ac:dyDescent="0.35">
      <c r="B17" s="18" t="s">
        <v>73</v>
      </c>
      <c r="C17" s="19">
        <v>3.1123792649283201E-2</v>
      </c>
      <c r="D17" s="19">
        <v>2.2794393766415198E-2</v>
      </c>
      <c r="E17" s="19">
        <v>3.9332422363150599E-2</v>
      </c>
      <c r="F17" s="19"/>
      <c r="G17" s="19">
        <v>4.7213262599531798E-2</v>
      </c>
      <c r="H17" s="19">
        <v>3.5216547165105201E-2</v>
      </c>
      <c r="I17" s="19">
        <v>2.7330328086389799E-2</v>
      </c>
      <c r="J17" s="19">
        <v>2.5861013173758499E-2</v>
      </c>
      <c r="K17" s="19">
        <v>2.34896059382236E-2</v>
      </c>
      <c r="L17" s="19">
        <v>2.95317884252226E-2</v>
      </c>
      <c r="M17" s="19"/>
      <c r="N17" s="19">
        <v>1.38042919191375E-2</v>
      </c>
      <c r="O17" s="19">
        <v>3.6586850416394499E-2</v>
      </c>
      <c r="P17" s="19">
        <v>2.2744284977949999E-2</v>
      </c>
      <c r="Q17" s="19">
        <v>5.3491595129544101E-2</v>
      </c>
      <c r="R17" s="19"/>
      <c r="S17" s="19">
        <v>1.83797843887019E-2</v>
      </c>
      <c r="T17" s="19">
        <v>5.3793336847006198E-2</v>
      </c>
      <c r="U17" s="19">
        <v>5.1633048169512599E-2</v>
      </c>
      <c r="V17" s="19">
        <v>2.5192755527697699E-2</v>
      </c>
      <c r="W17" s="19">
        <v>8.1950241587036704E-3</v>
      </c>
      <c r="X17" s="19">
        <v>3.14389722058123E-2</v>
      </c>
      <c r="Y17" s="19">
        <v>6.0420622821812597E-2</v>
      </c>
      <c r="Z17" s="19">
        <v>2.55410945615266E-2</v>
      </c>
      <c r="AA17" s="19">
        <v>2.3881778265368501E-2</v>
      </c>
      <c r="AB17" s="19">
        <v>2.7571310274293E-2</v>
      </c>
      <c r="AC17" s="19">
        <v>8.0842487482669905E-3</v>
      </c>
      <c r="AD17" s="19">
        <v>1.5563878447917101E-2</v>
      </c>
      <c r="AE17" s="19"/>
      <c r="AF17" s="19">
        <v>1.9886938903548101E-2</v>
      </c>
      <c r="AG17" s="19">
        <v>2.5233647381657998E-2</v>
      </c>
      <c r="AH17" s="19">
        <v>5.8330402413709799E-2</v>
      </c>
      <c r="AI17" s="19"/>
      <c r="AJ17" s="19">
        <v>1.7120551622155099E-2</v>
      </c>
      <c r="AK17" s="19">
        <v>2.7158550782069499E-2</v>
      </c>
      <c r="AL17" s="19">
        <v>2.6622899823360399E-2</v>
      </c>
      <c r="AM17" s="19">
        <v>0</v>
      </c>
      <c r="AN17" s="19">
        <v>7.2497331954818195E-2</v>
      </c>
      <c r="AO17" s="19"/>
      <c r="AP17" s="19">
        <v>1.8352055381610999E-2</v>
      </c>
      <c r="AQ17" s="19">
        <v>2.6554238155520899E-2</v>
      </c>
      <c r="AR17" s="19">
        <v>2.8075989799122E-2</v>
      </c>
      <c r="AS17" s="19">
        <v>5.6445331865369397E-3</v>
      </c>
      <c r="AT17" s="19"/>
      <c r="AU17" s="19">
        <v>4.15864911603731E-2</v>
      </c>
      <c r="AV17" s="19">
        <v>3.6728400946676398E-2</v>
      </c>
      <c r="AW17" s="19">
        <v>3.4714072339022697E-2</v>
      </c>
      <c r="AX17" s="19">
        <v>1.1311570726203301E-2</v>
      </c>
      <c r="AY17" s="19">
        <v>4.3051838506827297E-2</v>
      </c>
    </row>
    <row r="18" spans="2:51" x14ac:dyDescent="0.35">
      <c r="B18" s="16" t="s">
        <v>147</v>
      </c>
    </row>
    <row r="19" spans="2:51" x14ac:dyDescent="0.35">
      <c r="B19" t="s">
        <v>76</v>
      </c>
    </row>
    <row r="20" spans="2:51" x14ac:dyDescent="0.35">
      <c r="B20" t="s">
        <v>77</v>
      </c>
    </row>
    <row r="22" spans="2:51" x14ac:dyDescent="0.35">
      <c r="B22"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Y23"/>
  <sheetViews>
    <sheetView showGridLines="0" topLeftCell="A6" workbookViewId="0">
      <pane xSplit="2" topLeftCell="C1" activePane="topRight" state="frozen"/>
      <selection pane="topRight" activeCell="B9" sqref="B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5" width="10.7265625" customWidth="1"/>
    <col min="46" max="46" width="2.1796875" customWidth="1"/>
    <col min="47" max="51" width="10.7265625" customWidth="1"/>
    <col min="52" max="52" width="2.1796875" customWidth="1"/>
  </cols>
  <sheetData>
    <row r="2" spans="2:51" ht="40" customHeight="1" x14ac:dyDescent="0.35">
      <c r="D2" s="27" t="s">
        <v>156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5" spans="2:51" ht="30" customHeight="1" x14ac:dyDescent="0.35">
      <c r="B5" s="15"/>
      <c r="C5" s="15"/>
      <c r="D5" s="26" t="s">
        <v>57</v>
      </c>
      <c r="E5" s="26"/>
      <c r="F5" s="15"/>
      <c r="G5" s="26" t="s">
        <v>58</v>
      </c>
      <c r="H5" s="26"/>
      <c r="I5" s="26"/>
      <c r="J5" s="26"/>
      <c r="K5" s="26"/>
      <c r="L5" s="26"/>
      <c r="M5" s="15"/>
      <c r="N5" s="26" t="s">
        <v>59</v>
      </c>
      <c r="O5" s="26"/>
      <c r="P5" s="26"/>
      <c r="Q5" s="26"/>
      <c r="R5" s="15"/>
      <c r="S5" s="26" t="s">
        <v>60</v>
      </c>
      <c r="T5" s="26"/>
      <c r="U5" s="26"/>
      <c r="V5" s="26"/>
      <c r="W5" s="26"/>
      <c r="X5" s="26"/>
      <c r="Y5" s="26"/>
      <c r="Z5" s="26"/>
      <c r="AA5" s="26"/>
      <c r="AB5" s="26"/>
      <c r="AC5" s="26"/>
      <c r="AD5" s="26"/>
      <c r="AE5" s="15"/>
      <c r="AF5" s="26" t="s">
        <v>61</v>
      </c>
      <c r="AG5" s="26"/>
      <c r="AH5" s="26"/>
      <c r="AI5" s="15"/>
      <c r="AJ5" s="26" t="s">
        <v>62</v>
      </c>
      <c r="AK5" s="26"/>
      <c r="AL5" s="26"/>
      <c r="AM5" s="26"/>
      <c r="AN5" s="26"/>
      <c r="AO5" s="15"/>
      <c r="AP5" s="26" t="s">
        <v>63</v>
      </c>
      <c r="AQ5" s="26"/>
      <c r="AR5" s="26"/>
      <c r="AS5" s="26"/>
      <c r="AT5" s="15"/>
      <c r="AU5" s="26" t="s">
        <v>64</v>
      </c>
      <c r="AV5" s="26"/>
      <c r="AW5" s="26"/>
      <c r="AX5" s="26"/>
      <c r="AY5" s="26"/>
    </row>
    <row r="6" spans="2:51"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U6" s="12" t="s">
        <v>52</v>
      </c>
      <c r="AV6" s="12" t="s">
        <v>53</v>
      </c>
      <c r="AW6" s="12" t="s">
        <v>54</v>
      </c>
      <c r="AX6" s="12" t="s">
        <v>55</v>
      </c>
      <c r="AY6" s="12" t="s">
        <v>56</v>
      </c>
    </row>
    <row r="7" spans="2:51" ht="30" customHeight="1" x14ac:dyDescent="0.35">
      <c r="B7" s="10" t="s">
        <v>19</v>
      </c>
      <c r="C7" s="10">
        <v>2012</v>
      </c>
      <c r="D7" s="10">
        <v>955</v>
      </c>
      <c r="E7" s="10">
        <v>1055</v>
      </c>
      <c r="F7" s="10"/>
      <c r="G7" s="10">
        <v>275</v>
      </c>
      <c r="H7" s="10">
        <v>298</v>
      </c>
      <c r="I7" s="10">
        <v>334</v>
      </c>
      <c r="J7" s="10">
        <v>348</v>
      </c>
      <c r="K7" s="10">
        <v>322</v>
      </c>
      <c r="L7" s="10">
        <v>435</v>
      </c>
      <c r="M7" s="10"/>
      <c r="N7" s="10">
        <v>571</v>
      </c>
      <c r="O7" s="10">
        <v>558</v>
      </c>
      <c r="P7" s="10">
        <v>380</v>
      </c>
      <c r="Q7" s="10">
        <v>492</v>
      </c>
      <c r="R7" s="10"/>
      <c r="S7" s="10">
        <v>269</v>
      </c>
      <c r="T7" s="10">
        <v>273</v>
      </c>
      <c r="U7" s="10">
        <v>177</v>
      </c>
      <c r="V7" s="10">
        <v>182</v>
      </c>
      <c r="W7" s="10">
        <v>144</v>
      </c>
      <c r="X7" s="10">
        <v>172</v>
      </c>
      <c r="Y7" s="10">
        <v>165</v>
      </c>
      <c r="Z7" s="10">
        <v>79</v>
      </c>
      <c r="AA7" s="10">
        <v>226</v>
      </c>
      <c r="AB7" s="10">
        <v>172</v>
      </c>
      <c r="AC7" s="10">
        <v>94</v>
      </c>
      <c r="AD7" s="10">
        <v>59</v>
      </c>
      <c r="AE7" s="10"/>
      <c r="AF7" s="10">
        <v>735</v>
      </c>
      <c r="AG7" s="10">
        <v>824</v>
      </c>
      <c r="AH7" s="10">
        <v>271</v>
      </c>
      <c r="AI7" s="10"/>
      <c r="AJ7" s="10">
        <v>678</v>
      </c>
      <c r="AK7" s="10">
        <v>577</v>
      </c>
      <c r="AL7" s="10">
        <v>153</v>
      </c>
      <c r="AM7" s="10">
        <v>25</v>
      </c>
      <c r="AN7" s="10">
        <v>282</v>
      </c>
      <c r="AO7" s="10"/>
      <c r="AP7" s="10">
        <v>402</v>
      </c>
      <c r="AQ7" s="10">
        <v>753</v>
      </c>
      <c r="AR7" s="10">
        <v>156</v>
      </c>
      <c r="AS7" s="10">
        <v>163</v>
      </c>
      <c r="AT7" s="10"/>
      <c r="AU7" s="10">
        <v>443</v>
      </c>
      <c r="AV7" s="10">
        <v>436</v>
      </c>
      <c r="AW7" s="10">
        <v>551</v>
      </c>
      <c r="AX7" s="10">
        <v>254</v>
      </c>
      <c r="AY7" s="10">
        <v>42</v>
      </c>
    </row>
    <row r="8" spans="2:51" ht="30" customHeight="1" x14ac:dyDescent="0.35">
      <c r="B8" s="11" t="s">
        <v>20</v>
      </c>
      <c r="C8" s="11">
        <v>2012</v>
      </c>
      <c r="D8" s="11">
        <v>993</v>
      </c>
      <c r="E8" s="11">
        <v>1017</v>
      </c>
      <c r="F8" s="11"/>
      <c r="G8" s="11">
        <v>279</v>
      </c>
      <c r="H8" s="11">
        <v>342</v>
      </c>
      <c r="I8" s="11">
        <v>344</v>
      </c>
      <c r="J8" s="11">
        <v>343</v>
      </c>
      <c r="K8" s="11">
        <v>283</v>
      </c>
      <c r="L8" s="11">
        <v>421</v>
      </c>
      <c r="M8" s="11"/>
      <c r="N8" s="11">
        <v>540</v>
      </c>
      <c r="O8" s="11">
        <v>521</v>
      </c>
      <c r="P8" s="11">
        <v>440</v>
      </c>
      <c r="Q8" s="11">
        <v>500</v>
      </c>
      <c r="R8" s="11"/>
      <c r="S8" s="11">
        <v>282</v>
      </c>
      <c r="T8" s="11">
        <v>262</v>
      </c>
      <c r="U8" s="11">
        <v>161</v>
      </c>
      <c r="V8" s="11">
        <v>181</v>
      </c>
      <c r="W8" s="11">
        <v>141</v>
      </c>
      <c r="X8" s="11">
        <v>181</v>
      </c>
      <c r="Y8" s="11">
        <v>161</v>
      </c>
      <c r="Z8" s="11">
        <v>80</v>
      </c>
      <c r="AA8" s="11">
        <v>221</v>
      </c>
      <c r="AB8" s="11">
        <v>181</v>
      </c>
      <c r="AC8" s="11">
        <v>101</v>
      </c>
      <c r="AD8" s="11">
        <v>60</v>
      </c>
      <c r="AE8" s="11"/>
      <c r="AF8" s="11">
        <v>728</v>
      </c>
      <c r="AG8" s="11">
        <v>816</v>
      </c>
      <c r="AH8" s="11">
        <v>282</v>
      </c>
      <c r="AI8" s="11"/>
      <c r="AJ8" s="11">
        <v>667</v>
      </c>
      <c r="AK8" s="11">
        <v>584</v>
      </c>
      <c r="AL8" s="11">
        <v>147</v>
      </c>
      <c r="AM8" s="11">
        <v>26</v>
      </c>
      <c r="AN8" s="11">
        <v>286</v>
      </c>
      <c r="AO8" s="11"/>
      <c r="AP8" s="11">
        <v>400</v>
      </c>
      <c r="AQ8" s="11">
        <v>759</v>
      </c>
      <c r="AR8" s="11">
        <v>152</v>
      </c>
      <c r="AS8" s="11">
        <v>164</v>
      </c>
      <c r="AT8" s="11"/>
      <c r="AU8" s="11">
        <v>442</v>
      </c>
      <c r="AV8" s="11">
        <v>440</v>
      </c>
      <c r="AW8" s="11">
        <v>554</v>
      </c>
      <c r="AX8" s="11">
        <v>252</v>
      </c>
      <c r="AY8" s="11">
        <v>39</v>
      </c>
    </row>
    <row r="9" spans="2:51" ht="29" x14ac:dyDescent="0.35">
      <c r="B9" s="18" t="s">
        <v>148</v>
      </c>
      <c r="C9" s="17">
        <v>0.54806883739877899</v>
      </c>
      <c r="D9" s="17">
        <v>0.57134727553880704</v>
      </c>
      <c r="E9" s="17">
        <v>0.52548853420203101</v>
      </c>
      <c r="F9" s="17"/>
      <c r="G9" s="17">
        <v>0.56066073076872902</v>
      </c>
      <c r="H9" s="17">
        <v>0.52454094613564695</v>
      </c>
      <c r="I9" s="17">
        <v>0.53779332607788799</v>
      </c>
      <c r="J9" s="17">
        <v>0.54136062331880497</v>
      </c>
      <c r="K9" s="17">
        <v>0.54834455874466503</v>
      </c>
      <c r="L9" s="17">
        <v>0.57252570086148202</v>
      </c>
      <c r="M9" s="17"/>
      <c r="N9" s="17">
        <v>0.59442798553455301</v>
      </c>
      <c r="O9" s="17">
        <v>0.54093964708924203</v>
      </c>
      <c r="P9" s="17">
        <v>0.58218055914106903</v>
      </c>
      <c r="Q9" s="17">
        <v>0.47332346764352701</v>
      </c>
      <c r="R9" s="17"/>
      <c r="S9" s="17">
        <v>0.51270866762422895</v>
      </c>
      <c r="T9" s="17">
        <v>0.52683765277357797</v>
      </c>
      <c r="U9" s="17">
        <v>0.60343596774373298</v>
      </c>
      <c r="V9" s="17">
        <v>0.50286819122712101</v>
      </c>
      <c r="W9" s="17">
        <v>0.57030551430607301</v>
      </c>
      <c r="X9" s="17">
        <v>0.56084295264417505</v>
      </c>
      <c r="Y9" s="17">
        <v>0.56570846740673997</v>
      </c>
      <c r="Z9" s="17">
        <v>0.57034270662914599</v>
      </c>
      <c r="AA9" s="17">
        <v>0.55018333362079497</v>
      </c>
      <c r="AB9" s="17">
        <v>0.577040423806084</v>
      </c>
      <c r="AC9" s="17">
        <v>0.59080095194133797</v>
      </c>
      <c r="AD9" s="17">
        <v>0.45980478884636899</v>
      </c>
      <c r="AE9" s="17"/>
      <c r="AF9" s="17">
        <v>0.51643215465274706</v>
      </c>
      <c r="AG9" s="17">
        <v>0.58064337066504801</v>
      </c>
      <c r="AH9" s="17">
        <v>0.514965631852357</v>
      </c>
      <c r="AI9" s="17"/>
      <c r="AJ9" s="17">
        <v>0.58818675515665197</v>
      </c>
      <c r="AK9" s="17">
        <v>0.53925196610221404</v>
      </c>
      <c r="AL9" s="17">
        <v>0.58499802516168398</v>
      </c>
      <c r="AM9" s="17">
        <v>0.44291606807631501</v>
      </c>
      <c r="AN9" s="17">
        <v>0.45095047296228402</v>
      </c>
      <c r="AO9" s="17"/>
      <c r="AP9" s="17">
        <v>0.56884187348107296</v>
      </c>
      <c r="AQ9" s="17">
        <v>0.56955780346520402</v>
      </c>
      <c r="AR9" s="17">
        <v>0.57762384436257697</v>
      </c>
      <c r="AS9" s="17">
        <v>0.54377832566465201</v>
      </c>
      <c r="AT9" s="17"/>
      <c r="AU9" s="17">
        <v>0.50085120948248096</v>
      </c>
      <c r="AV9" s="17">
        <v>0.54146229766240905</v>
      </c>
      <c r="AW9" s="17">
        <v>0.59985075611231098</v>
      </c>
      <c r="AX9" s="17">
        <v>0.53524486277028605</v>
      </c>
      <c r="AY9" s="17">
        <v>0.69050350531371196</v>
      </c>
    </row>
    <row r="10" spans="2:51" ht="29" x14ac:dyDescent="0.35">
      <c r="B10" s="18" t="s">
        <v>149</v>
      </c>
      <c r="C10" s="17">
        <v>0.47244253483666798</v>
      </c>
      <c r="D10" s="17">
        <v>0.49984571245564802</v>
      </c>
      <c r="E10" s="17">
        <v>0.44568574423452401</v>
      </c>
      <c r="F10" s="17"/>
      <c r="G10" s="17">
        <v>0.41937865312116301</v>
      </c>
      <c r="H10" s="17">
        <v>0.361544099780786</v>
      </c>
      <c r="I10" s="17">
        <v>0.42671803766545002</v>
      </c>
      <c r="J10" s="17">
        <v>0.50521771557839001</v>
      </c>
      <c r="K10" s="17">
        <v>0.48381760648558098</v>
      </c>
      <c r="L10" s="17">
        <v>0.60082433966530102</v>
      </c>
      <c r="M10" s="17"/>
      <c r="N10" s="17">
        <v>0.53826969744012598</v>
      </c>
      <c r="O10" s="17">
        <v>0.477597075734155</v>
      </c>
      <c r="P10" s="17">
        <v>0.44753370179208801</v>
      </c>
      <c r="Q10" s="17">
        <v>0.413973727664461</v>
      </c>
      <c r="R10" s="17"/>
      <c r="S10" s="17">
        <v>0.49565701333684198</v>
      </c>
      <c r="T10" s="17">
        <v>0.53265785331163495</v>
      </c>
      <c r="U10" s="17">
        <v>0.53433825798185297</v>
      </c>
      <c r="V10" s="17">
        <v>0.45093956813931002</v>
      </c>
      <c r="W10" s="17">
        <v>0.53444741133527596</v>
      </c>
      <c r="X10" s="17">
        <v>0.37912903307541501</v>
      </c>
      <c r="Y10" s="17">
        <v>0.43777225285505</v>
      </c>
      <c r="Z10" s="17">
        <v>0.52169841574329101</v>
      </c>
      <c r="AA10" s="17">
        <v>0.441176283257048</v>
      </c>
      <c r="AB10" s="17">
        <v>0.46884754065420797</v>
      </c>
      <c r="AC10" s="17">
        <v>0.41241546666176798</v>
      </c>
      <c r="AD10" s="17">
        <v>0.38938954770387701</v>
      </c>
      <c r="AE10" s="17"/>
      <c r="AF10" s="17">
        <v>0.47509037468378001</v>
      </c>
      <c r="AG10" s="17">
        <v>0.526011885082732</v>
      </c>
      <c r="AH10" s="17">
        <v>0.35170629572508599</v>
      </c>
      <c r="AI10" s="17"/>
      <c r="AJ10" s="17">
        <v>0.51821213948671296</v>
      </c>
      <c r="AK10" s="17">
        <v>0.47228028400759298</v>
      </c>
      <c r="AL10" s="17">
        <v>0.54963056325412096</v>
      </c>
      <c r="AM10" s="17">
        <v>0.374469210628461</v>
      </c>
      <c r="AN10" s="17">
        <v>0.360369698177118</v>
      </c>
      <c r="AO10" s="17"/>
      <c r="AP10" s="17">
        <v>0.51389155674911502</v>
      </c>
      <c r="AQ10" s="17">
        <v>0.49049438393595601</v>
      </c>
      <c r="AR10" s="17">
        <v>0.52370865046425197</v>
      </c>
      <c r="AS10" s="17">
        <v>0.448665639188772</v>
      </c>
      <c r="AT10" s="17"/>
      <c r="AU10" s="17">
        <v>0.424669548976636</v>
      </c>
      <c r="AV10" s="17">
        <v>0.44249686870578098</v>
      </c>
      <c r="AW10" s="17">
        <v>0.499333247464396</v>
      </c>
      <c r="AX10" s="17">
        <v>0.50880713612469797</v>
      </c>
      <c r="AY10" s="17">
        <v>0.58604371280834699</v>
      </c>
    </row>
    <row r="11" spans="2:51" ht="43.5" x14ac:dyDescent="0.35">
      <c r="B11" s="18" t="s">
        <v>150</v>
      </c>
      <c r="C11" s="17">
        <v>0.40835364302197802</v>
      </c>
      <c r="D11" s="17">
        <v>0.41897594320336001</v>
      </c>
      <c r="E11" s="17">
        <v>0.397857648962887</v>
      </c>
      <c r="F11" s="17"/>
      <c r="G11" s="17">
        <v>0.430607331227574</v>
      </c>
      <c r="H11" s="17">
        <v>0.404571062857706</v>
      </c>
      <c r="I11" s="17">
        <v>0.36369581176474403</v>
      </c>
      <c r="J11" s="17">
        <v>0.37252295616465197</v>
      </c>
      <c r="K11" s="17">
        <v>0.39400300925361598</v>
      </c>
      <c r="L11" s="17">
        <v>0.47203144812592701</v>
      </c>
      <c r="M11" s="17"/>
      <c r="N11" s="17">
        <v>0.48186124225112698</v>
      </c>
      <c r="O11" s="17">
        <v>0.398627827480448</v>
      </c>
      <c r="P11" s="17">
        <v>0.37733642074239598</v>
      </c>
      <c r="Q11" s="17">
        <v>0.36148499984029703</v>
      </c>
      <c r="R11" s="17"/>
      <c r="S11" s="17">
        <v>0.44111713106706402</v>
      </c>
      <c r="T11" s="17">
        <v>0.410287164839095</v>
      </c>
      <c r="U11" s="17">
        <v>0.42643292877038003</v>
      </c>
      <c r="V11" s="17">
        <v>0.43345440212234798</v>
      </c>
      <c r="W11" s="17">
        <v>0.43371874756191803</v>
      </c>
      <c r="X11" s="17">
        <v>0.36564732269696998</v>
      </c>
      <c r="Y11" s="17">
        <v>0.41822316922529701</v>
      </c>
      <c r="Z11" s="17">
        <v>0.377523489692079</v>
      </c>
      <c r="AA11" s="17">
        <v>0.43837804663447999</v>
      </c>
      <c r="AB11" s="17">
        <v>0.36820215443503701</v>
      </c>
      <c r="AC11" s="17">
        <v>0.31178794003651</v>
      </c>
      <c r="AD11" s="17">
        <v>0.378634444948733</v>
      </c>
      <c r="AE11" s="17"/>
      <c r="AF11" s="17">
        <v>0.37895333326160602</v>
      </c>
      <c r="AG11" s="17">
        <v>0.44192183819811998</v>
      </c>
      <c r="AH11" s="17">
        <v>0.36835882267932102</v>
      </c>
      <c r="AI11" s="17"/>
      <c r="AJ11" s="17">
        <v>0.43489588696628201</v>
      </c>
      <c r="AK11" s="17">
        <v>0.42667040831369202</v>
      </c>
      <c r="AL11" s="17">
        <v>0.38526995474896297</v>
      </c>
      <c r="AM11" s="17">
        <v>0.319890980514066</v>
      </c>
      <c r="AN11" s="17">
        <v>0.33996871853725702</v>
      </c>
      <c r="AO11" s="17"/>
      <c r="AP11" s="17">
        <v>0.46898819642797901</v>
      </c>
      <c r="AQ11" s="17">
        <v>0.44830404598833501</v>
      </c>
      <c r="AR11" s="17">
        <v>0.349390367356891</v>
      </c>
      <c r="AS11" s="17">
        <v>0.29270236330157501</v>
      </c>
      <c r="AT11" s="17"/>
      <c r="AU11" s="17">
        <v>0.32705046257860598</v>
      </c>
      <c r="AV11" s="17">
        <v>0.38478007007957499</v>
      </c>
      <c r="AW11" s="17">
        <v>0.42271058158292502</v>
      </c>
      <c r="AX11" s="17">
        <v>0.49111489257450403</v>
      </c>
      <c r="AY11" s="17">
        <v>0.64314703281110697</v>
      </c>
    </row>
    <row r="12" spans="2:51" ht="29" x14ac:dyDescent="0.35">
      <c r="B12" s="18" t="s">
        <v>151</v>
      </c>
      <c r="C12" s="17">
        <v>0.39426299109836999</v>
      </c>
      <c r="D12" s="17">
        <v>0.40718030245779502</v>
      </c>
      <c r="E12" s="17">
        <v>0.38149819669130203</v>
      </c>
      <c r="F12" s="17"/>
      <c r="G12" s="17">
        <v>0.39892959024425101</v>
      </c>
      <c r="H12" s="17">
        <v>0.40001957668858501</v>
      </c>
      <c r="I12" s="17">
        <v>0.41728070012144203</v>
      </c>
      <c r="J12" s="17">
        <v>0.40738050135985299</v>
      </c>
      <c r="K12" s="17">
        <v>0.34258688103961599</v>
      </c>
      <c r="L12" s="17">
        <v>0.39171611187584199</v>
      </c>
      <c r="M12" s="17"/>
      <c r="N12" s="17">
        <v>0.45188312759438098</v>
      </c>
      <c r="O12" s="17">
        <v>0.39819130667536901</v>
      </c>
      <c r="P12" s="17">
        <v>0.35161891001482498</v>
      </c>
      <c r="Q12" s="17">
        <v>0.36140826101460999</v>
      </c>
      <c r="R12" s="17"/>
      <c r="S12" s="17">
        <v>0.42250899347928</v>
      </c>
      <c r="T12" s="17">
        <v>0.36143730721088302</v>
      </c>
      <c r="U12" s="17">
        <v>0.39306035550838703</v>
      </c>
      <c r="V12" s="17">
        <v>0.366242590917505</v>
      </c>
      <c r="W12" s="17">
        <v>0.40013699732883601</v>
      </c>
      <c r="X12" s="17">
        <v>0.42914687840909599</v>
      </c>
      <c r="Y12" s="17">
        <v>0.40050952447299198</v>
      </c>
      <c r="Z12" s="17">
        <v>0.36993605379699002</v>
      </c>
      <c r="AA12" s="17">
        <v>0.36892560939714603</v>
      </c>
      <c r="AB12" s="17">
        <v>0.40188983847857401</v>
      </c>
      <c r="AC12" s="17">
        <v>0.47235562534721198</v>
      </c>
      <c r="AD12" s="17">
        <v>0.32809452014451701</v>
      </c>
      <c r="AE12" s="17"/>
      <c r="AF12" s="17">
        <v>0.35655674978589802</v>
      </c>
      <c r="AG12" s="17">
        <v>0.43647857936538598</v>
      </c>
      <c r="AH12" s="17">
        <v>0.38072017575512102</v>
      </c>
      <c r="AI12" s="17"/>
      <c r="AJ12" s="17">
        <v>0.40626913734207798</v>
      </c>
      <c r="AK12" s="17">
        <v>0.40642694167204702</v>
      </c>
      <c r="AL12" s="17">
        <v>0.409597644818393</v>
      </c>
      <c r="AM12" s="17">
        <v>0.20367719596004399</v>
      </c>
      <c r="AN12" s="17">
        <v>0.348884967927788</v>
      </c>
      <c r="AO12" s="17"/>
      <c r="AP12" s="17">
        <v>0.40008217887501801</v>
      </c>
      <c r="AQ12" s="17">
        <v>0.42417083493801</v>
      </c>
      <c r="AR12" s="17">
        <v>0.40840489455713103</v>
      </c>
      <c r="AS12" s="17">
        <v>0.37520166609205002</v>
      </c>
      <c r="AT12" s="17"/>
      <c r="AU12" s="17">
        <v>0.33892035764418199</v>
      </c>
      <c r="AV12" s="17">
        <v>0.38921882249940698</v>
      </c>
      <c r="AW12" s="17">
        <v>0.43107206064599402</v>
      </c>
      <c r="AX12" s="17">
        <v>0.462250596009742</v>
      </c>
      <c r="AY12" s="17">
        <v>0.476521363228741</v>
      </c>
    </row>
    <row r="13" spans="2:51" ht="43.5" x14ac:dyDescent="0.35">
      <c r="B13" s="18" t="s">
        <v>152</v>
      </c>
      <c r="C13" s="17">
        <v>0.32338475470584399</v>
      </c>
      <c r="D13" s="17">
        <v>0.34611925633796298</v>
      </c>
      <c r="E13" s="17">
        <v>0.30089405095967803</v>
      </c>
      <c r="F13" s="17"/>
      <c r="G13" s="17">
        <v>0.41439533769505998</v>
      </c>
      <c r="H13" s="17">
        <v>0.33710767810522002</v>
      </c>
      <c r="I13" s="17">
        <v>0.31560995614908399</v>
      </c>
      <c r="J13" s="17">
        <v>0.32643248258379798</v>
      </c>
      <c r="K13" s="17">
        <v>0.287399506313263</v>
      </c>
      <c r="L13" s="17">
        <v>0.27990291361373698</v>
      </c>
      <c r="M13" s="17"/>
      <c r="N13" s="17">
        <v>0.34592719340109301</v>
      </c>
      <c r="O13" s="17">
        <v>0.33574156967816599</v>
      </c>
      <c r="P13" s="17">
        <v>0.321203957422731</v>
      </c>
      <c r="Q13" s="17">
        <v>0.286916166625721</v>
      </c>
      <c r="R13" s="17"/>
      <c r="S13" s="17">
        <v>0.41388919646132799</v>
      </c>
      <c r="T13" s="17">
        <v>0.260940736902045</v>
      </c>
      <c r="U13" s="17">
        <v>0.284186664521139</v>
      </c>
      <c r="V13" s="17">
        <v>0.272193855079015</v>
      </c>
      <c r="W13" s="17">
        <v>0.32278446483391698</v>
      </c>
      <c r="X13" s="17">
        <v>0.310102615831441</v>
      </c>
      <c r="Y13" s="17">
        <v>0.34643869221524698</v>
      </c>
      <c r="Z13" s="17">
        <v>0.34669790770825598</v>
      </c>
      <c r="AA13" s="17">
        <v>0.34013800150537399</v>
      </c>
      <c r="AB13" s="17">
        <v>0.32148993525881903</v>
      </c>
      <c r="AC13" s="17">
        <v>0.31569121743485201</v>
      </c>
      <c r="AD13" s="17">
        <v>0.33577991836582199</v>
      </c>
      <c r="AE13" s="17"/>
      <c r="AF13" s="17">
        <v>0.267709914694163</v>
      </c>
      <c r="AG13" s="17">
        <v>0.34085892340242102</v>
      </c>
      <c r="AH13" s="17">
        <v>0.33986681511310202</v>
      </c>
      <c r="AI13" s="17"/>
      <c r="AJ13" s="17">
        <v>0.31642802121557101</v>
      </c>
      <c r="AK13" s="17">
        <v>0.33151983879854602</v>
      </c>
      <c r="AL13" s="17">
        <v>0.33598364648074103</v>
      </c>
      <c r="AM13" s="17">
        <v>0.15194942103595099</v>
      </c>
      <c r="AN13" s="17">
        <v>0.29101239521495798</v>
      </c>
      <c r="AO13" s="17"/>
      <c r="AP13" s="17">
        <v>0.29589044671368903</v>
      </c>
      <c r="AQ13" s="17">
        <v>0.359904191820757</v>
      </c>
      <c r="AR13" s="17">
        <v>0.28803738503378401</v>
      </c>
      <c r="AS13" s="17">
        <v>0.30522099264116598</v>
      </c>
      <c r="AT13" s="17"/>
      <c r="AU13" s="17">
        <v>0.26514154243436699</v>
      </c>
      <c r="AV13" s="17">
        <v>0.30649508404020498</v>
      </c>
      <c r="AW13" s="17">
        <v>0.38325029447100001</v>
      </c>
      <c r="AX13" s="17">
        <v>0.33151719534713803</v>
      </c>
      <c r="AY13" s="17">
        <v>0.35478300648733802</v>
      </c>
    </row>
    <row r="14" spans="2:51" ht="43.5" x14ac:dyDescent="0.35">
      <c r="B14" s="18" t="s">
        <v>153</v>
      </c>
      <c r="C14" s="17">
        <v>0.23461872417649901</v>
      </c>
      <c r="D14" s="17">
        <v>0.28783764716843802</v>
      </c>
      <c r="E14" s="17">
        <v>0.18311083146559401</v>
      </c>
      <c r="F14" s="17"/>
      <c r="G14" s="17">
        <v>0.25105895434627701</v>
      </c>
      <c r="H14" s="17">
        <v>0.24622278240015899</v>
      </c>
      <c r="I14" s="17">
        <v>0.232608298061526</v>
      </c>
      <c r="J14" s="17">
        <v>0.242192996122022</v>
      </c>
      <c r="K14" s="17">
        <v>0.194891615457981</v>
      </c>
      <c r="L14" s="17">
        <v>0.23645277380589699</v>
      </c>
      <c r="M14" s="17"/>
      <c r="N14" s="17">
        <v>0.25597961552855097</v>
      </c>
      <c r="O14" s="17">
        <v>0.222762099355266</v>
      </c>
      <c r="P14" s="17">
        <v>0.26418621986224999</v>
      </c>
      <c r="Q14" s="17">
        <v>0.192350835571205</v>
      </c>
      <c r="R14" s="17"/>
      <c r="S14" s="17">
        <v>0.27664848062856401</v>
      </c>
      <c r="T14" s="17">
        <v>0.23169755701292</v>
      </c>
      <c r="U14" s="17">
        <v>0.23390743265441499</v>
      </c>
      <c r="V14" s="17">
        <v>0.246731057498145</v>
      </c>
      <c r="W14" s="17">
        <v>0.244649066528764</v>
      </c>
      <c r="X14" s="17">
        <v>0.24440296932524899</v>
      </c>
      <c r="Y14" s="17">
        <v>0.203177919373246</v>
      </c>
      <c r="Z14" s="17">
        <v>0.21872097504535601</v>
      </c>
      <c r="AA14" s="17">
        <v>0.198166565984703</v>
      </c>
      <c r="AB14" s="17">
        <v>0.21005876211882901</v>
      </c>
      <c r="AC14" s="17">
        <v>0.224720565469235</v>
      </c>
      <c r="AD14" s="17">
        <v>0.29269545265444202</v>
      </c>
      <c r="AE14" s="17"/>
      <c r="AF14" s="17">
        <v>0.216943728806407</v>
      </c>
      <c r="AG14" s="17">
        <v>0.26443684282935198</v>
      </c>
      <c r="AH14" s="17">
        <v>0.20263487445747999</v>
      </c>
      <c r="AI14" s="17"/>
      <c r="AJ14" s="17">
        <v>0.25880108891638698</v>
      </c>
      <c r="AK14" s="17">
        <v>0.24650365801309701</v>
      </c>
      <c r="AL14" s="17">
        <v>0.26724414035538702</v>
      </c>
      <c r="AM14" s="17">
        <v>9.3412696497723297E-2</v>
      </c>
      <c r="AN14" s="17">
        <v>0.17464745847796501</v>
      </c>
      <c r="AO14" s="17"/>
      <c r="AP14" s="17">
        <v>0.29259680007480798</v>
      </c>
      <c r="AQ14" s="17">
        <v>0.25820702744666701</v>
      </c>
      <c r="AR14" s="17">
        <v>0.21201934660350999</v>
      </c>
      <c r="AS14" s="17">
        <v>0.25138201262849702</v>
      </c>
      <c r="AT14" s="17"/>
      <c r="AU14" s="17">
        <v>0.19352395724027699</v>
      </c>
      <c r="AV14" s="17">
        <v>0.23052956135810601</v>
      </c>
      <c r="AW14" s="17">
        <v>0.242140983450609</v>
      </c>
      <c r="AX14" s="17">
        <v>0.32790455393270401</v>
      </c>
      <c r="AY14" s="17">
        <v>0.32482638979701201</v>
      </c>
    </row>
    <row r="15" spans="2:51" ht="43.5" x14ac:dyDescent="0.35">
      <c r="B15" s="18" t="s">
        <v>154</v>
      </c>
      <c r="C15" s="17">
        <v>0.220622087233041</v>
      </c>
      <c r="D15" s="17">
        <v>0.266026614125706</v>
      </c>
      <c r="E15" s="17">
        <v>0.17579185060656199</v>
      </c>
      <c r="F15" s="17"/>
      <c r="G15" s="17">
        <v>0.23069382411375899</v>
      </c>
      <c r="H15" s="17">
        <v>0.26604199200350698</v>
      </c>
      <c r="I15" s="17">
        <v>0.21783573634633299</v>
      </c>
      <c r="J15" s="17">
        <v>0.238154375942495</v>
      </c>
      <c r="K15" s="17">
        <v>0.14542663209571399</v>
      </c>
      <c r="L15" s="17">
        <v>0.215550991050621</v>
      </c>
      <c r="M15" s="17"/>
      <c r="N15" s="17">
        <v>0.22933857098642599</v>
      </c>
      <c r="O15" s="17">
        <v>0.221716842911656</v>
      </c>
      <c r="P15" s="17">
        <v>0.22913068294980601</v>
      </c>
      <c r="Q15" s="17">
        <v>0.20094172712848599</v>
      </c>
      <c r="R15" s="17"/>
      <c r="S15" s="17">
        <v>0.27010196731303099</v>
      </c>
      <c r="T15" s="17">
        <v>0.1736946114173</v>
      </c>
      <c r="U15" s="17">
        <v>0.19580872016562501</v>
      </c>
      <c r="V15" s="17">
        <v>0.212481754042015</v>
      </c>
      <c r="W15" s="17">
        <v>0.23222263572391799</v>
      </c>
      <c r="X15" s="17">
        <v>0.22111347314221799</v>
      </c>
      <c r="Y15" s="17">
        <v>0.206597694191299</v>
      </c>
      <c r="Z15" s="17">
        <v>0.22425483285256601</v>
      </c>
      <c r="AA15" s="17">
        <v>0.21538641731866501</v>
      </c>
      <c r="AB15" s="17">
        <v>0.190776919786249</v>
      </c>
      <c r="AC15" s="17">
        <v>0.330177999630484</v>
      </c>
      <c r="AD15" s="17">
        <v>0.213061548853512</v>
      </c>
      <c r="AE15" s="17"/>
      <c r="AF15" s="17">
        <v>0.19944316241516699</v>
      </c>
      <c r="AG15" s="17">
        <v>0.251371830080998</v>
      </c>
      <c r="AH15" s="17">
        <v>0.20874081935928099</v>
      </c>
      <c r="AI15" s="17"/>
      <c r="AJ15" s="17">
        <v>0.21913261815839399</v>
      </c>
      <c r="AK15" s="17">
        <v>0.25551482602167702</v>
      </c>
      <c r="AL15" s="17">
        <v>0.28088326241549699</v>
      </c>
      <c r="AM15" s="17">
        <v>0.168527079740935</v>
      </c>
      <c r="AN15" s="17">
        <v>0.164134357936049</v>
      </c>
      <c r="AO15" s="17"/>
      <c r="AP15" s="17">
        <v>0.22530768808280199</v>
      </c>
      <c r="AQ15" s="17">
        <v>0.25548452982115499</v>
      </c>
      <c r="AR15" s="17">
        <v>0.24286697381553801</v>
      </c>
      <c r="AS15" s="17">
        <v>0.23025046761676801</v>
      </c>
      <c r="AT15" s="17"/>
      <c r="AU15" s="17">
        <v>0.17439928197531099</v>
      </c>
      <c r="AV15" s="17">
        <v>0.21306105810940901</v>
      </c>
      <c r="AW15" s="17">
        <v>0.23585016232904299</v>
      </c>
      <c r="AX15" s="17">
        <v>0.267200989779805</v>
      </c>
      <c r="AY15" s="17">
        <v>0.285047311131088</v>
      </c>
    </row>
    <row r="16" spans="2:51" x14ac:dyDescent="0.35">
      <c r="B16" s="18" t="s">
        <v>91</v>
      </c>
      <c r="C16" s="17">
        <v>9.2926609430387899E-2</v>
      </c>
      <c r="D16" s="17">
        <v>9.1384070147847801E-2</v>
      </c>
      <c r="E16" s="17">
        <v>9.4615543897849E-2</v>
      </c>
      <c r="F16" s="17"/>
      <c r="G16" s="17">
        <v>5.3902444804521499E-2</v>
      </c>
      <c r="H16" s="17">
        <v>6.7713137177636204E-2</v>
      </c>
      <c r="I16" s="17">
        <v>7.7194433863217907E-2</v>
      </c>
      <c r="J16" s="17">
        <v>8.7469472912654903E-2</v>
      </c>
      <c r="K16" s="17">
        <v>0.14631746666725201</v>
      </c>
      <c r="L16" s="17">
        <v>0.12073512265848201</v>
      </c>
      <c r="M16" s="17"/>
      <c r="N16" s="17">
        <v>6.2162373306880798E-2</v>
      </c>
      <c r="O16" s="17">
        <v>8.4155546281916099E-2</v>
      </c>
      <c r="P16" s="17">
        <v>0.106576200554327</v>
      </c>
      <c r="Q16" s="17">
        <v>0.12532417746288599</v>
      </c>
      <c r="R16" s="17"/>
      <c r="S16" s="17">
        <v>7.1135614321659102E-2</v>
      </c>
      <c r="T16" s="17">
        <v>0.11164967045520501</v>
      </c>
      <c r="U16" s="17">
        <v>8.4307948675809902E-2</v>
      </c>
      <c r="V16" s="17">
        <v>7.3724582950991199E-2</v>
      </c>
      <c r="W16" s="17">
        <v>9.6098288719369596E-2</v>
      </c>
      <c r="X16" s="17">
        <v>0.122957426806434</v>
      </c>
      <c r="Y16" s="17">
        <v>9.8315835462816095E-2</v>
      </c>
      <c r="Z16" s="17">
        <v>3.6868073120738497E-2</v>
      </c>
      <c r="AA16" s="17">
        <v>7.4515007411986994E-2</v>
      </c>
      <c r="AB16" s="17">
        <v>0.113577757449846</v>
      </c>
      <c r="AC16" s="17">
        <v>9.6308438460159906E-2</v>
      </c>
      <c r="AD16" s="17">
        <v>0.15669459378425901</v>
      </c>
      <c r="AE16" s="17"/>
      <c r="AF16" s="17">
        <v>0.11303882609422</v>
      </c>
      <c r="AG16" s="17">
        <v>6.9558544880279002E-2</v>
      </c>
      <c r="AH16" s="17">
        <v>0.121100077489582</v>
      </c>
      <c r="AI16" s="17"/>
      <c r="AJ16" s="17">
        <v>9.3300385427551896E-2</v>
      </c>
      <c r="AK16" s="17">
        <v>6.0377232723163199E-2</v>
      </c>
      <c r="AL16" s="17">
        <v>8.1290703803744702E-2</v>
      </c>
      <c r="AM16" s="17">
        <v>0.148207607624952</v>
      </c>
      <c r="AN16" s="17">
        <v>0.130492106367773</v>
      </c>
      <c r="AO16" s="17"/>
      <c r="AP16" s="17">
        <v>9.9378610521859395E-2</v>
      </c>
      <c r="AQ16" s="17">
        <v>6.1094443917811603E-2</v>
      </c>
      <c r="AR16" s="17">
        <v>8.7464485676294695E-2</v>
      </c>
      <c r="AS16" s="17">
        <v>0.113325467348681</v>
      </c>
      <c r="AT16" s="17"/>
      <c r="AU16" s="17">
        <v>0.10816140129210899</v>
      </c>
      <c r="AV16" s="17">
        <v>0.10982363678686299</v>
      </c>
      <c r="AW16" s="17">
        <v>6.7890911623838507E-2</v>
      </c>
      <c r="AX16" s="17">
        <v>6.4134788915503602E-2</v>
      </c>
      <c r="AY16" s="17">
        <v>5.3972545666373703E-2</v>
      </c>
    </row>
    <row r="17" spans="2:51" ht="43.5" x14ac:dyDescent="0.35">
      <c r="B17" s="18" t="s">
        <v>155</v>
      </c>
      <c r="C17" s="17">
        <v>8.1587355397077205E-2</v>
      </c>
      <c r="D17" s="17">
        <v>5.8453436464349501E-2</v>
      </c>
      <c r="E17" s="17">
        <v>0.103298713355543</v>
      </c>
      <c r="F17" s="17"/>
      <c r="G17" s="17">
        <v>5.8455859247611597E-2</v>
      </c>
      <c r="H17" s="17">
        <v>5.86816873734241E-2</v>
      </c>
      <c r="I17" s="17">
        <v>7.6933147532071602E-2</v>
      </c>
      <c r="J17" s="17">
        <v>0.105301113674325</v>
      </c>
      <c r="K17" s="17">
        <v>8.1361643429506206E-2</v>
      </c>
      <c r="L17" s="17">
        <v>0.100181417599928</v>
      </c>
      <c r="M17" s="17"/>
      <c r="N17" s="17">
        <v>5.8103503842687601E-2</v>
      </c>
      <c r="O17" s="17">
        <v>7.5059128229772107E-2</v>
      </c>
      <c r="P17" s="17">
        <v>6.7166233482496604E-2</v>
      </c>
      <c r="Q17" s="17">
        <v>0.12646219452973401</v>
      </c>
      <c r="R17" s="17"/>
      <c r="S17" s="17">
        <v>4.4106734240715401E-2</v>
      </c>
      <c r="T17" s="17">
        <v>9.8617576558169398E-2</v>
      </c>
      <c r="U17" s="17">
        <v>8.9720715589546501E-2</v>
      </c>
      <c r="V17" s="17">
        <v>9.5137833105663899E-2</v>
      </c>
      <c r="W17" s="17">
        <v>9.3933968738984505E-2</v>
      </c>
      <c r="X17" s="17">
        <v>8.74572295859979E-2</v>
      </c>
      <c r="Y17" s="17">
        <v>8.7037748962245406E-2</v>
      </c>
      <c r="Z17" s="17">
        <v>0.112273407649188</v>
      </c>
      <c r="AA17" s="17">
        <v>6.2508648621809396E-2</v>
      </c>
      <c r="AB17" s="17">
        <v>5.327814736961E-2</v>
      </c>
      <c r="AC17" s="17">
        <v>0.106943632541422</v>
      </c>
      <c r="AD17" s="17">
        <v>0.13140456374064199</v>
      </c>
      <c r="AE17" s="17"/>
      <c r="AF17" s="17">
        <v>0.105426563003858</v>
      </c>
      <c r="AG17" s="17">
        <v>6.01618400488593E-2</v>
      </c>
      <c r="AH17" s="17">
        <v>7.7909422851539401E-2</v>
      </c>
      <c r="AI17" s="17"/>
      <c r="AJ17" s="17">
        <v>7.54240112336034E-2</v>
      </c>
      <c r="AK17" s="17">
        <v>7.4269314386901403E-2</v>
      </c>
      <c r="AL17" s="17">
        <v>5.8699658064376103E-2</v>
      </c>
      <c r="AM17" s="17">
        <v>0.119762352362454</v>
      </c>
      <c r="AN17" s="17">
        <v>0.137744583895648</v>
      </c>
      <c r="AO17" s="17"/>
      <c r="AP17" s="17">
        <v>7.3771109660596496E-2</v>
      </c>
      <c r="AQ17" s="17">
        <v>5.6736373322866601E-2</v>
      </c>
      <c r="AR17" s="17">
        <v>7.9074478715726898E-2</v>
      </c>
      <c r="AS17" s="17">
        <v>0.10726613893452</v>
      </c>
      <c r="AT17" s="17"/>
      <c r="AU17" s="17">
        <v>0.14030695991345499</v>
      </c>
      <c r="AV17" s="17">
        <v>9.7016149865912796E-2</v>
      </c>
      <c r="AW17" s="17">
        <v>4.6886434161444002E-2</v>
      </c>
      <c r="AX17" s="17">
        <v>5.7488198977419303E-2</v>
      </c>
      <c r="AY17" s="17">
        <v>2.2156997417386699E-2</v>
      </c>
    </row>
    <row r="18" spans="2:51" x14ac:dyDescent="0.35">
      <c r="B18" s="18" t="s">
        <v>72</v>
      </c>
      <c r="C18" s="19">
        <v>2.9522760826747801E-2</v>
      </c>
      <c r="D18" s="19">
        <v>2.3575348731401099E-2</v>
      </c>
      <c r="E18" s="19">
        <v>3.53885067691019E-2</v>
      </c>
      <c r="F18" s="19"/>
      <c r="G18" s="19">
        <v>1.12457982682186E-2</v>
      </c>
      <c r="H18" s="19">
        <v>3.0274276504261802E-2</v>
      </c>
      <c r="I18" s="19">
        <v>4.0431031236989198E-2</v>
      </c>
      <c r="J18" s="19">
        <v>1.37768831199752E-2</v>
      </c>
      <c r="K18" s="19">
        <v>5.2833365356082601E-2</v>
      </c>
      <c r="L18" s="19">
        <v>2.9287220973390399E-2</v>
      </c>
      <c r="M18" s="19"/>
      <c r="N18" s="19">
        <v>2.2106395900415899E-2</v>
      </c>
      <c r="O18" s="19">
        <v>3.58450618841617E-2</v>
      </c>
      <c r="P18" s="19">
        <v>1.9717095077396201E-2</v>
      </c>
      <c r="Q18" s="19">
        <v>4.0223083842978798E-2</v>
      </c>
      <c r="R18" s="19"/>
      <c r="S18" s="19">
        <v>2.4739685802528499E-2</v>
      </c>
      <c r="T18" s="19">
        <v>1.77156490794807E-2</v>
      </c>
      <c r="U18" s="19">
        <v>1.63352248693227E-2</v>
      </c>
      <c r="V18" s="19">
        <v>3.6702992287943999E-2</v>
      </c>
      <c r="W18" s="19">
        <v>2.2371313087648299E-2</v>
      </c>
      <c r="X18" s="19">
        <v>2.1219425612294E-2</v>
      </c>
      <c r="Y18" s="19">
        <v>4.57571359802992E-2</v>
      </c>
      <c r="Z18" s="19">
        <v>4.19083027879339E-2</v>
      </c>
      <c r="AA18" s="19">
        <v>4.1554666795171398E-2</v>
      </c>
      <c r="AB18" s="19">
        <v>3.9907797902403702E-2</v>
      </c>
      <c r="AC18" s="19">
        <v>2.16602414189953E-2</v>
      </c>
      <c r="AD18" s="19">
        <v>3.6655678960209499E-2</v>
      </c>
      <c r="AE18" s="19"/>
      <c r="AF18" s="19">
        <v>3.4390989089594703E-2</v>
      </c>
      <c r="AG18" s="19">
        <v>2.49051356561533E-2</v>
      </c>
      <c r="AH18" s="19">
        <v>4.2283831150918001E-2</v>
      </c>
      <c r="AI18" s="19"/>
      <c r="AJ18" s="19">
        <v>3.10771048152064E-2</v>
      </c>
      <c r="AK18" s="19">
        <v>2.1656291760514E-2</v>
      </c>
      <c r="AL18" s="19">
        <v>1.30276011667597E-2</v>
      </c>
      <c r="AM18" s="19">
        <v>7.5695275197200901E-2</v>
      </c>
      <c r="AN18" s="19">
        <v>5.0406278637828303E-2</v>
      </c>
      <c r="AO18" s="19"/>
      <c r="AP18" s="19">
        <v>2.4606929921866701E-2</v>
      </c>
      <c r="AQ18" s="19">
        <v>2.0365028836631799E-2</v>
      </c>
      <c r="AR18" s="19">
        <v>1.93955278217025E-2</v>
      </c>
      <c r="AS18" s="19">
        <v>2.8604151236719999E-2</v>
      </c>
      <c r="AT18" s="19"/>
      <c r="AU18" s="19">
        <v>3.2014442453362199E-2</v>
      </c>
      <c r="AV18" s="19">
        <v>2.1772337863968601E-2</v>
      </c>
      <c r="AW18" s="19">
        <v>3.0492262510151601E-2</v>
      </c>
      <c r="AX18" s="19">
        <v>2.42102271893362E-2</v>
      </c>
      <c r="AY18" s="19">
        <v>0</v>
      </c>
    </row>
    <row r="19" spans="2:51" x14ac:dyDescent="0.35">
      <c r="B19" s="16"/>
    </row>
    <row r="20" spans="2:51" x14ac:dyDescent="0.35">
      <c r="B20" t="s">
        <v>76</v>
      </c>
    </row>
    <row r="21" spans="2:51" x14ac:dyDescent="0.35">
      <c r="B21" t="s">
        <v>77</v>
      </c>
    </row>
    <row r="23" spans="2:51" x14ac:dyDescent="0.35">
      <c r="B23" s="8" t="str">
        <f>HYPERLINK("#'Contents'!A1", "Return to Contents")</f>
        <v>Return to Contents</v>
      </c>
    </row>
  </sheetData>
  <mergeCells count="9">
    <mergeCell ref="AJ5:AN5"/>
    <mergeCell ref="AP5:AS5"/>
    <mergeCell ref="AU5:AY5"/>
    <mergeCell ref="D2:AS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Ben Murphy</cp:lastModifiedBy>
  <dcterms:created xsi:type="dcterms:W3CDTF">2024-05-23T09:29:00Z</dcterms:created>
  <dcterms:modified xsi:type="dcterms:W3CDTF">2024-05-23T09:02:33Z</dcterms:modified>
</cp:coreProperties>
</file>