
<file path=[Content_Types].xml><?xml version="1.0" encoding="utf-8"?>
<Types xmlns="http://schemas.openxmlformats.org/package/2006/content-types">
  <Default Extension="jpg" ContentType="image/jp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4.xml" ContentType="application/vnd.openxmlformats-officedocument.drawing+xml"/>
  <Override PartName="/xl/worksheets/sheet55.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8.xml" ContentType="application/vnd.openxmlformats-officedocument.drawing+xml"/>
  <Override PartName="/xl/worksheets/sheet59.xml" ContentType="application/vnd.openxmlformats-officedocument.spreadsheetml.worksheet+xml"/>
  <Override PartName="/xl/drawings/drawing59.xml" ContentType="application/vnd.openxmlformats-officedocument.drawing+xml"/>
  <Override PartName="/xl/worksheets/sheet60.xml" ContentType="application/vnd.openxmlformats-officedocument.spreadsheetml.worksheet+xml"/>
  <Override PartName="/xl/drawings/drawing60.xml" ContentType="application/vnd.openxmlformats-officedocument.drawing+xml"/>
  <Override PartName="/xl/worksheets/sheet61.xml" ContentType="application/vnd.openxmlformats-officedocument.spreadsheetml.worksheet+xml"/>
  <Override PartName="/xl/drawings/drawing61.xml" ContentType="application/vnd.openxmlformats-officedocument.drawing+xml"/>
  <Override PartName="/xl/worksheets/sheet62.xml" ContentType="application/vnd.openxmlformats-officedocument.spreadsheetml.worksheet+xml"/>
  <Override PartName="/xl/drawings/drawing62.xml" ContentType="application/vnd.openxmlformats-officedocument.drawing+xml"/>
  <Override PartName="/xl/worksheets/sheet63.xml" ContentType="application/vnd.openxmlformats-officedocument.spreadsheetml.worksheet+xml"/>
  <Override PartName="/xl/drawings/drawing63.xml" ContentType="application/vnd.openxmlformats-officedocument.drawing+xml"/>
  <Override PartName="/xl/worksheets/sheet64.xml" ContentType="application/vnd.openxmlformats-officedocument.spreadsheetml.worksheet+xml"/>
  <Override PartName="/xl/drawings/drawing64.xml" ContentType="application/vnd.openxmlformats-officedocument.drawing+xml"/>
  <Override PartName="/xl/worksheets/sheet65.xml" ContentType="application/vnd.openxmlformats-officedocument.spreadsheetml.worksheet+xml"/>
  <Override PartName="/xl/drawings/drawing65.xml" ContentType="application/vnd.openxmlformats-officedocument.drawing+xml"/>
  <Override PartName="/xl/worksheets/sheet66.xml" ContentType="application/vnd.openxmlformats-officedocument.spreadsheetml.worksheet+xml"/>
  <Override PartName="/xl/drawings/drawing66.xml" ContentType="application/vnd.openxmlformats-officedocument.drawing+xml"/>
  <Override PartName="/xl/worksheets/sheet67.xml" ContentType="application/vnd.openxmlformats-officedocument.spreadsheetml.worksheet+xml"/>
  <Override PartName="/xl/drawings/drawing67.xml" ContentType="application/vnd.openxmlformats-officedocument.drawing+xml"/>
  <Override PartName="/xl/worksheets/sheet68.xml" ContentType="application/vnd.openxmlformats-officedocument.spreadsheetml.worksheet+xml"/>
  <Override PartName="/xl/drawings/drawing68.xml" ContentType="application/vnd.openxmlformats-officedocument.drawing+xml"/>
  <Override PartName="/xl/worksheets/sheet69.xml" ContentType="application/vnd.openxmlformats-officedocument.spreadsheetml.worksheet+xml"/>
  <Override PartName="/xl/drawings/drawing69.xml" ContentType="application/vnd.openxmlformats-officedocument.drawing+xml"/>
  <Override PartName="/xl/worksheets/sheet70.xml" ContentType="application/vnd.openxmlformats-officedocument.spreadsheetml.worksheet+xml"/>
  <Override PartName="/xl/drawings/drawing70.xml" ContentType="application/vnd.openxmlformats-officedocument.drawing+xml"/>
  <Override PartName="/xl/worksheets/sheet71.xml" ContentType="application/vnd.openxmlformats-officedocument.spreadsheetml.worksheet+xml"/>
  <Override PartName="/xl/drawings/drawing71.xml" ContentType="application/vnd.openxmlformats-officedocument.drawing+xml"/>
  <Override PartName="/xl/worksheets/sheet72.xml" ContentType="application/vnd.openxmlformats-officedocument.spreadsheetml.worksheet+xml"/>
  <Override PartName="/xl/drawings/drawing72.xml" ContentType="application/vnd.openxmlformats-officedocument.drawing+xml"/>
  <Override PartName="/xl/worksheets/sheet73.xml" ContentType="application/vnd.openxmlformats-officedocument.spreadsheetml.worksheet+xml"/>
  <Override PartName="/xl/drawings/drawing73.xml" ContentType="application/vnd.openxmlformats-officedocument.drawing+xml"/>
  <Override PartName="/xl/worksheets/sheet74.xml" ContentType="application/vnd.openxmlformats-officedocument.spreadsheetml.worksheet+xml"/>
  <Override PartName="/xl/drawings/drawing74.xml" ContentType="application/vnd.openxmlformats-officedocument.drawing+xml"/>
  <Override PartName="/xl/worksheets/sheet75.xml" ContentType="application/vnd.openxmlformats-officedocument.spreadsheetml.worksheet+xml"/>
  <Override PartName="/xl/drawings/drawing75.xml" ContentType="application/vnd.openxmlformats-officedocument.drawing+xml"/>
  <Override PartName="/xl/worksheets/sheet76.xml" ContentType="application/vnd.openxmlformats-officedocument.spreadsheetml.worksheet+xml"/>
  <Override PartName="/xl/drawings/drawing76.xml" ContentType="application/vnd.openxmlformats-officedocument.drawing+xml"/>
  <Override PartName="/xl/worksheets/sheet77.xml" ContentType="application/vnd.openxmlformats-officedocument.spreadsheetml.worksheet+xml"/>
  <Override PartName="/xl/drawings/drawing77.xml" ContentType="application/vnd.openxmlformats-officedocument.drawing+xml"/>
  <Override PartName="/xl/worksheets/sheet78.xml" ContentType="application/vnd.openxmlformats-officedocument.spreadsheetml.worksheet+xml"/>
  <Override PartName="/xl/drawings/drawing78.xml" ContentType="application/vnd.openxmlformats-officedocument.drawing+xml"/>
  <Override PartName="/xl/worksheets/sheet79.xml" ContentType="application/vnd.openxmlformats-officedocument.spreadsheetml.worksheet+xml"/>
  <Override PartName="/xl/drawings/drawing79.xml" ContentType="application/vnd.openxmlformats-officedocument.drawing+xml"/>
  <Override PartName="/xl/worksheets/sheet80.xml" ContentType="application/vnd.openxmlformats-officedocument.spreadsheetml.worksheet+xml"/>
  <Override PartName="/xl/drawings/drawing80.xml" ContentType="application/vnd.openxmlformats-officedocument.drawing+xml"/>
  <Override PartName="/xl/worksheets/sheet81.xml" ContentType="application/vnd.openxmlformats-officedocument.spreadsheetml.worksheet+xml"/>
  <Override PartName="/xl/drawings/drawing81.xml" ContentType="application/vnd.openxmlformats-officedocument.drawing+xml"/>
  <Override PartName="/xl/worksheets/sheet82.xml" ContentType="application/vnd.openxmlformats-officedocument.spreadsheetml.worksheet+xml"/>
  <Override PartName="/xl/drawings/drawing8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Cover Sheet" sheetId="1" state="visible" r:id="rId1"/>
    <sheet name="Contents" sheetId="2" state="visible" r:id="rId2"/>
    <sheet name="Full Results" sheetId="3" state="visible" r:id="rId3"/>
    <sheet name="Table 1" sheetId="4" state="visible" r:id="rId4"/>
    <sheet name="Table 2" sheetId="5" state="visible" r:id="rId5"/>
    <sheet name="Table 3" sheetId="6" state="visible" r:id="rId6"/>
    <sheet name="Table 4" sheetId="7" state="visible" r:id="rId7"/>
    <sheet name="Table 5" sheetId="8" state="visible" r:id="rId8"/>
    <sheet name="Table 6" sheetId="9" state="visible" r:id="rId9"/>
    <sheet name="Table 7" sheetId="10" state="visible" r:id="rId10"/>
    <sheet name="Table 8" sheetId="11" state="visible" r:id="rId11"/>
    <sheet name="Table 9" sheetId="12" state="visible" r:id="rId12"/>
    <sheet name="Table 10" sheetId="13" state="visible" r:id="rId13"/>
    <sheet name="Table 11" sheetId="14" state="visible" r:id="rId14"/>
    <sheet name="Table 12" sheetId="15" state="visible" r:id="rId15"/>
    <sheet name="Table 13" sheetId="16" state="visible" r:id="rId16"/>
    <sheet name="Table 14" sheetId="17" state="visible" r:id="rId17"/>
    <sheet name="Table 15" sheetId="18" state="visible" r:id="rId18"/>
    <sheet name="Table 16" sheetId="19" state="visible" r:id="rId19"/>
    <sheet name="Table 17" sheetId="20" state="visible" r:id="rId20"/>
    <sheet name="Table 18" sheetId="21" state="visible" r:id="rId21"/>
    <sheet name="Table 19" sheetId="22" state="visible" r:id="rId22"/>
    <sheet name="Table 20" sheetId="23" state="visible" r:id="rId23"/>
    <sheet name="Table 21" sheetId="24" state="visible" r:id="rId24"/>
    <sheet name="Table 22" sheetId="25" state="visible" r:id="rId25"/>
    <sheet name="Table 23" sheetId="26" state="visible" r:id="rId26"/>
    <sheet name="Table 24" sheetId="27" state="visible" r:id="rId27"/>
    <sheet name="Table 25" sheetId="28" state="visible" r:id="rId28"/>
    <sheet name="Table 26" sheetId="29" state="visible" r:id="rId29"/>
    <sheet name="Table 27" sheetId="30" state="visible" r:id="rId30"/>
    <sheet name="Table 28" sheetId="31" state="visible" r:id="rId31"/>
    <sheet name="Table 29" sheetId="32" state="visible" r:id="rId32"/>
    <sheet name="Table 30" sheetId="33" state="visible" r:id="rId33"/>
    <sheet name="Table 31" sheetId="34" state="visible" r:id="rId34"/>
    <sheet name="Table 32" sheetId="35" state="visible" r:id="rId35"/>
    <sheet name="Table 33" sheetId="36" state="visible" r:id="rId36"/>
    <sheet name="Table 34" sheetId="37" state="visible" r:id="rId37"/>
    <sheet name="Table 35" sheetId="38" state="visible" r:id="rId38"/>
    <sheet name="Table 36" sheetId="39" state="visible" r:id="rId39"/>
    <sheet name="Table 37" sheetId="40" state="visible" r:id="rId40"/>
    <sheet name="Table 38" sheetId="41" state="visible" r:id="rId41"/>
    <sheet name="Table 39" sheetId="42" state="visible" r:id="rId42"/>
    <sheet name="Table 40" sheetId="43" state="visible" r:id="rId43"/>
    <sheet name="Table 41" sheetId="44" state="visible" r:id="rId44"/>
    <sheet name="Table 42" sheetId="45" state="visible" r:id="rId45"/>
    <sheet name="Table 43" sheetId="46" state="visible" r:id="rId46"/>
    <sheet name="Table 44" sheetId="47" state="visible" r:id="rId47"/>
    <sheet name="Table 45" sheetId="48" state="visible" r:id="rId48"/>
    <sheet name="Table 46" sheetId="49" state="visible" r:id="rId49"/>
    <sheet name="Table 47" sheetId="50" state="visible" r:id="rId50"/>
    <sheet name="Table 48" sheetId="51" state="visible" r:id="rId51"/>
    <sheet name="Table 49" sheetId="52" state="visible" r:id="rId52"/>
    <sheet name="Table 50" sheetId="53" state="visible" r:id="rId53"/>
    <sheet name="Table 51" sheetId="54" state="visible" r:id="rId54"/>
    <sheet name="Table 52" sheetId="55" state="visible" r:id="rId55"/>
    <sheet name="Table 53" sheetId="56" state="visible" r:id="rId56"/>
    <sheet name="Table 54" sheetId="57" state="visible" r:id="rId57"/>
    <sheet name="Table 55" sheetId="58" state="visible" r:id="rId58"/>
    <sheet name="Table 56" sheetId="59" state="visible" r:id="rId59"/>
    <sheet name="Table 57" sheetId="60" state="visible" r:id="rId60"/>
    <sheet name="Table 58" sheetId="61" state="visible" r:id="rId61"/>
    <sheet name="Table 59" sheetId="62" state="visible" r:id="rId62"/>
    <sheet name="Table 60" sheetId="63" state="visible" r:id="rId63"/>
    <sheet name="Table 61" sheetId="64" state="visible" r:id="rId64"/>
    <sheet name="Table 62" sheetId="65" state="visible" r:id="rId65"/>
    <sheet name="Table 63" sheetId="66" state="visible" r:id="rId66"/>
    <sheet name="Table 64" sheetId="67" state="visible" r:id="rId67"/>
    <sheet name="Table 65" sheetId="68" state="visible" r:id="rId68"/>
    <sheet name="Table 66" sheetId="69" state="visible" r:id="rId69"/>
    <sheet name="Table 67" sheetId="70" state="visible" r:id="rId70"/>
    <sheet name="Table 68" sheetId="71" state="visible" r:id="rId71"/>
    <sheet name="Table 69" sheetId="72" state="visible" r:id="rId72"/>
    <sheet name="Table 70" sheetId="73" state="visible" r:id="rId73"/>
    <sheet name="Table 71" sheetId="74" state="visible" r:id="rId74"/>
    <sheet name="Table 72" sheetId="75" state="visible" r:id="rId75"/>
    <sheet name="Table 73" sheetId="76" state="visible" r:id="rId76"/>
    <sheet name="Table 74" sheetId="77" state="visible" r:id="rId77"/>
    <sheet name="Table 75" sheetId="78" state="visible" r:id="rId78"/>
    <sheet name="Table 76" sheetId="79" state="visible" r:id="rId79"/>
    <sheet name="Table 77" sheetId="80" state="visible" r:id="rId80"/>
    <sheet name="Table 78" sheetId="81" state="visible" r:id="rId81"/>
    <sheet name="Table 79" sheetId="82" state="visible" r:id="rId82"/>
  </sheets>
</workbook>
</file>

<file path=xl/sharedStrings.xml><?xml version="1.0" encoding="utf-8"?>
<sst xmlns="http://schemas.openxmlformats.org/spreadsheetml/2006/main" count="494" uniqueCount="494">
  <si>
    <t xml:space="preserve">Public First Poll for Google Norway (Business Count)</t>
  </si>
  <si>
    <t xml:space="preserve">Fieldwork:</t>
  </si>
  <si>
    <t xml:space="preserve">6th Jun - 1st Jul 2023</t>
  </si>
  <si>
    <t xml:space="preserve">Interview Method: </t>
  </si>
  <si>
    <t xml:space="preserve">Online Survey</t>
  </si>
  <si>
    <t xml:space="preserve">Population represented:</t>
  </si>
  <si>
    <t xml:space="preserve">Senior business decision makers in Norway</t>
  </si>
  <si>
    <t xml:space="preserve">Sample size:</t>
  </si>
  <si>
    <t xml:space="preserve">Methodology:</t>
  </si>
  <si>
    <t xml:space="preserve">All results are weighted using Iterative Proportional Fitting, or 'Raking'. The results are  weighted by business size and region to Nationally Representative Proportions</t>
  </si>
  <si>
    <t xml:space="preserve">Public First is a member of the BPC and abides by its rules. For more information please contact the Public First polling team:</t>
  </si>
  <si>
    <t xml:space="preserve">Table of Contents</t>
  </si>
  <si>
    <t xml:space="preserve">Individual Tables</t>
  </si>
  <si>
    <t xml:space="preserve">Full Result Row</t>
  </si>
  <si>
    <t xml:space="preserve">Question Base</t>
  </si>
  <si>
    <t xml:space="preserve"/>
  </si>
  <si>
    <t xml:space="preserve">Total</t>
  </si>
  <si>
    <t xml:space="preserve">VP, Director, Manager</t>
  </si>
  <si>
    <t xml:space="preserve">C-Level</t>
  </si>
  <si>
    <t xml:space="preserve">Founder</t>
  </si>
  <si>
    <t xml:space="preserve">Unweighted</t>
  </si>
  <si>
    <t xml:space="preserve">Weighted</t>
  </si>
  <si>
    <t xml:space="preserve">Public</t>
  </si>
  <si>
    <t xml:space="preserve">Private</t>
  </si>
  <si>
    <t xml:space="preserve">Woman-led business</t>
  </si>
  <si>
    <t xml:space="preserve">1-9 employees</t>
  </si>
  <si>
    <t xml:space="preserve">10-49 employees</t>
  </si>
  <si>
    <t xml:space="preserve">50-249 employees</t>
  </si>
  <si>
    <t xml:space="preserve">250+ employees</t>
  </si>
  <si>
    <t xml:space="preserve">Under 1 year</t>
  </si>
  <si>
    <t xml:space="preserve">1-2 years</t>
  </si>
  <si>
    <t xml:space="preserve">2-5 years</t>
  </si>
  <si>
    <t xml:space="preserve">5-10 years</t>
  </si>
  <si>
    <t xml:space="preserve">Over 10 years</t>
  </si>
  <si>
    <t xml:space="preserve">Less than 1 million kr</t>
  </si>
  <si>
    <t xml:space="preserve">1 million kr - 4 million kr</t>
  </si>
  <si>
    <t xml:space="preserve">4 million kr - 7.5 million kr</t>
  </si>
  <si>
    <t xml:space="preserve">7.5 million kr - 15 million kr</t>
  </si>
  <si>
    <t xml:space="preserve">15 million kr - 75 million kr</t>
  </si>
  <si>
    <t xml:space="preserve">75 million kr - 150 million kr</t>
  </si>
  <si>
    <t xml:space="preserve">More than 150 million kr</t>
  </si>
  <si>
    <t xml:space="preserve">Grown by over 50%</t>
  </si>
  <si>
    <t xml:space="preserve">Grown by 26-50%</t>
  </si>
  <si>
    <t xml:space="preserve">Grown by 11-25%</t>
  </si>
  <si>
    <t xml:space="preserve">Grown by 6-10%</t>
  </si>
  <si>
    <t xml:space="preserve">Grown by 2-5% a year</t>
  </si>
  <si>
    <t xml:space="preserve">Stayed about the same size</t>
  </si>
  <si>
    <t xml:space="preserve">Declined by 2-5%</t>
  </si>
  <si>
    <t xml:space="preserve">Declined by 6-10%</t>
  </si>
  <si>
    <t xml:space="preserve">Declined by 11-25%</t>
  </si>
  <si>
    <t xml:space="preserve">Declined by 26-50%</t>
  </si>
  <si>
    <t xml:space="preserve">Declined by over 50%</t>
  </si>
  <si>
    <t xml:space="preserve">Northern Norway</t>
  </si>
  <si>
    <t xml:space="preserve">Trondelag</t>
  </si>
  <si>
    <t xml:space="preserve">Oslo and Akershus</t>
  </si>
  <si>
    <t xml:space="preserve">Western Norway</t>
  </si>
  <si>
    <t xml:space="preserve">Hedmark and Oppland</t>
  </si>
  <si>
    <t xml:space="preserve">South-East Norway</t>
  </si>
  <si>
    <t xml:space="preserve">Agder and Rogaland</t>
  </si>
  <si>
    <t xml:space="preserve">Role at Organization</t>
  </si>
  <si>
    <t xml:space="preserve">Public or Private Sector</t>
  </si>
  <si>
    <t xml:space="preserve">Number of Employees</t>
  </si>
  <si>
    <t xml:space="preserve">Age of Company</t>
  </si>
  <si>
    <t xml:space="preserve">Revenue</t>
  </si>
  <si>
    <t xml:space="preserve">Revenue Change</t>
  </si>
  <si>
    <t xml:space="preserve">Region</t>
  </si>
  <si>
    <t xml:space="preserve"> Within your country</t>
  </si>
  <si>
    <t xml:space="preserve"> Within the EU / rest of the EU</t>
  </si>
  <si>
    <t xml:space="preserve"> Outside the EU</t>
  </si>
  <si>
    <t xml:space="preserve">Vast majority of our customers (75% +)</t>
  </si>
  <si>
    <t xml:space="preserve">Significant majority of our customers (50-74%)</t>
  </si>
  <si>
    <t xml:space="preserve">Significant proportion of our customers (25-49%)</t>
  </si>
  <si>
    <t xml:space="preserve">Minority of our customers (10-24%)</t>
  </si>
  <si>
    <t xml:space="preserve">Very small number of our customers (1-9%)</t>
  </si>
  <si>
    <t xml:space="preserve">None of our customers</t>
  </si>
  <si>
    <t xml:space="preserve">Grid Summary: Where are your customers located?</t>
  </si>
  <si>
    <t xml:space="preserve">Fieldwork:  6th Jun - 1st Jul 2023</t>
  </si>
  <si>
    <t xml:space="preserve">Data weighted by business size and region to Nationally Representative Proportions</t>
  </si>
  <si>
    <t xml:space="preserve">BASE: All Respondents</t>
  </si>
  <si>
    <t xml:space="preserve">Where are your customers located?: Within your country</t>
  </si>
  <si>
    <t xml:space="preserve">Where are your customers located?: Within the EU / rest of the EU</t>
  </si>
  <si>
    <t xml:space="preserve">Where are your customers located?: Outside the EU</t>
  </si>
  <si>
    <t xml:space="preserve">Direct negotiation and/or sales</t>
  </si>
  <si>
    <t xml:space="preserve">Online (directly)</t>
  </si>
  <si>
    <t xml:space="preserve">Online (through a third party)</t>
  </si>
  <si>
    <t xml:space="preserve">Physical store or location</t>
  </si>
  <si>
    <t xml:space="preserve">None of the above - we do not sell to customers or clients</t>
  </si>
  <si>
    <t xml:space="preserve">Telephone order</t>
  </si>
  <si>
    <t xml:space="preserve">Mail order</t>
  </si>
  <si>
    <t xml:space="preserve">Other (Please Specify)</t>
  </si>
  <si>
    <t xml:space="preserve">Which, if any, of the following channels do you use to sell to customers or clients?Please select all that apply</t>
  </si>
  <si>
    <t xml:space="preserve">Started selling online in the last year</t>
  </si>
  <si>
    <t xml:space="preserve">During the Covid-19 pandemic (2020 to 2021)</t>
  </si>
  <si>
    <t xml:space="preserve">Started selling online between 2015 and 2020</t>
  </si>
  <si>
    <t xml:space="preserve">Started selling online before 2015</t>
  </si>
  <si>
    <t xml:space="preserve">Don’t know</t>
  </si>
  <si>
    <t xml:space="preserve">0</t>
  </si>
  <si>
    <t xml:space="preserve">*</t>
  </si>
  <si>
    <t xml:space="preserve"> When did your business first start selling online?</t>
  </si>
  <si>
    <t xml:space="preserve">BASE: Sell products or services online</t>
  </si>
  <si>
    <t xml:space="preserve">Social media advertising</t>
  </si>
  <si>
    <t xml:space="preserve">Paid search advertising</t>
  </si>
  <si>
    <t xml:space="preserve">Display advertising on third party websites</t>
  </si>
  <si>
    <t xml:space="preserve">Video advertising</t>
  </si>
  <si>
    <t xml:space="preserve">Native advertising</t>
  </si>
  <si>
    <t xml:space="preserve">Affiliate marketing</t>
  </si>
  <si>
    <t xml:space="preserve">Influencer marketing</t>
  </si>
  <si>
    <t xml:space="preserve">None of the above</t>
  </si>
  <si>
    <t xml:space="preserve">Which of the following forms of paid online advertising does your business use?Please select all that apply.</t>
  </si>
  <si>
    <t xml:space="preserve"> Word of mouth</t>
  </si>
  <si>
    <t xml:space="preserve"> Online search engines</t>
  </si>
  <si>
    <t xml:space="preserve"> Physical location</t>
  </si>
  <si>
    <t xml:space="preserve"> Social network advertising</t>
  </si>
  <si>
    <t xml:space="preserve"> Local advertising</t>
  </si>
  <si>
    <t xml:space="preserve"> Other online advertising</t>
  </si>
  <si>
    <t xml:space="preserve"> Online maps</t>
  </si>
  <si>
    <t xml:space="preserve"> E-mail advertising</t>
  </si>
  <si>
    <t xml:space="preserve"> Paid search advertising</t>
  </si>
  <si>
    <t xml:space="preserve"> Print advertising</t>
  </si>
  <si>
    <t xml:space="preserve"> Through a dedicated app</t>
  </si>
  <si>
    <t xml:space="preserve"> Television advertising</t>
  </si>
  <si>
    <t xml:space="preserve">Very important</t>
  </si>
  <si>
    <t xml:space="preserve">Quite important</t>
  </si>
  <si>
    <t xml:space="preserve">Neither important nor unimportant</t>
  </si>
  <si>
    <t xml:space="preserve">Somewhat unimportant</t>
  </si>
  <si>
    <t xml:space="preserve">Very unimportant</t>
  </si>
  <si>
    <t xml:space="preserve">Don’t Know</t>
  </si>
  <si>
    <t xml:space="preserve">Total Important:</t>
  </si>
  <si>
    <t xml:space="preserve">Total Unimportant:</t>
  </si>
  <si>
    <t xml:space="preserve">Net:</t>
  </si>
  <si>
    <t xml:space="preserve">Grid Summary: How important would you say each of the following are as ways customers/clients find your business? Would you say…. </t>
  </si>
  <si>
    <t xml:space="preserve">How important would you say each of the following are as ways customers/clients find your business? Would you say…. : Word of mouth</t>
  </si>
  <si>
    <t xml:space="preserve">How important would you say each of the following are as ways customers/clients find your business? Would you say…. : Physical location</t>
  </si>
  <si>
    <t xml:space="preserve">How important would you say each of the following are as ways customers/clients find your business? Would you say…. : Local advertising</t>
  </si>
  <si>
    <t xml:space="preserve">How important would you say each of the following are as ways customers/clients find your business? Would you say…. : Online search engines</t>
  </si>
  <si>
    <t xml:space="preserve">How important would you say each of the following are as ways customers/clients find your business? Would you say…. : Online maps</t>
  </si>
  <si>
    <t xml:space="preserve">How important would you say each of the following are as ways customers/clients find your business? Would you say…. : Paid search advertising</t>
  </si>
  <si>
    <t xml:space="preserve">How important would you say each of the following are as ways customers/clients find your business? Would you say…. : Through a dedicated app</t>
  </si>
  <si>
    <t xml:space="preserve">How important would you say each of the following are as ways customers/clients find your business? Would you say…. : Social network advertising</t>
  </si>
  <si>
    <t xml:space="preserve">How important would you say each of the following are as ways customers/clients find your business? Would you say…. : Other online advertising</t>
  </si>
  <si>
    <t xml:space="preserve">How important would you say each of the following are as ways customers/clients find your business? Would you say…. : Print advertising</t>
  </si>
  <si>
    <t xml:space="preserve">How important would you say each of the following are as ways customers/clients find your business? Would you say…. : Television advertising</t>
  </si>
  <si>
    <t xml:space="preserve">How important would you say each of the following are as ways customers/clients find your business? Would you say…. : E-mail advertising</t>
  </si>
  <si>
    <t xml:space="preserve">None</t>
  </si>
  <si>
    <t xml:space="preserve">1-5%</t>
  </si>
  <si>
    <t xml:space="preserve">6-10%</t>
  </si>
  <si>
    <t xml:space="preserve">11-20%</t>
  </si>
  <si>
    <t xml:space="preserve">21-30%</t>
  </si>
  <si>
    <t xml:space="preserve">31-40%</t>
  </si>
  <si>
    <t xml:space="preserve">41-50%</t>
  </si>
  <si>
    <t xml:space="preserve">51-60%</t>
  </si>
  <si>
    <t xml:space="preserve">61-70%</t>
  </si>
  <si>
    <t xml:space="preserve">71-80%</t>
  </si>
  <si>
    <t xml:space="preserve">81-90%</t>
  </si>
  <si>
    <t xml:space="preserve">91-100%</t>
  </si>
  <si>
    <t xml:space="preserve"> What proportion of your total customers would you estimate come through online search and/or paid search advertising?</t>
  </si>
  <si>
    <t xml:space="preserve">Word of mouth</t>
  </si>
  <si>
    <t xml:space="preserve">Facebook</t>
  </si>
  <si>
    <t xml:space="preserve">E-mail</t>
  </si>
  <si>
    <t xml:space="preserve">Your company website</t>
  </si>
  <si>
    <t xml:space="preserve">Instagram</t>
  </si>
  <si>
    <t xml:space="preserve">Google Search</t>
  </si>
  <si>
    <t xml:space="preserve">Google Maps / Google Business Profile / Google My Business / Google Reviews</t>
  </si>
  <si>
    <t xml:space="preserve">LinkedIn</t>
  </si>
  <si>
    <t xml:space="preserve">Google Reviews</t>
  </si>
  <si>
    <t xml:space="preserve">YouTube</t>
  </si>
  <si>
    <t xml:space="preserve">TikTok</t>
  </si>
  <si>
    <t xml:space="preserve">Through a dedicated app</t>
  </si>
  <si>
    <t xml:space="preserve">Twitter</t>
  </si>
  <si>
    <t xml:space="preserve">Etsy</t>
  </si>
  <si>
    <t xml:space="preserve">Ebay</t>
  </si>
  <si>
    <t xml:space="preserve">Google Shopping free listings</t>
  </si>
  <si>
    <t xml:space="preserve">Amazon Marketplace</t>
  </si>
  <si>
    <t xml:space="preserve">Mastodon</t>
  </si>
  <si>
    <t xml:space="preserve">Which, if any, of the following are the most effective ways your business connects with customers? Please select all that apply.</t>
  </si>
  <si>
    <t xml:space="preserve"> Chrome web browser</t>
  </si>
  <si>
    <t xml:space="preserve"> Gmail</t>
  </si>
  <si>
    <t xml:space="preserve"> Android</t>
  </si>
  <si>
    <t xml:space="preserve"> Google Search</t>
  </si>
  <si>
    <t xml:space="preserve"> Google Workspace (e.g. Google Docs, GMail)</t>
  </si>
  <si>
    <t xml:space="preserve"> Google Maps</t>
  </si>
  <si>
    <t xml:space="preserve"> Google Business Profile / Google My Business</t>
  </si>
  <si>
    <t xml:space="preserve"> Google Cloud (e.g. Cloud Storage, App Engine)</t>
  </si>
  <si>
    <t xml:space="preserve"> YouTube</t>
  </si>
  <si>
    <t xml:space="preserve"> Google Ads</t>
  </si>
  <si>
    <t xml:space="preserve"> YouTube Ads</t>
  </si>
  <si>
    <t xml:space="preserve"> AdSense</t>
  </si>
  <si>
    <t xml:space="preserve"> Google Way</t>
  </si>
  <si>
    <t xml:space="preserve">My business uses this</t>
  </si>
  <si>
    <t xml:space="preserve">My business does not use this</t>
  </si>
  <si>
    <t xml:space="preserve">Grid Summary: As far as you are aware, does your business use any of the following Google products? </t>
  </si>
  <si>
    <t xml:space="preserve">As far as you are aware, does your business use any of the following Google products? : Chrome web browser</t>
  </si>
  <si>
    <t xml:space="preserve">As far as you are aware, does your business use any of the following Google products? : Gmail</t>
  </si>
  <si>
    <t xml:space="preserve">As far as you are aware, does your business use any of the following Google products? : Android</t>
  </si>
  <si>
    <t xml:space="preserve">As far as you are aware, does your business use any of the following Google products? : Google Search</t>
  </si>
  <si>
    <t xml:space="preserve">As far as you are aware, does your business use any of the following Google products? : Google Workspace (e.g. Google Docs, GMail)</t>
  </si>
  <si>
    <t xml:space="preserve">As far as you are aware, does your business use any of the following Google products? : Google Maps</t>
  </si>
  <si>
    <t xml:space="preserve">As far as you are aware, does your business use any of the following Google products? : Google Business Profile / Google My Business</t>
  </si>
  <si>
    <t xml:space="preserve">As far as you are aware, does your business use any of the following Google products? : Google Cloud (e.g. Cloud Storage, App Engine)</t>
  </si>
  <si>
    <t xml:space="preserve">As far as you are aware, does your business use any of the following Google products? : YouTube</t>
  </si>
  <si>
    <t xml:space="preserve">As far as you are aware, does your business use any of the following Google products? : Google Ads</t>
  </si>
  <si>
    <t xml:space="preserve">As far as you are aware, does your business use any of the following Google products? : YouTube Ads</t>
  </si>
  <si>
    <t xml:space="preserve">As far as you are aware, does your business use any of the following Google products? : AdSense</t>
  </si>
  <si>
    <t xml:space="preserve">As far as you are aware, does your business use any of the following Google products? : Google Way</t>
  </si>
  <si>
    <t xml:space="preserve"> The costs of starting a business have reduced substantially or dramatically because of internet tools such as Google Search, Gmail, Google Docs, Google Workspace, or Google Business Profile</t>
  </si>
  <si>
    <t xml:space="preserve"> Google’s tools and services have made it easier for me to sell to international customers</t>
  </si>
  <si>
    <t xml:space="preserve"> Google’s tools and services have helped accelerate the growth of my business</t>
  </si>
  <si>
    <t xml:space="preserve"> Paid search advertising is one of the most important ways we reach new customers</t>
  </si>
  <si>
    <t xml:space="preserve">Strongly agree</t>
  </si>
  <si>
    <t xml:space="preserve">Somewhat agree</t>
  </si>
  <si>
    <t xml:space="preserve">Neither agree nor disagree</t>
  </si>
  <si>
    <t xml:space="preserve">Somewhat disagree</t>
  </si>
  <si>
    <t xml:space="preserve">Strongly disagree</t>
  </si>
  <si>
    <t xml:space="preserve">Total Agree:</t>
  </si>
  <si>
    <t xml:space="preserve">Total Disagree:</t>
  </si>
  <si>
    <t xml:space="preserve">Grid Summary: To what extent do you agree or disagree with the following?</t>
  </si>
  <si>
    <t xml:space="preserve">To what extent do you agree or disagree with the following?: Paid search advertising is one of the most important ways we reach new customers</t>
  </si>
  <si>
    <t xml:space="preserve">To what extent do you agree or disagree with the following?: The costs of starting a business have reduced substantially or dramatically because of internet tools such as Google Search, Gmail, Google Docs, Google Workspace, or Google Business Profile</t>
  </si>
  <si>
    <t xml:space="preserve">To what extent do you agree or disagree with the following?: Google’s tools and services have helped accelerate the growth of my business</t>
  </si>
  <si>
    <t xml:space="preserve">To what extent do you agree or disagree with the following?: Google’s tools and services have made it easier for me to sell to international customers</t>
  </si>
  <si>
    <t xml:space="preserve">I know a lot about AI</t>
  </si>
  <si>
    <t xml:space="preserve">I know a moderate amount about AI</t>
  </si>
  <si>
    <t xml:space="preserve">I know a little about AI</t>
  </si>
  <si>
    <t xml:space="preserve">I know nothing at all about AI</t>
  </si>
  <si>
    <t xml:space="preserve"> There has recently been some discussion in the news about “Artificial Intelligence” or “AI”. This is where computers are used to carry out tasks which would normally need a human to do them. How much would you say you know about “AI”?</t>
  </si>
  <si>
    <t xml:space="preserve">Very likely</t>
  </si>
  <si>
    <t xml:space="preserve">Somewhat likely</t>
  </si>
  <si>
    <t xml:space="preserve">Neither likely or unlikely</t>
  </si>
  <si>
    <t xml:space="preserve">Somewhat unlikely</t>
  </si>
  <si>
    <t xml:space="preserve">Very unlikely</t>
  </si>
  <si>
    <t xml:space="preserve">Total Likely:</t>
  </si>
  <si>
    <t xml:space="preserve">Total Unlikely:</t>
  </si>
  <si>
    <t xml:space="preserve"> In general, how likely do you think it is that your business will explore AI tools more in the next year?</t>
  </si>
  <si>
    <t xml:space="preserve">Not applicable - we don’t use AI technology at all</t>
  </si>
  <si>
    <t xml:space="preserve">Help with drafting/writing documents</t>
  </si>
  <si>
    <t xml:space="preserve">Information retrieval (e.g. using AI to search the web or internal company data)</t>
  </si>
  <si>
    <t xml:space="preserve">Data analysis</t>
  </si>
  <si>
    <t xml:space="preserve">Automate other internal systems</t>
  </si>
  <si>
    <t xml:space="preserve">None of the above - but we use AI for other things</t>
  </si>
  <si>
    <t xml:space="preserve">Automate customer support</t>
  </si>
  <si>
    <t xml:space="preserve">Automate repetitive tasks</t>
  </si>
  <si>
    <t xml:space="preserve">Optimise and maximise marketing and sales activity</t>
  </si>
  <si>
    <t xml:space="preserve">Does your business currently use any AI technology to do the following?Please select all that apply</t>
  </si>
  <si>
    <t xml:space="preserve">Yes, in the next year</t>
  </si>
  <si>
    <t xml:space="preserve">Yes, in the next two years</t>
  </si>
  <si>
    <t xml:space="preserve">Yes, in the next five years</t>
  </si>
  <si>
    <t xml:space="preserve">Yes, in the next ten years</t>
  </si>
  <si>
    <t xml:space="preserve">Yes, but not in the next ten years</t>
  </si>
  <si>
    <t xml:space="preserve"> In the future, does your business plan to invest in AI tools which take over tasks currently performed by humans?</t>
  </si>
  <si>
    <t xml:space="preserve"> Reallocate employees freed-up time to other, more valuable tasks</t>
  </si>
  <si>
    <t xml:space="preserve"> Increase employee pay</t>
  </si>
  <si>
    <t xml:space="preserve"> Reskill existing employees</t>
  </si>
  <si>
    <t xml:space="preserve"> Reduce the number of hours you expect employees to work</t>
  </si>
  <si>
    <t xml:space="preserve"> Hire new people to support deployment of AI technology</t>
  </si>
  <si>
    <t xml:space="preserve"> Reduce the size of your workforce</t>
  </si>
  <si>
    <t xml:space="preserve"> Reduce employee pay</t>
  </si>
  <si>
    <t xml:space="preserve">Neither likely nor unlikely</t>
  </si>
  <si>
    <t xml:space="preserve">Grid Summary: You said you will invest in AI tools which take over tasks currently performed by humans in the next five years. How likely or unlikely is your business to do the following as a result of this?</t>
  </si>
  <si>
    <t xml:space="preserve">BASE: Plan to invest in AI in next five years</t>
  </si>
  <si>
    <t xml:space="preserve">You said you will invest in AI tools which take over tasks currently performed by humans in the next five years. How likely or unlikely is your business to do the following as a result of this?: Reallocate employees freed-up time to other, more valuable tasks</t>
  </si>
  <si>
    <t xml:space="preserve">You said you will invest in AI tools which take over tasks currently performed by humans in the next five years. How likely or unlikely is your business to do the following as a result of this?: Reduce employee pay</t>
  </si>
  <si>
    <t xml:space="preserve">You said you will invest in AI tools which take over tasks currently performed by humans in the next five years. How likely or unlikely is your business to do the following as a result of this?: Increase employee pay</t>
  </si>
  <si>
    <t xml:space="preserve">You said you will invest in AI tools which take over tasks currently performed by humans in the next five years. How likely or unlikely is your business to do the following as a result of this?: Reduce the number of hours you expect employees to work</t>
  </si>
  <si>
    <t xml:space="preserve">You said you will invest in AI tools which take over tasks currently performed by humans in the next five years. How likely or unlikely is your business to do the following as a result of this?: Reduce the size of your workforce</t>
  </si>
  <si>
    <t xml:space="preserve">You said you will invest in AI tools which take over tasks currently performed by humans in the next five years. How likely or unlikely is your business to do the following as a result of this?: Reskill existing employees</t>
  </si>
  <si>
    <t xml:space="preserve">You said you will invest in AI tools which take over tasks currently performed by humans in the next five years. How likely or unlikely is your business to do the following as a result of this?: Hire new people to support deployment of AI technology</t>
  </si>
  <si>
    <t xml:space="preserve">Very familiar</t>
  </si>
  <si>
    <t xml:space="preserve">Somewhat familiar</t>
  </si>
  <si>
    <t xml:space="preserve">Neither familiar or unfamiliar</t>
  </si>
  <si>
    <t xml:space="preserve">Somewhat unfamiliar</t>
  </si>
  <si>
    <t xml:space="preserve">Very unfamiliar</t>
  </si>
  <si>
    <t xml:space="preserve"> In the last year, AI tools that are used to generate text, images, or video (“generative AI”) have become much more prominent. Examples of text based generative AI tools include Bard, ChatGPT, and Bing Chat, while image tools include Dall-E, Stable Diffusion, and Midjourney. How familiar are you with generative AI tools?</t>
  </si>
  <si>
    <t xml:space="preserve"> Generative AI refers specifically to AI tools that generate new, realistic content (e.g. images, text, or video). This includes tools such as Chat GPT or Bard. How likely do you think it is that generative AI will significantly improve the productivity of your business in the next few years?</t>
  </si>
  <si>
    <t xml:space="preserve">Generating pictures, design or video</t>
  </si>
  <si>
    <t xml:space="preserve">Does your business currently use any generative AI tools to do any of the following?Please select all that apply</t>
  </si>
  <si>
    <t xml:space="preserve">And which of the same list of tasks do you expect to use generative AI technology to do in the next five years?Please select all that apply</t>
  </si>
  <si>
    <t xml:space="preserve">Much easier</t>
  </si>
  <si>
    <t xml:space="preserve">A little easier</t>
  </si>
  <si>
    <t xml:space="preserve">Make no difference either way</t>
  </si>
  <si>
    <t xml:space="preserve">A little more difficult</t>
  </si>
  <si>
    <t xml:space="preserve">Much more difficult</t>
  </si>
  <si>
    <t xml:space="preserve">Not applicable - we don’t use Google Search at our business</t>
  </si>
  <si>
    <t xml:space="preserve"> Generative AI refers specifically to AI tools that generate new, realistic content (e.g. images, text, or video). This includes tools such as Chat GPT or Bard. Do you think day-to-day tasks for workers at your business would be made easier or more difficult if generative AI tools were integrated into Google Search (e.g. to help research and summarise information from the internet)?</t>
  </si>
  <si>
    <t xml:space="preserve">Not applicable - we don’t use Google Workspace at our business</t>
  </si>
  <si>
    <t xml:space="preserve"> And do you think day-to-day tasks for workers at your business would be made easier or more difficult if generative AI tools were integrated into Google Workspace (eg to help draft documents and presentations, or more easily analyse data in spreadsheets)?</t>
  </si>
  <si>
    <t xml:space="preserve">Neither familiar nor unfamiliar</t>
  </si>
  <si>
    <t xml:space="preserve"> Overall, how familiar are you with Google’s work with AI?</t>
  </si>
  <si>
    <t xml:space="preserve"> World leader</t>
  </si>
  <si>
    <t xml:space="preserve"> Responsible approach</t>
  </si>
  <si>
    <t xml:space="preserve"> Bold approach</t>
  </si>
  <si>
    <t xml:space="preserve"> Safe approach</t>
  </si>
  <si>
    <t xml:space="preserve"> Transparent</t>
  </si>
  <si>
    <t xml:space="preserve"> Prevents AI misuse or harm</t>
  </si>
  <si>
    <t xml:space="preserve"> Follows clear guidelines for ethical AI development and release</t>
  </si>
  <si>
    <t xml:space="preserve"> Unbiased</t>
  </si>
  <si>
    <t xml:space="preserve"> Reckless</t>
  </si>
  <si>
    <t xml:space="preserve"> Slow</t>
  </si>
  <si>
    <t xml:space="preserve">Very good description</t>
  </si>
  <si>
    <t xml:space="preserve">Good description</t>
  </si>
  <si>
    <t xml:space="preserve">Neither a good nor bad description</t>
  </si>
  <si>
    <t xml:space="preserve">Bad description</t>
  </si>
  <si>
    <t xml:space="preserve">Very bad description</t>
  </si>
  <si>
    <t xml:space="preserve">Grid Summary: As far as you are aware, in your opinion are the following phrases good or bad descriptions of Google’s work with AI?</t>
  </si>
  <si>
    <t xml:space="preserve">As far as you are aware, in your opinion are the following phrases good or bad descriptions of Google’s work with AI?: World leader</t>
  </si>
  <si>
    <t xml:space="preserve">As far as you are aware, in your opinion are the following phrases good or bad descriptions of Google’s work with AI?: Responsible approach</t>
  </si>
  <si>
    <t xml:space="preserve">As far as you are aware, in your opinion are the following phrases good or bad descriptions of Google’s work with AI?: Bold approach</t>
  </si>
  <si>
    <t xml:space="preserve">As far as you are aware, in your opinion are the following phrases good or bad descriptions of Google’s work with AI?: Safe approach</t>
  </si>
  <si>
    <t xml:space="preserve">As far as you are aware, in your opinion are the following phrases good or bad descriptions of Google’s work with AI?: Transparent</t>
  </si>
  <si>
    <t xml:space="preserve">As far as you are aware, in your opinion are the following phrases good or bad descriptions of Google’s work with AI?: Prevents AI misuse or harm</t>
  </si>
  <si>
    <t xml:space="preserve">As far as you are aware, in your opinion are the following phrases good or bad descriptions of Google’s work with AI?: Follows clear guidelines for ethical AI development and release</t>
  </si>
  <si>
    <t xml:space="preserve">As far as you are aware, in your opinion are the following phrases good or bad descriptions of Google’s work with AI?: Unbiased</t>
  </si>
  <si>
    <t xml:space="preserve">As far as you are aware, in your opinion are the following phrases good or bad descriptions of Google’s work with AI?: Reckless</t>
  </si>
  <si>
    <t xml:space="preserve">As far as you are aware, in your opinion are the following phrases good or bad descriptions of Google’s work with AI?: Slow</t>
  </si>
  <si>
    <t xml:space="preserve">Phishing emails</t>
  </si>
  <si>
    <t xml:space="preserve">Hacking or security breach</t>
  </si>
  <si>
    <t xml:space="preserve">Payment fraud</t>
  </si>
  <si>
    <t xml:space="preserve">Other form of cyber attack</t>
  </si>
  <si>
    <t xml:space="preserve">Ransomware or malware</t>
  </si>
  <si>
    <t xml:space="preserve">Data loss</t>
  </si>
  <si>
    <t xml:space="preserve">Don't know</t>
  </si>
  <si>
    <t xml:space="preserve">Has your business experienced any of these digital security threats in the past five years?</t>
  </si>
  <si>
    <t xml:space="preserve">Nothing</t>
  </si>
  <si>
    <t xml:space="preserve">Under 1000 kr</t>
  </si>
  <si>
    <t xml:space="preserve">1000 kr - 5000 kr</t>
  </si>
  <si>
    <t xml:space="preserve">5000 kr - 10 000 kr</t>
  </si>
  <si>
    <t xml:space="preserve">10 000 kr - 20 000 kr</t>
  </si>
  <si>
    <t xml:space="preserve">20 000 kr - 50 000 kr</t>
  </si>
  <si>
    <t xml:space="preserve">50 000 kr - 100 000 kr</t>
  </si>
  <si>
    <t xml:space="preserve">100 000 kr - 200 000 kr</t>
  </si>
  <si>
    <t xml:space="preserve">200 000 kr - 1 million kr</t>
  </si>
  <si>
    <t xml:space="preserve">1 million kr - 10 million kr</t>
  </si>
  <si>
    <t xml:space="preserve">10 million kr - 50 million kr</t>
  </si>
  <si>
    <t xml:space="preserve">50 million kr - 100 million kr</t>
  </si>
  <si>
    <t xml:space="preserve">100 million kr - 200 million kr</t>
  </si>
  <si>
    <t xml:space="preserve">Over 200 million kr</t>
  </si>
  <si>
    <t xml:space="preserve"> You said that your business had experienced Data loss in the past five years. Overall, how much would you estimate this financially cost your business?</t>
  </si>
  <si>
    <t xml:space="preserve">BASE: Have experienced data loss</t>
  </si>
  <si>
    <t xml:space="preserve"> You said that your business had experienced ransomware or malware in the past five years. Overall, how much would you estimate this financially cost your business?</t>
  </si>
  <si>
    <t xml:space="preserve">BASE: Have experienced ransomware or malware</t>
  </si>
  <si>
    <t xml:space="preserve"> You said that your business had experienced hacking or a security breach in the past five years. Overall, how much would you estimate this financially cost your business?</t>
  </si>
  <si>
    <t xml:space="preserve">BASE: Have experienced hacking or security breach</t>
  </si>
  <si>
    <t xml:space="preserve"> You said that your business had experienced phishing e-mails in the past five years. Overall, how much would you estimate this financially cost your business?</t>
  </si>
  <si>
    <t xml:space="preserve">BASE: Have experienced phishing emails</t>
  </si>
  <si>
    <t xml:space="preserve"> You said that your business had experienced payment fraud in the past five years. Overall, how much would you estimate this financially cost your business?</t>
  </si>
  <si>
    <t xml:space="preserve">BASE: Have experienced payment fraud</t>
  </si>
  <si>
    <t xml:space="preserve"> You said that your business had experienced other forms of cyberattack in the past five years. Overall, how much would you estimate this financially cost your business?</t>
  </si>
  <si>
    <t xml:space="preserve">BASE: Have experienced other forms of cyberattack</t>
  </si>
  <si>
    <t xml:space="preserve">Full Results</t>
  </si>
  <si>
    <t xml:space="preserve">Production</t>
  </si>
  <si>
    <t xml:space="preserve">Property</t>
  </si>
  <si>
    <t xml:space="preserve">Software</t>
  </si>
  <si>
    <t xml:space="preserve">Lage</t>
  </si>
  <si>
    <t xml:space="preserve">Also</t>
  </si>
  <si>
    <t xml:space="preserve">Markedsføring</t>
  </si>
  <si>
    <t xml:space="preserve">Creating</t>
  </si>
  <si>
    <t xml:space="preserve">Mulig</t>
  </si>
  <si>
    <t xml:space="preserve">Forståelse</t>
  </si>
  <si>
    <t xml:space="preserve">Støttes</t>
  </si>
  <si>
    <t xml:space="preserve">Sales</t>
  </si>
  <si>
    <t xml:space="preserve">Create</t>
  </si>
  <si>
    <t xml:space="preserve">Til</t>
  </si>
  <si>
    <t xml:space="preserve">Finansiell</t>
  </si>
  <si>
    <t xml:space="preserve">Commercial</t>
  </si>
  <si>
    <t xml:space="preserve">Varehandel</t>
  </si>
  <si>
    <t xml:space="preserve">Responsible</t>
  </si>
  <si>
    <t xml:space="preserve">Manufacture</t>
  </si>
  <si>
    <t xml:space="preserve">Tilbyr</t>
  </si>
  <si>
    <t xml:space="preserve">Kan</t>
  </si>
  <si>
    <t xml:space="preserve">Sell</t>
  </si>
  <si>
    <t xml:space="preserve">Systems</t>
  </si>
  <si>
    <t xml:space="preserve">Marketing</t>
  </si>
  <si>
    <t xml:space="preserve">Kunder</t>
  </si>
  <si>
    <t xml:space="preserve">Profit</t>
  </si>
  <si>
    <t xml:space="preserve">Virksomhet</t>
  </si>
  <si>
    <t xml:space="preserve">Development</t>
  </si>
  <si>
    <t xml:space="preserve">Konsulentvirksomhet</t>
  </si>
  <si>
    <t xml:space="preserve">Verdier</t>
  </si>
  <si>
    <t xml:space="preserve">Teknologien</t>
  </si>
  <si>
    <t xml:space="preserve">Med</t>
  </si>
  <si>
    <t xml:space="preserve">Design</t>
  </si>
  <si>
    <t xml:space="preserve">Quality</t>
  </si>
  <si>
    <t xml:space="preserve">Life</t>
  </si>
  <si>
    <t xml:space="preserve">Rådgivning</t>
  </si>
  <si>
    <t xml:space="preserve">Bedrift</t>
  </si>
  <si>
    <t xml:space="preserve">Data</t>
  </si>
  <si>
    <t xml:space="preserve">Verktøy</t>
  </si>
  <si>
    <t xml:space="preserve">Din</t>
  </si>
  <si>
    <t xml:space="preserve">Brukere</t>
  </si>
  <si>
    <t xml:space="preserve">Programvare</t>
  </si>
  <si>
    <t xml:space="preserve">Services</t>
  </si>
  <si>
    <t xml:space="preserve">Good</t>
  </si>
  <si>
    <t xml:space="preserve">High</t>
  </si>
  <si>
    <t xml:space="preserve">Maintain</t>
  </si>
  <si>
    <t xml:space="preserve">Firm</t>
  </si>
  <si>
    <t xml:space="preserve">Role</t>
  </si>
  <si>
    <t xml:space="preserve">Kultur</t>
  </si>
  <si>
    <t xml:space="preserve">Har</t>
  </si>
  <si>
    <t xml:space="preserve">Brukervennlig</t>
  </si>
  <si>
    <t xml:space="preserve">Systemer</t>
  </si>
  <si>
    <t xml:space="preserve">Business</t>
  </si>
  <si>
    <t xml:space="preserve">Innen</t>
  </si>
  <si>
    <t xml:space="preserve">Firma</t>
  </si>
  <si>
    <t xml:space="preserve">Team</t>
  </si>
  <si>
    <t xml:space="preserve">Goods</t>
  </si>
  <si>
    <t xml:space="preserve">På</t>
  </si>
  <si>
    <t xml:space="preserve">Vårt</t>
  </si>
  <si>
    <t xml:space="preserve">Grensesnitt</t>
  </si>
  <si>
    <t xml:space="preserve">Sikkerhet</t>
  </si>
  <si>
    <t xml:space="preserve">Company</t>
  </si>
  <si>
    <t xml:space="preserve">Offentlig</t>
  </si>
  <si>
    <t xml:space="preserve">Mitt</t>
  </si>
  <si>
    <t xml:space="preserve">Every</t>
  </si>
  <si>
    <t xml:space="preserve">Policy</t>
  </si>
  <si>
    <t xml:space="preserve">Tasks</t>
  </si>
  <si>
    <t xml:space="preserve">Bedrifter</t>
  </si>
  <si>
    <t xml:space="preserve">Programvaren</t>
  </si>
  <si>
    <t xml:space="preserve">Forbedrer</t>
  </si>
  <si>
    <t xml:space="preserve">Produksjon</t>
  </si>
  <si>
    <t xml:space="preserve">Financial</t>
  </si>
  <si>
    <t xml:space="preserve">Tjenester</t>
  </si>
  <si>
    <t xml:space="preserve">Bygg</t>
  </si>
  <si>
    <t xml:space="preserve">Goal</t>
  </si>
  <si>
    <t xml:space="preserve">Driver</t>
  </si>
  <si>
    <t xml:space="preserve">Managing</t>
  </si>
  <si>
    <t xml:space="preserve">Kommunikasjon</t>
  </si>
  <si>
    <t xml:space="preserve">Vår</t>
  </si>
  <si>
    <t xml:space="preserve">Ved</t>
  </si>
  <si>
    <t xml:space="preserve">Make</t>
  </si>
  <si>
    <t xml:space="preserve">Activities</t>
  </si>
  <si>
    <t xml:space="preserve">Ris</t>
  </si>
  <si>
    <t xml:space="preserve">Produkter</t>
  </si>
  <si>
    <t xml:space="preserve">Primary</t>
  </si>
  <si>
    <t xml:space="preserve">Information</t>
  </si>
  <si>
    <t xml:space="preserve">Insurance</t>
  </si>
  <si>
    <t xml:space="preserve">Gjør</t>
  </si>
  <si>
    <t xml:space="preserve">Eller</t>
  </si>
  <si>
    <t xml:space="preserve">Plattformen</t>
  </si>
  <si>
    <t xml:space="preserve">Finance</t>
  </si>
  <si>
    <t xml:space="preserve">Service</t>
  </si>
  <si>
    <t xml:space="preserve">Produserer</t>
  </si>
  <si>
    <t xml:space="preserve">Jeg</t>
  </si>
  <si>
    <t xml:space="preserve">Operations</t>
  </si>
  <si>
    <t xml:space="preserve">Technology</t>
  </si>
  <si>
    <t xml:space="preserve">Manufacturing</t>
  </si>
  <si>
    <t xml:space="preserve">Hvordan</t>
  </si>
  <si>
    <t xml:space="preserve">Mer</t>
  </si>
  <si>
    <t xml:space="preserve">Gir</t>
  </si>
  <si>
    <t xml:space="preserve">People</t>
  </si>
  <si>
    <t xml:space="preserve">Building</t>
  </si>
  <si>
    <t xml:space="preserve">Selger</t>
  </si>
  <si>
    <t xml:space="preserve">Responsibility</t>
  </si>
  <si>
    <t xml:space="preserve">Rekke</t>
  </si>
  <si>
    <t xml:space="preserve">Provides</t>
  </si>
  <si>
    <t xml:space="preserve">Electric</t>
  </si>
  <si>
    <t xml:space="preserve">Det</t>
  </si>
  <si>
    <t xml:space="preserve">Naturlig</t>
  </si>
  <si>
    <t xml:space="preserve">Språkbaserte</t>
  </si>
  <si>
    <t xml:space="preserve">Bank</t>
  </si>
  <si>
    <t xml:space="preserve">Money</t>
  </si>
  <si>
    <t xml:space="preserve">Som</t>
  </si>
  <si>
    <t xml:space="preserve">Spirit</t>
  </si>
  <si>
    <t xml:space="preserve">Firmaet</t>
  </si>
  <si>
    <t xml:space="preserve">Required</t>
  </si>
  <si>
    <t xml:space="preserve">Digital</t>
  </si>
  <si>
    <t xml:space="preserve">Teknologi</t>
  </si>
  <si>
    <t xml:space="preserve">Språk</t>
  </si>
  <si>
    <t xml:space="preserve">Dine</t>
  </si>
  <si>
    <t xml:space="preserve">Sure</t>
  </si>
  <si>
    <t xml:space="preserve">Organization</t>
  </si>
  <si>
    <t xml:space="preserve">Seg</t>
  </si>
  <si>
    <t xml:space="preserve">Get</t>
  </si>
  <si>
    <t xml:space="preserve">Accounting</t>
  </si>
  <si>
    <t xml:space="preserve">New</t>
  </si>
  <si>
    <t xml:space="preserve">Ansatte</t>
  </si>
  <si>
    <t xml:space="preserve">Andre</t>
  </si>
  <si>
    <t xml:space="preserve">Basert</t>
  </si>
  <si>
    <t xml:space="preserve">Help</t>
  </si>
  <si>
    <t xml:space="preserve">Work</t>
  </si>
  <si>
    <t xml:space="preserve">Selskap</t>
  </si>
  <si>
    <t xml:space="preserve">Management</t>
  </si>
  <si>
    <t xml:space="preserve">Mye</t>
  </si>
  <si>
    <t xml:space="preserve">Department</t>
  </si>
  <si>
    <t xml:space="preserve">Fra</t>
  </si>
  <si>
    <t xml:space="preserve">Den</t>
  </si>
  <si>
    <t xml:space="preserve">Forbedre</t>
  </si>
  <si>
    <t xml:space="preserve">Will</t>
  </si>
  <si>
    <t xml:space="preserve">Salg</t>
  </si>
  <si>
    <t xml:space="preserve">Spesialiserer</t>
  </si>
  <si>
    <t xml:space="preserve">Alle</t>
  </si>
  <si>
    <t xml:space="preserve">Teknisk</t>
  </si>
  <si>
    <t xml:space="preserve">Manage</t>
  </si>
  <si>
    <t xml:space="preserve">Min</t>
  </si>
  <si>
    <t xml:space="preserve">Hjelper</t>
  </si>
  <si>
    <t xml:space="preserve">Språkbasert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</si>
</sst>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6" formatCode="0"/>
    <numFmt numFmtId="167" formatCode="0"/>
    <numFmt numFmtId="168" formatCode="0%"/>
    <numFmt numFmtId="169" formatCode="0%"/>
    <numFmt numFmtId="170" formatCode="0%"/>
    <numFmt numFmtId="171" formatCode="0%"/>
  </numFmts>
  <fonts count="12">
    <font>
      <sz val="11"/>
      <color rgb="FF000000"/>
      <name val="Calibri"/>
      <family val="2"/>
      <scheme val="minor"/>
    </font>
    <font>
      <sz val="18"/>
      <color rgb="FF000000"/>
      <name val="Calibri"/>
      <b/>
    </font>
    <font>
      <sz val="14"/>
      <color rgb="FF000000"/>
      <name val="Calibri"/>
      <b/>
    </font>
    <font>
      <sz val="14"/>
      <color rgb="FF000000"/>
      <name val="Calibri"/>
    </font>
    <font>
      <sz val="13"/>
      <color rgb="FF000000"/>
      <name val="Calibri"/>
    </font>
    <font>
      <sz val="13"/>
      <color rgb="FF000000"/>
      <name val="Calibri"/>
      <i/>
    </font>
    <font>
      <sz val="13"/>
      <color theme="10"/>
      <name val="Calibri"/>
      <i/>
      <u val="single"/>
    </font>
    <font>
      <sz val="11"/>
      <color rgb="FF000000"/>
      <name val="Calibri"/>
      <b/>
    </font>
    <font>
      <sz val="11"/>
      <color rgb="FF000000"/>
      <name val="Calibri"/>
    </font>
    <font>
      <sz val="11"/>
      <color theme="10"/>
      <name val="Calibri"/>
      <u val="single"/>
    </font>
    <font>
      <sz val="12"/>
      <color rgb="FF000000"/>
      <name val="Calibri"/>
      <b/>
    </font>
    <font>
      <sz val="11"/>
      <color rgb="FF000000"/>
      <name val="Calibri"/>
      <b/>
      <i/>
    </font>
  </fonts>
  <fills count="2">
    <fill>
      <patternFill patternType="none"/>
    </fill>
    <fill>
      <patternFill patternType="gray125"/>
    </fill>
  </fills>
  <borders count="4">
    <border>
      <left/>
      <right/>
      <top/>
      <bottom/>
      <diagonal/>
    </border>
    <border>
      <top style="thin">
        <color rgb="FF000000"/>
      </top>
    </border>
    <border>
      <bottom style="thin">
        <color rgb="FF000000"/>
      </bottom>
    </border>
    <border>
      <top style="thin">
        <color rgb="FF000000"/>
      </top>
      <bottom style="thin">
        <color rgb="FF000000"/>
      </bottom>
    </border>
  </borders>
  <cellStyleXfs count="1">
    <xf numFmtId="0" fontId="0" fillId="0" borderId="0"/>
  </cellStyleXfs>
  <cellXfs count="27">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4" fillId="0" borderId="0" xfId="0" applyFont="1" applyAlignment="1">
      <alignment horizontal="left" vertical="top" wrapText="1"/>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66" fontId="8" fillId="0" borderId="1" xfId="0" applyFont="1" applyNumberFormat="1" applyBorder="1" applyAlignment="1">
      <alignment horizontal="center" vertical="center"/>
    </xf>
    <xf numFmtId="167" fontId="7" fillId="0" borderId="2" xfId="0" applyFont="1" applyNumberForma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10" fillId="0" borderId="0" xfId="0" applyFont="1" applyAlignment="1">
      <alignment vertical="top" wrapText="1"/>
    </xf>
    <xf numFmtId="168" fontId="8" fillId="0" borderId="0" xfId="0" applyFont="1" applyNumberFormat="1" applyAlignment="1">
      <alignment horizontal="center" vertical="center"/>
    </xf>
    <xf numFmtId="0" fontId="8" fillId="0" borderId="0" xfId="0" applyFont="1" applyAlignment="1">
      <alignment horizontal="center" vertical="center" wrapText="1"/>
    </xf>
    <xf numFmtId="0" fontId="8" fillId="0" borderId="1" xfId="0" applyFont="1" applyBorder="1"/>
    <xf numFmtId="0" fontId="8" fillId="0" borderId="3" xfId="0" applyFont="1" applyBorder="1" applyAlignment="1">
      <alignment horizontal="center" vertical="center" wrapText="1"/>
    </xf>
    <xf numFmtId="0" fontId="9" fillId="0" borderId="0" xfId="0" applyFont="1" applyAlignment="1">
      <alignment horizontal="center"/>
    </xf>
    <xf numFmtId="0" fontId="8" fillId="0" borderId="1" xfId="0" applyFont="1" applyBorder="1" applyAlignment="1">
      <alignment horizontal="center" vertical="center"/>
    </xf>
    <xf numFmtId="169" fontId="8" fillId="0" borderId="2" xfId="0" applyFont="1" applyNumberFormat="1" applyBorder="1" applyAlignment="1">
      <alignment horizontal="center" vertical="center"/>
    </xf>
    <xf numFmtId="170" fontId="7" fillId="0" borderId="0" xfId="0" applyFont="1" applyNumberFormat="1" applyAlignment="1">
      <alignment horizontal="center" vertical="center"/>
    </xf>
    <xf numFmtId="171" fontId="7" fillId="0" borderId="2" xfId="0" applyFont="1" applyNumberFormat="1" applyBorder="1" applyAlignment="1">
      <alignment horizontal="center" vertical="center"/>
    </xf>
    <xf numFmtId="0" fontId="7" fillId="0" borderId="0" xfId="0" applyFont="1" applyAlignment="1">
      <alignment horizontal="center" wrapText="1"/>
    </xf>
    <xf numFmtId="0" fontId="11" fillId="0" borderId="0" xfId="0" applyFont="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theme" Target="theme/theme1.xml"/><Relationship Id="rId84" Type="http://schemas.openxmlformats.org/officeDocument/2006/relationships/styles" Target="styles.xml"/><Relationship Id="rId85"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g"/></Relationships>
</file>

<file path=xl/drawings/_rels/drawing2.xml.rels><?xml version="1.0" encoding="UTF-8" standalone="yes"?><Relationships xmlns="http://schemas.openxmlformats.org/package/2006/relationships"><Relationship Id="rId1" Type="http://schemas.openxmlformats.org/officeDocument/2006/relationships/image" Target="../media/image2.jpg"/></Relationships>
</file>

<file path=xl/drawings/_rels/drawing3.xml.rels><?xml version="1.0" encoding="UTF-8" standalone="yes"?><Relationships xmlns="http://schemas.openxmlformats.org/package/2006/relationships"><Relationship Id="rId1" Type="http://schemas.openxmlformats.org/officeDocument/2006/relationships/image" Target="../media/image3.jpg"/></Relationships>
</file>

<file path=xl/drawings/_rels/drawing4.xml.rels><?xml version="1.0" encoding="UTF-8" standalone="yes"?><Relationships xmlns="http://schemas.openxmlformats.org/package/2006/relationships"><Relationship Id="rId1" Type="http://schemas.openxmlformats.org/officeDocument/2006/relationships/image" Target="../media/image4.jpg"/></Relationships>
</file>

<file path=xl/drawings/_rels/drawing5.xml.rels><?xml version="1.0" encoding="UTF-8" standalone="yes"?><Relationships xmlns="http://schemas.openxmlformats.org/package/2006/relationships"><Relationship Id="rId1" Type="http://schemas.openxmlformats.org/officeDocument/2006/relationships/image" Target="../media/image5.jpg"/></Relationships>
</file>

<file path=xl/drawings/_rels/drawing6.xml.rels><?xml version="1.0" encoding="UTF-8" standalone="yes"?><Relationships xmlns="http://schemas.openxmlformats.org/package/2006/relationships"><Relationship Id="rId1" Type="http://schemas.openxmlformats.org/officeDocument/2006/relationships/image" Target="../media/image6.jpg"/></Relationships>
</file>

<file path=xl/drawings/_rels/drawing7.xml.rels><?xml version="1.0" encoding="UTF-8" standalone="yes"?><Relationships xmlns="http://schemas.openxmlformats.org/package/2006/relationships"><Relationship Id="rId1" Type="http://schemas.openxmlformats.org/officeDocument/2006/relationships/image" Target="../media/image7.jpg"/></Relationships>
</file>

<file path=xl/drawings/_rels/drawing8.xml.rels><?xml version="1.0" encoding="UTF-8" standalone="yes"?><Relationships xmlns="http://schemas.openxmlformats.org/package/2006/relationships"><Relationship Id="rId1" Type="http://schemas.openxmlformats.org/officeDocument/2006/relationships/image" Target="../media/image8.jpg"/></Relationships>
</file>

<file path=xl/drawings/_rels/drawing9.xml.rels><?xml version="1.0" encoding="UTF-8" standalone="yes"?><Relationships xmlns="http://schemas.openxmlformats.org/package/2006/relationships"><Relationship Id="rId1" Type="http://schemas.openxmlformats.org/officeDocument/2006/relationships/image" Target="../media/image9.jpg"/></Relationships>
</file>

<file path=xl/drawings/_rels/drawing10.xml.rels><?xml version="1.0" encoding="UTF-8" standalone="yes"?><Relationships xmlns="http://schemas.openxmlformats.org/package/2006/relationships"><Relationship Id="rId1" Type="http://schemas.openxmlformats.org/officeDocument/2006/relationships/image" Target="../media/image10.jpg"/></Relationships>
</file>

<file path=xl/drawings/_rels/drawing11.xml.rels><?xml version="1.0" encoding="UTF-8" standalone="yes"?><Relationships xmlns="http://schemas.openxmlformats.org/package/2006/relationships"><Relationship Id="rId1" Type="http://schemas.openxmlformats.org/officeDocument/2006/relationships/image" Target="../media/image11.jpg"/></Relationships>
</file>

<file path=xl/drawings/_rels/drawing12.xml.rels><?xml version="1.0" encoding="UTF-8" standalone="yes"?><Relationships xmlns="http://schemas.openxmlformats.org/package/2006/relationships"><Relationship Id="rId1" Type="http://schemas.openxmlformats.org/officeDocument/2006/relationships/image" Target="../media/image12.jpg"/></Relationships>
</file>

<file path=xl/drawings/_rels/drawing13.xml.rels><?xml version="1.0" encoding="UTF-8" standalone="yes"?><Relationships xmlns="http://schemas.openxmlformats.org/package/2006/relationships"><Relationship Id="rId1" Type="http://schemas.openxmlformats.org/officeDocument/2006/relationships/image" Target="../media/image13.jpg"/></Relationships>
</file>

<file path=xl/drawings/_rels/drawing14.xml.rels><?xml version="1.0" encoding="UTF-8" standalone="yes"?><Relationships xmlns="http://schemas.openxmlformats.org/package/2006/relationships"><Relationship Id="rId1" Type="http://schemas.openxmlformats.org/officeDocument/2006/relationships/image" Target="../media/image14.jpg"/></Relationships>
</file>

<file path=xl/drawings/_rels/drawing15.xml.rels><?xml version="1.0" encoding="UTF-8" standalone="yes"?><Relationships xmlns="http://schemas.openxmlformats.org/package/2006/relationships"><Relationship Id="rId1" Type="http://schemas.openxmlformats.org/officeDocument/2006/relationships/image" Target="../media/image15.jpg"/></Relationships>
</file>

<file path=xl/drawings/_rels/drawing16.xml.rels><?xml version="1.0" encoding="UTF-8" standalone="yes"?><Relationships xmlns="http://schemas.openxmlformats.org/package/2006/relationships"><Relationship Id="rId1" Type="http://schemas.openxmlformats.org/officeDocument/2006/relationships/image" Target="../media/image16.jpg"/></Relationships>
</file>

<file path=xl/drawings/_rels/drawing17.xml.rels><?xml version="1.0" encoding="UTF-8" standalone="yes"?><Relationships xmlns="http://schemas.openxmlformats.org/package/2006/relationships"><Relationship Id="rId1" Type="http://schemas.openxmlformats.org/officeDocument/2006/relationships/image" Target="../media/image17.jpg"/></Relationships>
</file>

<file path=xl/drawings/_rels/drawing18.xml.rels><?xml version="1.0" encoding="UTF-8" standalone="yes"?><Relationships xmlns="http://schemas.openxmlformats.org/package/2006/relationships"><Relationship Id="rId1" Type="http://schemas.openxmlformats.org/officeDocument/2006/relationships/image" Target="../media/image18.jpg"/></Relationships>
</file>

<file path=xl/drawings/_rels/drawing19.xml.rels><?xml version="1.0" encoding="UTF-8" standalone="yes"?><Relationships xmlns="http://schemas.openxmlformats.org/package/2006/relationships"><Relationship Id="rId1" Type="http://schemas.openxmlformats.org/officeDocument/2006/relationships/image" Target="../media/image19.jpg"/></Relationships>
</file>

<file path=xl/drawings/_rels/drawing20.xml.rels><?xml version="1.0" encoding="UTF-8" standalone="yes"?><Relationships xmlns="http://schemas.openxmlformats.org/package/2006/relationships"><Relationship Id="rId1" Type="http://schemas.openxmlformats.org/officeDocument/2006/relationships/image" Target="../media/image20.jpg"/></Relationships>
</file>

<file path=xl/drawings/_rels/drawing21.xml.rels><?xml version="1.0" encoding="UTF-8" standalone="yes"?><Relationships xmlns="http://schemas.openxmlformats.org/package/2006/relationships"><Relationship Id="rId1" Type="http://schemas.openxmlformats.org/officeDocument/2006/relationships/image" Target="../media/image21.jpg"/></Relationships>
</file>

<file path=xl/drawings/_rels/drawing22.xml.rels><?xml version="1.0" encoding="UTF-8" standalone="yes"?><Relationships xmlns="http://schemas.openxmlformats.org/package/2006/relationships"><Relationship Id="rId1" Type="http://schemas.openxmlformats.org/officeDocument/2006/relationships/image" Target="../media/image22.jpg"/></Relationships>
</file>

<file path=xl/drawings/_rels/drawing23.xml.rels><?xml version="1.0" encoding="UTF-8" standalone="yes"?><Relationships xmlns="http://schemas.openxmlformats.org/package/2006/relationships"><Relationship Id="rId1" Type="http://schemas.openxmlformats.org/officeDocument/2006/relationships/image" Target="../media/image23.jpg"/></Relationships>
</file>

<file path=xl/drawings/_rels/drawing24.xml.rels><?xml version="1.0" encoding="UTF-8" standalone="yes"?><Relationships xmlns="http://schemas.openxmlformats.org/package/2006/relationships"><Relationship Id="rId1" Type="http://schemas.openxmlformats.org/officeDocument/2006/relationships/image" Target="../media/image24.jpg"/></Relationships>
</file>

<file path=xl/drawings/_rels/drawing25.xml.rels><?xml version="1.0" encoding="UTF-8" standalone="yes"?><Relationships xmlns="http://schemas.openxmlformats.org/package/2006/relationships"><Relationship Id="rId1" Type="http://schemas.openxmlformats.org/officeDocument/2006/relationships/image" Target="../media/image25.jpg"/></Relationships>
</file>

<file path=xl/drawings/_rels/drawing26.xml.rels><?xml version="1.0" encoding="UTF-8" standalone="yes"?><Relationships xmlns="http://schemas.openxmlformats.org/package/2006/relationships"><Relationship Id="rId1" Type="http://schemas.openxmlformats.org/officeDocument/2006/relationships/image" Target="../media/image26.jpg"/></Relationships>
</file>

<file path=xl/drawings/_rels/drawing27.xml.rels><?xml version="1.0" encoding="UTF-8" standalone="yes"?><Relationships xmlns="http://schemas.openxmlformats.org/package/2006/relationships"><Relationship Id="rId1" Type="http://schemas.openxmlformats.org/officeDocument/2006/relationships/image" Target="../media/image27.jpg"/></Relationships>
</file>

<file path=xl/drawings/_rels/drawing28.xml.rels><?xml version="1.0" encoding="UTF-8" standalone="yes"?><Relationships xmlns="http://schemas.openxmlformats.org/package/2006/relationships"><Relationship Id="rId1" Type="http://schemas.openxmlformats.org/officeDocument/2006/relationships/image" Target="../media/image28.jpg"/></Relationships>
</file>

<file path=xl/drawings/_rels/drawing29.xml.rels><?xml version="1.0" encoding="UTF-8" standalone="yes"?><Relationships xmlns="http://schemas.openxmlformats.org/package/2006/relationships"><Relationship Id="rId1" Type="http://schemas.openxmlformats.org/officeDocument/2006/relationships/image" Target="../media/image29.jpg"/></Relationships>
</file>

<file path=xl/drawings/_rels/drawing30.xml.rels><?xml version="1.0" encoding="UTF-8" standalone="yes"?><Relationships xmlns="http://schemas.openxmlformats.org/package/2006/relationships"><Relationship Id="rId1" Type="http://schemas.openxmlformats.org/officeDocument/2006/relationships/image" Target="../media/image30.jpg"/></Relationships>
</file>

<file path=xl/drawings/_rels/drawing31.xml.rels><?xml version="1.0" encoding="UTF-8" standalone="yes"?><Relationships xmlns="http://schemas.openxmlformats.org/package/2006/relationships"><Relationship Id="rId1" Type="http://schemas.openxmlformats.org/officeDocument/2006/relationships/image" Target="../media/image31.jpg"/></Relationships>
</file>

<file path=xl/drawings/_rels/drawing32.xml.rels><?xml version="1.0" encoding="UTF-8" standalone="yes"?><Relationships xmlns="http://schemas.openxmlformats.org/package/2006/relationships"><Relationship Id="rId1" Type="http://schemas.openxmlformats.org/officeDocument/2006/relationships/image" Target="../media/image32.jpg"/></Relationships>
</file>

<file path=xl/drawings/_rels/drawing33.xml.rels><?xml version="1.0" encoding="UTF-8" standalone="yes"?><Relationships xmlns="http://schemas.openxmlformats.org/package/2006/relationships"><Relationship Id="rId1" Type="http://schemas.openxmlformats.org/officeDocument/2006/relationships/image" Target="../media/image33.jpg"/></Relationships>
</file>

<file path=xl/drawings/_rels/drawing34.xml.rels><?xml version="1.0" encoding="UTF-8" standalone="yes"?><Relationships xmlns="http://schemas.openxmlformats.org/package/2006/relationships"><Relationship Id="rId1" Type="http://schemas.openxmlformats.org/officeDocument/2006/relationships/image" Target="../media/image34.jpg"/></Relationships>
</file>

<file path=xl/drawings/_rels/drawing35.xml.rels><?xml version="1.0" encoding="UTF-8" standalone="yes"?><Relationships xmlns="http://schemas.openxmlformats.org/package/2006/relationships"><Relationship Id="rId1" Type="http://schemas.openxmlformats.org/officeDocument/2006/relationships/image" Target="../media/image35.jpg"/></Relationships>
</file>

<file path=xl/drawings/_rels/drawing36.xml.rels><?xml version="1.0" encoding="UTF-8" standalone="yes"?><Relationships xmlns="http://schemas.openxmlformats.org/package/2006/relationships"><Relationship Id="rId1" Type="http://schemas.openxmlformats.org/officeDocument/2006/relationships/image" Target="../media/image36.jpg"/></Relationships>
</file>

<file path=xl/drawings/_rels/drawing37.xml.rels><?xml version="1.0" encoding="UTF-8" standalone="yes"?><Relationships xmlns="http://schemas.openxmlformats.org/package/2006/relationships"><Relationship Id="rId1" Type="http://schemas.openxmlformats.org/officeDocument/2006/relationships/image" Target="../media/image37.jpg"/></Relationships>
</file>

<file path=xl/drawings/_rels/drawing38.xml.rels><?xml version="1.0" encoding="UTF-8" standalone="yes"?><Relationships xmlns="http://schemas.openxmlformats.org/package/2006/relationships"><Relationship Id="rId1" Type="http://schemas.openxmlformats.org/officeDocument/2006/relationships/image" Target="../media/image38.jpg"/></Relationships>
</file>

<file path=xl/drawings/_rels/drawing39.xml.rels><?xml version="1.0" encoding="UTF-8" standalone="yes"?><Relationships xmlns="http://schemas.openxmlformats.org/package/2006/relationships"><Relationship Id="rId1" Type="http://schemas.openxmlformats.org/officeDocument/2006/relationships/image" Target="../media/image39.jpg"/></Relationships>
</file>

<file path=xl/drawings/_rels/drawing40.xml.rels><?xml version="1.0" encoding="UTF-8" standalone="yes"?><Relationships xmlns="http://schemas.openxmlformats.org/package/2006/relationships"><Relationship Id="rId1" Type="http://schemas.openxmlformats.org/officeDocument/2006/relationships/image" Target="../media/image40.jpg"/></Relationships>
</file>

<file path=xl/drawings/_rels/drawing41.xml.rels><?xml version="1.0" encoding="UTF-8" standalone="yes"?><Relationships xmlns="http://schemas.openxmlformats.org/package/2006/relationships"><Relationship Id="rId1" Type="http://schemas.openxmlformats.org/officeDocument/2006/relationships/image" Target="../media/image41.jpg"/></Relationships>
</file>

<file path=xl/drawings/_rels/drawing42.xml.rels><?xml version="1.0" encoding="UTF-8" standalone="yes"?><Relationships xmlns="http://schemas.openxmlformats.org/package/2006/relationships"><Relationship Id="rId1" Type="http://schemas.openxmlformats.org/officeDocument/2006/relationships/image" Target="../media/image42.jpg"/></Relationships>
</file>

<file path=xl/drawings/_rels/drawing43.xml.rels><?xml version="1.0" encoding="UTF-8" standalone="yes"?><Relationships xmlns="http://schemas.openxmlformats.org/package/2006/relationships"><Relationship Id="rId1" Type="http://schemas.openxmlformats.org/officeDocument/2006/relationships/image" Target="../media/image43.jpg"/></Relationships>
</file>

<file path=xl/drawings/_rels/drawing44.xml.rels><?xml version="1.0" encoding="UTF-8" standalone="yes"?><Relationships xmlns="http://schemas.openxmlformats.org/package/2006/relationships"><Relationship Id="rId1" Type="http://schemas.openxmlformats.org/officeDocument/2006/relationships/image" Target="../media/image44.jpg"/></Relationships>
</file>

<file path=xl/drawings/_rels/drawing45.xml.rels><?xml version="1.0" encoding="UTF-8" standalone="yes"?><Relationships xmlns="http://schemas.openxmlformats.org/package/2006/relationships"><Relationship Id="rId1" Type="http://schemas.openxmlformats.org/officeDocument/2006/relationships/image" Target="../media/image45.jpg"/></Relationships>
</file>

<file path=xl/drawings/_rels/drawing46.xml.rels><?xml version="1.0" encoding="UTF-8" standalone="yes"?><Relationships xmlns="http://schemas.openxmlformats.org/package/2006/relationships"><Relationship Id="rId1" Type="http://schemas.openxmlformats.org/officeDocument/2006/relationships/image" Target="../media/image46.jpg"/></Relationships>
</file>

<file path=xl/drawings/_rels/drawing47.xml.rels><?xml version="1.0" encoding="UTF-8" standalone="yes"?><Relationships xmlns="http://schemas.openxmlformats.org/package/2006/relationships"><Relationship Id="rId1" Type="http://schemas.openxmlformats.org/officeDocument/2006/relationships/image" Target="../media/image47.jpg"/></Relationships>
</file>

<file path=xl/drawings/_rels/drawing48.xml.rels><?xml version="1.0" encoding="UTF-8" standalone="yes"?><Relationships xmlns="http://schemas.openxmlformats.org/package/2006/relationships"><Relationship Id="rId1" Type="http://schemas.openxmlformats.org/officeDocument/2006/relationships/image" Target="../media/image48.jpg"/></Relationships>
</file>

<file path=xl/drawings/_rels/drawing49.xml.rels><?xml version="1.0" encoding="UTF-8" standalone="yes"?><Relationships xmlns="http://schemas.openxmlformats.org/package/2006/relationships"><Relationship Id="rId1" Type="http://schemas.openxmlformats.org/officeDocument/2006/relationships/image" Target="../media/image49.jpg"/></Relationships>
</file>

<file path=xl/drawings/_rels/drawing50.xml.rels><?xml version="1.0" encoding="UTF-8" standalone="yes"?><Relationships xmlns="http://schemas.openxmlformats.org/package/2006/relationships"><Relationship Id="rId1" Type="http://schemas.openxmlformats.org/officeDocument/2006/relationships/image" Target="../media/image50.jpg"/></Relationships>
</file>

<file path=xl/drawings/_rels/drawing51.xml.rels><?xml version="1.0" encoding="UTF-8" standalone="yes"?><Relationships xmlns="http://schemas.openxmlformats.org/package/2006/relationships"><Relationship Id="rId1" Type="http://schemas.openxmlformats.org/officeDocument/2006/relationships/image" Target="../media/image51.jpg"/></Relationships>
</file>

<file path=xl/drawings/_rels/drawing52.xml.rels><?xml version="1.0" encoding="UTF-8" standalone="yes"?><Relationships xmlns="http://schemas.openxmlformats.org/package/2006/relationships"><Relationship Id="rId1" Type="http://schemas.openxmlformats.org/officeDocument/2006/relationships/image" Target="../media/image52.jpg"/></Relationships>
</file>

<file path=xl/drawings/_rels/drawing53.xml.rels><?xml version="1.0" encoding="UTF-8" standalone="yes"?><Relationships xmlns="http://schemas.openxmlformats.org/package/2006/relationships"><Relationship Id="rId1" Type="http://schemas.openxmlformats.org/officeDocument/2006/relationships/image" Target="../media/image53.jpg"/></Relationships>
</file>

<file path=xl/drawings/_rels/drawing54.xml.rels><?xml version="1.0" encoding="UTF-8" standalone="yes"?><Relationships xmlns="http://schemas.openxmlformats.org/package/2006/relationships"><Relationship Id="rId1" Type="http://schemas.openxmlformats.org/officeDocument/2006/relationships/image" Target="../media/image54.jpg"/></Relationships>
</file>

<file path=xl/drawings/_rels/drawing55.xml.rels><?xml version="1.0" encoding="UTF-8" standalone="yes"?><Relationships xmlns="http://schemas.openxmlformats.org/package/2006/relationships"><Relationship Id="rId1" Type="http://schemas.openxmlformats.org/officeDocument/2006/relationships/image" Target="../media/image55.jpg"/></Relationships>
</file>

<file path=xl/drawings/_rels/drawing56.xml.rels><?xml version="1.0" encoding="UTF-8" standalone="yes"?><Relationships xmlns="http://schemas.openxmlformats.org/package/2006/relationships"><Relationship Id="rId1" Type="http://schemas.openxmlformats.org/officeDocument/2006/relationships/image" Target="../media/image56.jpg"/></Relationships>
</file>

<file path=xl/drawings/_rels/drawing57.xml.rels><?xml version="1.0" encoding="UTF-8" standalone="yes"?><Relationships xmlns="http://schemas.openxmlformats.org/package/2006/relationships"><Relationship Id="rId1" Type="http://schemas.openxmlformats.org/officeDocument/2006/relationships/image" Target="../media/image57.jpg"/></Relationships>
</file>

<file path=xl/drawings/_rels/drawing58.xml.rels><?xml version="1.0" encoding="UTF-8" standalone="yes"?><Relationships xmlns="http://schemas.openxmlformats.org/package/2006/relationships"><Relationship Id="rId1" Type="http://schemas.openxmlformats.org/officeDocument/2006/relationships/image" Target="../media/image58.jpg"/></Relationships>
</file>

<file path=xl/drawings/_rels/drawing59.xml.rels><?xml version="1.0" encoding="UTF-8" standalone="yes"?><Relationships xmlns="http://schemas.openxmlformats.org/package/2006/relationships"><Relationship Id="rId1" Type="http://schemas.openxmlformats.org/officeDocument/2006/relationships/image" Target="../media/image59.jpg"/></Relationships>
</file>

<file path=xl/drawings/_rels/drawing60.xml.rels><?xml version="1.0" encoding="UTF-8" standalone="yes"?><Relationships xmlns="http://schemas.openxmlformats.org/package/2006/relationships"><Relationship Id="rId1" Type="http://schemas.openxmlformats.org/officeDocument/2006/relationships/image" Target="../media/image60.jpg"/></Relationships>
</file>

<file path=xl/drawings/_rels/drawing61.xml.rels><?xml version="1.0" encoding="UTF-8" standalone="yes"?><Relationships xmlns="http://schemas.openxmlformats.org/package/2006/relationships"><Relationship Id="rId1" Type="http://schemas.openxmlformats.org/officeDocument/2006/relationships/image" Target="../media/image61.jpg"/></Relationships>
</file>

<file path=xl/drawings/_rels/drawing62.xml.rels><?xml version="1.0" encoding="UTF-8" standalone="yes"?><Relationships xmlns="http://schemas.openxmlformats.org/package/2006/relationships"><Relationship Id="rId1" Type="http://schemas.openxmlformats.org/officeDocument/2006/relationships/image" Target="../media/image62.jpg"/></Relationships>
</file>

<file path=xl/drawings/_rels/drawing63.xml.rels><?xml version="1.0" encoding="UTF-8" standalone="yes"?><Relationships xmlns="http://schemas.openxmlformats.org/package/2006/relationships"><Relationship Id="rId1" Type="http://schemas.openxmlformats.org/officeDocument/2006/relationships/image" Target="../media/image63.jpg"/></Relationships>
</file>

<file path=xl/drawings/_rels/drawing64.xml.rels><?xml version="1.0" encoding="UTF-8" standalone="yes"?><Relationships xmlns="http://schemas.openxmlformats.org/package/2006/relationships"><Relationship Id="rId1" Type="http://schemas.openxmlformats.org/officeDocument/2006/relationships/image" Target="../media/image64.jpg"/></Relationships>
</file>

<file path=xl/drawings/_rels/drawing65.xml.rels><?xml version="1.0" encoding="UTF-8" standalone="yes"?><Relationships xmlns="http://schemas.openxmlformats.org/package/2006/relationships"><Relationship Id="rId1" Type="http://schemas.openxmlformats.org/officeDocument/2006/relationships/image" Target="../media/image65.jpg"/></Relationships>
</file>

<file path=xl/drawings/_rels/drawing66.xml.rels><?xml version="1.0" encoding="UTF-8" standalone="yes"?><Relationships xmlns="http://schemas.openxmlformats.org/package/2006/relationships"><Relationship Id="rId1" Type="http://schemas.openxmlformats.org/officeDocument/2006/relationships/image" Target="../media/image66.jpg"/></Relationships>
</file>

<file path=xl/drawings/_rels/drawing67.xml.rels><?xml version="1.0" encoding="UTF-8" standalone="yes"?><Relationships xmlns="http://schemas.openxmlformats.org/package/2006/relationships"><Relationship Id="rId1" Type="http://schemas.openxmlformats.org/officeDocument/2006/relationships/image" Target="../media/image67.jpg"/></Relationships>
</file>

<file path=xl/drawings/_rels/drawing68.xml.rels><?xml version="1.0" encoding="UTF-8" standalone="yes"?><Relationships xmlns="http://schemas.openxmlformats.org/package/2006/relationships"><Relationship Id="rId1" Type="http://schemas.openxmlformats.org/officeDocument/2006/relationships/image" Target="../media/image68.jpg"/></Relationships>
</file>

<file path=xl/drawings/_rels/drawing69.xml.rels><?xml version="1.0" encoding="UTF-8" standalone="yes"?><Relationships xmlns="http://schemas.openxmlformats.org/package/2006/relationships"><Relationship Id="rId1" Type="http://schemas.openxmlformats.org/officeDocument/2006/relationships/image" Target="../media/image69.jpg"/></Relationships>
</file>

<file path=xl/drawings/_rels/drawing70.xml.rels><?xml version="1.0" encoding="UTF-8" standalone="yes"?><Relationships xmlns="http://schemas.openxmlformats.org/package/2006/relationships"><Relationship Id="rId1" Type="http://schemas.openxmlformats.org/officeDocument/2006/relationships/image" Target="../media/image70.jpg"/></Relationships>
</file>

<file path=xl/drawings/_rels/drawing71.xml.rels><?xml version="1.0" encoding="UTF-8" standalone="yes"?><Relationships xmlns="http://schemas.openxmlformats.org/package/2006/relationships"><Relationship Id="rId1" Type="http://schemas.openxmlformats.org/officeDocument/2006/relationships/image" Target="../media/image71.jpg"/></Relationships>
</file>

<file path=xl/drawings/_rels/drawing72.xml.rels><?xml version="1.0" encoding="UTF-8" standalone="yes"?><Relationships xmlns="http://schemas.openxmlformats.org/package/2006/relationships"><Relationship Id="rId1" Type="http://schemas.openxmlformats.org/officeDocument/2006/relationships/image" Target="../media/image72.jpg"/></Relationships>
</file>

<file path=xl/drawings/_rels/drawing73.xml.rels><?xml version="1.0" encoding="UTF-8" standalone="yes"?><Relationships xmlns="http://schemas.openxmlformats.org/package/2006/relationships"><Relationship Id="rId1" Type="http://schemas.openxmlformats.org/officeDocument/2006/relationships/image" Target="../media/image73.jpg"/></Relationships>
</file>

<file path=xl/drawings/_rels/drawing74.xml.rels><?xml version="1.0" encoding="UTF-8" standalone="yes"?><Relationships xmlns="http://schemas.openxmlformats.org/package/2006/relationships"><Relationship Id="rId1" Type="http://schemas.openxmlformats.org/officeDocument/2006/relationships/image" Target="../media/image74.jpg"/></Relationships>
</file>

<file path=xl/drawings/_rels/drawing75.xml.rels><?xml version="1.0" encoding="UTF-8" standalone="yes"?><Relationships xmlns="http://schemas.openxmlformats.org/package/2006/relationships"><Relationship Id="rId1" Type="http://schemas.openxmlformats.org/officeDocument/2006/relationships/image" Target="../media/image75.jpg"/></Relationships>
</file>

<file path=xl/drawings/_rels/drawing76.xml.rels><?xml version="1.0" encoding="UTF-8" standalone="yes"?><Relationships xmlns="http://schemas.openxmlformats.org/package/2006/relationships"><Relationship Id="rId1" Type="http://schemas.openxmlformats.org/officeDocument/2006/relationships/image" Target="../media/image76.jpg"/></Relationships>
</file>

<file path=xl/drawings/_rels/drawing77.xml.rels><?xml version="1.0" encoding="UTF-8" standalone="yes"?><Relationships xmlns="http://schemas.openxmlformats.org/package/2006/relationships"><Relationship Id="rId1" Type="http://schemas.openxmlformats.org/officeDocument/2006/relationships/image" Target="../media/image77.jpg"/></Relationships>
</file>

<file path=xl/drawings/_rels/drawing78.xml.rels><?xml version="1.0" encoding="UTF-8" standalone="yes"?><Relationships xmlns="http://schemas.openxmlformats.org/package/2006/relationships"><Relationship Id="rId1" Type="http://schemas.openxmlformats.org/officeDocument/2006/relationships/image" Target="../media/image78.jpg"/></Relationships>
</file>

<file path=xl/drawings/_rels/drawing79.xml.rels><?xml version="1.0" encoding="UTF-8" standalone="yes"?><Relationships xmlns="http://schemas.openxmlformats.org/package/2006/relationships"><Relationship Id="rId1" Type="http://schemas.openxmlformats.org/officeDocument/2006/relationships/image" Target="../media/image79.jpg"/></Relationships>
</file>

<file path=xl/drawings/_rels/drawing80.xml.rels><?xml version="1.0" encoding="UTF-8" standalone="yes"?><Relationships xmlns="http://schemas.openxmlformats.org/package/2006/relationships"><Relationship Id="rId1" Type="http://schemas.openxmlformats.org/officeDocument/2006/relationships/image" Target="../media/image80.jpg"/></Relationships>
</file>

<file path=xl/drawings/_rels/drawing81.xml.rels><?xml version="1.0" encoding="UTF-8" standalone="yes"?><Relationships xmlns="http://schemas.openxmlformats.org/package/2006/relationships"><Relationship Id="rId1" Type="http://schemas.openxmlformats.org/officeDocument/2006/relationships/image" Target="../media/image81.jp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5</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4389120" cy="82296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5.xml"/><Relationship Id="rId2" Type="http://schemas.openxmlformats.org/officeDocument/2006/relationships/printerSettings" Target="../printerSettings/printerSettings35.bin"/><Relationship Id="rIdvml" Type="http://schemas.openxmlformats.org/officeDocument/2006/relationships/vmlDrawing" Target="../drawings/vmlDrawing35.v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36.xml"/><Relationship Id="rId2" Type="http://schemas.openxmlformats.org/officeDocument/2006/relationships/printerSettings" Target="../printerSettings/printerSettings36.bin"/><Relationship Id="rIdvml" Type="http://schemas.openxmlformats.org/officeDocument/2006/relationships/vmlDrawing" Target="../drawings/vmlDrawing36.vml"/></Relationships>
</file>

<file path=xl/worksheets/_rels/sheet37.xml.rels><?xml version="1.0" encoding="UTF-8" standalone="yes"?><Relationships xmlns="http://schemas.openxmlformats.org/package/2006/relationships"><Relationship Id="rId1" Type="http://schemas.openxmlformats.org/officeDocument/2006/relationships/drawing" Target="../drawings/drawing37.xml"/><Relationship Id="rId2" Type="http://schemas.openxmlformats.org/officeDocument/2006/relationships/printerSettings" Target="../printerSettings/printerSettings37.bin"/><Relationship Id="rIdvml" Type="http://schemas.openxmlformats.org/officeDocument/2006/relationships/vmlDrawing" Target="../drawings/vmlDrawing37.vml"/></Relationships>
</file>

<file path=xl/worksheets/_rels/sheet38.xml.rels><?xml version="1.0" encoding="UTF-8" standalone="yes"?><Relationships xmlns="http://schemas.openxmlformats.org/package/2006/relationships"><Relationship Id="rId1" Type="http://schemas.openxmlformats.org/officeDocument/2006/relationships/drawing" Target="../drawings/drawing38.xml"/><Relationship Id="rId2" Type="http://schemas.openxmlformats.org/officeDocument/2006/relationships/printerSettings" Target="../printerSettings/printerSettings38.bin"/><Relationship Id="rIdvml" Type="http://schemas.openxmlformats.org/officeDocument/2006/relationships/vmlDrawing" Target="../drawings/vmlDrawing38.vml"/></Relationships>
</file>

<file path=xl/worksheets/_rels/sheet39.xml.rels><?xml version="1.0" encoding="UTF-8" standalone="yes"?><Relationships xmlns="http://schemas.openxmlformats.org/package/2006/relationships"><Relationship Id="rId1" Type="http://schemas.openxmlformats.org/officeDocument/2006/relationships/drawing" Target="../drawings/drawing39.xml"/><Relationship Id="rId2" Type="http://schemas.openxmlformats.org/officeDocument/2006/relationships/printerSettings" Target="../printerSettings/printerSettings39.bin"/><Relationship Id="rIdvml" Type="http://schemas.openxmlformats.org/officeDocument/2006/relationships/vmlDrawing" Target="../drawings/vmlDrawing39.vml"/></Relationships>
</file>

<file path=xl/worksheets/_rels/sheet40.xml.rels><?xml version="1.0" encoding="UTF-8" standalone="yes"?><Relationships xmlns="http://schemas.openxmlformats.org/package/2006/relationships"><Relationship Id="rId1" Type="http://schemas.openxmlformats.org/officeDocument/2006/relationships/drawing" Target="../drawings/drawing40.xml"/><Relationship Id="rId2" Type="http://schemas.openxmlformats.org/officeDocument/2006/relationships/printerSettings" Target="../printerSettings/printerSettings40.bin"/><Relationship Id="rIdvml" Type="http://schemas.openxmlformats.org/officeDocument/2006/relationships/vmlDrawing" Target="../drawings/vmlDrawing40.vml"/></Relationships>
</file>

<file path=xl/worksheets/_rels/sheet41.xml.rels><?xml version="1.0" encoding="UTF-8" standalone="yes"?><Relationships xmlns="http://schemas.openxmlformats.org/package/2006/relationships"><Relationship Id="rId1" Type="http://schemas.openxmlformats.org/officeDocument/2006/relationships/drawing" Target="../drawings/drawing41.xml"/><Relationship Id="rId2" Type="http://schemas.openxmlformats.org/officeDocument/2006/relationships/printerSettings" Target="../printerSettings/printerSettings41.bin"/><Relationship Id="rIdvml" Type="http://schemas.openxmlformats.org/officeDocument/2006/relationships/vmlDrawing" Target="../drawings/vmlDrawing41.vml"/></Relationships>
</file>

<file path=xl/worksheets/_rels/sheet42.xml.rels><?xml version="1.0" encoding="UTF-8" standalone="yes"?><Relationships xmlns="http://schemas.openxmlformats.org/package/2006/relationships"><Relationship Id="rId1" Type="http://schemas.openxmlformats.org/officeDocument/2006/relationships/drawing" Target="../drawings/drawing42.xml"/><Relationship Id="rId2" Type="http://schemas.openxmlformats.org/officeDocument/2006/relationships/printerSettings" Target="../printerSettings/printerSettings42.bin"/><Relationship Id="rIdvml" Type="http://schemas.openxmlformats.org/officeDocument/2006/relationships/vmlDrawing" Target="../drawings/vmlDrawing42.vml"/></Relationships>
</file>

<file path=xl/worksheets/_rels/sheet43.xml.rels><?xml version="1.0" encoding="UTF-8" standalone="yes"?><Relationships xmlns="http://schemas.openxmlformats.org/package/2006/relationships"><Relationship Id="rId1" Type="http://schemas.openxmlformats.org/officeDocument/2006/relationships/drawing" Target="../drawings/drawing43.xml"/><Relationship Id="rId2" Type="http://schemas.openxmlformats.org/officeDocument/2006/relationships/printerSettings" Target="../printerSettings/printerSettings43.bin"/><Relationship Id="rIdvml" Type="http://schemas.openxmlformats.org/officeDocument/2006/relationships/vmlDrawing" Target="../drawings/vmlDrawing43.vml"/></Relationships>
</file>

<file path=xl/worksheets/_rels/sheet44.xml.rels><?xml version="1.0" encoding="UTF-8" standalone="yes"?><Relationships xmlns="http://schemas.openxmlformats.org/package/2006/relationships"><Relationship Id="rId1" Type="http://schemas.openxmlformats.org/officeDocument/2006/relationships/drawing" Target="../drawings/drawing44.xml"/><Relationship Id="rId2" Type="http://schemas.openxmlformats.org/officeDocument/2006/relationships/printerSettings" Target="../printerSettings/printerSettings44.bin"/><Relationship Id="rIdvml" Type="http://schemas.openxmlformats.org/officeDocument/2006/relationships/vmlDrawing" Target="../drawings/vmlDrawing44.vml"/></Relationships>
</file>

<file path=xl/worksheets/_rels/sheet45.xml.rels><?xml version="1.0" encoding="UTF-8" standalone="yes"?><Relationships xmlns="http://schemas.openxmlformats.org/package/2006/relationships"><Relationship Id="rId1" Type="http://schemas.openxmlformats.org/officeDocument/2006/relationships/drawing" Target="../drawings/drawing45.xml"/><Relationship Id="rId2" Type="http://schemas.openxmlformats.org/officeDocument/2006/relationships/printerSettings" Target="../printerSettings/printerSettings45.bin"/><Relationship Id="rIdvml" Type="http://schemas.openxmlformats.org/officeDocument/2006/relationships/vmlDrawing" Target="../drawings/vmlDrawing45.vml"/></Relationships>
</file>

<file path=xl/worksheets/_rels/sheet46.xml.rels><?xml version="1.0" encoding="UTF-8" standalone="yes"?><Relationships xmlns="http://schemas.openxmlformats.org/package/2006/relationships"><Relationship Id="rId1" Type="http://schemas.openxmlformats.org/officeDocument/2006/relationships/drawing" Target="../drawings/drawing46.xml"/><Relationship Id="rId2" Type="http://schemas.openxmlformats.org/officeDocument/2006/relationships/printerSettings" Target="../printerSettings/printerSettings46.bin"/><Relationship Id="rIdvml" Type="http://schemas.openxmlformats.org/officeDocument/2006/relationships/vmlDrawing" Target="../drawings/vmlDrawing46.vm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47.xml"/><Relationship Id="rId2" Type="http://schemas.openxmlformats.org/officeDocument/2006/relationships/printerSettings" Target="../printerSettings/printerSettings47.bin"/><Relationship Id="rIdvml" Type="http://schemas.openxmlformats.org/officeDocument/2006/relationships/vmlDrawing" Target="../drawings/vmlDrawing47.vm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48.xml"/><Relationship Id="rId2" Type="http://schemas.openxmlformats.org/officeDocument/2006/relationships/printerSettings" Target="../printerSettings/printerSettings48.bin"/><Relationship Id="rIdvml" Type="http://schemas.openxmlformats.org/officeDocument/2006/relationships/vmlDrawing" Target="../drawings/vmlDrawing48.vml"/></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49.xml"/><Relationship Id="rId2" Type="http://schemas.openxmlformats.org/officeDocument/2006/relationships/printerSettings" Target="../printerSettings/printerSettings49.bin"/><Relationship Id="rIdvml" Type="http://schemas.openxmlformats.org/officeDocument/2006/relationships/vmlDrawing" Target="../drawings/vmlDrawing49.vml"/></Relationships>
</file>

<file path=xl/worksheets/_rels/sheet50.xml.rels><?xml version="1.0" encoding="UTF-8" standalone="yes"?><Relationships xmlns="http://schemas.openxmlformats.org/package/2006/relationships"><Relationship Id="rId1" Type="http://schemas.openxmlformats.org/officeDocument/2006/relationships/drawing" Target="../drawings/drawing50.xml"/><Relationship Id="rId2" Type="http://schemas.openxmlformats.org/officeDocument/2006/relationships/printerSettings" Target="../printerSettings/printerSettings50.bin"/><Relationship Id="rIdvml" Type="http://schemas.openxmlformats.org/officeDocument/2006/relationships/vmlDrawing" Target="../drawings/vmlDrawing50.vml"/></Relationships>
</file>

<file path=xl/worksheets/_rels/sheet51.xml.rels><?xml version="1.0" encoding="UTF-8" standalone="yes"?><Relationships xmlns="http://schemas.openxmlformats.org/package/2006/relationships"><Relationship Id="rId1" Type="http://schemas.openxmlformats.org/officeDocument/2006/relationships/drawing" Target="../drawings/drawing51.xml"/><Relationship Id="rId2" Type="http://schemas.openxmlformats.org/officeDocument/2006/relationships/printerSettings" Target="../printerSettings/printerSettings51.bin"/><Relationship Id="rIdvml" Type="http://schemas.openxmlformats.org/officeDocument/2006/relationships/vmlDrawing" Target="../drawings/vmlDrawing51.vml"/></Relationships>
</file>

<file path=xl/worksheets/_rels/sheet52.xml.rels><?xml version="1.0" encoding="UTF-8" standalone="yes"?><Relationships xmlns="http://schemas.openxmlformats.org/package/2006/relationships"><Relationship Id="rId1" Type="http://schemas.openxmlformats.org/officeDocument/2006/relationships/drawing" Target="../drawings/drawing52.xml"/><Relationship Id="rId2" Type="http://schemas.openxmlformats.org/officeDocument/2006/relationships/printerSettings" Target="../printerSettings/printerSettings52.bin"/><Relationship Id="rIdvml" Type="http://schemas.openxmlformats.org/officeDocument/2006/relationships/vmlDrawing" Target="../drawings/vmlDrawing52.vml"/></Relationships>
</file>

<file path=xl/worksheets/_rels/sheet53.xml.rels><?xml version="1.0" encoding="UTF-8" standalone="yes"?><Relationships xmlns="http://schemas.openxmlformats.org/package/2006/relationships"><Relationship Id="rId1" Type="http://schemas.openxmlformats.org/officeDocument/2006/relationships/drawing" Target="../drawings/drawing53.xml"/><Relationship Id="rId2" Type="http://schemas.openxmlformats.org/officeDocument/2006/relationships/printerSettings" Target="../printerSettings/printerSettings53.bin"/><Relationship Id="rIdvml" Type="http://schemas.openxmlformats.org/officeDocument/2006/relationships/vmlDrawing" Target="../drawings/vmlDrawing53.vml"/></Relationships>
</file>

<file path=xl/worksheets/_rels/sheet54.xml.rels><?xml version="1.0" encoding="UTF-8" standalone="yes"?><Relationships xmlns="http://schemas.openxmlformats.org/package/2006/relationships"><Relationship Id="rId1" Type="http://schemas.openxmlformats.org/officeDocument/2006/relationships/drawing" Target="../drawings/drawing54.xml"/><Relationship Id="rId2" Type="http://schemas.openxmlformats.org/officeDocument/2006/relationships/printerSettings" Target="../printerSettings/printerSettings54.bin"/><Relationship Id="rIdvml" Type="http://schemas.openxmlformats.org/officeDocument/2006/relationships/vmlDrawing" Target="../drawings/vmlDrawing54.vml"/></Relationships>
</file>

<file path=xl/worksheets/_rels/sheet55.xml.rels><?xml version="1.0" encoding="UTF-8" standalone="yes"?><Relationships xmlns="http://schemas.openxmlformats.org/package/2006/relationships"><Relationship Id="rId1" Type="http://schemas.openxmlformats.org/officeDocument/2006/relationships/drawing" Target="../drawings/drawing55.xml"/><Relationship Id="rId2" Type="http://schemas.openxmlformats.org/officeDocument/2006/relationships/printerSettings" Target="../printerSettings/printerSettings55.bin"/><Relationship Id="rIdvml" Type="http://schemas.openxmlformats.org/officeDocument/2006/relationships/vmlDrawing" Target="../drawings/vmlDrawing55.vml"/></Relationships>
</file>

<file path=xl/worksheets/_rels/sheet56.xml.rels><?xml version="1.0" encoding="UTF-8" standalone="yes"?><Relationships xmlns="http://schemas.openxmlformats.org/package/2006/relationships"><Relationship Id="rId1" Type="http://schemas.openxmlformats.org/officeDocument/2006/relationships/drawing" Target="../drawings/drawing56.xml"/><Relationship Id="rId2" Type="http://schemas.openxmlformats.org/officeDocument/2006/relationships/printerSettings" Target="../printerSettings/printerSettings56.bin"/><Relationship Id="rIdvml" Type="http://schemas.openxmlformats.org/officeDocument/2006/relationships/vmlDrawing" Target="../drawings/vmlDrawing56.vml"/></Relationships>
</file>

<file path=xl/worksheets/_rels/sheet57.xml.rels><?xml version="1.0" encoding="UTF-8" standalone="yes"?><Relationships xmlns="http://schemas.openxmlformats.org/package/2006/relationships"><Relationship Id="rId1" Type="http://schemas.openxmlformats.org/officeDocument/2006/relationships/drawing" Target="../drawings/drawing57.xml"/><Relationship Id="rId2" Type="http://schemas.openxmlformats.org/officeDocument/2006/relationships/printerSettings" Target="../printerSettings/printerSettings57.bin"/><Relationship Id="rIdvml" Type="http://schemas.openxmlformats.org/officeDocument/2006/relationships/vmlDrawing" Target="../drawings/vmlDrawing57.vml"/></Relationships>
</file>

<file path=xl/worksheets/_rels/sheet58.xml.rels><?xml version="1.0" encoding="UTF-8" standalone="yes"?><Relationships xmlns="http://schemas.openxmlformats.org/package/2006/relationships"><Relationship Id="rId1" Type="http://schemas.openxmlformats.org/officeDocument/2006/relationships/drawing" Target="../drawings/drawing58.xml"/><Relationship Id="rId2" Type="http://schemas.openxmlformats.org/officeDocument/2006/relationships/printerSettings" Target="../printerSettings/printerSettings58.bin"/><Relationship Id="rIdvml" Type="http://schemas.openxmlformats.org/officeDocument/2006/relationships/vmlDrawing" Target="../drawings/vmlDrawing58.vml"/></Relationships>
</file>

<file path=xl/worksheets/_rels/sheet59.xml.rels><?xml version="1.0" encoding="UTF-8" standalone="yes"?><Relationships xmlns="http://schemas.openxmlformats.org/package/2006/relationships"><Relationship Id="rId1" Type="http://schemas.openxmlformats.org/officeDocument/2006/relationships/drawing" Target="../drawings/drawing59.xml"/><Relationship Id="rId2" Type="http://schemas.openxmlformats.org/officeDocument/2006/relationships/printerSettings" Target="../printerSettings/printerSettings59.bin"/><Relationship Id="rIdvml" Type="http://schemas.openxmlformats.org/officeDocument/2006/relationships/vmlDrawing" Target="../drawings/vmlDrawing59.vml"/></Relationships>
</file>

<file path=xl/worksheets/_rels/sheet60.xml.rels><?xml version="1.0" encoding="UTF-8" standalone="yes"?><Relationships xmlns="http://schemas.openxmlformats.org/package/2006/relationships"><Relationship Id="rId1" Type="http://schemas.openxmlformats.org/officeDocument/2006/relationships/drawing" Target="../drawings/drawing60.xml"/><Relationship Id="rId2" Type="http://schemas.openxmlformats.org/officeDocument/2006/relationships/printerSettings" Target="../printerSettings/printerSettings60.bin"/><Relationship Id="rIdvml" Type="http://schemas.openxmlformats.org/officeDocument/2006/relationships/vmlDrawing" Target="../drawings/vmlDrawing60.vml"/></Relationships>
</file>

<file path=xl/worksheets/_rels/sheet61.xml.rels><?xml version="1.0" encoding="UTF-8" standalone="yes"?><Relationships xmlns="http://schemas.openxmlformats.org/package/2006/relationships"><Relationship Id="rId1" Type="http://schemas.openxmlformats.org/officeDocument/2006/relationships/drawing" Target="../drawings/drawing61.xml"/><Relationship Id="rId2" Type="http://schemas.openxmlformats.org/officeDocument/2006/relationships/printerSettings" Target="../printerSettings/printerSettings61.bin"/><Relationship Id="rIdvml" Type="http://schemas.openxmlformats.org/officeDocument/2006/relationships/vmlDrawing" Target="../drawings/vmlDrawing61.vml"/></Relationships>
</file>

<file path=xl/worksheets/_rels/sheet62.xml.rels><?xml version="1.0" encoding="UTF-8" standalone="yes"?><Relationships xmlns="http://schemas.openxmlformats.org/package/2006/relationships"><Relationship Id="rId1" Type="http://schemas.openxmlformats.org/officeDocument/2006/relationships/drawing" Target="../drawings/drawing62.xml"/><Relationship Id="rId2" Type="http://schemas.openxmlformats.org/officeDocument/2006/relationships/printerSettings" Target="../printerSettings/printerSettings62.bin"/><Relationship Id="rIdvml" Type="http://schemas.openxmlformats.org/officeDocument/2006/relationships/vmlDrawing" Target="../drawings/vmlDrawing62.vml"/></Relationships>
</file>

<file path=xl/worksheets/_rels/sheet63.xml.rels><?xml version="1.0" encoding="UTF-8" standalone="yes"?><Relationships xmlns="http://schemas.openxmlformats.org/package/2006/relationships"><Relationship Id="rId1" Type="http://schemas.openxmlformats.org/officeDocument/2006/relationships/drawing" Target="../drawings/drawing63.xml"/><Relationship Id="rId2" Type="http://schemas.openxmlformats.org/officeDocument/2006/relationships/printerSettings" Target="../printerSettings/printerSettings63.bin"/><Relationship Id="rIdvml" Type="http://schemas.openxmlformats.org/officeDocument/2006/relationships/vmlDrawing" Target="../drawings/vmlDrawing63.vml"/></Relationships>
</file>

<file path=xl/worksheets/_rels/sheet64.xml.rels><?xml version="1.0" encoding="UTF-8" standalone="yes"?><Relationships xmlns="http://schemas.openxmlformats.org/package/2006/relationships"><Relationship Id="rId1" Type="http://schemas.openxmlformats.org/officeDocument/2006/relationships/drawing" Target="../drawings/drawing64.xml"/><Relationship Id="rId2" Type="http://schemas.openxmlformats.org/officeDocument/2006/relationships/printerSettings" Target="../printerSettings/printerSettings64.bin"/><Relationship Id="rIdvml" Type="http://schemas.openxmlformats.org/officeDocument/2006/relationships/vmlDrawing" Target="../drawings/vmlDrawing64.vml"/></Relationships>
</file>

<file path=xl/worksheets/_rels/sheet65.xml.rels><?xml version="1.0" encoding="UTF-8" standalone="yes"?><Relationships xmlns="http://schemas.openxmlformats.org/package/2006/relationships"><Relationship Id="rId1" Type="http://schemas.openxmlformats.org/officeDocument/2006/relationships/drawing" Target="../drawings/drawing65.xml"/><Relationship Id="rId2" Type="http://schemas.openxmlformats.org/officeDocument/2006/relationships/printerSettings" Target="../printerSettings/printerSettings65.bin"/><Relationship Id="rIdvml" Type="http://schemas.openxmlformats.org/officeDocument/2006/relationships/vmlDrawing" Target="../drawings/vmlDrawing65.vml"/></Relationships>
</file>

<file path=xl/worksheets/_rels/sheet66.xml.rels><?xml version="1.0" encoding="UTF-8" standalone="yes"?><Relationships xmlns="http://schemas.openxmlformats.org/package/2006/relationships"><Relationship Id="rId1" Type="http://schemas.openxmlformats.org/officeDocument/2006/relationships/drawing" Target="../drawings/drawing66.xml"/><Relationship Id="rId2" Type="http://schemas.openxmlformats.org/officeDocument/2006/relationships/printerSettings" Target="../printerSettings/printerSettings66.bin"/><Relationship Id="rIdvml" Type="http://schemas.openxmlformats.org/officeDocument/2006/relationships/vmlDrawing" Target="../drawings/vmlDrawing66.vml"/></Relationships>
</file>

<file path=xl/worksheets/_rels/sheet67.xml.rels><?xml version="1.0" encoding="UTF-8" standalone="yes"?><Relationships xmlns="http://schemas.openxmlformats.org/package/2006/relationships"><Relationship Id="rId1" Type="http://schemas.openxmlformats.org/officeDocument/2006/relationships/drawing" Target="../drawings/drawing67.xml"/><Relationship Id="rId2" Type="http://schemas.openxmlformats.org/officeDocument/2006/relationships/printerSettings" Target="../printerSettings/printerSettings67.bin"/><Relationship Id="rIdvml" Type="http://schemas.openxmlformats.org/officeDocument/2006/relationships/vmlDrawing" Target="../drawings/vmlDrawing67.vml"/></Relationships>
</file>

<file path=xl/worksheets/_rels/sheet68.xml.rels><?xml version="1.0" encoding="UTF-8" standalone="yes"?><Relationships xmlns="http://schemas.openxmlformats.org/package/2006/relationships"><Relationship Id="rId1" Type="http://schemas.openxmlformats.org/officeDocument/2006/relationships/drawing" Target="../drawings/drawing68.xml"/><Relationship Id="rId2" Type="http://schemas.openxmlformats.org/officeDocument/2006/relationships/printerSettings" Target="../printerSettings/printerSettings68.bin"/><Relationship Id="rIdvml" Type="http://schemas.openxmlformats.org/officeDocument/2006/relationships/vmlDrawing" Target="../drawings/vmlDrawing68.vml"/></Relationships>
</file>

<file path=xl/worksheets/_rels/sheet69.xml.rels><?xml version="1.0" encoding="UTF-8" standalone="yes"?><Relationships xmlns="http://schemas.openxmlformats.org/package/2006/relationships"><Relationship Id="rId1" Type="http://schemas.openxmlformats.org/officeDocument/2006/relationships/drawing" Target="../drawings/drawing69.xml"/><Relationship Id="rId2" Type="http://schemas.openxmlformats.org/officeDocument/2006/relationships/printerSettings" Target="../printerSettings/printerSettings69.bin"/><Relationship Id="rIdvml" Type="http://schemas.openxmlformats.org/officeDocument/2006/relationships/vmlDrawing" Target="../drawings/vmlDrawing69.vml"/></Relationships>
</file>

<file path=xl/worksheets/_rels/sheet70.xml.rels><?xml version="1.0" encoding="UTF-8" standalone="yes"?><Relationships xmlns="http://schemas.openxmlformats.org/package/2006/relationships"><Relationship Id="rId1" Type="http://schemas.openxmlformats.org/officeDocument/2006/relationships/drawing" Target="../drawings/drawing70.xml"/><Relationship Id="rId2" Type="http://schemas.openxmlformats.org/officeDocument/2006/relationships/printerSettings" Target="../printerSettings/printerSettings70.bin"/><Relationship Id="rIdvml" Type="http://schemas.openxmlformats.org/officeDocument/2006/relationships/vmlDrawing" Target="../drawings/vmlDrawing70.vml"/></Relationships>
</file>

<file path=xl/worksheets/_rels/sheet71.xml.rels><?xml version="1.0" encoding="UTF-8" standalone="yes"?><Relationships xmlns="http://schemas.openxmlformats.org/package/2006/relationships"><Relationship Id="rId1" Type="http://schemas.openxmlformats.org/officeDocument/2006/relationships/drawing" Target="../drawings/drawing71.xml"/><Relationship Id="rId2" Type="http://schemas.openxmlformats.org/officeDocument/2006/relationships/printerSettings" Target="../printerSettings/printerSettings71.bin"/><Relationship Id="rIdvml" Type="http://schemas.openxmlformats.org/officeDocument/2006/relationships/vmlDrawing" Target="../drawings/vmlDrawing71.vml"/></Relationships>
</file>

<file path=xl/worksheets/_rels/sheet72.xml.rels><?xml version="1.0" encoding="UTF-8" standalone="yes"?><Relationships xmlns="http://schemas.openxmlformats.org/package/2006/relationships"><Relationship Id="rId1" Type="http://schemas.openxmlformats.org/officeDocument/2006/relationships/drawing" Target="../drawings/drawing72.xml"/><Relationship Id="rId2" Type="http://schemas.openxmlformats.org/officeDocument/2006/relationships/printerSettings" Target="../printerSettings/printerSettings72.bin"/><Relationship Id="rIdvml" Type="http://schemas.openxmlformats.org/officeDocument/2006/relationships/vmlDrawing" Target="../drawings/vmlDrawing72.vml"/></Relationships>
</file>

<file path=xl/worksheets/_rels/sheet73.xml.rels><?xml version="1.0" encoding="UTF-8" standalone="yes"?><Relationships xmlns="http://schemas.openxmlformats.org/package/2006/relationships"><Relationship Id="rId1" Type="http://schemas.openxmlformats.org/officeDocument/2006/relationships/drawing" Target="../drawings/drawing73.xml"/><Relationship Id="rId2" Type="http://schemas.openxmlformats.org/officeDocument/2006/relationships/printerSettings" Target="../printerSettings/printerSettings73.bin"/><Relationship Id="rIdvml" Type="http://schemas.openxmlformats.org/officeDocument/2006/relationships/vmlDrawing" Target="../drawings/vmlDrawing73.vml"/></Relationships>
</file>

<file path=xl/worksheets/_rels/sheet74.xml.rels><?xml version="1.0" encoding="UTF-8" standalone="yes"?><Relationships xmlns="http://schemas.openxmlformats.org/package/2006/relationships"><Relationship Id="rId1" Type="http://schemas.openxmlformats.org/officeDocument/2006/relationships/drawing" Target="../drawings/drawing74.xml"/><Relationship Id="rId2" Type="http://schemas.openxmlformats.org/officeDocument/2006/relationships/printerSettings" Target="../printerSettings/printerSettings74.bin"/><Relationship Id="rIdvml" Type="http://schemas.openxmlformats.org/officeDocument/2006/relationships/vmlDrawing" Target="../drawings/vmlDrawing74.vml"/></Relationships>
</file>

<file path=xl/worksheets/_rels/sheet75.xml.rels><?xml version="1.0" encoding="UTF-8" standalone="yes"?><Relationships xmlns="http://schemas.openxmlformats.org/package/2006/relationships"><Relationship Id="rId1" Type="http://schemas.openxmlformats.org/officeDocument/2006/relationships/drawing" Target="../drawings/drawing75.xml"/><Relationship Id="rId2" Type="http://schemas.openxmlformats.org/officeDocument/2006/relationships/printerSettings" Target="../printerSettings/printerSettings75.bin"/><Relationship Id="rIdvml" Type="http://schemas.openxmlformats.org/officeDocument/2006/relationships/vmlDrawing" Target="../drawings/vmlDrawing75.vml"/></Relationships>
</file>

<file path=xl/worksheets/_rels/sheet76.xml.rels><?xml version="1.0" encoding="UTF-8" standalone="yes"?><Relationships xmlns="http://schemas.openxmlformats.org/package/2006/relationships"><Relationship Id="rId1" Type="http://schemas.openxmlformats.org/officeDocument/2006/relationships/drawing" Target="../drawings/drawing76.xml"/><Relationship Id="rId2" Type="http://schemas.openxmlformats.org/officeDocument/2006/relationships/printerSettings" Target="../printerSettings/printerSettings76.bin"/><Relationship Id="rIdvml" Type="http://schemas.openxmlformats.org/officeDocument/2006/relationships/vmlDrawing" Target="../drawings/vmlDrawing76.vml"/></Relationships>
</file>

<file path=xl/worksheets/_rels/sheet77.xml.rels><?xml version="1.0" encoding="UTF-8" standalone="yes"?><Relationships xmlns="http://schemas.openxmlformats.org/package/2006/relationships"><Relationship Id="rId1" Type="http://schemas.openxmlformats.org/officeDocument/2006/relationships/drawing" Target="../drawings/drawing77.xml"/><Relationship Id="rId2" Type="http://schemas.openxmlformats.org/officeDocument/2006/relationships/printerSettings" Target="../printerSettings/printerSettings77.bin"/><Relationship Id="rIdvml" Type="http://schemas.openxmlformats.org/officeDocument/2006/relationships/vmlDrawing" Target="../drawings/vmlDrawing77.vml"/></Relationships>
</file>

<file path=xl/worksheets/_rels/sheet78.xml.rels><?xml version="1.0" encoding="UTF-8" standalone="yes"?><Relationships xmlns="http://schemas.openxmlformats.org/package/2006/relationships"><Relationship Id="rId1" Type="http://schemas.openxmlformats.org/officeDocument/2006/relationships/drawing" Target="../drawings/drawing78.xml"/><Relationship Id="rId2" Type="http://schemas.openxmlformats.org/officeDocument/2006/relationships/printerSettings" Target="../printerSettings/printerSettings78.bin"/><Relationship Id="rIdvml" Type="http://schemas.openxmlformats.org/officeDocument/2006/relationships/vmlDrawing" Target="../drawings/vmlDrawing78.vml"/></Relationships>
</file>

<file path=xl/worksheets/_rels/sheet79.xml.rels><?xml version="1.0" encoding="UTF-8" standalone="yes"?><Relationships xmlns="http://schemas.openxmlformats.org/package/2006/relationships"><Relationship Id="rId1" Type="http://schemas.openxmlformats.org/officeDocument/2006/relationships/drawing" Target="../drawings/drawing79.xml"/><Relationship Id="rId2" Type="http://schemas.openxmlformats.org/officeDocument/2006/relationships/printerSettings" Target="../printerSettings/printerSettings79.bin"/><Relationship Id="rIdvml" Type="http://schemas.openxmlformats.org/officeDocument/2006/relationships/vmlDrawing" Target="../drawings/vmlDrawing79.vml"/></Relationships>
</file>

<file path=xl/worksheets/_rels/sheet80.xml.rels><?xml version="1.0" encoding="UTF-8" standalone="yes"?><Relationships xmlns="http://schemas.openxmlformats.org/package/2006/relationships"><Relationship Id="rId1" Type="http://schemas.openxmlformats.org/officeDocument/2006/relationships/drawing" Target="../drawings/drawing80.xml"/><Relationship Id="rId2" Type="http://schemas.openxmlformats.org/officeDocument/2006/relationships/printerSettings" Target="../printerSettings/printerSettings80.bin"/><Relationship Id="rIdvml" Type="http://schemas.openxmlformats.org/officeDocument/2006/relationships/vmlDrawing" Target="../drawings/vmlDrawing80.vml"/></Relationships>
</file>

<file path=xl/worksheets/_rels/sheet81.xml.rels><?xml version="1.0" encoding="UTF-8" standalone="yes"?><Relationships xmlns="http://schemas.openxmlformats.org/package/2006/relationships"><Relationship Id="rId1" Type="http://schemas.openxmlformats.org/officeDocument/2006/relationships/drawing" Target="../drawings/drawing81.xml"/><Relationship Id="rId2" Type="http://schemas.openxmlformats.org/officeDocument/2006/relationships/printerSettings" Target="../printerSettings/printerSettings81.bin"/><Relationship Id="rIdvml" Type="http://schemas.openxmlformats.org/officeDocument/2006/relationships/vmlDrawing" Target="../drawings/vmlDrawing81.vml"/></Relationships>
</file>

<file path=xl/worksheets/_rels/sheet82.xml.rels><?xml version="1.0" encoding="UTF-8" standalone="yes"?><Relationships xmlns="http://schemas.openxmlformats.org/package/2006/relationships"><Relationship Id="rId1" Type="http://schemas.openxmlformats.org/officeDocument/2006/relationships/drawing" Target="../drawings/drawing82.xml"/><Relationship Id="rId2" Type="http://schemas.openxmlformats.org/officeDocument/2006/relationships/printerSettings" Target="../printerSettings/printerSettings82.bin"/><Relationship Id="rIdvml" Type="http://schemas.openxmlformats.org/officeDocument/2006/relationships/vmlDrawing" Target="../drawings/vmlDrawing8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sheetData>
    <row r="7" ht="40" customHeight="1">
      <c r="F7" s="1" t="s">
        <v>0</v>
      </c>
    </row>
    <row r="10" ht="20" customHeight="1">
      <c r="F10" s="2" t="s">
        <v>1</v>
      </c>
      <c r="K10" s="3" t="s">
        <v>2</v>
      </c>
    </row>
    <row r="11" ht="20" customHeight="1">
      <c r="F11" s="2" t="s">
        <v>3</v>
      </c>
      <c r="K11" s="3" t="s">
        <v>4</v>
      </c>
    </row>
    <row r="12" ht="20" customHeight="1">
      <c r="F12" s="2" t="s">
        <v>5</v>
      </c>
      <c r="K12" s="3" t="s">
        <v>6</v>
      </c>
    </row>
    <row r="13" ht="20" customHeight="1">
      <c r="F13" s="2" t="s">
        <v>7</v>
      </c>
      <c r="K13" s="3" t="n">
        <v>490</v>
      </c>
    </row>
    <row r="14">
      <c r="F14" s="2"/>
    </row>
    <row r="15">
      <c r="F15" s="2"/>
    </row>
    <row r="16">
      <c r="F16" s="2" t="s">
        <v>8</v>
      </c>
    </row>
    <row r="17" ht="50" customHeight="1">
      <c r="F17" s="4" t="s">
        <v>9</v>
      </c>
    </row>
    <row r="19" ht="30" customHeight="1">
      <c r="F19" s="5" t="s">
        <v>10</v>
      </c>
    </row>
    <row r="20">
      <c r="F20" s="6" t="str">
        <f>HYPERLINK("mailto:" &amp; "polling@publicfirst.co.uk" &amp; "?subject="&amp; F7, "polling@publicfirst.co.uk")</f>
      </c>
    </row>
  </sheetData>
  <mergeCells count="2">
    <mergeCell ref="F7:L7"/>
    <mergeCell ref="F17:M17"/>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4" max="4" width="100.71" hidden="0" customWidth="1"/>
    <col min="5" max="5" width="20.71" hidden="0" customWidth="1"/>
  </cols>
  <sheetData>
    <row r="2" ht="40" customHeight="1">
      <c r="D2" s="1" t="s">
        <v>11</v>
      </c>
    </row>
    <row r="6">
      <c r="D6" s="9" t="str">
        <f>=HYPERLINK("#'Full Results'!A1", "Full Results")</f>
      </c>
    </row>
    <row r="8">
      <c r="D8" s="7" t="s">
        <v>12</v>
      </c>
      <c r="E8" s="7" t="s">
        <v>13</v>
      </c>
      <c r="F8" s="7" t="s">
        <v>14</v>
      </c>
    </row>
    <row r="9">
      <c r="C9" t="n">
        <v>1</v>
      </c>
      <c r="D9" s="9" t="str">
        <f>=HYPERLINK("#'Table 1'!A1", "Grid Summary: Where are your customers located?")</f>
      </c>
      <c r="E9" s="8"/>
      <c r="F9" t="s">
        <v>78</v>
      </c>
    </row>
    <row r="10">
      <c r="C10" t="n">
        <v>2</v>
      </c>
      <c r="D10" s="9" t="str">
        <f>=HYPERLINK("#'Table 2'!A1", "Where are your customers located?: Within your country")</f>
      </c>
      <c r="E10" s="20" t="str">
        <f>=HYPERLINK("#'Full Results'!A11", "11")</f>
      </c>
      <c r="F10" t="s">
        <v>78</v>
      </c>
    </row>
    <row r="11">
      <c r="C11" t="n">
        <v>3</v>
      </c>
      <c r="D11" s="9" t="str">
        <f>=HYPERLINK("#'Table 3'!A1", "Where are your customers located?: Within the EU / rest of the EU")</f>
      </c>
      <c r="E11" s="20" t="str">
        <f>=HYPERLINK("#'Full Results'!A20", "20")</f>
      </c>
      <c r="F11" t="s">
        <v>78</v>
      </c>
    </row>
    <row r="12">
      <c r="C12" t="n">
        <v>4</v>
      </c>
      <c r="D12" s="9" t="str">
        <f>=HYPERLINK("#'Table 4'!A1", "Where are your customers located?: Outside the EU")</f>
      </c>
      <c r="E12" s="20" t="str">
        <f>=HYPERLINK("#'Full Results'!A29", "29")</f>
      </c>
      <c r="F12" t="s">
        <v>78</v>
      </c>
    </row>
    <row r="13">
      <c r="C13" t="n">
        <v>5</v>
      </c>
      <c r="D13" s="9" t="str">
        <f>=HYPERLINK("#'Table 5'!A1", "Which, if any, of the following channels do you use to sell to customers or clients?Please select all that apply")</f>
      </c>
      <c r="E13" s="20" t="str">
        <f>=HYPERLINK("#'Full Results'!A38", "38")</f>
      </c>
      <c r="F13" t="s">
        <v>78</v>
      </c>
    </row>
    <row r="14">
      <c r="C14" t="n">
        <v>6</v>
      </c>
      <c r="D14" s="9" t="str">
        <f>=HYPERLINK("#'Table 6'!A1", " When did your business first start selling online?")</f>
      </c>
      <c r="E14" s="20" t="str">
        <f>=HYPERLINK("#'Full Results'!A49", "49")</f>
      </c>
      <c r="F14" t="s">
        <v>99</v>
      </c>
    </row>
    <row r="15">
      <c r="C15" t="n">
        <v>7</v>
      </c>
      <c r="D15" s="9" t="str">
        <f>=HYPERLINK("#'Table 7'!A1", "Which of the following forms of paid online advertising does your business use?Please select all that apply.")</f>
      </c>
      <c r="E15" s="20" t="str">
        <f>=HYPERLINK("#'Full Results'!A57", "57")</f>
      </c>
      <c r="F15" t="s">
        <v>78</v>
      </c>
    </row>
    <row r="16">
      <c r="C16" t="n">
        <v>8</v>
      </c>
      <c r="D16" s="9" t="str">
        <f>=HYPERLINK("#'Table 8'!A1", "Grid Summary: How important would you say each of the following are as ways customers/clients find your business? Would you say…. ")</f>
      </c>
      <c r="E16" s="8"/>
      <c r="F16" t="s">
        <v>78</v>
      </c>
    </row>
    <row r="17">
      <c r="C17" t="n">
        <v>9</v>
      </c>
      <c r="D17" s="9" t="str">
        <f>=HYPERLINK("#'Table 9'!A1", "How important would you say each of the following are as ways customers/clients find your business? Would you say…. : Word of mouth")</f>
      </c>
      <c r="E17" s="20" t="str">
        <f>=HYPERLINK("#'Full Results'!A69", "69")</f>
      </c>
      <c r="F17" t="s">
        <v>78</v>
      </c>
    </row>
    <row r="18">
      <c r="C18" t="n">
        <v>10</v>
      </c>
      <c r="D18" s="9" t="str">
        <f>=HYPERLINK("#'Table 10'!A1", "How important would you say each of the following are as ways customers/clients find your business? Would you say…. : Physical location")</f>
      </c>
      <c r="E18" s="20" t="str">
        <f>=HYPERLINK("#'Full Results'!A81", "81")</f>
      </c>
      <c r="F18" t="s">
        <v>78</v>
      </c>
    </row>
    <row r="19">
      <c r="C19" t="n">
        <v>11</v>
      </c>
      <c r="D19" s="9" t="str">
        <f>=HYPERLINK("#'Table 11'!A1", "How important would you say each of the following are as ways customers/clients find your business? Would you say…. : Local advertising")</f>
      </c>
      <c r="E19" s="20" t="str">
        <f>=HYPERLINK("#'Full Results'!A93", "93")</f>
      </c>
      <c r="F19" t="s">
        <v>78</v>
      </c>
    </row>
    <row r="20">
      <c r="C20" t="n">
        <v>12</v>
      </c>
      <c r="D20" s="9" t="str">
        <f>=HYPERLINK("#'Table 12'!A1", "How important would you say each of the following are as ways customers/clients find your business? Would you say…. : Online search engines")</f>
      </c>
      <c r="E20" s="20" t="str">
        <f>=HYPERLINK("#'Full Results'!A105", "105")</f>
      </c>
      <c r="F20" t="s">
        <v>78</v>
      </c>
    </row>
    <row r="21">
      <c r="C21" t="n">
        <v>13</v>
      </c>
      <c r="D21" s="9" t="str">
        <f>=HYPERLINK("#'Table 13'!A1", "How important would you say each of the following are as ways customers/clients find your business? Would you say…. : Online maps")</f>
      </c>
      <c r="E21" s="20" t="str">
        <f>=HYPERLINK("#'Full Results'!A117", "117")</f>
      </c>
      <c r="F21" t="s">
        <v>78</v>
      </c>
    </row>
    <row r="22">
      <c r="C22" t="n">
        <v>14</v>
      </c>
      <c r="D22" s="9" t="str">
        <f>=HYPERLINK("#'Table 14'!A1", "How important would you say each of the following are as ways customers/clients find your business? Would you say…. : Paid search advertising")</f>
      </c>
      <c r="E22" s="20" t="str">
        <f>=HYPERLINK("#'Full Results'!A129", "129")</f>
      </c>
      <c r="F22" t="s">
        <v>78</v>
      </c>
    </row>
    <row r="23">
      <c r="C23" t="n">
        <v>15</v>
      </c>
      <c r="D23" s="9" t="str">
        <f>=HYPERLINK("#'Table 15'!A1", "How important would you say each of the following are as ways customers/clients find your business? Would you say…. : Through a dedicated app")</f>
      </c>
      <c r="E23" s="20" t="str">
        <f>=HYPERLINK("#'Full Results'!A141", "141")</f>
      </c>
      <c r="F23" t="s">
        <v>78</v>
      </c>
    </row>
    <row r="24">
      <c r="C24" t="n">
        <v>16</v>
      </c>
      <c r="D24" s="9" t="str">
        <f>=HYPERLINK("#'Table 16'!A1", "How important would you say each of the following are as ways customers/clients find your business? Would you say…. : Social network advertising")</f>
      </c>
      <c r="E24" s="20" t="str">
        <f>=HYPERLINK("#'Full Results'!A153", "153")</f>
      </c>
      <c r="F24" t="s">
        <v>78</v>
      </c>
    </row>
    <row r="25">
      <c r="C25" t="n">
        <v>17</v>
      </c>
      <c r="D25" s="9" t="str">
        <f>=HYPERLINK("#'Table 17'!A1", "How important would you say each of the following are as ways customers/clients find your business? Would you say…. : Other online advertising")</f>
      </c>
      <c r="E25" s="20" t="str">
        <f>=HYPERLINK("#'Full Results'!A165", "165")</f>
      </c>
      <c r="F25" t="s">
        <v>78</v>
      </c>
    </row>
    <row r="26">
      <c r="C26" t="n">
        <v>18</v>
      </c>
      <c r="D26" s="9" t="str">
        <f>=HYPERLINK("#'Table 18'!A1", "How important would you say each of the following are as ways customers/clients find your business? Would you say…. : Print advertising")</f>
      </c>
      <c r="E26" s="20" t="str">
        <f>=HYPERLINK("#'Full Results'!A177", "177")</f>
      </c>
      <c r="F26" t="s">
        <v>78</v>
      </c>
    </row>
    <row r="27">
      <c r="C27" t="n">
        <v>19</v>
      </c>
      <c r="D27" s="9" t="str">
        <f>=HYPERLINK("#'Table 19'!A1", "How important would you say each of the following are as ways customers/clients find your business? Would you say…. : Television advertising")</f>
      </c>
      <c r="E27" s="20" t="str">
        <f>=HYPERLINK("#'Full Results'!A189", "189")</f>
      </c>
      <c r="F27" t="s">
        <v>78</v>
      </c>
    </row>
    <row r="28">
      <c r="C28" t="n">
        <v>20</v>
      </c>
      <c r="D28" s="9" t="str">
        <f>=HYPERLINK("#'Table 20'!A1", "How important would you say each of the following are as ways customers/clients find your business? Would you say…. : E-mail advertising")</f>
      </c>
      <c r="E28" s="20" t="str">
        <f>=HYPERLINK("#'Full Results'!A201", "201")</f>
      </c>
      <c r="F28" t="s">
        <v>78</v>
      </c>
    </row>
    <row r="29">
      <c r="C29" t="n">
        <v>21</v>
      </c>
      <c r="D29" s="9" t="str">
        <f>=HYPERLINK("#'Table 21'!A1", " What proportion of your total customers would you estimate come through online search and/or paid search advertising?")</f>
      </c>
      <c r="E29" s="20" t="str">
        <f>=HYPERLINK("#'Full Results'!A213", "213")</f>
      </c>
      <c r="F29" t="s">
        <v>78</v>
      </c>
    </row>
    <row r="30">
      <c r="C30" t="n">
        <v>22</v>
      </c>
      <c r="D30" s="9" t="str">
        <f>=HYPERLINK("#'Table 22'!A1", "Which, if any, of the following are the most effective ways your business connects with customers? Please select all that apply.")</f>
      </c>
      <c r="E30" s="20" t="str">
        <f>=HYPERLINK("#'Full Results'!A229", "229")</f>
      </c>
      <c r="F30" t="s">
        <v>78</v>
      </c>
    </row>
    <row r="31">
      <c r="C31" t="n">
        <v>23</v>
      </c>
      <c r="D31" s="9" t="str">
        <f>=HYPERLINK("#'Table 23'!A1", "Grid Summary: As far as you are aware, does your business use any of the following Google products? ")</f>
      </c>
      <c r="E31" s="8"/>
      <c r="F31" t="s">
        <v>78</v>
      </c>
    </row>
    <row r="32">
      <c r="C32" t="n">
        <v>24</v>
      </c>
      <c r="D32" s="9" t="str">
        <f>=HYPERLINK("#'Table 24'!A1", "As far as you are aware, does your business use any of the following Google products? : Chrome web browser")</f>
      </c>
      <c r="E32" s="20" t="str">
        <f>=HYPERLINK("#'Full Results'!A251", "251")</f>
      </c>
      <c r="F32" t="s">
        <v>78</v>
      </c>
    </row>
    <row r="33">
      <c r="C33" t="n">
        <v>25</v>
      </c>
      <c r="D33" s="9" t="str">
        <f>=HYPERLINK("#'Table 25'!A1", "As far as you are aware, does your business use any of the following Google products? : Gmail")</f>
      </c>
      <c r="E33" s="20" t="str">
        <f>=HYPERLINK("#'Full Results'!A257", "257")</f>
      </c>
      <c r="F33" t="s">
        <v>78</v>
      </c>
    </row>
    <row r="34">
      <c r="C34" t="n">
        <v>26</v>
      </c>
      <c r="D34" s="9" t="str">
        <f>=HYPERLINK("#'Table 26'!A1", "As far as you are aware, does your business use any of the following Google products? : Android")</f>
      </c>
      <c r="E34" s="20" t="str">
        <f>=HYPERLINK("#'Full Results'!A263", "263")</f>
      </c>
      <c r="F34" t="s">
        <v>78</v>
      </c>
    </row>
    <row r="35">
      <c r="C35" t="n">
        <v>27</v>
      </c>
      <c r="D35" s="9" t="str">
        <f>=HYPERLINK("#'Table 27'!A1", "As far as you are aware, does your business use any of the following Google products? : Google Search")</f>
      </c>
      <c r="E35" s="20" t="str">
        <f>=HYPERLINK("#'Full Results'!A269", "269")</f>
      </c>
      <c r="F35" t="s">
        <v>78</v>
      </c>
    </row>
    <row r="36">
      <c r="C36" t="n">
        <v>28</v>
      </c>
      <c r="D36" s="9" t="str">
        <f>=HYPERLINK("#'Table 28'!A1", "As far as you are aware, does your business use any of the following Google products? : Google Workspace (e.g. Google Docs, GMail)")</f>
      </c>
      <c r="E36" s="20" t="str">
        <f>=HYPERLINK("#'Full Results'!A275", "275")</f>
      </c>
      <c r="F36" t="s">
        <v>78</v>
      </c>
    </row>
    <row r="37">
      <c r="C37" t="n">
        <v>29</v>
      </c>
      <c r="D37" s="9" t="str">
        <f>=HYPERLINK("#'Table 29'!A1", "As far as you are aware, does your business use any of the following Google products? : Google Maps")</f>
      </c>
      <c r="E37" s="20" t="str">
        <f>=HYPERLINK("#'Full Results'!A281", "281")</f>
      </c>
      <c r="F37" t="s">
        <v>78</v>
      </c>
    </row>
    <row r="38">
      <c r="C38" t="n">
        <v>30</v>
      </c>
      <c r="D38" s="9" t="str">
        <f>=HYPERLINK("#'Table 30'!A1", "As far as you are aware, does your business use any of the following Google products? : Google Business Profile / Google My Business")</f>
      </c>
      <c r="E38" s="20" t="str">
        <f>=HYPERLINK("#'Full Results'!A287", "287")</f>
      </c>
      <c r="F38" t="s">
        <v>78</v>
      </c>
    </row>
    <row r="39">
      <c r="C39" t="n">
        <v>31</v>
      </c>
      <c r="D39" s="9" t="str">
        <f>=HYPERLINK("#'Table 31'!A1", "As far as you are aware, does your business use any of the following Google products? : Google Cloud (e.g. Cloud Storage, App Engine)")</f>
      </c>
      <c r="E39" s="20" t="str">
        <f>=HYPERLINK("#'Full Results'!A293", "293")</f>
      </c>
      <c r="F39" t="s">
        <v>78</v>
      </c>
    </row>
    <row r="40">
      <c r="C40" t="n">
        <v>32</v>
      </c>
      <c r="D40" s="9" t="str">
        <f>=HYPERLINK("#'Table 32'!A1", "As far as you are aware, does your business use any of the following Google products? : YouTube")</f>
      </c>
      <c r="E40" s="20" t="str">
        <f>=HYPERLINK("#'Full Results'!A299", "299")</f>
      </c>
      <c r="F40" t="s">
        <v>78</v>
      </c>
    </row>
    <row r="41">
      <c r="C41" t="n">
        <v>33</v>
      </c>
      <c r="D41" s="9" t="str">
        <f>=HYPERLINK("#'Table 33'!A1", "As far as you are aware, does your business use any of the following Google products? : Google Ads")</f>
      </c>
      <c r="E41" s="20" t="str">
        <f>=HYPERLINK("#'Full Results'!A305", "305")</f>
      </c>
      <c r="F41" t="s">
        <v>78</v>
      </c>
    </row>
    <row r="42">
      <c r="C42" t="n">
        <v>34</v>
      </c>
      <c r="D42" s="9" t="str">
        <f>=HYPERLINK("#'Table 34'!A1", "As far as you are aware, does your business use any of the following Google products? : YouTube Ads")</f>
      </c>
      <c r="E42" s="20" t="str">
        <f>=HYPERLINK("#'Full Results'!A311", "311")</f>
      </c>
      <c r="F42" t="s">
        <v>78</v>
      </c>
    </row>
    <row r="43">
      <c r="C43" t="n">
        <v>35</v>
      </c>
      <c r="D43" s="9" t="str">
        <f>=HYPERLINK("#'Table 35'!A1", "As far as you are aware, does your business use any of the following Google products? : AdSense")</f>
      </c>
      <c r="E43" s="20" t="str">
        <f>=HYPERLINK("#'Full Results'!A317", "317")</f>
      </c>
      <c r="F43" t="s">
        <v>78</v>
      </c>
    </row>
    <row r="44">
      <c r="C44" t="n">
        <v>36</v>
      </c>
      <c r="D44" s="9" t="str">
        <f>=HYPERLINK("#'Table 36'!A1", "As far as you are aware, does your business use any of the following Google products? : Google Way")</f>
      </c>
      <c r="E44" s="20" t="str">
        <f>=HYPERLINK("#'Full Results'!A323", "323")</f>
      </c>
      <c r="F44" t="s">
        <v>78</v>
      </c>
    </row>
    <row r="45">
      <c r="C45" t="n">
        <v>37</v>
      </c>
      <c r="D45" s="9" t="str">
        <f>=HYPERLINK("#'Table 37'!A1", "Grid Summary: To what extent do you agree or disagree with the following?")</f>
      </c>
      <c r="E45" s="8"/>
      <c r="F45" t="s">
        <v>78</v>
      </c>
    </row>
    <row r="46">
      <c r="C46" t="n">
        <v>38</v>
      </c>
      <c r="D46" s="9" t="str">
        <f>=HYPERLINK("#'Table 38'!A1", "To what extent do you agree or disagree with the following?: Paid search advertising is one of the most important ways we reach new customers")</f>
      </c>
      <c r="E46" s="20" t="str">
        <f>=HYPERLINK("#'Full Results'!A329", "329")</f>
      </c>
      <c r="F46" t="s">
        <v>78</v>
      </c>
    </row>
    <row r="47">
      <c r="C47" t="n">
        <v>39</v>
      </c>
      <c r="D47" s="9" t="str">
        <f>=HYPERLINK("#'Table 39'!A1", "To what extent do you agree or disagree with the following?: The costs of starting a business have reduced substantially or dramatically because of internet tools such as Google Search, Gmail, Google Docs, Google Workspace, or Google Business Pro...")</f>
      </c>
      <c r="E47" s="20" t="str">
        <f>=HYPERLINK("#'Full Results'!A341", "341")</f>
      </c>
      <c r="F47" t="s">
        <v>78</v>
      </c>
    </row>
    <row r="48">
      <c r="C48" t="n">
        <v>40</v>
      </c>
      <c r="D48" s="9" t="str">
        <f>=HYPERLINK("#'Table 40'!A1", "To what extent do you agree or disagree with the following?: Google’s tools and services have helped accelerate the growth of my business")</f>
      </c>
      <c r="E48" s="20" t="str">
        <f>=HYPERLINK("#'Full Results'!A353", "353")</f>
      </c>
      <c r="F48" t="s">
        <v>78</v>
      </c>
    </row>
    <row r="49">
      <c r="C49" t="n">
        <v>41</v>
      </c>
      <c r="D49" s="9" t="str">
        <f>=HYPERLINK("#'Table 41'!A1", "To what extent do you agree or disagree with the following?: Google’s tools and services have made it easier for me to sell to international customers")</f>
      </c>
      <c r="E49" s="20" t="str">
        <f>=HYPERLINK("#'Full Results'!A365", "365")</f>
      </c>
      <c r="F49" t="s">
        <v>78</v>
      </c>
    </row>
    <row r="50">
      <c r="C50" t="n">
        <v>42</v>
      </c>
      <c r="D50" s="9" t="str">
        <f>=HYPERLINK("#'Table 42'!A1", " There has recently been some discussion in the news about “Artificial Intelligence” or “AI”. This is where computers are used to carry out tasks which would normally need a human to do them. How much would you say you know about “AI”?")</f>
      </c>
      <c r="E50" s="20" t="str">
        <f>=HYPERLINK("#'Full Results'!A377", "377")</f>
      </c>
      <c r="F50" t="s">
        <v>78</v>
      </c>
    </row>
    <row r="51">
      <c r="C51" t="n">
        <v>43</v>
      </c>
      <c r="D51" s="9" t="str">
        <f>=HYPERLINK("#'Table 43'!A1", " In general, how likely do you think it is that your business will explore AI tools more in the next year?")</f>
      </c>
      <c r="E51" s="20" t="str">
        <f>=HYPERLINK("#'Full Results'!A385", "385")</f>
      </c>
      <c r="F51" t="s">
        <v>78</v>
      </c>
    </row>
    <row r="52">
      <c r="C52" t="n">
        <v>44</v>
      </c>
      <c r="D52" s="9" t="str">
        <f>=HYPERLINK("#'Table 44'!A1", "Does your business currently use any AI technology to do the following?Please select all that apply")</f>
      </c>
      <c r="E52" s="20" t="str">
        <f>=HYPERLINK("#'Full Results'!A397", "397")</f>
      </c>
      <c r="F52" t="s">
        <v>78</v>
      </c>
    </row>
    <row r="53">
      <c r="C53" t="n">
        <v>45</v>
      </c>
      <c r="D53" s="9" t="str">
        <f>=HYPERLINK("#'Table 45'!A1", " In the future, does your business plan to invest in AI tools which take over tasks currently performed by humans?")</f>
      </c>
      <c r="E53" s="20" t="str">
        <f>=HYPERLINK("#'Full Results'!A410", "410")</f>
      </c>
      <c r="F53" t="s">
        <v>78</v>
      </c>
    </row>
    <row r="54">
      <c r="C54" t="n">
        <v>46</v>
      </c>
      <c r="D54" s="9" t="str">
        <f>=HYPERLINK("#'Table 46'!A1", "Grid Summary: You said you will invest in AI tools which take over tasks currently performed by humans in the next five years. How likely or unlikely is your business to do the following as a result of this?")</f>
      </c>
      <c r="E54" s="8"/>
      <c r="F54" t="s">
        <v>258</v>
      </c>
    </row>
    <row r="55">
      <c r="C55" t="n">
        <v>47</v>
      </c>
      <c r="D55" s="9" t="str">
        <f>=HYPERLINK("#'Table 47'!A1", "You said you will invest in AI tools which take over tasks currently performed by humans in the next five years. How likely or unlikely is your business to do the following as a result of this?: Reallocate employees freed-up time to other, more v...")</f>
      </c>
      <c r="E55" s="20" t="str">
        <f>=HYPERLINK("#'Full Results'!A419", "419")</f>
      </c>
      <c r="F55" t="s">
        <v>258</v>
      </c>
    </row>
    <row r="56">
      <c r="C56" t="n">
        <v>48</v>
      </c>
      <c r="D56" s="9" t="str">
        <f>=HYPERLINK("#'Table 48'!A1", "You said you will invest in AI tools which take over tasks currently performed by humans in the next five years. How likely or unlikely is your business to do the following as a result of this?: Reduce employee pay")</f>
      </c>
      <c r="E56" s="20" t="str">
        <f>=HYPERLINK("#'Full Results'!A431", "431")</f>
      </c>
      <c r="F56" t="s">
        <v>258</v>
      </c>
    </row>
    <row r="57">
      <c r="C57" t="n">
        <v>49</v>
      </c>
      <c r="D57" s="9" t="str">
        <f>=HYPERLINK("#'Table 49'!A1", "You said you will invest in AI tools which take over tasks currently performed by humans in the next five years. How likely or unlikely is your business to do the following as a result of this?: Increase employee pay")</f>
      </c>
      <c r="E57" s="20" t="str">
        <f>=HYPERLINK("#'Full Results'!A443", "443")</f>
      </c>
      <c r="F57" t="s">
        <v>258</v>
      </c>
    </row>
    <row r="58">
      <c r="C58" t="n">
        <v>50</v>
      </c>
      <c r="D58" s="9" t="str">
        <f>=HYPERLINK("#'Table 50'!A1", "You said you will invest in AI tools which take over tasks currently performed by humans in the next five years. How likely or unlikely is your business to do the following as a result of this?: Reduce the number of hours you expect employees to ...")</f>
      </c>
      <c r="E58" s="20" t="str">
        <f>=HYPERLINK("#'Full Results'!A455", "455")</f>
      </c>
      <c r="F58" t="s">
        <v>258</v>
      </c>
    </row>
    <row r="59">
      <c r="C59" t="n">
        <v>51</v>
      </c>
      <c r="D59" s="9" t="str">
        <f>=HYPERLINK("#'Table 51'!A1", "You said you will invest in AI tools which take over tasks currently performed by humans in the next five years. How likely or unlikely is your business to do the following as a result of this?: Reduce the size of your workforce")</f>
      </c>
      <c r="E59" s="20" t="str">
        <f>=HYPERLINK("#'Full Results'!A467", "467")</f>
      </c>
      <c r="F59" t="s">
        <v>258</v>
      </c>
    </row>
    <row r="60">
      <c r="C60" t="n">
        <v>52</v>
      </c>
      <c r="D60" s="9" t="str">
        <f>=HYPERLINK("#'Table 52'!A1", "You said you will invest in AI tools which take over tasks currently performed by humans in the next five years. How likely or unlikely is your business to do the following as a result of this?: Reskill existing employees")</f>
      </c>
      <c r="E60" s="20" t="str">
        <f>=HYPERLINK("#'Full Results'!A479", "479")</f>
      </c>
      <c r="F60" t="s">
        <v>258</v>
      </c>
    </row>
    <row r="61">
      <c r="C61" t="n">
        <v>53</v>
      </c>
      <c r="D61" s="9" t="str">
        <f>=HYPERLINK("#'Table 53'!A1", "You said you will invest in AI tools which take over tasks currently performed by humans in the next five years. How likely or unlikely is your business to do the following as a result of this?: Hire new people to support deployment of AI technology")</f>
      </c>
      <c r="E61" s="20" t="str">
        <f>=HYPERLINK("#'Full Results'!A491", "491")</f>
      </c>
      <c r="F61" t="s">
        <v>258</v>
      </c>
    </row>
    <row r="62">
      <c r="C62" t="n">
        <v>54</v>
      </c>
      <c r="D62" s="9" t="str">
        <f>=HYPERLINK("#'Table 54'!A1", " In the last year, AI tools that are used to generate text, images, or video (“generative AI”) have become much more prominent. Examples of text based generative AI tools include Bard, ChatGPT, and Bing Chat, while image tools include Dall-E, Sta...")</f>
      </c>
      <c r="E62" s="20" t="str">
        <f>=HYPERLINK("#'Full Results'!A503", "503")</f>
      </c>
      <c r="F62" t="s">
        <v>78</v>
      </c>
    </row>
    <row r="63">
      <c r="C63" t="n">
        <v>55</v>
      </c>
      <c r="D63" s="9" t="str">
        <f>=HYPERLINK("#'Table 55'!A1", " Generative AI refers specifically to AI tools that generate new, realistic content (e.g. images, text, or video). This includes tools such as Chat GPT or Bard. How likely do you think it is that generative AI will significantly improve the produ...")</f>
      </c>
      <c r="E63" s="20" t="str">
        <f>=HYPERLINK("#'Full Results'!A512", "512")</f>
      </c>
      <c r="F63" t="s">
        <v>78</v>
      </c>
    </row>
    <row r="64">
      <c r="C64" t="n">
        <v>56</v>
      </c>
      <c r="D64" s="9" t="str">
        <f>=HYPERLINK("#'Table 56'!A1", "Does your business currently use any generative AI tools to do any of the following?Please select all that apply")</f>
      </c>
      <c r="E64" s="20" t="str">
        <f>=HYPERLINK("#'Full Results'!A524", "524")</f>
      </c>
      <c r="F64" t="s">
        <v>78</v>
      </c>
    </row>
    <row r="65">
      <c r="C65" t="n">
        <v>57</v>
      </c>
      <c r="D65" s="9" t="str">
        <f>=HYPERLINK("#'Table 57'!A1", "And which of the same list of tasks do you expect to use generative AI technology to do in the next five years?Please select all that apply")</f>
      </c>
      <c r="E65" s="20" t="str">
        <f>=HYPERLINK("#'Full Results'!A535", "535")</f>
      </c>
      <c r="F65" t="s">
        <v>78</v>
      </c>
    </row>
    <row r="66">
      <c r="C66" t="n">
        <v>58</v>
      </c>
      <c r="D66" s="9" t="str">
        <f>=HYPERLINK("#'Table 58'!A1", " Generative AI refers specifically to AI tools that generate new, realistic content (e.g. images, text, or video). This includes tools such as Chat GPT or Bard. Do you think day-to-day tasks for workers at your business would be made easier or mo...")</f>
      </c>
      <c r="E66" s="20" t="str">
        <f>=HYPERLINK("#'Full Results'!A546", "546")</f>
      </c>
      <c r="F66" t="s">
        <v>78</v>
      </c>
    </row>
    <row r="67">
      <c r="C67" t="n">
        <v>59</v>
      </c>
      <c r="D67" s="9" t="str">
        <f>=HYPERLINK("#'Table 59'!A1", " And do you think day-to-day tasks for workers at your business would be made easier or more difficult if generative AI tools were integrated into Google Workspace (eg to help draft documents and presentations, or more easily analyse data in spre...")</f>
      </c>
      <c r="E67" s="20" t="str">
        <f>=HYPERLINK("#'Full Results'!A556", "556")</f>
      </c>
      <c r="F67" t="s">
        <v>78</v>
      </c>
    </row>
    <row r="68">
      <c r="C68" t="n">
        <v>60</v>
      </c>
      <c r="D68" s="9" t="str">
        <f>=HYPERLINK("#'Table 60'!A1", " Overall, how familiar are you with Google’s work with AI?")</f>
      </c>
      <c r="E68" s="20" t="str">
        <f>=HYPERLINK("#'Full Results'!A566", "566")</f>
      </c>
      <c r="F68" t="s">
        <v>78</v>
      </c>
    </row>
    <row r="69">
      <c r="C69" t="n">
        <v>61</v>
      </c>
      <c r="D69" s="9" t="str">
        <f>=HYPERLINK("#'Table 61'!A1", "Grid Summary: As far as you are aware, in your opinion are the following phrases good or bad descriptions of Google’s work with AI?")</f>
      </c>
      <c r="E69" s="8"/>
      <c r="F69" t="s">
        <v>78</v>
      </c>
    </row>
    <row r="70">
      <c r="C70" t="n">
        <v>62</v>
      </c>
      <c r="D70" s="9" t="str">
        <f>=HYPERLINK("#'Table 62'!A1", "As far as you are aware, in your opinion are the following phrases good or bad descriptions of Google’s work with AI?: World leader")</f>
      </c>
      <c r="E70" s="20" t="str">
        <f>=HYPERLINK("#'Full Results'!A575", "575")</f>
      </c>
      <c r="F70" t="s">
        <v>78</v>
      </c>
    </row>
    <row r="71">
      <c r="C71" t="n">
        <v>63</v>
      </c>
      <c r="D71" s="9" t="str">
        <f>=HYPERLINK("#'Table 63'!A1", "As far as you are aware, in your opinion are the following phrases good or bad descriptions of Google’s work with AI?: Responsible approach")</f>
      </c>
      <c r="E71" s="20" t="str">
        <f>=HYPERLINK("#'Full Results'!A584", "584")</f>
      </c>
      <c r="F71" t="s">
        <v>78</v>
      </c>
    </row>
    <row r="72">
      <c r="C72" t="n">
        <v>64</v>
      </c>
      <c r="D72" s="9" t="str">
        <f>=HYPERLINK("#'Table 64'!A1", "As far as you are aware, in your opinion are the following phrases good or bad descriptions of Google’s work with AI?: Bold approach")</f>
      </c>
      <c r="E72" s="20" t="str">
        <f>=HYPERLINK("#'Full Results'!A593", "593")</f>
      </c>
      <c r="F72" t="s">
        <v>78</v>
      </c>
    </row>
    <row r="73">
      <c r="C73" t="n">
        <v>65</v>
      </c>
      <c r="D73" s="9" t="str">
        <f>=HYPERLINK("#'Table 65'!A1", "As far as you are aware, in your opinion are the following phrases good or bad descriptions of Google’s work with AI?: Safe approach")</f>
      </c>
      <c r="E73" s="20" t="str">
        <f>=HYPERLINK("#'Full Results'!A602", "602")</f>
      </c>
      <c r="F73" t="s">
        <v>78</v>
      </c>
    </row>
    <row r="74">
      <c r="C74" t="n">
        <v>66</v>
      </c>
      <c r="D74" s="9" t="str">
        <f>=HYPERLINK("#'Table 66'!A1", "As far as you are aware, in your opinion are the following phrases good or bad descriptions of Google’s work with AI?: Transparent")</f>
      </c>
      <c r="E74" s="20" t="str">
        <f>=HYPERLINK("#'Full Results'!A611", "611")</f>
      </c>
      <c r="F74" t="s">
        <v>78</v>
      </c>
    </row>
    <row r="75">
      <c r="C75" t="n">
        <v>67</v>
      </c>
      <c r="D75" s="9" t="str">
        <f>=HYPERLINK("#'Table 67'!A1", "As far as you are aware, in your opinion are the following phrases good or bad descriptions of Google’s work with AI?: Prevents AI misuse or harm")</f>
      </c>
      <c r="E75" s="20" t="str">
        <f>=HYPERLINK("#'Full Results'!A620", "620")</f>
      </c>
      <c r="F75" t="s">
        <v>78</v>
      </c>
    </row>
    <row r="76">
      <c r="C76" t="n">
        <v>68</v>
      </c>
      <c r="D76" s="9" t="str">
        <f>=HYPERLINK("#'Table 68'!A1", "As far as you are aware, in your opinion are the following phrases good or bad descriptions of Google’s work with AI?: Follows clear guidelines for ethical AI development and release")</f>
      </c>
      <c r="E76" s="20" t="str">
        <f>=HYPERLINK("#'Full Results'!A629", "629")</f>
      </c>
      <c r="F76" t="s">
        <v>78</v>
      </c>
    </row>
    <row r="77">
      <c r="C77" t="n">
        <v>69</v>
      </c>
      <c r="D77" s="9" t="str">
        <f>=HYPERLINK("#'Table 69'!A1", "As far as you are aware, in your opinion are the following phrases good or bad descriptions of Google’s work with AI?: Unbiased")</f>
      </c>
      <c r="E77" s="20" t="str">
        <f>=HYPERLINK("#'Full Results'!A638", "638")</f>
      </c>
      <c r="F77" t="s">
        <v>78</v>
      </c>
    </row>
    <row r="78">
      <c r="C78" t="n">
        <v>70</v>
      </c>
      <c r="D78" s="9" t="str">
        <f>=HYPERLINK("#'Table 70'!A1", "As far as you are aware, in your opinion are the following phrases good or bad descriptions of Google’s work with AI?: Reckless")</f>
      </c>
      <c r="E78" s="20" t="str">
        <f>=HYPERLINK("#'Full Results'!A647", "647")</f>
      </c>
      <c r="F78" t="s">
        <v>78</v>
      </c>
    </row>
    <row r="79">
      <c r="C79" t="n">
        <v>71</v>
      </c>
      <c r="D79" s="9" t="str">
        <f>=HYPERLINK("#'Table 71'!A1", "As far as you are aware, in your opinion are the following phrases good or bad descriptions of Google’s work with AI?: Slow")</f>
      </c>
      <c r="E79" s="20" t="str">
        <f>=HYPERLINK("#'Full Results'!A656", "656")</f>
      </c>
      <c r="F79" t="s">
        <v>78</v>
      </c>
    </row>
    <row r="80">
      <c r="C80" t="n">
        <v>72</v>
      </c>
      <c r="D80" s="9" t="str">
        <f>=HYPERLINK("#'Table 72'!A1", "Has your business experienced any of these digital security threats in the past five years?")</f>
      </c>
      <c r="E80" s="20" t="str">
        <f>=HYPERLINK("#'Full Results'!A665", "665")</f>
      </c>
      <c r="F80" t="s">
        <v>78</v>
      </c>
    </row>
    <row r="81">
      <c r="C81" t="n">
        <v>73</v>
      </c>
      <c r="D81" s="9" t="str">
        <f>=HYPERLINK("#'Table 73'!A1", " You said that your business had experienced Data loss in the past five years. Overall, how much would you estimate this financially cost your business?")</f>
      </c>
      <c r="E81" s="20" t="str">
        <f>=HYPERLINK("#'Full Results'!A676", "676")</f>
      </c>
      <c r="F81" t="s">
        <v>336</v>
      </c>
    </row>
    <row r="82">
      <c r="C82" t="n">
        <v>74</v>
      </c>
      <c r="D82" s="9" t="str">
        <f>=HYPERLINK("#'Table 74'!A1", " You said that your business had experienced ransomware or malware in the past five years. Overall, how much would you estimate this financially cost your business?")</f>
      </c>
      <c r="E82" s="20" t="str">
        <f>=HYPERLINK("#'Full Results'!A694", "694")</f>
      </c>
      <c r="F82" t="s">
        <v>338</v>
      </c>
    </row>
    <row r="83">
      <c r="C83" t="n">
        <v>75</v>
      </c>
      <c r="D83" s="9" t="str">
        <f>=HYPERLINK("#'Table 75'!A1", " You said that your business had experienced hacking or a security breach in the past five years. Overall, how much would you estimate this financially cost your business?")</f>
      </c>
      <c r="E83" s="20" t="str">
        <f>=HYPERLINK("#'Full Results'!A712", "712")</f>
      </c>
      <c r="F83" t="s">
        <v>340</v>
      </c>
    </row>
    <row r="84">
      <c r="C84" t="n">
        <v>76</v>
      </c>
      <c r="D84" s="9" t="str">
        <f>=HYPERLINK("#'Table 76'!A1", " You said that your business had experienced phishing e-mails in the past five years. Overall, how much would you estimate this financially cost your business?")</f>
      </c>
      <c r="E84" s="20" t="str">
        <f>=HYPERLINK("#'Full Results'!A730", "730")</f>
      </c>
      <c r="F84" t="s">
        <v>342</v>
      </c>
    </row>
    <row r="85">
      <c r="C85" t="n">
        <v>77</v>
      </c>
      <c r="D85" s="9" t="str">
        <f>=HYPERLINK("#'Table 77'!A1", " You said that your business had experienced payment fraud in the past five years. Overall, how much would you estimate this financially cost your business?")</f>
      </c>
      <c r="E85" s="20" t="str">
        <f>=HYPERLINK("#'Full Results'!A748", "748")</f>
      </c>
      <c r="F85" t="s">
        <v>344</v>
      </c>
    </row>
    <row r="86">
      <c r="C86" t="n">
        <v>78</v>
      </c>
      <c r="D86" s="9" t="str">
        <f>=HYPERLINK("#'Table 78'!A1", " You said that your business had experienced other forms of cyberattack in the past five years. Overall, how much would you estimate this financially cost your business?")</f>
      </c>
      <c r="E86" s="20" t="str">
        <f>=HYPERLINK("#'Full Results'!A766", "766")</f>
      </c>
      <c r="F86" t="s">
        <v>346</v>
      </c>
    </row>
  </sheetData>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8" xSplit="2" topLeftCell="C9" activePane="bottomRight" state="frozen"/>
      <selection pane="bottomRight"/>
    </sheetView>
  </sheetViews>
  <sheetFormatPr defaultRowHeight="15.0" baseColWidth="10"/>
  <cols>
    <col min="2" max="2" width="20.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 t="s">
        <v>347</v>
      </c>
    </row>
    <row r="5" ht="30" customHeight="1">
      <c r="B5" s="14"/>
      <c r="C5" s="14"/>
      <c r="D5" s="14" t="s">
        <v>59</v>
      </c>
      <c r="E5" s="14"/>
      <c r="F5" s="14"/>
      <c r="G5" s="14"/>
      <c r="H5" s="14" t="s">
        <v>60</v>
      </c>
      <c r="I5" s="14"/>
      <c r="J5" s="14"/>
      <c r="K5" s="14" t="s">
        <v>24</v>
      </c>
      <c r="L5" s="14"/>
      <c r="M5" s="14" t="s">
        <v>61</v>
      </c>
      <c r="N5" s="14"/>
      <c r="O5" s="14"/>
      <c r="P5" s="14"/>
      <c r="Q5" s="14"/>
      <c r="R5" s="14" t="s">
        <v>62</v>
      </c>
      <c r="S5" s="14"/>
      <c r="T5" s="14"/>
      <c r="U5" s="14"/>
      <c r="V5" s="14"/>
      <c r="W5" s="14"/>
      <c r="X5" s="14" t="s">
        <v>63</v>
      </c>
      <c r="Y5" s="14"/>
      <c r="Z5" s="14"/>
      <c r="AA5" s="14"/>
      <c r="AB5" s="14"/>
      <c r="AC5" s="14"/>
      <c r="AD5" s="14"/>
      <c r="AE5" s="14"/>
      <c r="AF5" s="14" t="s">
        <v>64</v>
      </c>
      <c r="AG5" s="14"/>
      <c r="AH5" s="14"/>
      <c r="AI5" s="14"/>
      <c r="AJ5" s="14"/>
      <c r="AK5" s="14"/>
      <c r="AL5" s="14"/>
      <c r="AM5" s="14"/>
      <c r="AN5" s="14"/>
      <c r="AO5" s="14"/>
      <c r="AP5" s="14"/>
      <c r="AQ5" s="14"/>
      <c r="AR5" s="14" t="s">
        <v>65</v>
      </c>
      <c r="AS5" s="14"/>
      <c r="AT5" s="14"/>
      <c r="AU5" s="14"/>
      <c r="AV5" s="14"/>
      <c r="AW5" s="14"/>
      <c r="AX5" s="14"/>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2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2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11">
      <c r="B11" s="7" t="s">
        <v>79</v>
      </c>
    </row>
    <row r="12">
      <c r="B12" s="26" t="s">
        <v>78</v>
      </c>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row>
    <row r="13">
      <c r="B13" t="s">
        <v>69</v>
      </c>
      <c r="C13" s="16" t="n">
        <v>0.747571510932499</v>
      </c>
      <c r="D13" s="16" t="n">
        <v>0.709937311995176</v>
      </c>
      <c r="E13" s="16" t="n">
        <v>0.711211215967748</v>
      </c>
      <c r="F13" s="16" t="n">
        <v>0.766390092426522</v>
      </c>
      <c r="G13" s="16"/>
      <c r="H13" s="16" t="n">
        <v>0.768638287442852</v>
      </c>
      <c r="I13" s="16" t="n">
        <v>0.790299716152133</v>
      </c>
      <c r="J13" s="16"/>
      <c r="K13" s="16" t="n">
        <v>0.781564905786664</v>
      </c>
      <c r="L13" s="16"/>
      <c r="M13" s="16" t="n">
        <v>0.787102752210876</v>
      </c>
      <c r="N13" s="16" t="n">
        <v>0.653670358442936</v>
      </c>
      <c r="O13" s="16" t="n">
        <v>0.302056944706407</v>
      </c>
      <c r="P13" s="16" t="n">
        <v>0.364393721270615</v>
      </c>
      <c r="Q13" s="16"/>
      <c r="R13" s="16" t="n">
        <v>1</v>
      </c>
      <c r="S13" s="16" t="n">
        <v>0.534671051076635</v>
      </c>
      <c r="T13" s="16" t="n">
        <v>0.426649990488357</v>
      </c>
      <c r="U13" s="16" t="n">
        <v>0.71873333776742</v>
      </c>
      <c r="V13" s="16" t="n">
        <v>0.845965179792209</v>
      </c>
      <c r="W13" s="16"/>
      <c r="X13" s="16" t="n">
        <v>0.683090916769494</v>
      </c>
      <c r="Y13" s="16" t="n">
        <v>0.74713713402231</v>
      </c>
      <c r="Z13" s="16" t="n">
        <v>0.962180630626339</v>
      </c>
      <c r="AA13" s="16" t="n">
        <v>0.662417711706952</v>
      </c>
      <c r="AB13" s="16" t="n">
        <v>0.804701564016807</v>
      </c>
      <c r="AC13" s="16" t="n">
        <v>0.826194660251746</v>
      </c>
      <c r="AD13" s="16" t="n">
        <v>0.798310856721456</v>
      </c>
      <c r="AE13" s="16"/>
      <c r="AF13" s="16" t="n">
        <v>0.316603756208859</v>
      </c>
      <c r="AG13" s="16" t="n">
        <v>0.591858700502185</v>
      </c>
      <c r="AH13" s="16" t="n">
        <v>0.837410243047462</v>
      </c>
      <c r="AI13" s="16" t="n">
        <v>0.732716385544754</v>
      </c>
      <c r="AJ13" s="16" t="n">
        <v>0.93484273143248</v>
      </c>
      <c r="AK13" s="16" t="n">
        <v>0.894818773872408</v>
      </c>
      <c r="AL13" s="16" t="n">
        <v>0.934904484813581</v>
      </c>
      <c r="AM13" s="16" t="n">
        <v>0.388190093263914</v>
      </c>
      <c r="AN13" s="16" t="n">
        <v>0.635177216299031</v>
      </c>
      <c r="AO13" s="16" t="n">
        <v>0.649361642888135</v>
      </c>
      <c r="AP13" s="16" t="n">
        <v>0.0317502920856618</v>
      </c>
      <c r="AQ13" s="16"/>
      <c r="AR13" s="16" t="n">
        <v>0.644836005841124</v>
      </c>
      <c r="AS13" s="16" t="n">
        <v>0.579278572909258</v>
      </c>
      <c r="AT13" s="16" t="n">
        <v>0.664512298206097</v>
      </c>
      <c r="AU13" s="16" t="n">
        <v>0.720578518608648</v>
      </c>
      <c r="AV13" s="16" t="n">
        <v>0.984606169240551</v>
      </c>
      <c r="AW13" s="16" t="n">
        <v>0.925390905797893</v>
      </c>
      <c r="AX13" s="16" t="n">
        <v>0.710877809113352</v>
      </c>
    </row>
    <row r="14">
      <c r="B14" t="s">
        <v>70</v>
      </c>
      <c r="C14" s="16" t="n">
        <v>0.0624803470780658</v>
      </c>
      <c r="D14" s="16" t="n">
        <v>0.127971486037052</v>
      </c>
      <c r="E14" s="16" t="n">
        <v>0.0415398516231453</v>
      </c>
      <c r="F14" s="16" t="n">
        <v>0.0608546265418801</v>
      </c>
      <c r="G14" s="16"/>
      <c r="H14" s="16" t="n">
        <v>0.0601849516228734</v>
      </c>
      <c r="I14" s="16" t="n">
        <v>0.0504529310485392</v>
      </c>
      <c r="J14" s="16"/>
      <c r="K14" s="16" t="n">
        <v>0.0986665980214534</v>
      </c>
      <c r="L14" s="16"/>
      <c r="M14" s="16" t="n">
        <v>0.0401659377730495</v>
      </c>
      <c r="N14" s="16" t="n">
        <v>0.17176090261981</v>
      </c>
      <c r="O14" s="16" t="n">
        <v>0.120156559538785</v>
      </c>
      <c r="P14" s="16" t="n">
        <v>0.275564486377686</v>
      </c>
      <c r="Q14" s="16"/>
      <c r="R14" s="16" t="n">
        <v>0</v>
      </c>
      <c r="S14" s="16" t="n">
        <v>0.00393318638679713</v>
      </c>
      <c r="T14" s="16" t="n">
        <v>0.207133166682765</v>
      </c>
      <c r="U14" s="16" t="n">
        <v>0.0688664662963991</v>
      </c>
      <c r="V14" s="16" t="n">
        <v>0.0312025760344659</v>
      </c>
      <c r="W14" s="16"/>
      <c r="X14" s="16" t="n">
        <v>0.0745369599512243</v>
      </c>
      <c r="Y14" s="16" t="n">
        <v>0.0716436542556049</v>
      </c>
      <c r="Z14" s="16" t="n">
        <v>0.0349476213561017</v>
      </c>
      <c r="AA14" s="16" t="n">
        <v>0.0352592074428851</v>
      </c>
      <c r="AB14" s="16" t="n">
        <v>0.0660248186365569</v>
      </c>
      <c r="AC14" s="16" t="n">
        <v>0.0722942357193958</v>
      </c>
      <c r="AD14" s="16" t="n">
        <v>0.0904929100950087</v>
      </c>
      <c r="AE14" s="16"/>
      <c r="AF14" s="16" t="n">
        <v>0.179477516059436</v>
      </c>
      <c r="AG14" s="16" t="n">
        <v>0.153858834793032</v>
      </c>
      <c r="AH14" s="16" t="n">
        <v>0.0322546597721599</v>
      </c>
      <c r="AI14" s="16" t="n">
        <v>0.0471091964137527</v>
      </c>
      <c r="AJ14" s="16" t="n">
        <v>0.0559697399084815</v>
      </c>
      <c r="AK14" s="16" t="n">
        <v>0.00319247976074925</v>
      </c>
      <c r="AL14" s="16" t="n">
        <v>0.00654793446494089</v>
      </c>
      <c r="AM14" s="16" t="n">
        <v>0.240617780158152</v>
      </c>
      <c r="AN14" s="16" t="n">
        <v>0.0371410553452236</v>
      </c>
      <c r="AO14" s="16" t="n">
        <v>0.115997430641951</v>
      </c>
      <c r="AP14" s="16" t="n">
        <v>0.00791924470281053</v>
      </c>
      <c r="AQ14" s="16"/>
      <c r="AR14" s="16" t="n">
        <v>0.0833430030000163</v>
      </c>
      <c r="AS14" s="16" t="n">
        <v>0.0389178059509215</v>
      </c>
      <c r="AT14" s="16" t="n">
        <v>0.0894198429543332</v>
      </c>
      <c r="AU14" s="16" t="n">
        <v>0.109786315757451</v>
      </c>
      <c r="AV14" s="16" t="n">
        <v>0.00879647471968487</v>
      </c>
      <c r="AW14" s="16" t="n">
        <v>0.0308239686478426</v>
      </c>
      <c r="AX14" s="16" t="n">
        <v>0.032417518552577</v>
      </c>
    </row>
    <row r="15">
      <c r="B15" t="s">
        <v>71</v>
      </c>
      <c r="C15" s="16" t="n">
        <v>0.0564730726406853</v>
      </c>
      <c r="D15" s="16" t="n">
        <v>0.0469114400392811</v>
      </c>
      <c r="E15" s="16" t="n">
        <v>0.100464834622376</v>
      </c>
      <c r="F15" s="16" t="n">
        <v>0.041582675912242</v>
      </c>
      <c r="G15" s="16"/>
      <c r="H15" s="16" t="n">
        <v>0.0343501268322075</v>
      </c>
      <c r="I15" s="16" t="n">
        <v>0.032974258459584</v>
      </c>
      <c r="J15" s="16"/>
      <c r="K15" s="16" t="n">
        <v>0.0133355441294124</v>
      </c>
      <c r="L15" s="16"/>
      <c r="M15" s="16" t="n">
        <v>0.046882941116513</v>
      </c>
      <c r="N15" s="16" t="n">
        <v>0.0989200302048563</v>
      </c>
      <c r="O15" s="16" t="n">
        <v>0.103832350835162</v>
      </c>
      <c r="P15" s="16" t="n">
        <v>0.103755280694791</v>
      </c>
      <c r="Q15" s="16"/>
      <c r="R15" s="16" t="n">
        <v>0</v>
      </c>
      <c r="S15" s="16" t="n">
        <v>0.269601552948606</v>
      </c>
      <c r="T15" s="16" t="n">
        <v>0.177133051505236</v>
      </c>
      <c r="U15" s="16" t="n">
        <v>0.0347206190286391</v>
      </c>
      <c r="V15" s="16" t="n">
        <v>0.0164133839637969</v>
      </c>
      <c r="W15" s="16"/>
      <c r="X15" s="16" t="n">
        <v>0.0722270546867868</v>
      </c>
      <c r="Y15" s="16" t="n">
        <v>0.07070354254028</v>
      </c>
      <c r="Z15" s="16" t="n">
        <v>0.00139811508314602</v>
      </c>
      <c r="AA15" s="16" t="n">
        <v>0.00504834975677592</v>
      </c>
      <c r="AB15" s="16" t="n">
        <v>0.0459061280731915</v>
      </c>
      <c r="AC15" s="16" t="n">
        <v>0.0303762222493742</v>
      </c>
      <c r="AD15" s="16" t="n">
        <v>0.010944054142397</v>
      </c>
      <c r="AE15" s="16"/>
      <c r="AF15" s="16" t="n">
        <v>0</v>
      </c>
      <c r="AG15" s="16" t="n">
        <v>0.254282464704783</v>
      </c>
      <c r="AH15" s="16" t="n">
        <v>0.0124210278873316</v>
      </c>
      <c r="AI15" s="16" t="n">
        <v>0.00816955236629814</v>
      </c>
      <c r="AJ15" s="16" t="n">
        <v>0.00471936450718505</v>
      </c>
      <c r="AK15" s="16" t="n">
        <v>0.00677447064253015</v>
      </c>
      <c r="AL15" s="16" t="n">
        <v>0.0224094011149663</v>
      </c>
      <c r="AM15" s="16" t="n">
        <v>0.138053427958772</v>
      </c>
      <c r="AN15" s="16" t="n">
        <v>0.171380003944267</v>
      </c>
      <c r="AO15" s="16" t="n">
        <v>0.00215467962107757</v>
      </c>
      <c r="AP15" s="16" t="n">
        <v>0.634511560425181</v>
      </c>
      <c r="AQ15" s="16"/>
      <c r="AR15" s="16" t="n">
        <v>0.0843784904686869</v>
      </c>
      <c r="AS15" s="16" t="n">
        <v>0.201006609181265</v>
      </c>
      <c r="AT15" s="16" t="n">
        <v>0.0276669843065391</v>
      </c>
      <c r="AU15" s="16" t="n">
        <v>0.0617990673578414</v>
      </c>
      <c r="AV15" s="16" t="n">
        <v>0.00219911867992122</v>
      </c>
      <c r="AW15" s="16" t="n">
        <v>0.0180689928915031</v>
      </c>
      <c r="AX15" s="16" t="n">
        <v>0.0891984991616924</v>
      </c>
    </row>
    <row r="16">
      <c r="B16" t="s">
        <v>72</v>
      </c>
      <c r="C16" s="16" t="n">
        <v>0.0533863817449084</v>
      </c>
      <c r="D16" s="16" t="n">
        <v>0.0837850352763435</v>
      </c>
      <c r="E16" s="16" t="n">
        <v>0.0698561008758494</v>
      </c>
      <c r="F16" s="16" t="n">
        <v>0.0429531657316772</v>
      </c>
      <c r="G16" s="16"/>
      <c r="H16" s="16" t="n">
        <v>0.0555243365657184</v>
      </c>
      <c r="I16" s="16" t="n">
        <v>0.0402149257938109</v>
      </c>
      <c r="J16" s="16"/>
      <c r="K16" s="16" t="n">
        <v>0.005671127218318</v>
      </c>
      <c r="L16" s="16"/>
      <c r="M16" s="16" t="n">
        <v>0.0547583679818208</v>
      </c>
      <c r="N16" s="16" t="n">
        <v>0.0449530530089586</v>
      </c>
      <c r="O16" s="16" t="n">
        <v>0.0599121077738605</v>
      </c>
      <c r="P16" s="16" t="n">
        <v>0.0138884269801402</v>
      </c>
      <c r="Q16" s="16"/>
      <c r="R16" s="16" t="n">
        <v>0</v>
      </c>
      <c r="S16" s="16" t="n">
        <v>0.0401976461539003</v>
      </c>
      <c r="T16" s="16" t="n">
        <v>0.0509416769379489</v>
      </c>
      <c r="U16" s="16" t="n">
        <v>0.0872740766433908</v>
      </c>
      <c r="V16" s="16" t="n">
        <v>0.0471916238402741</v>
      </c>
      <c r="W16" s="16"/>
      <c r="X16" s="16" t="n">
        <v>0.0884736258699015</v>
      </c>
      <c r="Y16" s="16" t="n">
        <v>0.0440068060366101</v>
      </c>
      <c r="Z16" s="16" t="n">
        <v>0.000799233964278845</v>
      </c>
      <c r="AA16" s="16" t="n">
        <v>0.0103323086978761</v>
      </c>
      <c r="AB16" s="16" t="n">
        <v>0.0298180225046524</v>
      </c>
      <c r="AC16" s="16" t="n">
        <v>0</v>
      </c>
      <c r="AD16" s="16" t="n">
        <v>0.0821756007194237</v>
      </c>
      <c r="AE16" s="16"/>
      <c r="AF16" s="16" t="n">
        <v>0.179477516059436</v>
      </c>
      <c r="AG16" s="16" t="n">
        <v>0</v>
      </c>
      <c r="AH16" s="16" t="n">
        <v>0.0637015299898504</v>
      </c>
      <c r="AI16" s="16" t="n">
        <v>0.0211289723283969</v>
      </c>
      <c r="AJ16" s="16" t="n">
        <v>0.000938385700458112</v>
      </c>
      <c r="AK16" s="16" t="n">
        <v>0.00426870474589009</v>
      </c>
      <c r="AL16" s="16" t="n">
        <v>0.0348775008026657</v>
      </c>
      <c r="AM16" s="16" t="n">
        <v>0.188435680319948</v>
      </c>
      <c r="AN16" s="16" t="n">
        <v>0.156301724411479</v>
      </c>
      <c r="AO16" s="16" t="n">
        <v>0</v>
      </c>
      <c r="AP16" s="16" t="n">
        <v>0</v>
      </c>
      <c r="AQ16" s="16"/>
      <c r="AR16" s="16" t="n">
        <v>0.0124610635647114</v>
      </c>
      <c r="AS16" s="16" t="n">
        <v>0.00211779750278722</v>
      </c>
      <c r="AT16" s="16" t="n">
        <v>0.110902831422836</v>
      </c>
      <c r="AU16" s="16" t="n">
        <v>0.0662584474795947</v>
      </c>
      <c r="AV16" s="16" t="n">
        <v>0.00219911867992122</v>
      </c>
      <c r="AW16" s="16" t="n">
        <v>0.00336997111823343</v>
      </c>
      <c r="AX16" s="16" t="n">
        <v>0.0832426242361298</v>
      </c>
    </row>
    <row r="17">
      <c r="B17" t="s">
        <v>73</v>
      </c>
      <c r="C17" s="16" t="n">
        <v>0.0347647204390879</v>
      </c>
      <c r="D17" s="16" t="n">
        <v>0.0304881581993566</v>
      </c>
      <c r="E17" s="16" t="n">
        <v>0.0763310716649645</v>
      </c>
      <c r="F17" s="16" t="n">
        <v>0.0200149535049026</v>
      </c>
      <c r="G17" s="16"/>
      <c r="H17" s="16" t="n">
        <v>0.0784284311930265</v>
      </c>
      <c r="I17" s="16" t="n">
        <v>0.0295917056449896</v>
      </c>
      <c r="J17" s="16"/>
      <c r="K17" s="16" t="n">
        <v>0.0111491351696808</v>
      </c>
      <c r="L17" s="16"/>
      <c r="M17" s="16" t="n">
        <v>0.016138039867485</v>
      </c>
      <c r="N17" s="16" t="n">
        <v>0.0306956557234391</v>
      </c>
      <c r="O17" s="16" t="n">
        <v>0.41030738241396</v>
      </c>
      <c r="P17" s="16" t="n">
        <v>0.222942164645372</v>
      </c>
      <c r="Q17" s="16"/>
      <c r="R17" s="16" t="n">
        <v>0</v>
      </c>
      <c r="S17" s="16" t="n">
        <v>0.0202110127663493</v>
      </c>
      <c r="T17" s="16" t="n">
        <v>0.0596066896410464</v>
      </c>
      <c r="U17" s="16" t="n">
        <v>0.090405500264151</v>
      </c>
      <c r="V17" s="16" t="n">
        <v>0.0151815136705368</v>
      </c>
      <c r="W17" s="16"/>
      <c r="X17" s="16" t="n">
        <v>0</v>
      </c>
      <c r="Y17" s="16" t="n">
        <v>0.0445182433719741</v>
      </c>
      <c r="Z17" s="16" t="n">
        <v>0.000674398970134364</v>
      </c>
      <c r="AA17" s="16" t="n">
        <v>0.145454371828472</v>
      </c>
      <c r="AB17" s="16" t="n">
        <v>0.0535494667687918</v>
      </c>
      <c r="AC17" s="16" t="n">
        <v>0.0711348817794839</v>
      </c>
      <c r="AD17" s="16" t="n">
        <v>0.00949991664798551</v>
      </c>
      <c r="AE17" s="16"/>
      <c r="AF17" s="16" t="n">
        <v>0.0018573808586795</v>
      </c>
      <c r="AG17" s="16" t="n">
        <v>0</v>
      </c>
      <c r="AH17" s="16" t="n">
        <v>0.0537908114880145</v>
      </c>
      <c r="AI17" s="16" t="n">
        <v>0.190875893346798</v>
      </c>
      <c r="AJ17" s="16" t="n">
        <v>0.00352977845139555</v>
      </c>
      <c r="AK17" s="16" t="n">
        <v>0.0346799721964633</v>
      </c>
      <c r="AL17" s="16" t="n">
        <v>0.00126067880384574</v>
      </c>
      <c r="AM17" s="16" t="n">
        <v>0.0447030182992145</v>
      </c>
      <c r="AN17" s="16" t="n">
        <v>0</v>
      </c>
      <c r="AO17" s="16" t="n">
        <v>0.000585834295960597</v>
      </c>
      <c r="AP17" s="16" t="n">
        <v>0.00330155022068294</v>
      </c>
      <c r="AQ17" s="16"/>
      <c r="AR17" s="16" t="n">
        <v>0.174981437125462</v>
      </c>
      <c r="AS17" s="16" t="n">
        <v>0.00600142371148814</v>
      </c>
      <c r="AT17" s="16" t="n">
        <v>0.0561820834377056</v>
      </c>
      <c r="AU17" s="16" t="n">
        <v>0.000995436774388735</v>
      </c>
      <c r="AV17" s="16" t="n">
        <v>0.00219911867992122</v>
      </c>
      <c r="AW17" s="16" t="n">
        <v>0.0220867977612719</v>
      </c>
      <c r="AX17" s="16" t="n">
        <v>0</v>
      </c>
    </row>
    <row r="18">
      <c r="B18" t="s">
        <v>74</v>
      </c>
      <c r="C18" s="16" t="n">
        <v>0.0453239671647534</v>
      </c>
      <c r="D18" s="16" t="n">
        <v>0.000906568452791094</v>
      </c>
      <c r="E18" s="16" t="n">
        <v>0.00059692524591631</v>
      </c>
      <c r="F18" s="16" t="n">
        <v>0.0682044858827763</v>
      </c>
      <c r="G18" s="16"/>
      <c r="H18" s="16" t="n">
        <v>0.00287386634332233</v>
      </c>
      <c r="I18" s="16" t="n">
        <v>0.0564664629009436</v>
      </c>
      <c r="J18" s="16"/>
      <c r="K18" s="16" t="n">
        <v>0.0896126896744712</v>
      </c>
      <c r="L18" s="16"/>
      <c r="M18" s="16" t="n">
        <v>0.0549519610502556</v>
      </c>
      <c r="N18" s="16" t="n">
        <v>0</v>
      </c>
      <c r="O18" s="16" t="n">
        <v>0.00373465473182497</v>
      </c>
      <c r="P18" s="16" t="n">
        <v>0.0194559200313955</v>
      </c>
      <c r="Q18" s="16"/>
      <c r="R18" s="16" t="n">
        <v>0</v>
      </c>
      <c r="S18" s="16" t="n">
        <v>0.131385550667712</v>
      </c>
      <c r="T18" s="16" t="n">
        <v>0.0785354247446472</v>
      </c>
      <c r="U18" s="16" t="n">
        <v>0</v>
      </c>
      <c r="V18" s="16" t="n">
        <v>0.0440457226987177</v>
      </c>
      <c r="W18" s="16"/>
      <c r="X18" s="16" t="n">
        <v>0.0816714427225935</v>
      </c>
      <c r="Y18" s="16" t="n">
        <v>0.0219906197732213</v>
      </c>
      <c r="Z18" s="16" t="n">
        <v>0</v>
      </c>
      <c r="AA18" s="16" t="n">
        <v>0.141488050567039</v>
      </c>
      <c r="AB18" s="16" t="n">
        <v>0</v>
      </c>
      <c r="AC18" s="16" t="n">
        <v>0</v>
      </c>
      <c r="AD18" s="16" t="n">
        <v>0.0085766616737289</v>
      </c>
      <c r="AE18" s="16"/>
      <c r="AF18" s="16" t="n">
        <v>0.32258383081359</v>
      </c>
      <c r="AG18" s="16" t="n">
        <v>0</v>
      </c>
      <c r="AH18" s="16" t="n">
        <v>0.000421727815181635</v>
      </c>
      <c r="AI18" s="16" t="n">
        <v>0</v>
      </c>
      <c r="AJ18" s="16" t="n">
        <v>0</v>
      </c>
      <c r="AK18" s="16" t="n">
        <v>0.0562655987819595</v>
      </c>
      <c r="AL18" s="16" t="n">
        <v>0</v>
      </c>
      <c r="AM18" s="16" t="n">
        <v>0</v>
      </c>
      <c r="AN18" s="16" t="n">
        <v>0</v>
      </c>
      <c r="AO18" s="16" t="n">
        <v>0.231900412552876</v>
      </c>
      <c r="AP18" s="16" t="n">
        <v>0.322517352565664</v>
      </c>
      <c r="AQ18" s="16"/>
      <c r="AR18" s="16" t="n">
        <v>0</v>
      </c>
      <c r="AS18" s="16" t="n">
        <v>0.17267779074428</v>
      </c>
      <c r="AT18" s="16" t="n">
        <v>0.0513159596724886</v>
      </c>
      <c r="AU18" s="16" t="n">
        <v>0.0405822140220762</v>
      </c>
      <c r="AV18" s="16" t="n">
        <v>0</v>
      </c>
      <c r="AW18" s="16" t="n">
        <v>0.000259363783255949</v>
      </c>
      <c r="AX18" s="16" t="n">
        <v>0.0842635489362484</v>
      </c>
    </row>
    <row r="19">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row>
    <row r="20">
      <c r="B20" s="7" t="s">
        <v>80</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row>
    <row r="21">
      <c r="B21" s="26" t="s">
        <v>78</v>
      </c>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row>
    <row r="22">
      <c r="B22" t="s">
        <v>69</v>
      </c>
      <c r="C22" s="16" t="n">
        <v>0.0808274641538513</v>
      </c>
      <c r="D22" s="16" t="n">
        <v>0.23327208731621</v>
      </c>
      <c r="E22" s="16" t="n">
        <v>0.0319448808352622</v>
      </c>
      <c r="F22" s="16" t="n">
        <v>0.0770946596602136</v>
      </c>
      <c r="G22" s="16"/>
      <c r="H22" s="16" t="n">
        <v>0.05522822652554</v>
      </c>
      <c r="I22" s="16" t="n">
        <v>0.082564798676929</v>
      </c>
      <c r="J22" s="16"/>
      <c r="K22" s="16" t="n">
        <v>0.0774119276046443</v>
      </c>
      <c r="L22" s="16"/>
      <c r="M22" s="16" t="n">
        <v>0.0590620013882278</v>
      </c>
      <c r="N22" s="16" t="n">
        <v>0.188305881536775</v>
      </c>
      <c r="O22" s="16" t="n">
        <v>0.138389665711801</v>
      </c>
      <c r="P22" s="16" t="n">
        <v>0.26092486299977</v>
      </c>
      <c r="Q22" s="16"/>
      <c r="R22" s="16" t="n">
        <v>0</v>
      </c>
      <c r="S22" s="16" t="n">
        <v>0.218717945924305</v>
      </c>
      <c r="T22" s="16" t="n">
        <v>0.0987295973318239</v>
      </c>
      <c r="U22" s="16" t="n">
        <v>0.126029469784137</v>
      </c>
      <c r="V22" s="16" t="n">
        <v>0.0544754021347725</v>
      </c>
      <c r="W22" s="16"/>
      <c r="X22" s="16" t="n">
        <v>0.0610835090015732</v>
      </c>
      <c r="Y22" s="16" t="n">
        <v>0.105613113239401</v>
      </c>
      <c r="Z22" s="16" t="n">
        <v>0.0720612524692073</v>
      </c>
      <c r="AA22" s="16" t="n">
        <v>0.0296923495795719</v>
      </c>
      <c r="AB22" s="16" t="n">
        <v>0.0769546717100154</v>
      </c>
      <c r="AC22" s="16" t="n">
        <v>0.0773678565887918</v>
      </c>
      <c r="AD22" s="16" t="n">
        <v>0.382170896945331</v>
      </c>
      <c r="AE22" s="16"/>
      <c r="AF22" s="16" t="n">
        <v>0.0825811097334016</v>
      </c>
      <c r="AG22" s="16" t="n">
        <v>0.260323762481837</v>
      </c>
      <c r="AH22" s="16" t="n">
        <v>0.0219490850680409</v>
      </c>
      <c r="AI22" s="16" t="n">
        <v>0.0548798544547235</v>
      </c>
      <c r="AJ22" s="16" t="n">
        <v>0.0343556409349117</v>
      </c>
      <c r="AK22" s="16" t="n">
        <v>0.0852143532716644</v>
      </c>
      <c r="AL22" s="16" t="n">
        <v>0.197062086321823</v>
      </c>
      <c r="AM22" s="16" t="n">
        <v>0.0084624037692484</v>
      </c>
      <c r="AN22" s="16" t="n">
        <v>0.144818646005379</v>
      </c>
      <c r="AO22" s="16" t="n">
        <v>0.115997430641951</v>
      </c>
      <c r="AP22" s="16" t="n">
        <v>0.0257507652895269</v>
      </c>
      <c r="AQ22" s="16"/>
      <c r="AR22" s="16" t="n">
        <v>0.102034598347083</v>
      </c>
      <c r="AS22" s="16" t="n">
        <v>0.00388362620870092</v>
      </c>
      <c r="AT22" s="16" t="n">
        <v>0.111233186546495</v>
      </c>
      <c r="AU22" s="16" t="n">
        <v>0.0569667500734982</v>
      </c>
      <c r="AV22" s="16" t="n">
        <v>0.0297820990334609</v>
      </c>
      <c r="AW22" s="16" t="n">
        <v>0.0853348788566029</v>
      </c>
      <c r="AX22" s="16" t="n">
        <v>0.10157806955023</v>
      </c>
    </row>
    <row r="23">
      <c r="B23" t="s">
        <v>70</v>
      </c>
      <c r="C23" s="16" t="n">
        <v>0.0586023276920805</v>
      </c>
      <c r="D23" s="16" t="n">
        <v>0.0541687644660508</v>
      </c>
      <c r="E23" s="16" t="n">
        <v>0.071861766940283</v>
      </c>
      <c r="F23" s="16" t="n">
        <v>0.0543361167894094</v>
      </c>
      <c r="G23" s="16"/>
      <c r="H23" s="16" t="n">
        <v>0.0113678445850945</v>
      </c>
      <c r="I23" s="16" t="n">
        <v>0.0652774766789601</v>
      </c>
      <c r="J23" s="16"/>
      <c r="K23" s="16" t="n">
        <v>0.115246657961171</v>
      </c>
      <c r="L23" s="16"/>
      <c r="M23" s="16" t="n">
        <v>0.046882941116513</v>
      </c>
      <c r="N23" s="16" t="n">
        <v>0.0876145518145156</v>
      </c>
      <c r="O23" s="16" t="n">
        <v>0.186955207294081</v>
      </c>
      <c r="P23" s="16" t="n">
        <v>0.170093913077974</v>
      </c>
      <c r="Q23" s="16"/>
      <c r="R23" s="16" t="n">
        <v>0</v>
      </c>
      <c r="S23" s="16" t="n">
        <v>0.0553689583339931</v>
      </c>
      <c r="T23" s="16" t="n">
        <v>0.133975251296227</v>
      </c>
      <c r="U23" s="16" t="n">
        <v>0.19070347510811</v>
      </c>
      <c r="V23" s="16" t="n">
        <v>0.00469077117393674</v>
      </c>
      <c r="W23" s="16"/>
      <c r="X23" s="16" t="n">
        <v>0.0878999466761484</v>
      </c>
      <c r="Y23" s="16" t="n">
        <v>0.000484750161488004</v>
      </c>
      <c r="Z23" s="16" t="n">
        <v>0.00245101508210283</v>
      </c>
      <c r="AA23" s="16" t="n">
        <v>0.00937511822008251</v>
      </c>
      <c r="AB23" s="16" t="n">
        <v>0.1323089945698</v>
      </c>
      <c r="AC23" s="16" t="n">
        <v>0.624143082787816</v>
      </c>
      <c r="AD23" s="16" t="n">
        <v>0.0603253177494563</v>
      </c>
      <c r="AE23" s="16"/>
      <c r="AF23" s="16" t="n">
        <v>0.530990017396333</v>
      </c>
      <c r="AG23" s="16" t="n">
        <v>0.00285327611871182</v>
      </c>
      <c r="AH23" s="16" t="n">
        <v>0.0300076890587843</v>
      </c>
      <c r="AI23" s="16" t="n">
        <v>0.0158405666842284</v>
      </c>
      <c r="AJ23" s="16" t="n">
        <v>0.0284759890666819</v>
      </c>
      <c r="AK23" s="16" t="n">
        <v>0.00260088567604354</v>
      </c>
      <c r="AL23" s="16" t="n">
        <v>0.262738938789625</v>
      </c>
      <c r="AM23" s="16" t="n">
        <v>0.0371853902316718</v>
      </c>
      <c r="AN23" s="16" t="n">
        <v>0.00733108614249571</v>
      </c>
      <c r="AO23" s="16" t="n">
        <v>0.0322579110972688</v>
      </c>
      <c r="AP23" s="16" t="n">
        <v>0.0139187714989455</v>
      </c>
      <c r="AQ23" s="16"/>
      <c r="AR23" s="16" t="n">
        <v>0.0373831906941343</v>
      </c>
      <c r="AS23" s="16" t="n">
        <v>0.208594884839457</v>
      </c>
      <c r="AT23" s="16" t="n">
        <v>0.0495714534210174</v>
      </c>
      <c r="AU23" s="16" t="n">
        <v>0.0510983399473801</v>
      </c>
      <c r="AV23" s="16" t="n">
        <v>0.00751417336710614</v>
      </c>
      <c r="AW23" s="16" t="n">
        <v>0.00839951883648615</v>
      </c>
      <c r="AX23" s="16" t="n">
        <v>0.111320491550896</v>
      </c>
    </row>
    <row r="24">
      <c r="B24" t="s">
        <v>71</v>
      </c>
      <c r="C24" s="16" t="n">
        <v>0.101912073001853</v>
      </c>
      <c r="D24" s="16" t="n">
        <v>0.0945273268478093</v>
      </c>
      <c r="E24" s="16" t="n">
        <v>0.152912513572657</v>
      </c>
      <c r="F24" s="16" t="n">
        <v>0.0841202777803187</v>
      </c>
      <c r="G24" s="16"/>
      <c r="H24" s="16" t="n">
        <v>0.084503053332163</v>
      </c>
      <c r="I24" s="16" t="n">
        <v>0.049168646297938</v>
      </c>
      <c r="J24" s="16"/>
      <c r="K24" s="16" t="n">
        <v>0.0597281801841873</v>
      </c>
      <c r="L24" s="16"/>
      <c r="M24" s="16" t="n">
        <v>0.0937514510602544</v>
      </c>
      <c r="N24" s="16" t="n">
        <v>0.147026703760093</v>
      </c>
      <c r="O24" s="16" t="n">
        <v>0.102707988744041</v>
      </c>
      <c r="P24" s="16" t="n">
        <v>0.19583429717934</v>
      </c>
      <c r="Q24" s="16"/>
      <c r="R24" s="16" t="n">
        <v>0</v>
      </c>
      <c r="S24" s="16" t="n">
        <v>0.442143181946621</v>
      </c>
      <c r="T24" s="16" t="n">
        <v>0.265632489407523</v>
      </c>
      <c r="U24" s="16" t="n">
        <v>0.0927947553634488</v>
      </c>
      <c r="V24" s="16" t="n">
        <v>0.0384495815476761</v>
      </c>
      <c r="W24" s="16"/>
      <c r="X24" s="16" t="n">
        <v>0.111500895115484</v>
      </c>
      <c r="Y24" s="16" t="n">
        <v>0.120476869305964</v>
      </c>
      <c r="Z24" s="16" t="n">
        <v>0.0384875232629464</v>
      </c>
      <c r="AA24" s="16" t="n">
        <v>0.0319712650526775</v>
      </c>
      <c r="AB24" s="16" t="n">
        <v>0.142437681054042</v>
      </c>
      <c r="AC24" s="16" t="n">
        <v>0.0395596934560638</v>
      </c>
      <c r="AD24" s="16" t="n">
        <v>0.0764462798126201</v>
      </c>
      <c r="AE24" s="16"/>
      <c r="AF24" s="16" t="n">
        <v>0.181334896918115</v>
      </c>
      <c r="AG24" s="16" t="n">
        <v>0.396366373312774</v>
      </c>
      <c r="AH24" s="16" t="n">
        <v>0.0716884206030289</v>
      </c>
      <c r="AI24" s="16" t="n">
        <v>0.0220447076119755</v>
      </c>
      <c r="AJ24" s="16" t="n">
        <v>0.00462496619765227</v>
      </c>
      <c r="AK24" s="16" t="n">
        <v>0.0122122221781421</v>
      </c>
      <c r="AL24" s="16" t="n">
        <v>0.0389307685663845</v>
      </c>
      <c r="AM24" s="16" t="n">
        <v>0.426895550754492</v>
      </c>
      <c r="AN24" s="16" t="n">
        <v>0.277377811010553</v>
      </c>
      <c r="AO24" s="16" t="n">
        <v>0.000585834295960597</v>
      </c>
      <c r="AP24" s="16" t="n">
        <v>0</v>
      </c>
      <c r="AQ24" s="16"/>
      <c r="AR24" s="16" t="n">
        <v>0.00259752215684258</v>
      </c>
      <c r="AS24" s="16" t="n">
        <v>0.234805905773655</v>
      </c>
      <c r="AT24" s="16" t="n">
        <v>0.169537523222893</v>
      </c>
      <c r="AU24" s="16" t="n">
        <v>0.0219220715935592</v>
      </c>
      <c r="AV24" s="16" t="n">
        <v>0.00659735603976366</v>
      </c>
      <c r="AW24" s="16" t="n">
        <v>0.0439417020879217</v>
      </c>
      <c r="AX24" s="16" t="n">
        <v>0.187118495623933</v>
      </c>
    </row>
    <row r="25">
      <c r="B25" t="s">
        <v>72</v>
      </c>
      <c r="C25" s="16" t="n">
        <v>0.0926386079023228</v>
      </c>
      <c r="D25" s="16" t="n">
        <v>0.0848408136557882</v>
      </c>
      <c r="E25" s="16" t="n">
        <v>0.17250740528257</v>
      </c>
      <c r="F25" s="16" t="n">
        <v>0.0642372795924789</v>
      </c>
      <c r="G25" s="16"/>
      <c r="H25" s="16" t="n">
        <v>0.12357891562522</v>
      </c>
      <c r="I25" s="16" t="n">
        <v>0.102113232856581</v>
      </c>
      <c r="J25" s="16"/>
      <c r="K25" s="16" t="n">
        <v>0.0495930257754052</v>
      </c>
      <c r="L25" s="16"/>
      <c r="M25" s="16" t="n">
        <v>0.0708068269014742</v>
      </c>
      <c r="N25" s="16" t="n">
        <v>0.115576284617112</v>
      </c>
      <c r="O25" s="16" t="n">
        <v>0.449560913980295</v>
      </c>
      <c r="P25" s="16" t="n">
        <v>0.234202440146682</v>
      </c>
      <c r="Q25" s="16"/>
      <c r="R25" s="16" t="n">
        <v>0</v>
      </c>
      <c r="S25" s="16" t="n">
        <v>0.0199866333875509</v>
      </c>
      <c r="T25" s="16" t="n">
        <v>0.110095548564722</v>
      </c>
      <c r="U25" s="16" t="n">
        <v>0.123921657931263</v>
      </c>
      <c r="V25" s="16" t="n">
        <v>0.0883620608000653</v>
      </c>
      <c r="W25" s="16"/>
      <c r="X25" s="16" t="n">
        <v>0.0671676274129798</v>
      </c>
      <c r="Y25" s="16" t="n">
        <v>0.0877470713632688</v>
      </c>
      <c r="Z25" s="16" t="n">
        <v>0</v>
      </c>
      <c r="AA25" s="16" t="n">
        <v>0.156657945443075</v>
      </c>
      <c r="AB25" s="16" t="n">
        <v>0.136097036336412</v>
      </c>
      <c r="AC25" s="16" t="n">
        <v>0.020087780267899</v>
      </c>
      <c r="AD25" s="16" t="n">
        <v>0.104558604387929</v>
      </c>
      <c r="AE25" s="16"/>
      <c r="AF25" s="16" t="n">
        <v>0</v>
      </c>
      <c r="AG25" s="16" t="n">
        <v>0.00316485323661015</v>
      </c>
      <c r="AH25" s="16" t="n">
        <v>0.118466676999668</v>
      </c>
      <c r="AI25" s="16" t="n">
        <v>0.207506539211356</v>
      </c>
      <c r="AJ25" s="16" t="n">
        <v>0.0185377294203445</v>
      </c>
      <c r="AK25" s="16" t="n">
        <v>0.0607349786136227</v>
      </c>
      <c r="AL25" s="16" t="n">
        <v>0.122519255790304</v>
      </c>
      <c r="AM25" s="16" t="n">
        <v>0.247751064771934</v>
      </c>
      <c r="AN25" s="16" t="n">
        <v>0.0119388611563339</v>
      </c>
      <c r="AO25" s="16" t="n">
        <v>0</v>
      </c>
      <c r="AP25" s="16" t="n">
        <v>0.329360685039555</v>
      </c>
      <c r="AQ25" s="16"/>
      <c r="AR25" s="16" t="n">
        <v>0.25053187365495</v>
      </c>
      <c r="AS25" s="16" t="n">
        <v>0.0072363068613185</v>
      </c>
      <c r="AT25" s="16" t="n">
        <v>0.134095263293382</v>
      </c>
      <c r="AU25" s="16" t="n">
        <v>0.119326169101533</v>
      </c>
      <c r="AV25" s="16" t="n">
        <v>0.00219911867992122</v>
      </c>
      <c r="AW25" s="16" t="n">
        <v>0.0101099133547003</v>
      </c>
      <c r="AX25" s="16" t="n">
        <v>0.100982770562596</v>
      </c>
    </row>
    <row r="26">
      <c r="B26" t="s">
        <v>73</v>
      </c>
      <c r="C26" s="16" t="n">
        <v>0.185426872900677</v>
      </c>
      <c r="D26" s="16" t="n">
        <v>0.0456714804152334</v>
      </c>
      <c r="E26" s="16" t="n">
        <v>0.320567025305846</v>
      </c>
      <c r="F26" s="16" t="n">
        <v>0.155467900469805</v>
      </c>
      <c r="G26" s="16"/>
      <c r="H26" s="16" t="n">
        <v>0.0353649171797538</v>
      </c>
      <c r="I26" s="16" t="n">
        <v>0.208957424693893</v>
      </c>
      <c r="J26" s="16"/>
      <c r="K26" s="16" t="n">
        <v>0.137520690256742</v>
      </c>
      <c r="L26" s="16"/>
      <c r="M26" s="16" t="n">
        <v>0.196899380455397</v>
      </c>
      <c r="N26" s="16" t="n">
        <v>0.150623067964771</v>
      </c>
      <c r="O26" s="16" t="n">
        <v>0.08079166714109</v>
      </c>
      <c r="P26" s="16" t="n">
        <v>0.0832368948394308</v>
      </c>
      <c r="Q26" s="16"/>
      <c r="R26" s="16" t="n">
        <v>0.0267405384239923</v>
      </c>
      <c r="S26" s="16" t="n">
        <v>0.132397729739818</v>
      </c>
      <c r="T26" s="16" t="n">
        <v>0.00717693819434327</v>
      </c>
      <c r="U26" s="16" t="n">
        <v>0.149924029377996</v>
      </c>
      <c r="V26" s="16" t="n">
        <v>0.232903176416451</v>
      </c>
      <c r="W26" s="16"/>
      <c r="X26" s="16" t="n">
        <v>0.0683024173330367</v>
      </c>
      <c r="Y26" s="16" t="n">
        <v>0.209666226463798</v>
      </c>
      <c r="Z26" s="16" t="n">
        <v>0.494877024599578</v>
      </c>
      <c r="AA26" s="16" t="n">
        <v>0.21905539568303</v>
      </c>
      <c r="AB26" s="16" t="n">
        <v>0.211486259880493</v>
      </c>
      <c r="AC26" s="16" t="n">
        <v>0.187197238094573</v>
      </c>
      <c r="AD26" s="16" t="n">
        <v>0.132751560903335</v>
      </c>
      <c r="AE26" s="16"/>
      <c r="AF26" s="16" t="n">
        <v>0</v>
      </c>
      <c r="AG26" s="16" t="n">
        <v>0.0549776626218059</v>
      </c>
      <c r="AH26" s="16" t="n">
        <v>0.221729265957623</v>
      </c>
      <c r="AI26" s="16" t="n">
        <v>0.206992623496233</v>
      </c>
      <c r="AJ26" s="16" t="n">
        <v>0.366131903588899</v>
      </c>
      <c r="AK26" s="16" t="n">
        <v>0.143983309997537</v>
      </c>
      <c r="AL26" s="16" t="n">
        <v>0.315915958066946</v>
      </c>
      <c r="AM26" s="16" t="n">
        <v>0.232083251402592</v>
      </c>
      <c r="AN26" s="16" t="n">
        <v>0.147027113554109</v>
      </c>
      <c r="AO26" s="16" t="n">
        <v>0.00430935924215515</v>
      </c>
      <c r="AP26" s="16" t="n">
        <v>0</v>
      </c>
      <c r="AQ26" s="16"/>
      <c r="AR26" s="16" t="n">
        <v>0.015058585721554</v>
      </c>
      <c r="AS26" s="16" t="n">
        <v>0.000882914352956849</v>
      </c>
      <c r="AT26" s="16" t="n">
        <v>0.196356697999412</v>
      </c>
      <c r="AU26" s="16" t="n">
        <v>0.184458427552464</v>
      </c>
      <c r="AV26" s="16" t="n">
        <v>0.38839896843056</v>
      </c>
      <c r="AW26" s="16" t="n">
        <v>0.304438777631904</v>
      </c>
      <c r="AX26" s="16" t="n">
        <v>0.098089669737389</v>
      </c>
    </row>
    <row r="27">
      <c r="B27" t="s">
        <v>74</v>
      </c>
      <c r="C27" s="16" t="n">
        <v>0.480592654349216</v>
      </c>
      <c r="D27" s="16" t="n">
        <v>0.487519527298909</v>
      </c>
      <c r="E27" s="16" t="n">
        <v>0.250206408063382</v>
      </c>
      <c r="F27" s="16" t="n">
        <v>0.564743765707774</v>
      </c>
      <c r="G27" s="16"/>
      <c r="H27" s="16" t="n">
        <v>0.689957042752229</v>
      </c>
      <c r="I27" s="16" t="n">
        <v>0.491918420795698</v>
      </c>
      <c r="J27" s="16"/>
      <c r="K27" s="16" t="n">
        <v>0.56049951821785</v>
      </c>
      <c r="L27" s="16"/>
      <c r="M27" s="16" t="n">
        <v>0.532597399078133</v>
      </c>
      <c r="N27" s="16" t="n">
        <v>0.310853510306733</v>
      </c>
      <c r="O27" s="16" t="n">
        <v>0.0415945571286917</v>
      </c>
      <c r="P27" s="16" t="n">
        <v>0.0557075917568037</v>
      </c>
      <c r="Q27" s="16"/>
      <c r="R27" s="16" t="n">
        <v>0.973259461576008</v>
      </c>
      <c r="S27" s="16" t="n">
        <v>0.131385550667712</v>
      </c>
      <c r="T27" s="16" t="n">
        <v>0.384390175205361</v>
      </c>
      <c r="U27" s="16" t="n">
        <v>0.316626612435046</v>
      </c>
      <c r="V27" s="16" t="n">
        <v>0.581119007927098</v>
      </c>
      <c r="W27" s="16"/>
      <c r="X27" s="16" t="n">
        <v>0.604045604460778</v>
      </c>
      <c r="Y27" s="16" t="n">
        <v>0.476011969466081</v>
      </c>
      <c r="Z27" s="16" t="n">
        <v>0.392123184586165</v>
      </c>
      <c r="AA27" s="16" t="n">
        <v>0.553247926021563</v>
      </c>
      <c r="AB27" s="16" t="n">
        <v>0.300715356449238</v>
      </c>
      <c r="AC27" s="16" t="n">
        <v>0.0516443488048562</v>
      </c>
      <c r="AD27" s="16" t="n">
        <v>0.243747340201328</v>
      </c>
      <c r="AE27" s="16"/>
      <c r="AF27" s="16" t="n">
        <v>0.20509397595215</v>
      </c>
      <c r="AG27" s="16" t="n">
        <v>0.282314072228261</v>
      </c>
      <c r="AH27" s="16" t="n">
        <v>0.536158862312855</v>
      </c>
      <c r="AI27" s="16" t="n">
        <v>0.492735708541484</v>
      </c>
      <c r="AJ27" s="16" t="n">
        <v>0.54787377079151</v>
      </c>
      <c r="AK27" s="16" t="n">
        <v>0.695254250262991</v>
      </c>
      <c r="AL27" s="16" t="n">
        <v>0.0628329924649164</v>
      </c>
      <c r="AM27" s="16" t="n">
        <v>0.0476223390700618</v>
      </c>
      <c r="AN27" s="16" t="n">
        <v>0.411506482131131</v>
      </c>
      <c r="AO27" s="16" t="n">
        <v>0.846849464722665</v>
      </c>
      <c r="AP27" s="16" t="n">
        <v>0.630969778171973</v>
      </c>
      <c r="AQ27" s="16"/>
      <c r="AR27" s="16" t="n">
        <v>0.592394229425435</v>
      </c>
      <c r="AS27" s="16" t="n">
        <v>0.544596361963911</v>
      </c>
      <c r="AT27" s="16" t="n">
        <v>0.339205875516801</v>
      </c>
      <c r="AU27" s="16" t="n">
        <v>0.566228241731566</v>
      </c>
      <c r="AV27" s="16" t="n">
        <v>0.565508284449188</v>
      </c>
      <c r="AW27" s="16" t="n">
        <v>0.547775209232385</v>
      </c>
      <c r="AX27" s="16" t="n">
        <v>0.400910502974956</v>
      </c>
    </row>
    <row r="28">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row>
    <row r="29">
      <c r="B29" s="7" t="s">
        <v>81</v>
      </c>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row>
    <row r="30">
      <c r="B30" s="26" t="s">
        <v>78</v>
      </c>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row>
    <row r="31">
      <c r="B31" t="s">
        <v>69</v>
      </c>
      <c r="C31" s="16" t="n">
        <v>0.0874724461074794</v>
      </c>
      <c r="D31" s="16" t="n">
        <v>0.157435971085332</v>
      </c>
      <c r="E31" s="16" t="n">
        <v>0.0140299838983162</v>
      </c>
      <c r="F31" s="16" t="n">
        <v>0.10460985964225</v>
      </c>
      <c r="G31" s="16"/>
      <c r="H31" s="16" t="n">
        <v>0.052314911754203</v>
      </c>
      <c r="I31" s="16" t="n">
        <v>0.0919996930327031</v>
      </c>
      <c r="J31" s="16"/>
      <c r="K31" s="16" t="n">
        <v>0.0924096242124503</v>
      </c>
      <c r="L31" s="16"/>
      <c r="M31" s="16" t="n">
        <v>0.07055580964526</v>
      </c>
      <c r="N31" s="16" t="n">
        <v>0.172605928061092</v>
      </c>
      <c r="O31" s="16" t="n">
        <v>0.133129247704466</v>
      </c>
      <c r="P31" s="16" t="n">
        <v>0.186525038189905</v>
      </c>
      <c r="Q31" s="16"/>
      <c r="R31" s="16" t="n">
        <v>0</v>
      </c>
      <c r="S31" s="16" t="n">
        <v>0.289500190357744</v>
      </c>
      <c r="T31" s="16" t="n">
        <v>0.258564031158806</v>
      </c>
      <c r="U31" s="16" t="n">
        <v>0.0196031981069217</v>
      </c>
      <c r="V31" s="16" t="n">
        <v>0.0499684055085557</v>
      </c>
      <c r="W31" s="16"/>
      <c r="X31" s="16" t="n">
        <v>0.176230210511872</v>
      </c>
      <c r="Y31" s="16" t="n">
        <v>0.0060687190513761</v>
      </c>
      <c r="Z31" s="16" t="n">
        <v>0.00728478252564719</v>
      </c>
      <c r="AA31" s="16" t="n">
        <v>0.0297523669289397</v>
      </c>
      <c r="AB31" s="16" t="n">
        <v>0.176844873492188</v>
      </c>
      <c r="AC31" s="16" t="n">
        <v>0.0969888293827445</v>
      </c>
      <c r="AD31" s="16" t="n">
        <v>0.264502083472337</v>
      </c>
      <c r="AE31" s="16"/>
      <c r="AF31" s="16" t="n">
        <v>0.0495926362615766</v>
      </c>
      <c r="AG31" s="16" t="n">
        <v>0.11064767308225</v>
      </c>
      <c r="AH31" s="16" t="n">
        <v>0.124966316454075</v>
      </c>
      <c r="AI31" s="16" t="n">
        <v>0.0391396165768541</v>
      </c>
      <c r="AJ31" s="16" t="n">
        <v>0.00613456798574187</v>
      </c>
      <c r="AK31" s="16" t="n">
        <v>0.113055618099156</v>
      </c>
      <c r="AL31" s="16" t="n">
        <v>0.0219891990277978</v>
      </c>
      <c r="AM31" s="16" t="n">
        <v>0.144751653284182</v>
      </c>
      <c r="AN31" s="16" t="n">
        <v>0.00177352286287929</v>
      </c>
      <c r="AO31" s="16" t="n">
        <v>0.149830690901473</v>
      </c>
      <c r="AP31" s="16" t="n">
        <v>0.669752533737312</v>
      </c>
      <c r="AQ31" s="16"/>
      <c r="AR31" s="16" t="n">
        <v>0.105667607972597</v>
      </c>
      <c r="AS31" s="16" t="n">
        <v>0.000882914352956849</v>
      </c>
      <c r="AT31" s="16" t="n">
        <v>0.0643917793100002</v>
      </c>
      <c r="AU31" s="16" t="n">
        <v>0.18983052580261</v>
      </c>
      <c r="AV31" s="16" t="n">
        <v>0.182424370705813</v>
      </c>
      <c r="AW31" s="16" t="n">
        <v>0.0159958406895495</v>
      </c>
      <c r="AX31" s="16" t="n">
        <v>0.101152443837745</v>
      </c>
    </row>
    <row r="32">
      <c r="B32" t="s">
        <v>70</v>
      </c>
      <c r="C32" s="16" t="n">
        <v>0.0219075320604725</v>
      </c>
      <c r="D32" s="16" t="n">
        <v>0.0290869662733066</v>
      </c>
      <c r="E32" s="16" t="n">
        <v>0.0757872129438774</v>
      </c>
      <c r="F32" s="16" t="n">
        <v>0.000969171053428131</v>
      </c>
      <c r="G32" s="16"/>
      <c r="H32" s="16" t="n">
        <v>0.0118597014801679</v>
      </c>
      <c r="I32" s="16" t="n">
        <v>0.0211361945181597</v>
      </c>
      <c r="J32" s="16"/>
      <c r="K32" s="16" t="n">
        <v>0.0173506676628799</v>
      </c>
      <c r="L32" s="16"/>
      <c r="M32" s="16" t="n">
        <v>0.00806901993374252</v>
      </c>
      <c r="N32" s="16" t="n">
        <v>0.0722366425568967</v>
      </c>
      <c r="O32" s="16" t="n">
        <v>0.112035585646254</v>
      </c>
      <c r="P32" s="16" t="n">
        <v>0.19134120068451</v>
      </c>
      <c r="Q32" s="16"/>
      <c r="R32" s="16" t="n">
        <v>0</v>
      </c>
      <c r="S32" s="16" t="n">
        <v>0.0560116647705309</v>
      </c>
      <c r="T32" s="16" t="n">
        <v>0.0501794439007039</v>
      </c>
      <c r="U32" s="16" t="n">
        <v>0.0141341290966742</v>
      </c>
      <c r="V32" s="16" t="n">
        <v>0.0149115721010271</v>
      </c>
      <c r="W32" s="16"/>
      <c r="X32" s="16" t="n">
        <v>0</v>
      </c>
      <c r="Y32" s="16" t="n">
        <v>0.0273819545152736</v>
      </c>
      <c r="Z32" s="16" t="n">
        <v>0.00345237133729142</v>
      </c>
      <c r="AA32" s="16" t="n">
        <v>0.0177106938354773</v>
      </c>
      <c r="AB32" s="16" t="n">
        <v>0.0231556131888381</v>
      </c>
      <c r="AC32" s="16" t="n">
        <v>0.0561305827984199</v>
      </c>
      <c r="AD32" s="16" t="n">
        <v>0.0460696714931926</v>
      </c>
      <c r="AE32" s="16"/>
      <c r="AF32" s="16" t="n">
        <v>0.000917681852882801</v>
      </c>
      <c r="AG32" s="16" t="n">
        <v>0.00585335715487564</v>
      </c>
      <c r="AH32" s="16" t="n">
        <v>0.0096841797041979</v>
      </c>
      <c r="AI32" s="16" t="n">
        <v>0.00937589268260305</v>
      </c>
      <c r="AJ32" s="16" t="n">
        <v>0.00905179227791262</v>
      </c>
      <c r="AK32" s="16" t="n">
        <v>0.00277839157991425</v>
      </c>
      <c r="AL32" s="16" t="n">
        <v>0.0383068519263584</v>
      </c>
      <c r="AM32" s="16" t="n">
        <v>0.134577803427378</v>
      </c>
      <c r="AN32" s="16" t="n">
        <v>0</v>
      </c>
      <c r="AO32" s="16" t="n">
        <v>0.000585834295960597</v>
      </c>
      <c r="AP32" s="16" t="n">
        <v>0.00791924470281053</v>
      </c>
      <c r="AQ32" s="16"/>
      <c r="AR32" s="16" t="n">
        <v>0.0869760126255295</v>
      </c>
      <c r="AS32" s="16" t="n">
        <v>0.0102370187170626</v>
      </c>
      <c r="AT32" s="16" t="n">
        <v>0.0354166860174219</v>
      </c>
      <c r="AU32" s="16" t="n">
        <v>0.0094365639936969</v>
      </c>
      <c r="AV32" s="16" t="n">
        <v>0.00439823735984244</v>
      </c>
      <c r="AW32" s="16" t="n">
        <v>0.0106812169035009</v>
      </c>
      <c r="AX32" s="16" t="n">
        <v>0.00348839981284054</v>
      </c>
    </row>
    <row r="33">
      <c r="B33" t="s">
        <v>71</v>
      </c>
      <c r="C33" s="16" t="n">
        <v>0.0621284787688859</v>
      </c>
      <c r="D33" s="16" t="n">
        <v>0.0330092567018228</v>
      </c>
      <c r="E33" s="16" t="n">
        <v>0.0759265029988663</v>
      </c>
      <c r="F33" s="16" t="n">
        <v>0.0611929987272514</v>
      </c>
      <c r="G33" s="16"/>
      <c r="H33" s="16" t="n">
        <v>0.0323060226715419</v>
      </c>
      <c r="I33" s="16" t="n">
        <v>0.0616606655624548</v>
      </c>
      <c r="J33" s="16"/>
      <c r="K33" s="16" t="n">
        <v>0.0833102308440004</v>
      </c>
      <c r="L33" s="16"/>
      <c r="M33" s="16" t="n">
        <v>0.0549519610502556</v>
      </c>
      <c r="N33" s="16" t="n">
        <v>0.0800231641078948</v>
      </c>
      <c r="O33" s="16" t="n">
        <v>0.130670647096162</v>
      </c>
      <c r="P33" s="16" t="n">
        <v>0.191500230681459</v>
      </c>
      <c r="Q33" s="16"/>
      <c r="R33" s="16" t="n">
        <v>0</v>
      </c>
      <c r="S33" s="16" t="n">
        <v>0.0345248217432347</v>
      </c>
      <c r="T33" s="16" t="n">
        <v>0.164486832745827</v>
      </c>
      <c r="U33" s="16" t="n">
        <v>0.106759625238732</v>
      </c>
      <c r="V33" s="16" t="n">
        <v>0.0280325025836264</v>
      </c>
      <c r="W33" s="16"/>
      <c r="X33" s="16" t="n">
        <v>0.0392453071906044</v>
      </c>
      <c r="Y33" s="16" t="n">
        <v>0.0273500742171868</v>
      </c>
      <c r="Z33" s="16" t="n">
        <v>0.0813732035746682</v>
      </c>
      <c r="AA33" s="16" t="n">
        <v>0.0309784805063331</v>
      </c>
      <c r="AB33" s="16" t="n">
        <v>0.0588512930955024</v>
      </c>
      <c r="AC33" s="16" t="n">
        <v>0.613870113640966</v>
      </c>
      <c r="AD33" s="16" t="n">
        <v>0.122313567921306</v>
      </c>
      <c r="AE33" s="16"/>
      <c r="AF33" s="16" t="n">
        <v>0.328611173327628</v>
      </c>
      <c r="AG33" s="16" t="n">
        <v>0.00286929223084643</v>
      </c>
      <c r="AH33" s="16" t="n">
        <v>0.0644630636672788</v>
      </c>
      <c r="AI33" s="16" t="n">
        <v>0.0342836741072872</v>
      </c>
      <c r="AJ33" s="16" t="n">
        <v>0.0265505367521167</v>
      </c>
      <c r="AK33" s="16" t="n">
        <v>0.00661629246197985</v>
      </c>
      <c r="AL33" s="16" t="n">
        <v>0.230566899957476</v>
      </c>
      <c r="AM33" s="16" t="n">
        <v>0.0344775929257095</v>
      </c>
      <c r="AN33" s="16" t="n">
        <v>0.113784675959015</v>
      </c>
      <c r="AO33" s="16" t="n">
        <v>0.000579330458823583</v>
      </c>
      <c r="AP33" s="16" t="n">
        <v>0.319026671339194</v>
      </c>
      <c r="AQ33" s="16"/>
      <c r="AR33" s="16" t="n">
        <v>0.0212891175039097</v>
      </c>
      <c r="AS33" s="16" t="n">
        <v>0.20647708733667</v>
      </c>
      <c r="AT33" s="16" t="n">
        <v>0.063266226663201</v>
      </c>
      <c r="AU33" s="16" t="n">
        <v>0.0562208757483181</v>
      </c>
      <c r="AV33" s="16" t="n">
        <v>0.00659735603976366</v>
      </c>
      <c r="AW33" s="16" t="n">
        <v>0.0309273625483262</v>
      </c>
      <c r="AX33" s="16" t="n">
        <v>0.0851148003612184</v>
      </c>
    </row>
    <row r="34">
      <c r="B34" t="s">
        <v>72</v>
      </c>
      <c r="C34" s="16" t="n">
        <v>0.0934486899985498</v>
      </c>
      <c r="D34" s="16" t="n">
        <v>0.104628302638523</v>
      </c>
      <c r="E34" s="16" t="n">
        <v>0.0677197067623898</v>
      </c>
      <c r="F34" s="16" t="n">
        <v>0.101358538585204</v>
      </c>
      <c r="G34" s="16"/>
      <c r="H34" s="16" t="n">
        <v>0.0596033045679993</v>
      </c>
      <c r="I34" s="16" t="n">
        <v>0.0649939636583451</v>
      </c>
      <c r="J34" s="16"/>
      <c r="K34" s="16" t="n">
        <v>0.0483319129672836</v>
      </c>
      <c r="L34" s="16"/>
      <c r="M34" s="16" t="n">
        <v>0.093468277043988</v>
      </c>
      <c r="N34" s="16" t="n">
        <v>0.0889900708332254</v>
      </c>
      <c r="O34" s="16" t="n">
        <v>0.10973779643487</v>
      </c>
      <c r="P34" s="16" t="n">
        <v>0.0851505246843732</v>
      </c>
      <c r="Q34" s="16"/>
      <c r="R34" s="16" t="n">
        <v>0</v>
      </c>
      <c r="S34" s="16" t="n">
        <v>0.0199866333875509</v>
      </c>
      <c r="T34" s="16" t="n">
        <v>0.194284982553148</v>
      </c>
      <c r="U34" s="16" t="n">
        <v>0.116156046231281</v>
      </c>
      <c r="V34" s="16" t="n">
        <v>0.0709173319510923</v>
      </c>
      <c r="W34" s="16"/>
      <c r="X34" s="16" t="n">
        <v>0.152359898075451</v>
      </c>
      <c r="Y34" s="16" t="n">
        <v>0.0877183428063392</v>
      </c>
      <c r="Z34" s="16" t="n">
        <v>0.0194913182935037</v>
      </c>
      <c r="AA34" s="16" t="n">
        <v>0.0120319434030273</v>
      </c>
      <c r="AB34" s="16" t="n">
        <v>0.082005709236984</v>
      </c>
      <c r="AC34" s="16" t="n">
        <v>0.0161809456481908</v>
      </c>
      <c r="AD34" s="16" t="n">
        <v>0.0607516107126131</v>
      </c>
      <c r="AE34" s="16"/>
      <c r="AF34" s="16" t="n">
        <v>0.181334896918115</v>
      </c>
      <c r="AG34" s="16" t="n">
        <v>0.39708770039852</v>
      </c>
      <c r="AH34" s="16" t="n">
        <v>0.0737666056907611</v>
      </c>
      <c r="AI34" s="16" t="n">
        <v>0.0338027631323301</v>
      </c>
      <c r="AJ34" s="16" t="n">
        <v>0.00276074628769626</v>
      </c>
      <c r="AK34" s="16" t="n">
        <v>0.0561221204993914</v>
      </c>
      <c r="AL34" s="16" t="n">
        <v>0.0211706792148944</v>
      </c>
      <c r="AM34" s="16" t="n">
        <v>0.375722820333419</v>
      </c>
      <c r="AN34" s="16" t="n">
        <v>0.179804826585269</v>
      </c>
      <c r="AO34" s="16" t="n">
        <v>0</v>
      </c>
      <c r="AP34" s="16" t="n">
        <v>0.00330155022068294</v>
      </c>
      <c r="AQ34" s="16"/>
      <c r="AR34" s="16" t="n">
        <v>0.0186915953470672</v>
      </c>
      <c r="AS34" s="16" t="n">
        <v>0.0578925200238012</v>
      </c>
      <c r="AT34" s="16" t="n">
        <v>0.185645811867943</v>
      </c>
      <c r="AU34" s="16" t="n">
        <v>0.0747822933448981</v>
      </c>
      <c r="AV34" s="16" t="n">
        <v>0.00219911867992122</v>
      </c>
      <c r="AW34" s="16" t="n">
        <v>0.00248848586798199</v>
      </c>
      <c r="AX34" s="16" t="n">
        <v>0.185671945211329</v>
      </c>
    </row>
    <row r="35">
      <c r="B35" t="s">
        <v>73</v>
      </c>
      <c r="C35" s="16" t="n">
        <v>0.11571723533502</v>
      </c>
      <c r="D35" s="16" t="n">
        <v>0.122520927759334</v>
      </c>
      <c r="E35" s="16" t="n">
        <v>0.229220088652463</v>
      </c>
      <c r="F35" s="16" t="n">
        <v>0.0727982525545705</v>
      </c>
      <c r="G35" s="16"/>
      <c r="H35" s="16" t="n">
        <v>0.146343126643695</v>
      </c>
      <c r="I35" s="16" t="n">
        <v>0.102083205186632</v>
      </c>
      <c r="J35" s="16"/>
      <c r="K35" s="16" t="n">
        <v>0.0540338265049887</v>
      </c>
      <c r="L35" s="16"/>
      <c r="M35" s="16" t="n">
        <v>0.0951356244105855</v>
      </c>
      <c r="N35" s="16" t="n">
        <v>0.137519646393066</v>
      </c>
      <c r="O35" s="16" t="n">
        <v>0.449334601006262</v>
      </c>
      <c r="P35" s="16" t="n">
        <v>0.263481730781641</v>
      </c>
      <c r="Q35" s="16"/>
      <c r="R35" s="16" t="n">
        <v>0.0267405384239923</v>
      </c>
      <c r="S35" s="16" t="n">
        <v>0.398516303515039</v>
      </c>
      <c r="T35" s="16" t="n">
        <v>0.0346105923441873</v>
      </c>
      <c r="U35" s="16" t="n">
        <v>0.105602673771468</v>
      </c>
      <c r="V35" s="16" t="n">
        <v>0.11856138917908</v>
      </c>
      <c r="W35" s="16"/>
      <c r="X35" s="16" t="n">
        <v>0.0719184444630915</v>
      </c>
      <c r="Y35" s="16" t="n">
        <v>0.110554575224756</v>
      </c>
      <c r="Z35" s="16" t="n">
        <v>0.0658413826608031</v>
      </c>
      <c r="AA35" s="16" t="n">
        <v>0.246250003095516</v>
      </c>
      <c r="AB35" s="16" t="n">
        <v>0.231758654599144</v>
      </c>
      <c r="AC35" s="16" t="n">
        <v>0.0169869587085312</v>
      </c>
      <c r="AD35" s="16" t="n">
        <v>0.207414392180268</v>
      </c>
      <c r="AE35" s="16"/>
      <c r="AF35" s="16" t="n">
        <v>0</v>
      </c>
      <c r="AG35" s="16" t="n">
        <v>0.00517521371089148</v>
      </c>
      <c r="AH35" s="16" t="n">
        <v>0.13297430624057</v>
      </c>
      <c r="AI35" s="16" t="n">
        <v>0.229183246368435</v>
      </c>
      <c r="AJ35" s="16" t="n">
        <v>0.141024504836941</v>
      </c>
      <c r="AK35" s="16" t="n">
        <v>0.0146694599738203</v>
      </c>
      <c r="AL35" s="16" t="n">
        <v>0.158032014580214</v>
      </c>
      <c r="AM35" s="16" t="n">
        <v>0.238118416967671</v>
      </c>
      <c r="AN35" s="16" t="n">
        <v>0.147876901770477</v>
      </c>
      <c r="AO35" s="16" t="n">
        <v>0</v>
      </c>
      <c r="AP35" s="16" t="n">
        <v>0</v>
      </c>
      <c r="AQ35" s="16"/>
      <c r="AR35" s="16" t="n">
        <v>0.174981437125462</v>
      </c>
      <c r="AS35" s="16" t="n">
        <v>0.179914097605598</v>
      </c>
      <c r="AT35" s="16" t="n">
        <v>0.111738006644116</v>
      </c>
      <c r="AU35" s="16" t="n">
        <v>0.102091062863323</v>
      </c>
      <c r="AV35" s="16" t="n">
        <v>0.211289652411932</v>
      </c>
      <c r="AW35" s="16" t="n">
        <v>0.0481405824741178</v>
      </c>
      <c r="AX35" s="16" t="n">
        <v>0.113362340951133</v>
      </c>
    </row>
    <row r="36">
      <c r="B36" t="s">
        <v>74</v>
      </c>
      <c r="C36" s="16" t="n">
        <v>0.619325617729593</v>
      </c>
      <c r="D36" s="16" t="n">
        <v>0.553318575541682</v>
      </c>
      <c r="E36" s="16" t="n">
        <v>0.537316504744087</v>
      </c>
      <c r="F36" s="16" t="n">
        <v>0.659071179437296</v>
      </c>
      <c r="G36" s="16"/>
      <c r="H36" s="16" t="n">
        <v>0.697572932882393</v>
      </c>
      <c r="I36" s="16" t="n">
        <v>0.658126278041705</v>
      </c>
      <c r="J36" s="16"/>
      <c r="K36" s="16" t="n">
        <v>0.704563737808397</v>
      </c>
      <c r="L36" s="16"/>
      <c r="M36" s="16" t="n">
        <v>0.677819307916168</v>
      </c>
      <c r="N36" s="16" t="n">
        <v>0.448624548047825</v>
      </c>
      <c r="O36" s="16" t="n">
        <v>0.0650921221119867</v>
      </c>
      <c r="P36" s="16" t="n">
        <v>0.082001274978111</v>
      </c>
      <c r="Q36" s="16"/>
      <c r="R36" s="16" t="n">
        <v>0.973259461576008</v>
      </c>
      <c r="S36" s="16" t="n">
        <v>0.201460386225901</v>
      </c>
      <c r="T36" s="16" t="n">
        <v>0.297874117297327</v>
      </c>
      <c r="U36" s="16" t="n">
        <v>0.637744327554923</v>
      </c>
      <c r="V36" s="16" t="n">
        <v>0.717608798676619</v>
      </c>
      <c r="W36" s="16"/>
      <c r="X36" s="16" t="n">
        <v>0.560246139758981</v>
      </c>
      <c r="Y36" s="16" t="n">
        <v>0.740926334185068</v>
      </c>
      <c r="Z36" s="16" t="n">
        <v>0.822556941608086</v>
      </c>
      <c r="AA36" s="16" t="n">
        <v>0.663276512230707</v>
      </c>
      <c r="AB36" s="16" t="n">
        <v>0.427383856387343</v>
      </c>
      <c r="AC36" s="16" t="n">
        <v>0.199842569821148</v>
      </c>
      <c r="AD36" s="16" t="n">
        <v>0.298948674220283</v>
      </c>
      <c r="AE36" s="16"/>
      <c r="AF36" s="16" t="n">
        <v>0.439543611639797</v>
      </c>
      <c r="AG36" s="16" t="n">
        <v>0.478366763422616</v>
      </c>
      <c r="AH36" s="16" t="n">
        <v>0.594145528243117</v>
      </c>
      <c r="AI36" s="16" t="n">
        <v>0.654214807132491</v>
      </c>
      <c r="AJ36" s="16" t="n">
        <v>0.814477851859592</v>
      </c>
      <c r="AK36" s="16" t="n">
        <v>0.806758117385739</v>
      </c>
      <c r="AL36" s="16" t="n">
        <v>0.52993435529326</v>
      </c>
      <c r="AM36" s="16" t="n">
        <v>0.072351713061641</v>
      </c>
      <c r="AN36" s="16" t="n">
        <v>0.55676007282236</v>
      </c>
      <c r="AO36" s="16" t="n">
        <v>0.849004144343742</v>
      </c>
      <c r="AP36" s="16" t="n">
        <v>0</v>
      </c>
      <c r="AQ36" s="16"/>
      <c r="AR36" s="16" t="n">
        <v>0.592394229425435</v>
      </c>
      <c r="AS36" s="16" t="n">
        <v>0.544596361963911</v>
      </c>
      <c r="AT36" s="16" t="n">
        <v>0.539541489497319</v>
      </c>
      <c r="AU36" s="16" t="n">
        <v>0.567638678247154</v>
      </c>
      <c r="AV36" s="16" t="n">
        <v>0.593091264802728</v>
      </c>
      <c r="AW36" s="16" t="n">
        <v>0.891766511516524</v>
      </c>
      <c r="AX36" s="16" t="n">
        <v>0.511210069825734</v>
      </c>
    </row>
    <row r="37">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row>
    <row r="38">
      <c r="B38" s="7" t="s">
        <v>90</v>
      </c>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row>
    <row r="39">
      <c r="B39" s="26" t="s">
        <v>78</v>
      </c>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row>
    <row r="40">
      <c r="B40" t="s">
        <v>82</v>
      </c>
      <c r="C40" s="16" t="n">
        <v>0.467337646115043</v>
      </c>
      <c r="D40" s="16" t="n">
        <v>0.471410457876458</v>
      </c>
      <c r="E40" s="16" t="n">
        <v>0.45125985351399</v>
      </c>
      <c r="F40" s="16" t="n">
        <v>0.472696991493275</v>
      </c>
      <c r="G40" s="16"/>
      <c r="H40" s="16" t="n">
        <v>0.459450816622609</v>
      </c>
      <c r="I40" s="16" t="n">
        <v>0.519935327947637</v>
      </c>
      <c r="J40" s="16"/>
      <c r="K40" s="16" t="n">
        <v>0.400907370621096</v>
      </c>
      <c r="L40" s="16"/>
      <c r="M40" s="16" t="n">
        <v>0.474740160594754</v>
      </c>
      <c r="N40" s="16" t="n">
        <v>0.447842895624466</v>
      </c>
      <c r="O40" s="16" t="n">
        <v>0.392825917687091</v>
      </c>
      <c r="P40" s="16" t="n">
        <v>0.380866406173904</v>
      </c>
      <c r="Q40" s="16"/>
      <c r="R40" s="16" t="n">
        <v>0.0267405384239923</v>
      </c>
      <c r="S40" s="16" t="n">
        <v>0.339677513031045</v>
      </c>
      <c r="T40" s="16" t="n">
        <v>0.449411737000941</v>
      </c>
      <c r="U40" s="16" t="n">
        <v>0.483598265409084</v>
      </c>
      <c r="V40" s="16" t="n">
        <v>0.491659082199663</v>
      </c>
      <c r="W40" s="16"/>
      <c r="X40" s="16" t="n">
        <v>0.588104615745637</v>
      </c>
      <c r="Y40" s="16" t="n">
        <v>0.368735097017325</v>
      </c>
      <c r="Z40" s="16" t="n">
        <v>0.442631982769932</v>
      </c>
      <c r="AA40" s="16" t="n">
        <v>0.453535589276588</v>
      </c>
      <c r="AB40" s="16" t="n">
        <v>0.628896366204693</v>
      </c>
      <c r="AC40" s="16" t="n">
        <v>0.186322331363123</v>
      </c>
      <c r="AD40" s="16" t="n">
        <v>0.405940289145828</v>
      </c>
      <c r="AE40" s="16"/>
      <c r="AF40" s="16" t="n">
        <v>0.451808702598006</v>
      </c>
      <c r="AG40" s="16" t="n">
        <v>0.437102519145465</v>
      </c>
      <c r="AH40" s="16" t="n">
        <v>0.406405422606571</v>
      </c>
      <c r="AI40" s="16" t="n">
        <v>0.498710129953986</v>
      </c>
      <c r="AJ40" s="16" t="n">
        <v>0.403779658529527</v>
      </c>
      <c r="AK40" s="16" t="n">
        <v>0.500776861384681</v>
      </c>
      <c r="AL40" s="16" t="n">
        <v>0.461991071369863</v>
      </c>
      <c r="AM40" s="16" t="n">
        <v>0.306071412925513</v>
      </c>
      <c r="AN40" s="16" t="n">
        <v>0.728847193813688</v>
      </c>
      <c r="AO40" s="16" t="n">
        <v>0.40758544204211</v>
      </c>
      <c r="AP40" s="16" t="n">
        <v>0.670639314960445</v>
      </c>
      <c r="AQ40" s="16"/>
      <c r="AR40" s="16" t="n">
        <v>0.66249211371952</v>
      </c>
      <c r="AS40" s="16" t="n">
        <v>0.208594884839457</v>
      </c>
      <c r="AT40" s="16" t="n">
        <v>0.456970895571801</v>
      </c>
      <c r="AU40" s="16" t="n">
        <v>0.550969409367414</v>
      </c>
      <c r="AV40" s="16" t="n">
        <v>0.636984893243059</v>
      </c>
      <c r="AW40" s="16" t="n">
        <v>0.410616211315788</v>
      </c>
      <c r="AX40" s="16" t="n">
        <v>0.407292003613003</v>
      </c>
    </row>
    <row r="41">
      <c r="B41" t="s">
        <v>83</v>
      </c>
      <c r="C41" s="16" t="n">
        <v>0.409070448619192</v>
      </c>
      <c r="D41" s="16" t="n">
        <v>0.395359315682324</v>
      </c>
      <c r="E41" s="16" t="n">
        <v>0.456775562494779</v>
      </c>
      <c r="F41" s="16" t="n">
        <v>0.393401076686739</v>
      </c>
      <c r="G41" s="16"/>
      <c r="H41" s="16" t="n">
        <v>0.567654676359998</v>
      </c>
      <c r="I41" s="16" t="n">
        <v>0.422471350005054</v>
      </c>
      <c r="J41" s="16"/>
      <c r="K41" s="16" t="n">
        <v>0.399205307281662</v>
      </c>
      <c r="L41" s="16"/>
      <c r="M41" s="16" t="n">
        <v>0.404944804692725</v>
      </c>
      <c r="N41" s="16" t="n">
        <v>0.365444030872095</v>
      </c>
      <c r="O41" s="16" t="n">
        <v>0.629016769937346</v>
      </c>
      <c r="P41" s="16" t="n">
        <v>0.519120302717158</v>
      </c>
      <c r="Q41" s="16"/>
      <c r="R41" s="16" t="n">
        <v>0</v>
      </c>
      <c r="S41" s="16" t="n">
        <v>0.450840595961155</v>
      </c>
      <c r="T41" s="16" t="n">
        <v>0.446353024007301</v>
      </c>
      <c r="U41" s="16" t="n">
        <v>0.563288127881275</v>
      </c>
      <c r="V41" s="16" t="n">
        <v>0.348558446380102</v>
      </c>
      <c r="W41" s="16"/>
      <c r="X41" s="16" t="n">
        <v>0.465449307819862</v>
      </c>
      <c r="Y41" s="16" t="n">
        <v>0.348012340684136</v>
      </c>
      <c r="Z41" s="16" t="n">
        <v>0.554244884683481</v>
      </c>
      <c r="AA41" s="16" t="n">
        <v>0.23008783327442</v>
      </c>
      <c r="AB41" s="16" t="n">
        <v>0.396311921242952</v>
      </c>
      <c r="AC41" s="16" t="n">
        <v>0.79909827294151</v>
      </c>
      <c r="AD41" s="16" t="n">
        <v>0.528613276207423</v>
      </c>
      <c r="AE41" s="16"/>
      <c r="AF41" s="16" t="n">
        <v>0.535724061508754</v>
      </c>
      <c r="AG41" s="16" t="n">
        <v>0.537489677625261</v>
      </c>
      <c r="AH41" s="16" t="n">
        <v>0.333036740719717</v>
      </c>
      <c r="AI41" s="16" t="n">
        <v>0.31290445282243</v>
      </c>
      <c r="AJ41" s="16" t="n">
        <v>0.26367404203994</v>
      </c>
      <c r="AK41" s="16" t="n">
        <v>0.51455462174266</v>
      </c>
      <c r="AL41" s="16" t="n">
        <v>0.576384955803746</v>
      </c>
      <c r="AM41" s="16" t="n">
        <v>0.440434282371417</v>
      </c>
      <c r="AN41" s="16" t="n">
        <v>0.403767948480241</v>
      </c>
      <c r="AO41" s="16" t="n">
        <v>0.409740121663187</v>
      </c>
      <c r="AP41" s="16" t="n">
        <v>0.349154899078324</v>
      </c>
      <c r="AQ41" s="16"/>
      <c r="AR41" s="16" t="n">
        <v>0.763742656925384</v>
      </c>
      <c r="AS41" s="16" t="n">
        <v>0.388157013648182</v>
      </c>
      <c r="AT41" s="16" t="n">
        <v>0.408581362765078</v>
      </c>
      <c r="AU41" s="16" t="n">
        <v>0.351226093058132</v>
      </c>
      <c r="AV41" s="16" t="n">
        <v>0.245469988805235</v>
      </c>
      <c r="AW41" s="16" t="n">
        <v>0.34093952109865</v>
      </c>
      <c r="AX41" s="16" t="n">
        <v>0.453309637521334</v>
      </c>
    </row>
    <row r="42">
      <c r="B42" t="s">
        <v>84</v>
      </c>
      <c r="C42" s="16" t="n">
        <v>0.223207684940137</v>
      </c>
      <c r="D42" s="16" t="n">
        <v>0.292179102713511</v>
      </c>
      <c r="E42" s="16" t="n">
        <v>0.238879025438771</v>
      </c>
      <c r="F42" s="16" t="n">
        <v>0.20755404821872</v>
      </c>
      <c r="G42" s="16"/>
      <c r="H42" s="16" t="n">
        <v>0.590705820104455</v>
      </c>
      <c r="I42" s="16" t="n">
        <v>0.206296828887845</v>
      </c>
      <c r="J42" s="16"/>
      <c r="K42" s="16" t="n">
        <v>0.277640003424234</v>
      </c>
      <c r="L42" s="16"/>
      <c r="M42" s="16" t="n">
        <v>0.19782127050701</v>
      </c>
      <c r="N42" s="16" t="n">
        <v>0.253977839006851</v>
      </c>
      <c r="O42" s="16" t="n">
        <v>0.618651098633597</v>
      </c>
      <c r="P42" s="16" t="n">
        <v>0.422423415517003</v>
      </c>
      <c r="Q42" s="16"/>
      <c r="R42" s="16" t="n">
        <v>0</v>
      </c>
      <c r="S42" s="16" t="n">
        <v>0.288317143361603</v>
      </c>
      <c r="T42" s="16" t="n">
        <v>0.400058913234023</v>
      </c>
      <c r="U42" s="16" t="n">
        <v>0.316969230443271</v>
      </c>
      <c r="V42" s="16" t="n">
        <v>0.154026867828758</v>
      </c>
      <c r="W42" s="16"/>
      <c r="X42" s="16" t="n">
        <v>0.158544415567623</v>
      </c>
      <c r="Y42" s="16" t="n">
        <v>0.308252557415881</v>
      </c>
      <c r="Z42" s="16" t="n">
        <v>0.22485605192929</v>
      </c>
      <c r="AA42" s="16" t="n">
        <v>0.172683672369424</v>
      </c>
      <c r="AB42" s="16" t="n">
        <v>0.246715690322709</v>
      </c>
      <c r="AC42" s="16" t="n">
        <v>0.114224159568593</v>
      </c>
      <c r="AD42" s="16" t="n">
        <v>0.200956984509872</v>
      </c>
      <c r="AE42" s="16"/>
      <c r="AF42" s="16" t="n">
        <v>0.397363943003528</v>
      </c>
      <c r="AG42" s="16" t="n">
        <v>0.264204986750487</v>
      </c>
      <c r="AH42" s="16" t="n">
        <v>0.256248950910165</v>
      </c>
      <c r="AI42" s="16" t="n">
        <v>0.334095465405722</v>
      </c>
      <c r="AJ42" s="16" t="n">
        <v>0.222779321751184</v>
      </c>
      <c r="AK42" s="16" t="n">
        <v>0.203146100470383</v>
      </c>
      <c r="AL42" s="16" t="n">
        <v>0.073070536052764</v>
      </c>
      <c r="AM42" s="16" t="n">
        <v>0.179145218499717</v>
      </c>
      <c r="AN42" s="16" t="n">
        <v>0.130909662451913</v>
      </c>
      <c r="AO42" s="16" t="n">
        <v>0.266898837567183</v>
      </c>
      <c r="AP42" s="16" t="n">
        <v>0.671483120638201</v>
      </c>
      <c r="AQ42" s="16"/>
      <c r="AR42" s="16" t="n">
        <v>0.199903564254884</v>
      </c>
      <c r="AS42" s="16" t="n">
        <v>0.243277095784804</v>
      </c>
      <c r="AT42" s="16" t="n">
        <v>0.238831068591586</v>
      </c>
      <c r="AU42" s="16" t="n">
        <v>0.151736903716506</v>
      </c>
      <c r="AV42" s="16" t="n">
        <v>0.0341803363933034</v>
      </c>
      <c r="AW42" s="16" t="n">
        <v>0.259339129108114</v>
      </c>
      <c r="AX42" s="16" t="n">
        <v>0.325239977352141</v>
      </c>
    </row>
    <row r="43">
      <c r="B43" t="s">
        <v>85</v>
      </c>
      <c r="C43" s="16" t="n">
        <v>0.219595146626923</v>
      </c>
      <c r="D43" s="16" t="n">
        <v>0.344001609234788</v>
      </c>
      <c r="E43" s="16" t="n">
        <v>0.25774864842627</v>
      </c>
      <c r="F43" s="16" t="n">
        <v>0.18770641366736</v>
      </c>
      <c r="G43" s="16"/>
      <c r="H43" s="16" t="n">
        <v>0.133128456486105</v>
      </c>
      <c r="I43" s="16" t="n">
        <v>0.208496950252805</v>
      </c>
      <c r="J43" s="16"/>
      <c r="K43" s="16" t="n">
        <v>0.249716615151269</v>
      </c>
      <c r="L43" s="16"/>
      <c r="M43" s="16" t="n">
        <v>0.179373872823072</v>
      </c>
      <c r="N43" s="16" t="n">
        <v>0.357553871635514</v>
      </c>
      <c r="O43" s="16" t="n">
        <v>0.538385113707498</v>
      </c>
      <c r="P43" s="16" t="n">
        <v>0.533419752014072</v>
      </c>
      <c r="Q43" s="16"/>
      <c r="R43" s="16" t="n">
        <v>0.78582243678632</v>
      </c>
      <c r="S43" s="16" t="n">
        <v>0.0456762373487924</v>
      </c>
      <c r="T43" s="16" t="n">
        <v>0.142941798655492</v>
      </c>
      <c r="U43" s="16" t="n">
        <v>0.213386452079932</v>
      </c>
      <c r="V43" s="16" t="n">
        <v>0.234192535270229</v>
      </c>
      <c r="W43" s="16"/>
      <c r="X43" s="16" t="n">
        <v>0.123116018022409</v>
      </c>
      <c r="Y43" s="16" t="n">
        <v>0.0970805836972821</v>
      </c>
      <c r="Z43" s="16" t="n">
        <v>0.639598102466165</v>
      </c>
      <c r="AA43" s="16" t="n">
        <v>0.24056038885611</v>
      </c>
      <c r="AB43" s="16" t="n">
        <v>0.369346209689712</v>
      </c>
      <c r="AC43" s="16" t="n">
        <v>0.214794369064</v>
      </c>
      <c r="AD43" s="16" t="n">
        <v>0.465431684628159</v>
      </c>
      <c r="AE43" s="16"/>
      <c r="AF43" s="16" t="n">
        <v>0.106422136748467</v>
      </c>
      <c r="AG43" s="16" t="n">
        <v>0.399388430580105</v>
      </c>
      <c r="AH43" s="16" t="n">
        <v>0.223385767298976</v>
      </c>
      <c r="AI43" s="16" t="n">
        <v>0.573834448845196</v>
      </c>
      <c r="AJ43" s="16" t="n">
        <v>0.183131644935824</v>
      </c>
      <c r="AK43" s="16" t="n">
        <v>0.155110341833739</v>
      </c>
      <c r="AL43" s="16" t="n">
        <v>0.0946728731176245</v>
      </c>
      <c r="AM43" s="16" t="n">
        <v>0.334159066740942</v>
      </c>
      <c r="AN43" s="16" t="n">
        <v>0.168165467876765</v>
      </c>
      <c r="AO43" s="16" t="n">
        <v>0.0322644149344058</v>
      </c>
      <c r="AP43" s="16" t="n">
        <v>0.0396695367884723</v>
      </c>
      <c r="AQ43" s="16"/>
      <c r="AR43" s="16" t="n">
        <v>0.171348427499948</v>
      </c>
      <c r="AS43" s="16" t="n">
        <v>0.215479222903902</v>
      </c>
      <c r="AT43" s="16" t="n">
        <v>0.163661759262435</v>
      </c>
      <c r="AU43" s="16" t="n">
        <v>0.253745247933834</v>
      </c>
      <c r="AV43" s="16" t="n">
        <v>0.0924622331076465</v>
      </c>
      <c r="AW43" s="16" t="n">
        <v>0.310686855999608</v>
      </c>
      <c r="AX43" s="16" t="n">
        <v>0.251570101841529</v>
      </c>
    </row>
    <row r="44">
      <c r="B44" t="s">
        <v>86</v>
      </c>
      <c r="C44" s="16" t="n">
        <v>0.168364761841325</v>
      </c>
      <c r="D44" s="16" t="n">
        <v>0.0555791784417328</v>
      </c>
      <c r="E44" s="16" t="n">
        <v>0.120137779709674</v>
      </c>
      <c r="F44" s="16" t="n">
        <v>0.202314597235547</v>
      </c>
      <c r="G44" s="16"/>
      <c r="H44" s="16" t="n">
        <v>0.230846140714046</v>
      </c>
      <c r="I44" s="16" t="n">
        <v>0.168593742798537</v>
      </c>
      <c r="J44" s="16"/>
      <c r="K44" s="16" t="n">
        <v>0.210013532036753</v>
      </c>
      <c r="L44" s="16"/>
      <c r="M44" s="16" t="n">
        <v>0.191405166767094</v>
      </c>
      <c r="N44" s="16" t="n">
        <v>0.0700933274061914</v>
      </c>
      <c r="O44" s="16" t="n">
        <v>0.039667227186554</v>
      </c>
      <c r="P44" s="16" t="n">
        <v>0.0682034871194342</v>
      </c>
      <c r="Q44" s="16"/>
      <c r="R44" s="16" t="n">
        <v>0.187437024789688</v>
      </c>
      <c r="S44" s="16" t="n">
        <v>0.00247080010127993</v>
      </c>
      <c r="T44" s="16" t="n">
        <v>0.110695178869452</v>
      </c>
      <c r="U44" s="16" t="n">
        <v>0.0826750018683728</v>
      </c>
      <c r="V44" s="16" t="n">
        <v>0.222963280217981</v>
      </c>
      <c r="W44" s="16"/>
      <c r="X44" s="16" t="n">
        <v>0.182979178148568</v>
      </c>
      <c r="Y44" s="16" t="n">
        <v>0.183170889657543</v>
      </c>
      <c r="Z44" s="16" t="n">
        <v>0.0168077288875883</v>
      </c>
      <c r="AA44" s="16" t="n">
        <v>0.317807092237474</v>
      </c>
      <c r="AB44" s="16" t="n">
        <v>0.0555220277044024</v>
      </c>
      <c r="AC44" s="16" t="n">
        <v>0.0117723689814625</v>
      </c>
      <c r="AD44" s="16" t="n">
        <v>0.0867169520079909</v>
      </c>
      <c r="AE44" s="16"/>
      <c r="AF44" s="16" t="n">
        <v>0</v>
      </c>
      <c r="AG44" s="16" t="n">
        <v>0.141075028572549</v>
      </c>
      <c r="AH44" s="16" t="n">
        <v>0.22675869845362</v>
      </c>
      <c r="AI44" s="16" t="n">
        <v>0.0124257514107496</v>
      </c>
      <c r="AJ44" s="16" t="n">
        <v>0.235021297586188</v>
      </c>
      <c r="AK44" s="16" t="n">
        <v>0.249234152659865</v>
      </c>
      <c r="AL44" s="16" t="n">
        <v>0.222217824601551</v>
      </c>
      <c r="AM44" s="16" t="n">
        <v>0</v>
      </c>
      <c r="AN44" s="16" t="n">
        <v>0</v>
      </c>
      <c r="AO44" s="16" t="n">
        <v>0.234055092173954</v>
      </c>
      <c r="AP44" s="16" t="n">
        <v>0.00703246347967761</v>
      </c>
      <c r="AQ44" s="16"/>
      <c r="AR44" s="16" t="n">
        <v>0.00623053178235572</v>
      </c>
      <c r="AS44" s="16" t="n">
        <v>0.17267779074428</v>
      </c>
      <c r="AT44" s="16" t="n">
        <v>0.213039114312926</v>
      </c>
      <c r="AU44" s="16" t="n">
        <v>0.106840661501671</v>
      </c>
      <c r="AV44" s="16" t="n">
        <v>0.179308434698549</v>
      </c>
      <c r="AW44" s="16" t="n">
        <v>0.212105744168788</v>
      </c>
      <c r="AX44" s="16" t="n">
        <v>0.184820693786359</v>
      </c>
    </row>
    <row r="45">
      <c r="B45" t="s">
        <v>87</v>
      </c>
      <c r="C45" s="16" t="n">
        <v>0.162378066395425</v>
      </c>
      <c r="D45" s="16" t="n">
        <v>0.373540020114314</v>
      </c>
      <c r="E45" s="16" t="n">
        <v>0.190858598436918</v>
      </c>
      <c r="F45" s="16" t="n">
        <v>0.12165902220934</v>
      </c>
      <c r="G45" s="16"/>
      <c r="H45" s="16" t="n">
        <v>0.456969158746118</v>
      </c>
      <c r="I45" s="16" t="n">
        <v>0.11130302834704</v>
      </c>
      <c r="J45" s="16"/>
      <c r="K45" s="16" t="n">
        <v>0.160628827824779</v>
      </c>
      <c r="L45" s="16"/>
      <c r="M45" s="16" t="n">
        <v>0.14967589374805</v>
      </c>
      <c r="N45" s="16" t="n">
        <v>0.20029938690118</v>
      </c>
      <c r="O45" s="16" t="n">
        <v>0.279602046910701</v>
      </c>
      <c r="P45" s="16" t="n">
        <v>0.280241369591959</v>
      </c>
      <c r="Q45" s="16"/>
      <c r="R45" s="16" t="n">
        <v>0</v>
      </c>
      <c r="S45" s="16" t="n">
        <v>0.336726809970467</v>
      </c>
      <c r="T45" s="16" t="n">
        <v>0.200941069094285</v>
      </c>
      <c r="U45" s="16" t="n">
        <v>0.0859015543968364</v>
      </c>
      <c r="V45" s="16" t="n">
        <v>0.148174099977292</v>
      </c>
      <c r="W45" s="16"/>
      <c r="X45" s="16" t="n">
        <v>0.182144387889849</v>
      </c>
      <c r="Y45" s="16" t="n">
        <v>0.155539952349938</v>
      </c>
      <c r="Z45" s="16" t="n">
        <v>0.10780725617435</v>
      </c>
      <c r="AA45" s="16" t="n">
        <v>0.0507466040580745</v>
      </c>
      <c r="AB45" s="16" t="n">
        <v>0.232148428292387</v>
      </c>
      <c r="AC45" s="16" t="n">
        <v>0.221666867970085</v>
      </c>
      <c r="AD45" s="16" t="n">
        <v>0.283501439588329</v>
      </c>
      <c r="AE45" s="16"/>
      <c r="AF45" s="16" t="n">
        <v>0.06684688876727</v>
      </c>
      <c r="AG45" s="16" t="n">
        <v>0.263916825341325</v>
      </c>
      <c r="AH45" s="16" t="n">
        <v>0.229540468757271</v>
      </c>
      <c r="AI45" s="16" t="n">
        <v>0.248160154530692</v>
      </c>
      <c r="AJ45" s="16" t="n">
        <v>0.107608059351996</v>
      </c>
      <c r="AK45" s="16" t="n">
        <v>0.153527083677632</v>
      </c>
      <c r="AL45" s="16" t="n">
        <v>0.0597215035182261</v>
      </c>
      <c r="AM45" s="16" t="n">
        <v>0.0314082126872506</v>
      </c>
      <c r="AN45" s="16" t="n">
        <v>0.243877993472734</v>
      </c>
      <c r="AO45" s="16" t="n">
        <v>0.323940371228453</v>
      </c>
      <c r="AP45" s="16" t="n">
        <v>0.0336700099923374</v>
      </c>
      <c r="AQ45" s="16"/>
      <c r="AR45" s="16" t="n">
        <v>0.124359203319664</v>
      </c>
      <c r="AS45" s="16" t="n">
        <v>0.18503260696413</v>
      </c>
      <c r="AT45" s="16" t="n">
        <v>0.151042177825719</v>
      </c>
      <c r="AU45" s="16" t="n">
        <v>0.0252406630119293</v>
      </c>
      <c r="AV45" s="16" t="n">
        <v>0.0319812177133822</v>
      </c>
      <c r="AW45" s="16" t="n">
        <v>0.264135025327651</v>
      </c>
      <c r="AX45" s="16" t="n">
        <v>0.272828594972785</v>
      </c>
    </row>
    <row r="46">
      <c r="B46" t="s">
        <v>88</v>
      </c>
      <c r="C46" s="16" t="n">
        <v>0.0754130222874175</v>
      </c>
      <c r="D46" s="16" t="n">
        <v>0.0931731405082067</v>
      </c>
      <c r="E46" s="16" t="n">
        <v>0.144115670209237</v>
      </c>
      <c r="F46" s="16" t="n">
        <v>0.0474837650317586</v>
      </c>
      <c r="G46" s="16"/>
      <c r="H46" s="16" t="n">
        <v>0.0830234900904876</v>
      </c>
      <c r="I46" s="16" t="n">
        <v>0.0723068176080352</v>
      </c>
      <c r="J46" s="16"/>
      <c r="K46" s="16" t="n">
        <v>0.0365577379684405</v>
      </c>
      <c r="L46" s="16"/>
      <c r="M46" s="16" t="n">
        <v>0.0404491117893159</v>
      </c>
      <c r="N46" s="16" t="n">
        <v>0.232746015859244</v>
      </c>
      <c r="O46" s="16" t="n">
        <v>0.237847790516162</v>
      </c>
      <c r="P46" s="16" t="n">
        <v>0.256211561889439</v>
      </c>
      <c r="Q46" s="16"/>
      <c r="R46" s="16" t="n">
        <v>0</v>
      </c>
      <c r="S46" s="16" t="n">
        <v>0.17805425622972</v>
      </c>
      <c r="T46" s="16" t="n">
        <v>0.11157398597982</v>
      </c>
      <c r="U46" s="16" t="n">
        <v>0.156544841261915</v>
      </c>
      <c r="V46" s="16" t="n">
        <v>0.0373253218386013</v>
      </c>
      <c r="W46" s="16"/>
      <c r="X46" s="16" t="n">
        <v>0.0520109827748747</v>
      </c>
      <c r="Y46" s="16" t="n">
        <v>0.0307791612008631</v>
      </c>
      <c r="Z46" s="16" t="n">
        <v>0.0422739313488501</v>
      </c>
      <c r="AA46" s="16" t="n">
        <v>0.0272638751085982</v>
      </c>
      <c r="AB46" s="16" t="n">
        <v>0.197037147238859</v>
      </c>
      <c r="AC46" s="16" t="n">
        <v>0.739554794885916</v>
      </c>
      <c r="AD46" s="16" t="n">
        <v>0.188798076093514</v>
      </c>
      <c r="AE46" s="16"/>
      <c r="AF46" s="16" t="n">
        <v>0.00657913982768975</v>
      </c>
      <c r="AG46" s="16" t="n">
        <v>0.0110690067519649</v>
      </c>
      <c r="AH46" s="16" t="n">
        <v>0.0308505213460423</v>
      </c>
      <c r="AI46" s="16" t="n">
        <v>0.105409173864851</v>
      </c>
      <c r="AJ46" s="16" t="n">
        <v>0.0227379077388216</v>
      </c>
      <c r="AK46" s="16" t="n">
        <v>0.0191510674159119</v>
      </c>
      <c r="AL46" s="16" t="n">
        <v>0.262032307008173</v>
      </c>
      <c r="AM46" s="16" t="n">
        <v>0.517656443305403</v>
      </c>
      <c r="AN46" s="16" t="n">
        <v>0.0246047728743114</v>
      </c>
      <c r="AO46" s="16" t="n">
        <v>0.0316785806384452</v>
      </c>
      <c r="AP46" s="16" t="n">
        <v>0.0369715602130204</v>
      </c>
      <c r="AQ46" s="16"/>
      <c r="AR46" s="16" t="n">
        <v>0.130589735102019</v>
      </c>
      <c r="AS46" s="16" t="n">
        <v>0.229687396415124</v>
      </c>
      <c r="AT46" s="16" t="n">
        <v>0.073311554309283</v>
      </c>
      <c r="AU46" s="16" t="n">
        <v>0.0754468555353059</v>
      </c>
      <c r="AV46" s="16" t="n">
        <v>0.00219911867992122</v>
      </c>
      <c r="AW46" s="16" t="n">
        <v>0.050059522857393</v>
      </c>
      <c r="AX46" s="16" t="n">
        <v>0.0354802926529325</v>
      </c>
    </row>
    <row r="47">
      <c r="B47" t="s">
        <v>89</v>
      </c>
      <c r="C47" s="16" t="n">
        <v>0.0393496977522446</v>
      </c>
      <c r="D47" s="16" t="n">
        <v>0.0111240751047631</v>
      </c>
      <c r="E47" s="16" t="n">
        <v>0</v>
      </c>
      <c r="F47" s="16" t="n">
        <v>0.0579277232450816</v>
      </c>
      <c r="G47" s="16"/>
      <c r="H47" s="16" t="n">
        <v>0.00143693317166116</v>
      </c>
      <c r="I47" s="16" t="n">
        <v>0.0178006596541058</v>
      </c>
      <c r="J47" s="16"/>
      <c r="K47" s="16" t="n">
        <v>0.0321035856213756</v>
      </c>
      <c r="L47" s="16"/>
      <c r="M47" s="16" t="n">
        <v>0.0467070736353586</v>
      </c>
      <c r="N47" s="16" t="n">
        <v>0.00754804024549874</v>
      </c>
      <c r="O47" s="16" t="n">
        <v>0</v>
      </c>
      <c r="P47" s="16" t="n">
        <v>0.00550636231182873</v>
      </c>
      <c r="Q47" s="16"/>
      <c r="R47" s="16" t="n">
        <v>0</v>
      </c>
      <c r="S47" s="16" t="n">
        <v>0</v>
      </c>
      <c r="T47" s="16" t="n">
        <v>0.0785354247446472</v>
      </c>
      <c r="U47" s="16" t="n">
        <v>0</v>
      </c>
      <c r="V47" s="16" t="n">
        <v>0.0451572418729496</v>
      </c>
      <c r="W47" s="16"/>
      <c r="X47" s="16" t="n">
        <v>0.0387698168513007</v>
      </c>
      <c r="Y47" s="16" t="n">
        <v>0.08776665061241</v>
      </c>
      <c r="Z47" s="16" t="n">
        <v>0</v>
      </c>
      <c r="AA47" s="16" t="n">
        <v>0</v>
      </c>
      <c r="AB47" s="16" t="n">
        <v>0.00974320806037503</v>
      </c>
      <c r="AC47" s="16" t="n">
        <v>0</v>
      </c>
      <c r="AD47" s="16" t="n">
        <v>0.00125306345432259</v>
      </c>
      <c r="AE47" s="16"/>
      <c r="AF47" s="16" t="n">
        <v>0</v>
      </c>
      <c r="AG47" s="16" t="n">
        <v>0.253561137619038</v>
      </c>
      <c r="AH47" s="16" t="n">
        <v>0.062065441172721</v>
      </c>
      <c r="AI47" s="16" t="n">
        <v>0</v>
      </c>
      <c r="AJ47" s="16" t="n">
        <v>0.0996086752735868</v>
      </c>
      <c r="AK47" s="16" t="n">
        <v>0.0280610602496957</v>
      </c>
      <c r="AL47" s="16" t="n">
        <v>0</v>
      </c>
      <c r="AM47" s="16" t="n">
        <v>0</v>
      </c>
      <c r="AN47" s="16" t="n">
        <v>0</v>
      </c>
      <c r="AO47" s="16" t="n">
        <v>0</v>
      </c>
      <c r="AP47" s="16" t="n">
        <v>0</v>
      </c>
      <c r="AQ47" s="16"/>
      <c r="AR47" s="16" t="n">
        <v>0</v>
      </c>
      <c r="AS47" s="16" t="n">
        <v>0</v>
      </c>
      <c r="AT47" s="16" t="n">
        <v>0.0551123193143543</v>
      </c>
      <c r="AU47" s="16" t="n">
        <v>0</v>
      </c>
      <c r="AV47" s="16" t="n">
        <v>0.179308434698549</v>
      </c>
      <c r="AW47" s="16" t="n">
        <v>0</v>
      </c>
      <c r="AX47" s="16" t="n">
        <v>0.0832426242361298</v>
      </c>
    </row>
    <row r="48">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row>
    <row r="49">
      <c r="B49" s="7" t="s">
        <v>98</v>
      </c>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row>
    <row r="50">
      <c r="B50" s="26" t="s">
        <v>99</v>
      </c>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row>
    <row r="51">
      <c r="B51" t="s">
        <v>91</v>
      </c>
      <c r="C51" s="16" t="n">
        <v>0.117173266540486</v>
      </c>
      <c r="D51" s="16" t="n">
        <v>0.0422356943750715</v>
      </c>
      <c r="E51" s="16" t="n">
        <v>0.0730796461798619</v>
      </c>
      <c r="F51" s="16" t="n">
        <v>0.149053831000742</v>
      </c>
      <c r="G51" s="16"/>
      <c r="H51" s="16" t="n">
        <v>0.00911470275385143</v>
      </c>
      <c r="I51" s="16" t="n">
        <v>0.0904581692409018</v>
      </c>
      <c r="J51" s="16"/>
      <c r="K51" s="16" t="n">
        <v>0.182310457821263</v>
      </c>
      <c r="L51" s="16"/>
      <c r="M51" s="16" t="n">
        <v>0.125678371296752</v>
      </c>
      <c r="N51" s="16" t="n">
        <v>0.0937646432221638</v>
      </c>
      <c r="O51" s="16" t="n">
        <v>0.0617943186718316</v>
      </c>
      <c r="P51" s="16" t="n">
        <v>0.122631053121827</v>
      </c>
      <c r="Q51" s="16"/>
      <c r="R51" s="16" t="s">
        <v>97</v>
      </c>
      <c r="S51" s="16" t="n">
        <v>0.685070477975113</v>
      </c>
      <c r="T51" s="16" t="n">
        <v>0.252026504825257</v>
      </c>
      <c r="U51" s="16" t="n">
        <v>0.00592481678537861</v>
      </c>
      <c r="V51" s="16" t="n">
        <v>0.0410455065102852</v>
      </c>
      <c r="W51" s="16"/>
      <c r="X51" s="16" t="n">
        <v>0.166862729062375</v>
      </c>
      <c r="Y51" s="16" t="n">
        <v>0.129175216330102</v>
      </c>
      <c r="Z51" s="16" t="n">
        <v>0.00339367116301382</v>
      </c>
      <c r="AA51" s="16" t="n">
        <v>0.00647898305750883</v>
      </c>
      <c r="AB51" s="16" t="n">
        <v>0.171418848881396</v>
      </c>
      <c r="AC51" s="16" t="n">
        <v>0.00912100609980933</v>
      </c>
      <c r="AD51" s="16" t="n">
        <v>0.166397460825308</v>
      </c>
      <c r="AE51" s="16"/>
      <c r="AF51" s="16" t="n">
        <v>0.00247844382390502</v>
      </c>
      <c r="AG51" s="16" t="n">
        <v>0.476791369585871</v>
      </c>
      <c r="AH51" s="16" t="n">
        <v>0.157423546095152</v>
      </c>
      <c r="AI51" s="16" t="n">
        <v>0.0355901081278482</v>
      </c>
      <c r="AJ51" s="16" t="n">
        <v>0.00178670968992596</v>
      </c>
      <c r="AK51" s="16" t="n">
        <v>0.166942758530965</v>
      </c>
      <c r="AL51" s="16" t="n">
        <v>0.202788091672297</v>
      </c>
      <c r="AM51" s="16" t="n">
        <v>0.00345054174456584</v>
      </c>
      <c r="AN51" s="16" t="n">
        <v>0.0419311742346169</v>
      </c>
      <c r="AO51" s="16" t="n">
        <v>0.0728854201392679</v>
      </c>
      <c r="AP51" s="16" t="n">
        <v>0</v>
      </c>
      <c r="AQ51" s="16"/>
      <c r="AR51" s="16" t="n">
        <v>0</v>
      </c>
      <c r="AS51" s="16" t="n">
        <v>0.00419714469530177</v>
      </c>
      <c r="AT51" s="16" t="n">
        <v>0.163487273212381</v>
      </c>
      <c r="AU51" s="16" t="n">
        <v>0.116831637463804</v>
      </c>
      <c r="AV51" s="16" t="n">
        <v>0.0176022274914487</v>
      </c>
      <c r="AW51" s="16" t="n">
        <v>0.12738182886852</v>
      </c>
      <c r="AX51" s="16" t="n">
        <v>0.205298871875779</v>
      </c>
    </row>
    <row r="52">
      <c r="B52" t="s">
        <v>92</v>
      </c>
      <c r="C52" s="16" t="n">
        <v>0.288842420199484</v>
      </c>
      <c r="D52" s="16" t="n">
        <v>0.657874028365845</v>
      </c>
      <c r="E52" s="16" t="n">
        <v>0.435960378687289</v>
      </c>
      <c r="F52" s="16" t="n">
        <v>0.164416588832213</v>
      </c>
      <c r="G52" s="16"/>
      <c r="H52" s="16" t="n">
        <v>0.733495774987755</v>
      </c>
      <c r="I52" s="16" t="n">
        <v>0.280209819346632</v>
      </c>
      <c r="J52" s="16"/>
      <c r="K52" s="16" t="n">
        <v>0.441492507495223</v>
      </c>
      <c r="L52" s="16"/>
      <c r="M52" s="16" t="n">
        <v>0.247235834283391</v>
      </c>
      <c r="N52" s="16" t="n">
        <v>0.332372060872894</v>
      </c>
      <c r="O52" s="16" t="n">
        <v>0.696983367016079</v>
      </c>
      <c r="P52" s="16" t="n">
        <v>0.429110680876299</v>
      </c>
      <c r="Q52" s="16"/>
      <c r="R52" s="16" t="s">
        <v>97</v>
      </c>
      <c r="S52" s="16" t="n">
        <v>0.313221694682771</v>
      </c>
      <c r="T52" s="16" t="n">
        <v>0.509471967123582</v>
      </c>
      <c r="U52" s="16" t="n">
        <v>0.34935933054936</v>
      </c>
      <c r="V52" s="16" t="n">
        <v>0.185309581086535</v>
      </c>
      <c r="W52" s="16"/>
      <c r="X52" s="16" t="n">
        <v>0.311939960873458</v>
      </c>
      <c r="Y52" s="16" t="n">
        <v>0.16138506960312</v>
      </c>
      <c r="Z52" s="16" t="n">
        <v>0.148126376129046</v>
      </c>
      <c r="AA52" s="16" t="n">
        <v>0.621957719500186</v>
      </c>
      <c r="AB52" s="16" t="n">
        <v>0.396773258622326</v>
      </c>
      <c r="AC52" s="16" t="n">
        <v>0.82201204537433</v>
      </c>
      <c r="AD52" s="16" t="n">
        <v>0.411630425762767</v>
      </c>
      <c r="AE52" s="16"/>
      <c r="AF52" s="16" t="n">
        <v>0.478516888091346</v>
      </c>
      <c r="AG52" s="16" t="n">
        <v>0.220660239407001</v>
      </c>
      <c r="AH52" s="16" t="n">
        <v>0.194473351118214</v>
      </c>
      <c r="AI52" s="16" t="n">
        <v>0.693745415546913</v>
      </c>
      <c r="AJ52" s="16" t="n">
        <v>0.482657109826424</v>
      </c>
      <c r="AK52" s="16" t="n">
        <v>0.07447033178688</v>
      </c>
      <c r="AL52" s="16" t="n">
        <v>0.40574496176221</v>
      </c>
      <c r="AM52" s="16" t="n">
        <v>0.50514686818666</v>
      </c>
      <c r="AN52" s="16" t="n">
        <v>0.383645033365825</v>
      </c>
      <c r="AO52" s="16" t="n">
        <v>0</v>
      </c>
      <c r="AP52" s="16" t="n">
        <v>0.513098831536876</v>
      </c>
      <c r="AQ52" s="16"/>
      <c r="AR52" s="16" t="n">
        <v>0.257305511549467</v>
      </c>
      <c r="AS52" s="16" t="n">
        <v>0.494966271346264</v>
      </c>
      <c r="AT52" s="16" t="n">
        <v>0.282718216066833</v>
      </c>
      <c r="AU52" s="16" t="n">
        <v>0.21861528282921</v>
      </c>
      <c r="AV52" s="16" t="n">
        <v>0.136793448762556</v>
      </c>
      <c r="AW52" s="16" t="n">
        <v>0.397901924294591</v>
      </c>
      <c r="AX52" s="16" t="n">
        <v>0.197093419037967</v>
      </c>
    </row>
    <row r="53">
      <c r="B53" t="s">
        <v>93</v>
      </c>
      <c r="C53" s="16" t="n">
        <v>0.209996755078187</v>
      </c>
      <c r="D53" s="16" t="n">
        <v>0.127104821777671</v>
      </c>
      <c r="E53" s="16" t="n">
        <v>0.0701995229949144</v>
      </c>
      <c r="F53" s="16" t="n">
        <v>0.287600703988286</v>
      </c>
      <c r="G53" s="16"/>
      <c r="H53" s="16" t="n">
        <v>0.0939953143159703</v>
      </c>
      <c r="I53" s="16" t="n">
        <v>0.224939819067948</v>
      </c>
      <c r="J53" s="16"/>
      <c r="K53" s="16" t="n">
        <v>0.24255742575318</v>
      </c>
      <c r="L53" s="16"/>
      <c r="M53" s="16" t="n">
        <v>0.202249020687269</v>
      </c>
      <c r="N53" s="16" t="n">
        <v>0.286332021189776</v>
      </c>
      <c r="O53" s="16" t="n">
        <v>0.133082235691302</v>
      </c>
      <c r="P53" s="16" t="n">
        <v>0.235133193620105</v>
      </c>
      <c r="Q53" s="16"/>
      <c r="R53" s="16" t="s">
        <v>97</v>
      </c>
      <c r="S53" s="16" t="n">
        <v>0.00170782734211587</v>
      </c>
      <c r="T53" s="16" t="n">
        <v>0.207732525801625</v>
      </c>
      <c r="U53" s="16" t="n">
        <v>0.368235569164964</v>
      </c>
      <c r="V53" s="16" t="n">
        <v>0.172995658253273</v>
      </c>
      <c r="W53" s="16"/>
      <c r="X53" s="16" t="n">
        <v>0.0992899427845473</v>
      </c>
      <c r="Y53" s="16" t="n">
        <v>0.409756943886618</v>
      </c>
      <c r="Z53" s="16" t="n">
        <v>0.0401974842892271</v>
      </c>
      <c r="AA53" s="16" t="n">
        <v>0.0229369640946142</v>
      </c>
      <c r="AB53" s="16" t="n">
        <v>0.290047632899428</v>
      </c>
      <c r="AC53" s="16" t="n">
        <v>0.0357886024448609</v>
      </c>
      <c r="AD53" s="16" t="n">
        <v>0.0582348575038276</v>
      </c>
      <c r="AE53" s="16"/>
      <c r="AF53" s="16" t="n">
        <v>0.242673473101571</v>
      </c>
      <c r="AG53" s="16" t="n">
        <v>0.261020036080671</v>
      </c>
      <c r="AH53" s="16" t="n">
        <v>0.406916670555657</v>
      </c>
      <c r="AI53" s="16" t="n">
        <v>0.155349103618929</v>
      </c>
      <c r="AJ53" s="16" t="n">
        <v>0.2055407051324</v>
      </c>
      <c r="AK53" s="16" t="n">
        <v>0.155692632184914</v>
      </c>
      <c r="AL53" s="16" t="n">
        <v>0.338080781280456</v>
      </c>
      <c r="AM53" s="16" t="n">
        <v>0.058811364257322</v>
      </c>
      <c r="AN53" s="16" t="n">
        <v>0.0260393101204231</v>
      </c>
      <c r="AO53" s="16" t="n">
        <v>0.530161499176391</v>
      </c>
      <c r="AP53" s="16" t="n">
        <v>0.0117936616117525</v>
      </c>
      <c r="AQ53" s="16"/>
      <c r="AR53" s="16" t="n">
        <v>0.100790008315301</v>
      </c>
      <c r="AS53" s="16" t="n">
        <v>0.425533789639927</v>
      </c>
      <c r="AT53" s="16" t="n">
        <v>0.167922202328915</v>
      </c>
      <c r="AU53" s="16" t="n">
        <v>0.314966427857177</v>
      </c>
      <c r="AV53" s="16" t="n">
        <v>0.735214216220612</v>
      </c>
      <c r="AW53" s="16" t="n">
        <v>0.0862905357133307</v>
      </c>
      <c r="AX53" s="16" t="n">
        <v>0.227781084675118</v>
      </c>
    </row>
    <row r="54">
      <c r="B54" t="s">
        <v>94</v>
      </c>
      <c r="C54" s="16" t="n">
        <v>0.310443401269515</v>
      </c>
      <c r="D54" s="16" t="n">
        <v>0.12534523200501</v>
      </c>
      <c r="E54" s="16" t="n">
        <v>0.312279423161447</v>
      </c>
      <c r="F54" s="16" t="n">
        <v>0.337674762527868</v>
      </c>
      <c r="G54" s="16"/>
      <c r="H54" s="16" t="n">
        <v>0.0211760259734547</v>
      </c>
      <c r="I54" s="16" t="n">
        <v>0.352753305135364</v>
      </c>
      <c r="J54" s="16"/>
      <c r="K54" s="16" t="n">
        <v>0.112239211484746</v>
      </c>
      <c r="L54" s="16"/>
      <c r="M54" s="16" t="n">
        <v>0.342656356166798</v>
      </c>
      <c r="N54" s="16" t="n">
        <v>0.227826836984474</v>
      </c>
      <c r="O54" s="16" t="n">
        <v>0.105486656626302</v>
      </c>
      <c r="P54" s="16" t="n">
        <v>0.191851758741349</v>
      </c>
      <c r="Q54" s="16"/>
      <c r="R54" s="16" t="s">
        <v>97</v>
      </c>
      <c r="S54" s="16" t="n">
        <v>0</v>
      </c>
      <c r="T54" s="16" t="n">
        <v>0.0193313435980838</v>
      </c>
      <c r="U54" s="16" t="n">
        <v>0.218937950822912</v>
      </c>
      <c r="V54" s="16" t="n">
        <v>0.481721788999119</v>
      </c>
      <c r="W54" s="16"/>
      <c r="X54" s="16" t="n">
        <v>0.421907367279619</v>
      </c>
      <c r="Y54" s="16" t="n">
        <v>0.171882005704549</v>
      </c>
      <c r="Z54" s="16" t="n">
        <v>0.693171931378561</v>
      </c>
      <c r="AA54" s="16" t="n">
        <v>0.348626333347691</v>
      </c>
      <c r="AB54" s="16" t="n">
        <v>0.106951344471228</v>
      </c>
      <c r="AC54" s="16" t="n">
        <v>0.133078346081</v>
      </c>
      <c r="AD54" s="16" t="n">
        <v>0.363737255908098</v>
      </c>
      <c r="AE54" s="16"/>
      <c r="AF54" s="16" t="n">
        <v>0.239490430370629</v>
      </c>
      <c r="AG54" s="16" t="n">
        <v>0.041528354926457</v>
      </c>
      <c r="AH54" s="16" t="n">
        <v>0.0290056332562689</v>
      </c>
      <c r="AI54" s="16" t="n">
        <v>0.11531537270631</v>
      </c>
      <c r="AJ54" s="16" t="n">
        <v>0.287605234956005</v>
      </c>
      <c r="AK54" s="16" t="n">
        <v>0.602652776007482</v>
      </c>
      <c r="AL54" s="16" t="n">
        <v>0.053386165285038</v>
      </c>
      <c r="AM54" s="16" t="n">
        <v>0.234681439913603</v>
      </c>
      <c r="AN54" s="16" t="n">
        <v>0.331215022331038</v>
      </c>
      <c r="AO54" s="16" t="n">
        <v>0.396953080684341</v>
      </c>
      <c r="AP54" s="16" t="n">
        <v>0</v>
      </c>
      <c r="AQ54" s="16"/>
      <c r="AR54" s="16" t="n">
        <v>0.641904480135232</v>
      </c>
      <c r="AS54" s="16" t="n">
        <v>0.0121660296551222</v>
      </c>
      <c r="AT54" s="16" t="n">
        <v>0.273792972050609</v>
      </c>
      <c r="AU54" s="16" t="n">
        <v>0.25112305738964</v>
      </c>
      <c r="AV54" s="16" t="n">
        <v>0.110390107525383</v>
      </c>
      <c r="AW54" s="16" t="n">
        <v>0.387874420883374</v>
      </c>
      <c r="AX54" s="16" t="n">
        <v>0.202565653257741</v>
      </c>
    </row>
    <row r="55">
      <c r="B55" t="s">
        <v>95</v>
      </c>
      <c r="C55" s="16" t="n">
        <v>0.0735441569123276</v>
      </c>
      <c r="D55" s="16" t="n">
        <v>0.0474402234764026</v>
      </c>
      <c r="E55" s="16" t="n">
        <v>0.108481028976487</v>
      </c>
      <c r="F55" s="16" t="n">
        <v>0.0612541136508901</v>
      </c>
      <c r="G55" s="16"/>
      <c r="H55" s="16" t="n">
        <v>0.142218181968969</v>
      </c>
      <c r="I55" s="16" t="n">
        <v>0.0516388872091541</v>
      </c>
      <c r="J55" s="16"/>
      <c r="K55" s="16" t="n">
        <v>0.0214003974455882</v>
      </c>
      <c r="L55" s="16"/>
      <c r="M55" s="16" t="n">
        <v>0.0821804175657906</v>
      </c>
      <c r="N55" s="16" t="n">
        <v>0.059704437730692</v>
      </c>
      <c r="O55" s="16" t="n">
        <v>0.00265342199448571</v>
      </c>
      <c r="P55" s="16" t="n">
        <v>0.0212733136404193</v>
      </c>
      <c r="Q55" s="16"/>
      <c r="R55" s="16" t="s">
        <v>97</v>
      </c>
      <c r="S55" s="16" t="n">
        <v>0</v>
      </c>
      <c r="T55" s="16" t="n">
        <v>0.0114376586514527</v>
      </c>
      <c r="U55" s="16" t="n">
        <v>0.0575423326773857</v>
      </c>
      <c r="V55" s="16" t="n">
        <v>0.118927465150787</v>
      </c>
      <c r="W55" s="16"/>
      <c r="X55" s="16" t="n">
        <v>0</v>
      </c>
      <c r="Y55" s="16" t="n">
        <v>0.127800764475611</v>
      </c>
      <c r="Z55" s="16" t="n">
        <v>0.115110537040153</v>
      </c>
      <c r="AA55" s="16" t="n">
        <v>0</v>
      </c>
      <c r="AB55" s="16" t="n">
        <v>0.0348089151256216</v>
      </c>
      <c r="AC55" s="16" t="n">
        <v>0</v>
      </c>
      <c r="AD55" s="16" t="n">
        <v>0</v>
      </c>
      <c r="AE55" s="16"/>
      <c r="AF55" s="16" t="n">
        <v>0.0368407646125488</v>
      </c>
      <c r="AG55" s="16" t="n">
        <v>0</v>
      </c>
      <c r="AH55" s="16" t="n">
        <v>0.212180798974708</v>
      </c>
      <c r="AI55" s="16" t="n">
        <v>0</v>
      </c>
      <c r="AJ55" s="16" t="n">
        <v>0.0224102403952443</v>
      </c>
      <c r="AK55" s="16" t="n">
        <v>0.000241501489758978</v>
      </c>
      <c r="AL55" s="16" t="n">
        <v>0</v>
      </c>
      <c r="AM55" s="16" t="n">
        <v>0.197909785897849</v>
      </c>
      <c r="AN55" s="16" t="n">
        <v>0.217169459948097</v>
      </c>
      <c r="AO55" s="16" t="n">
        <v>0</v>
      </c>
      <c r="AP55" s="16" t="n">
        <v>0.475107506851371</v>
      </c>
      <c r="AQ55" s="16"/>
      <c r="AR55" s="16" t="n">
        <v>0</v>
      </c>
      <c r="AS55" s="16" t="n">
        <v>0.0631367646633851</v>
      </c>
      <c r="AT55" s="16" t="n">
        <v>0.112079336341262</v>
      </c>
      <c r="AU55" s="16" t="n">
        <v>0.0984635944601692</v>
      </c>
      <c r="AV55" s="16" t="n">
        <v>0</v>
      </c>
      <c r="AW55" s="16" t="n">
        <v>0.0005512902401846</v>
      </c>
      <c r="AX55" s="16" t="n">
        <v>0.167260971153396</v>
      </c>
    </row>
    <row r="5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row>
    <row r="57">
      <c r="B57" s="7" t="s">
        <v>108</v>
      </c>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row>
    <row r="58">
      <c r="B58" s="26" t="s">
        <v>78</v>
      </c>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row>
    <row r="59">
      <c r="B59" t="s">
        <v>100</v>
      </c>
      <c r="C59" s="16" t="n">
        <v>0.307527232963312</v>
      </c>
      <c r="D59" s="16" t="n">
        <v>0.508432577699379</v>
      </c>
      <c r="E59" s="16" t="n">
        <v>0.451722950477492</v>
      </c>
      <c r="F59" s="16" t="n">
        <v>0.225511046609384</v>
      </c>
      <c r="G59" s="16"/>
      <c r="H59" s="16" t="n">
        <v>0.626435420540025</v>
      </c>
      <c r="I59" s="16" t="n">
        <v>0.274458794277157</v>
      </c>
      <c r="J59" s="16"/>
      <c r="K59" s="16" t="n">
        <v>0.300404149921614</v>
      </c>
      <c r="L59" s="16"/>
      <c r="M59" s="16" t="n">
        <v>0.23260435673346</v>
      </c>
      <c r="N59" s="16" t="n">
        <v>0.642317675902412</v>
      </c>
      <c r="O59" s="16" t="n">
        <v>0.675344872931901</v>
      </c>
      <c r="P59" s="16" t="n">
        <v>0.621099204886328</v>
      </c>
      <c r="Q59" s="16"/>
      <c r="R59" s="16" t="n">
        <v>0</v>
      </c>
      <c r="S59" s="16" t="n">
        <v>0.788243634423961</v>
      </c>
      <c r="T59" s="16" t="n">
        <v>0.481116352745822</v>
      </c>
      <c r="U59" s="16" t="n">
        <v>0.261962645367449</v>
      </c>
      <c r="V59" s="16" t="n">
        <v>0.246610438538563</v>
      </c>
      <c r="W59" s="16"/>
      <c r="X59" s="16" t="n">
        <v>0.202218298676422</v>
      </c>
      <c r="Y59" s="16" t="n">
        <v>0.349729525441189</v>
      </c>
      <c r="Z59" s="16" t="n">
        <v>0.23758841359741</v>
      </c>
      <c r="AA59" s="16" t="n">
        <v>0.313064699003193</v>
      </c>
      <c r="AB59" s="16" t="n">
        <v>0.538942653940108</v>
      </c>
      <c r="AC59" s="16" t="n">
        <v>0.174539211083864</v>
      </c>
      <c r="AD59" s="16" t="n">
        <v>0.71440957127899</v>
      </c>
      <c r="AE59" s="16"/>
      <c r="AF59" s="16" t="n">
        <v>0.272858546572303</v>
      </c>
      <c r="AG59" s="16" t="n">
        <v>0.533848418110513</v>
      </c>
      <c r="AH59" s="16" t="n">
        <v>0.35121309880958</v>
      </c>
      <c r="AI59" s="16" t="n">
        <v>0.365519862423465</v>
      </c>
      <c r="AJ59" s="16" t="n">
        <v>0.332209916928977</v>
      </c>
      <c r="AK59" s="16" t="n">
        <v>0.295007257538779</v>
      </c>
      <c r="AL59" s="16" t="n">
        <v>0.138785362131454</v>
      </c>
      <c r="AM59" s="16" t="n">
        <v>0.222027877853305</v>
      </c>
      <c r="AN59" s="16" t="n">
        <v>0.370538583984923</v>
      </c>
      <c r="AO59" s="16" t="n">
        <v>0.355039621408075</v>
      </c>
      <c r="AP59" s="16" t="n">
        <v>0.330247466262688</v>
      </c>
      <c r="AQ59" s="16"/>
      <c r="AR59" s="16" t="n">
        <v>0.430714430688365</v>
      </c>
      <c r="AS59" s="16" t="n">
        <v>0.248395605143336</v>
      </c>
      <c r="AT59" s="16" t="n">
        <v>0.229132486338519</v>
      </c>
      <c r="AU59" s="16" t="n">
        <v>0.232846076018553</v>
      </c>
      <c r="AV59" s="16" t="n">
        <v>0.275252087838696</v>
      </c>
      <c r="AW59" s="16" t="n">
        <v>0.341095490981423</v>
      </c>
      <c r="AX59" s="16" t="n">
        <v>0.461831514554784</v>
      </c>
    </row>
    <row r="60">
      <c r="B60" t="s">
        <v>101</v>
      </c>
      <c r="C60" s="16" t="n">
        <v>0.222536153048642</v>
      </c>
      <c r="D60" s="16" t="n">
        <v>0.310497833986916</v>
      </c>
      <c r="E60" s="16" t="n">
        <v>0.255854624046576</v>
      </c>
      <c r="F60" s="16" t="n">
        <v>0.197645446964136</v>
      </c>
      <c r="G60" s="16"/>
      <c r="H60" s="16" t="n">
        <v>0.540230850815731</v>
      </c>
      <c r="I60" s="16" t="n">
        <v>0.224980561370369</v>
      </c>
      <c r="J60" s="16"/>
      <c r="K60" s="16" t="n">
        <v>0.217436866428797</v>
      </c>
      <c r="L60" s="16"/>
      <c r="M60" s="16" t="n">
        <v>0.183156984937688</v>
      </c>
      <c r="N60" s="16" t="n">
        <v>0.322346602638936</v>
      </c>
      <c r="O60" s="16" t="n">
        <v>0.67136463643767</v>
      </c>
      <c r="P60" s="16" t="n">
        <v>0.434657635961575</v>
      </c>
      <c r="Q60" s="16"/>
      <c r="R60" s="16" t="n">
        <v>0.0267405384239923</v>
      </c>
      <c r="S60" s="16" t="n">
        <v>0.386596935968379</v>
      </c>
      <c r="T60" s="16" t="n">
        <v>0.247961610177388</v>
      </c>
      <c r="U60" s="16" t="n">
        <v>0.249606866710181</v>
      </c>
      <c r="V60" s="16" t="n">
        <v>0.201514626492354</v>
      </c>
      <c r="W60" s="16"/>
      <c r="X60" s="16" t="n">
        <v>0.106971959398825</v>
      </c>
      <c r="Y60" s="16" t="n">
        <v>0.283316669508777</v>
      </c>
      <c r="Z60" s="16" t="n">
        <v>0.156391720893924</v>
      </c>
      <c r="AA60" s="16" t="n">
        <v>0.24475001783343</v>
      </c>
      <c r="AB60" s="16" t="n">
        <v>0.51756867623016</v>
      </c>
      <c r="AC60" s="16" t="n">
        <v>0.194936197080812</v>
      </c>
      <c r="AD60" s="16" t="n">
        <v>0.245682523868566</v>
      </c>
      <c r="AE60" s="16"/>
      <c r="AF60" s="16" t="n">
        <v>0.0839007901515172</v>
      </c>
      <c r="AG60" s="16" t="n">
        <v>0.564127166170319</v>
      </c>
      <c r="AH60" s="16" t="n">
        <v>0.373391005064465</v>
      </c>
      <c r="AI60" s="16" t="n">
        <v>0.435694275243176</v>
      </c>
      <c r="AJ60" s="16" t="n">
        <v>0.275726491921952</v>
      </c>
      <c r="AK60" s="16" t="n">
        <v>0.0794686087258309</v>
      </c>
      <c r="AL60" s="16" t="n">
        <v>0.0917120136614656</v>
      </c>
      <c r="AM60" s="16" t="n">
        <v>0.325209362246525</v>
      </c>
      <c r="AN60" s="16" t="n">
        <v>0.170239050281347</v>
      </c>
      <c r="AO60" s="16" t="n">
        <v>0.180573719190212</v>
      </c>
      <c r="AP60" s="16" t="n">
        <v>0.0429710870091553</v>
      </c>
      <c r="AQ60" s="16"/>
      <c r="AR60" s="16" t="n">
        <v>0.275454000784373</v>
      </c>
      <c r="AS60" s="16" t="n">
        <v>0.192268913825448</v>
      </c>
      <c r="AT60" s="16" t="n">
        <v>0.177786312054671</v>
      </c>
      <c r="AU60" s="16" t="n">
        <v>0.196342927414746</v>
      </c>
      <c r="AV60" s="16" t="n">
        <v>0.238872632765471</v>
      </c>
      <c r="AW60" s="16" t="n">
        <v>0.270615603780862</v>
      </c>
      <c r="AX60" s="16" t="n">
        <v>0.242253305553347</v>
      </c>
    </row>
    <row r="61">
      <c r="B61" t="s">
        <v>102</v>
      </c>
      <c r="C61" s="16" t="n">
        <v>0.133256707789022</v>
      </c>
      <c r="D61" s="16" t="n">
        <v>0.149549903231708</v>
      </c>
      <c r="E61" s="16" t="n">
        <v>0.177516774806229</v>
      </c>
      <c r="F61" s="16" t="n">
        <v>0.114570207811798</v>
      </c>
      <c r="G61" s="16"/>
      <c r="H61" s="16" t="n">
        <v>0.153588660899925</v>
      </c>
      <c r="I61" s="16" t="n">
        <v>0.132192260013473</v>
      </c>
      <c r="J61" s="16"/>
      <c r="K61" s="16" t="n">
        <v>0.137998783365034</v>
      </c>
      <c r="L61" s="16"/>
      <c r="M61" s="16" t="n">
        <v>0.0937658822330261</v>
      </c>
      <c r="N61" s="16" t="n">
        <v>0.28363713674757</v>
      </c>
      <c r="O61" s="16" t="n">
        <v>0.395976705866358</v>
      </c>
      <c r="P61" s="16" t="n">
        <v>0.433369864031476</v>
      </c>
      <c r="Q61" s="16"/>
      <c r="R61" s="16" t="n">
        <v>0</v>
      </c>
      <c r="S61" s="16" t="n">
        <v>0.335740919809395</v>
      </c>
      <c r="T61" s="16" t="n">
        <v>0.185981313991226</v>
      </c>
      <c r="U61" s="16" t="n">
        <v>0.206249275294308</v>
      </c>
      <c r="V61" s="16" t="n">
        <v>0.0869159237859551</v>
      </c>
      <c r="W61" s="16"/>
      <c r="X61" s="16" t="n">
        <v>0.100026107942212</v>
      </c>
      <c r="Y61" s="16" t="n">
        <v>0.0730265475692649</v>
      </c>
      <c r="Z61" s="16" t="n">
        <v>0.154369680420196</v>
      </c>
      <c r="AA61" s="16" t="n">
        <v>0.0940250238005623</v>
      </c>
      <c r="AB61" s="16" t="n">
        <v>0.266224641421882</v>
      </c>
      <c r="AC61" s="16" t="n">
        <v>0.679730569805715</v>
      </c>
      <c r="AD61" s="16" t="n">
        <v>0.444349803715417</v>
      </c>
      <c r="AE61" s="16"/>
      <c r="AF61" s="16" t="n">
        <v>0.365377005439851</v>
      </c>
      <c r="AG61" s="16" t="n">
        <v>0.28174019627368</v>
      </c>
      <c r="AH61" s="16" t="n">
        <v>0.0748976933068425</v>
      </c>
      <c r="AI61" s="16" t="n">
        <v>0.285184100720034</v>
      </c>
      <c r="AJ61" s="16" t="n">
        <v>0.0975488761195016</v>
      </c>
      <c r="AK61" s="16" t="n">
        <v>0.0925778566676751</v>
      </c>
      <c r="AL61" s="16" t="n">
        <v>0.271226332600654</v>
      </c>
      <c r="AM61" s="16" t="n">
        <v>0.243819243709876</v>
      </c>
      <c r="AN61" s="16" t="n">
        <v>0.0474530732225238</v>
      </c>
      <c r="AO61" s="16" t="n">
        <v>0.00331984437586175</v>
      </c>
      <c r="AP61" s="16" t="n">
        <v>0.0396695367884723</v>
      </c>
      <c r="AQ61" s="16"/>
      <c r="AR61" s="16" t="n">
        <v>0.107481074988219</v>
      </c>
      <c r="AS61" s="16" t="n">
        <v>0.384804332995564</v>
      </c>
      <c r="AT61" s="16" t="n">
        <v>0.0967167571304277</v>
      </c>
      <c r="AU61" s="16" t="n">
        <v>0.142575958564685</v>
      </c>
      <c r="AV61" s="16" t="n">
        <v>0.0119124107269486</v>
      </c>
      <c r="AW61" s="16" t="n">
        <v>0.05156312957464</v>
      </c>
      <c r="AX61" s="16" t="n">
        <v>0.244720780666069</v>
      </c>
    </row>
    <row r="62">
      <c r="B62" t="s">
        <v>103</v>
      </c>
      <c r="C62" s="16" t="n">
        <v>0.0826131605867063</v>
      </c>
      <c r="D62" s="16" t="n">
        <v>0.242711817308151</v>
      </c>
      <c r="E62" s="16" t="n">
        <v>0.161147065985325</v>
      </c>
      <c r="F62" s="16" t="n">
        <v>0.030697858935574</v>
      </c>
      <c r="G62" s="16"/>
      <c r="H62" s="16" t="n">
        <v>0.107677625434578</v>
      </c>
      <c r="I62" s="16" t="n">
        <v>0.0654626000869823</v>
      </c>
      <c r="J62" s="16"/>
      <c r="K62" s="16" t="n">
        <v>0.0602523177398903</v>
      </c>
      <c r="L62" s="16"/>
      <c r="M62" s="16" t="n">
        <v>0.040076356825218</v>
      </c>
      <c r="N62" s="16" t="n">
        <v>0.214502712443894</v>
      </c>
      <c r="O62" s="16" t="n">
        <v>0.461551339383967</v>
      </c>
      <c r="P62" s="16" t="n">
        <v>0.456353019415345</v>
      </c>
      <c r="Q62" s="16"/>
      <c r="R62" s="16" t="n">
        <v>0.0267405384239923</v>
      </c>
      <c r="S62" s="16" t="n">
        <v>0.0868408173678978</v>
      </c>
      <c r="T62" s="16" t="n">
        <v>0.237985752356785</v>
      </c>
      <c r="U62" s="16" t="n">
        <v>0.15073398073449</v>
      </c>
      <c r="V62" s="16" t="n">
        <v>0.0263282342375138</v>
      </c>
      <c r="W62" s="16"/>
      <c r="X62" s="16" t="n">
        <v>0.0371193496533623</v>
      </c>
      <c r="Y62" s="16" t="n">
        <v>0.0971315024919561</v>
      </c>
      <c r="Z62" s="16" t="n">
        <v>0.0252032248330567</v>
      </c>
      <c r="AA62" s="16" t="n">
        <v>0.131097544884232</v>
      </c>
      <c r="AB62" s="16" t="n">
        <v>0.144254063223514</v>
      </c>
      <c r="AC62" s="16" t="n">
        <v>0.0595510454963253</v>
      </c>
      <c r="AD62" s="16" t="n">
        <v>0.380684439125575</v>
      </c>
      <c r="AE62" s="16"/>
      <c r="AF62" s="16" t="n">
        <v>0.0378808744973258</v>
      </c>
      <c r="AG62" s="16" t="n">
        <v>0.257159099233476</v>
      </c>
      <c r="AH62" s="16" t="n">
        <v>0.155012664862656</v>
      </c>
      <c r="AI62" s="16" t="n">
        <v>0.257406661198105</v>
      </c>
      <c r="AJ62" s="16" t="n">
        <v>0.0223579124073069</v>
      </c>
      <c r="AK62" s="16" t="n">
        <v>0.0103235731053105</v>
      </c>
      <c r="AL62" s="16" t="n">
        <v>0.0922087319801618</v>
      </c>
      <c r="AM62" s="16" t="n">
        <v>0.0911035052857797</v>
      </c>
      <c r="AN62" s="16" t="n">
        <v>0.0964971210862449</v>
      </c>
      <c r="AO62" s="16" t="n">
        <v>0.0316785806384452</v>
      </c>
      <c r="AP62" s="16" t="n">
        <v>0.0112207949234935</v>
      </c>
      <c r="AQ62" s="16"/>
      <c r="AR62" s="16" t="n">
        <v>0.113711606770575</v>
      </c>
      <c r="AS62" s="16" t="n">
        <v>0.0364480396512608</v>
      </c>
      <c r="AT62" s="16" t="n">
        <v>0.101947993574125</v>
      </c>
      <c r="AU62" s="16" t="n">
        <v>0.159390094032025</v>
      </c>
      <c r="AV62" s="16" t="n">
        <v>0.0341803363933034</v>
      </c>
      <c r="AW62" s="16" t="n">
        <v>0.0409081697180031</v>
      </c>
      <c r="AX62" s="16" t="n">
        <v>0.0505832905915283</v>
      </c>
    </row>
    <row r="63">
      <c r="B63" t="s">
        <v>104</v>
      </c>
      <c r="C63" s="16" t="n">
        <v>0.0484538545434661</v>
      </c>
      <c r="D63" s="16" t="n">
        <v>0.0182519187894428</v>
      </c>
      <c r="E63" s="16" t="n">
        <v>0.124330309854058</v>
      </c>
      <c r="F63" s="16" t="n">
        <v>0.0247314759691112</v>
      </c>
      <c r="G63" s="16"/>
      <c r="H63" s="16" t="n">
        <v>0.00976346003463878</v>
      </c>
      <c r="I63" s="16" t="n">
        <v>0.0504769467853757</v>
      </c>
      <c r="J63" s="16"/>
      <c r="K63" s="16" t="n">
        <v>0.0525746884534423</v>
      </c>
      <c r="L63" s="16"/>
      <c r="M63" s="16" t="n">
        <v>0.040076356825218</v>
      </c>
      <c r="N63" s="16" t="n">
        <v>0.0679624427547137</v>
      </c>
      <c r="O63" s="16" t="n">
        <v>0.132112354509783</v>
      </c>
      <c r="P63" s="16" t="n">
        <v>0.206605141480681</v>
      </c>
      <c r="Q63" s="16"/>
      <c r="R63" s="16" t="n">
        <v>0</v>
      </c>
      <c r="S63" s="16" t="n">
        <v>0.308566081976381</v>
      </c>
      <c r="T63" s="16" t="n">
        <v>0.0550503000103507</v>
      </c>
      <c r="U63" s="16" t="n">
        <v>0.0334080339891418</v>
      </c>
      <c r="V63" s="16" t="n">
        <v>0.0310093356316972</v>
      </c>
      <c r="W63" s="16"/>
      <c r="X63" s="16" t="n">
        <v>0.0213310765694225</v>
      </c>
      <c r="Y63" s="16" t="n">
        <v>0.0440038118402183</v>
      </c>
      <c r="Z63" s="16" t="n">
        <v>0.00324137608081124</v>
      </c>
      <c r="AA63" s="16" t="n">
        <v>0.0956268626366581</v>
      </c>
      <c r="AB63" s="16" t="n">
        <v>0.134926000581134</v>
      </c>
      <c r="AC63" s="16" t="n">
        <v>0.0626375352506627</v>
      </c>
      <c r="AD63" s="16" t="n">
        <v>0.137550804461957</v>
      </c>
      <c r="AE63" s="16"/>
      <c r="AF63" s="16" t="n">
        <v>0.0127924509919422</v>
      </c>
      <c r="AG63" s="16" t="n">
        <v>0.00173020712118694</v>
      </c>
      <c r="AH63" s="16" t="n">
        <v>0.0789518800458824</v>
      </c>
      <c r="AI63" s="16" t="n">
        <v>0.0980257773833486</v>
      </c>
      <c r="AJ63" s="16" t="n">
        <v>0.0538953279735279</v>
      </c>
      <c r="AK63" s="16" t="n">
        <v>0.030057410813072</v>
      </c>
      <c r="AL63" s="16" t="n">
        <v>0.0888230847867216</v>
      </c>
      <c r="AM63" s="16" t="n">
        <v>0.144176213624565</v>
      </c>
      <c r="AN63" s="16" t="n">
        <v>0.000371346191907584</v>
      </c>
      <c r="AO63" s="16" t="n">
        <v>0.000585834295960597</v>
      </c>
      <c r="AP63" s="16" t="n">
        <v>0.0336700099923374</v>
      </c>
      <c r="AQ63" s="16"/>
      <c r="AR63" s="16" t="n">
        <v>0.0124610635647114</v>
      </c>
      <c r="AS63" s="16" t="n">
        <v>0.0337992965923902</v>
      </c>
      <c r="AT63" s="16" t="n">
        <v>0.0709374371605081</v>
      </c>
      <c r="AU63" s="16" t="n">
        <v>0.132386142704914</v>
      </c>
      <c r="AV63" s="16" t="n">
        <v>0.0350971537206459</v>
      </c>
      <c r="AW63" s="16" t="n">
        <v>0.0102150653192778</v>
      </c>
      <c r="AX63" s="16" t="n">
        <v>0.00289310082520705</v>
      </c>
    </row>
    <row r="64">
      <c r="B64" t="s">
        <v>105</v>
      </c>
      <c r="C64" s="16" t="n">
        <v>0.0383026547510303</v>
      </c>
      <c r="D64" s="16" t="n">
        <v>0.0782785328033142</v>
      </c>
      <c r="E64" s="16" t="n">
        <v>0.0576460414673672</v>
      </c>
      <c r="F64" s="16" t="n">
        <v>0.0254380107722403</v>
      </c>
      <c r="G64" s="16"/>
      <c r="H64" s="16" t="n">
        <v>0.107096587571458</v>
      </c>
      <c r="I64" s="16" t="n">
        <v>0.0331351028841361</v>
      </c>
      <c r="J64" s="16"/>
      <c r="K64" s="16" t="n">
        <v>0.0214123424328412</v>
      </c>
      <c r="L64" s="16"/>
      <c r="M64" s="16" t="n">
        <v>0.0242070598012276</v>
      </c>
      <c r="N64" s="16" t="n">
        <v>0.0970281064021763</v>
      </c>
      <c r="O64" s="16" t="n">
        <v>0.110604152014813</v>
      </c>
      <c r="P64" s="16" t="n">
        <v>0.171080213651971</v>
      </c>
      <c r="Q64" s="16"/>
      <c r="R64" s="16" t="n">
        <v>0</v>
      </c>
      <c r="S64" s="16" t="n">
        <v>0.0256990207708366</v>
      </c>
      <c r="T64" s="16" t="n">
        <v>0.0192914773238778</v>
      </c>
      <c r="U64" s="16" t="n">
        <v>0.11079220376305</v>
      </c>
      <c r="V64" s="16" t="n">
        <v>0.0248402503161136</v>
      </c>
      <c r="W64" s="16"/>
      <c r="X64" s="16" t="n">
        <v>0.0544575630691951</v>
      </c>
      <c r="Y64" s="16" t="n">
        <v>0.00334525716974761</v>
      </c>
      <c r="Z64" s="16" t="n">
        <v>0.0675121098596633</v>
      </c>
      <c r="AA64" s="16" t="n">
        <v>0.033285887203741</v>
      </c>
      <c r="AB64" s="16" t="n">
        <v>0.0140018798663403</v>
      </c>
      <c r="AC64" s="16" t="n">
        <v>0.113904280583783</v>
      </c>
      <c r="AD64" s="16" t="n">
        <v>0.16175069988374</v>
      </c>
      <c r="AE64" s="16"/>
      <c r="AF64" s="16" t="n">
        <v>0.186974337740008</v>
      </c>
      <c r="AG64" s="16" t="n">
        <v>0.0285968166785564</v>
      </c>
      <c r="AH64" s="16" t="n">
        <v>0.0612574215595792</v>
      </c>
      <c r="AI64" s="16" t="n">
        <v>0.00961278456894339</v>
      </c>
      <c r="AJ64" s="16" t="n">
        <v>0.0115867493725634</v>
      </c>
      <c r="AK64" s="16" t="n">
        <v>0.00220298488528281</v>
      </c>
      <c r="AL64" s="16" t="n">
        <v>0.0261563267658265</v>
      </c>
      <c r="AM64" s="16" t="n">
        <v>0.0421428382711023</v>
      </c>
      <c r="AN64" s="16" t="n">
        <v>0.168237311620842</v>
      </c>
      <c r="AO64" s="16" t="n">
        <v>0</v>
      </c>
      <c r="AP64" s="16" t="n">
        <v>0</v>
      </c>
      <c r="AQ64" s="16"/>
      <c r="AR64" s="16" t="n">
        <v>0.00259752215684258</v>
      </c>
      <c r="AS64" s="16" t="n">
        <v>0.0337992965923902</v>
      </c>
      <c r="AT64" s="16" t="n">
        <v>0.0926420749277354</v>
      </c>
      <c r="AU64" s="16" t="n">
        <v>0.0239550077209457</v>
      </c>
      <c r="AV64" s="16" t="n">
        <v>0.00439823735984244</v>
      </c>
      <c r="AW64" s="16" t="n">
        <v>0.0261314663287896</v>
      </c>
      <c r="AX64" s="16" t="n">
        <v>0.0142517465136257</v>
      </c>
    </row>
    <row r="65">
      <c r="B65" t="s">
        <v>106</v>
      </c>
      <c r="C65" s="16" t="n">
        <v>0.0308784551322786</v>
      </c>
      <c r="D65" s="16" t="n">
        <v>0.0993155443610439</v>
      </c>
      <c r="E65" s="16" t="n">
        <v>0.0146455781519162</v>
      </c>
      <c r="F65" s="16" t="n">
        <v>0.0270917487857001</v>
      </c>
      <c r="G65" s="16"/>
      <c r="H65" s="16" t="n">
        <v>0.0207431884918522</v>
      </c>
      <c r="I65" s="16" t="n">
        <v>0.0359660196347585</v>
      </c>
      <c r="J65" s="16"/>
      <c r="K65" s="16" t="n">
        <v>0.0882512516846843</v>
      </c>
      <c r="L65" s="16"/>
      <c r="M65" s="16" t="n">
        <v>0.0284211122598031</v>
      </c>
      <c r="N65" s="16" t="n">
        <v>0.034680973562024</v>
      </c>
      <c r="O65" s="16" t="n">
        <v>0.0592480849046388</v>
      </c>
      <c r="P65" s="16" t="n">
        <v>0.095057714384179</v>
      </c>
      <c r="Q65" s="16"/>
      <c r="R65" s="16" t="n">
        <v>0</v>
      </c>
      <c r="S65" s="16" t="n">
        <v>0.3346100579427</v>
      </c>
      <c r="T65" s="16" t="n">
        <v>0.0233785451205825</v>
      </c>
      <c r="U65" s="16" t="n">
        <v>0.044563480134359</v>
      </c>
      <c r="V65" s="16" t="n">
        <v>0.00445163748053422</v>
      </c>
      <c r="W65" s="16"/>
      <c r="X65" s="16" t="n">
        <v>0.0496056201641513</v>
      </c>
      <c r="Y65" s="16" t="n">
        <v>0.0339890785402221</v>
      </c>
      <c r="Z65" s="16" t="n">
        <v>0.00122550754105142</v>
      </c>
      <c r="AA65" s="16" t="n">
        <v>0.00131462215106357</v>
      </c>
      <c r="AB65" s="16" t="n">
        <v>0.0342391263691074</v>
      </c>
      <c r="AC65" s="16" t="n">
        <v>0.0342467748290827</v>
      </c>
      <c r="AD65" s="16" t="n">
        <v>0.027380132811724</v>
      </c>
      <c r="AE65" s="16"/>
      <c r="AF65" s="16" t="n">
        <v>0.00660357710760874</v>
      </c>
      <c r="AG65" s="16" t="n">
        <v>0.00142663805935591</v>
      </c>
      <c r="AH65" s="16" t="n">
        <v>0.02207581396098</v>
      </c>
      <c r="AI65" s="16" t="n">
        <v>0.00345309002233552</v>
      </c>
      <c r="AJ65" s="16" t="n">
        <v>0.00393492337662616</v>
      </c>
      <c r="AK65" s="16" t="n">
        <v>0.0731757681581792</v>
      </c>
      <c r="AL65" s="16" t="n">
        <v>0.00274741447853721</v>
      </c>
      <c r="AM65" s="16" t="n">
        <v>0.0464004869865651</v>
      </c>
      <c r="AN65" s="16" t="n">
        <v>0.0726267953456147</v>
      </c>
      <c r="AO65" s="16" t="n">
        <v>0</v>
      </c>
      <c r="AP65" s="16" t="n">
        <v>0</v>
      </c>
      <c r="AQ65" s="16"/>
      <c r="AR65" s="16" t="n">
        <v>0</v>
      </c>
      <c r="AS65" s="16" t="n">
        <v>0.0072363068613185</v>
      </c>
      <c r="AT65" s="16" t="n">
        <v>0.0331592683030519</v>
      </c>
      <c r="AU65" s="16" t="n">
        <v>0.0419926505376641</v>
      </c>
      <c r="AV65" s="16" t="n">
        <v>0</v>
      </c>
      <c r="AW65" s="16" t="n">
        <v>0.0551330316757557</v>
      </c>
      <c r="AX65" s="16" t="n">
        <v>0.0274825683271329</v>
      </c>
    </row>
    <row r="66">
      <c r="B66" t="s">
        <v>95</v>
      </c>
      <c r="C66" s="16" t="n">
        <v>0.00382523898126467</v>
      </c>
      <c r="D66" s="16" t="n">
        <v>0.0231065128419087</v>
      </c>
      <c r="E66" s="16" t="n">
        <v>0.00638736863555634</v>
      </c>
      <c r="F66" s="16" t="n">
        <v>0.000121373564946012</v>
      </c>
      <c r="G66" s="16"/>
      <c r="H66" s="16" t="n">
        <v>0.00143693317166116</v>
      </c>
      <c r="I66" s="16" t="n">
        <v>0.00141496937982073</v>
      </c>
      <c r="J66" s="16"/>
      <c r="K66" s="16" t="n">
        <v>0.00493848810270021</v>
      </c>
      <c r="L66" s="16"/>
      <c r="M66" s="16" t="n">
        <v>0</v>
      </c>
      <c r="N66" s="16" t="n">
        <v>0.0266698882299676</v>
      </c>
      <c r="O66" s="16" t="n">
        <v>0.00413266744792044</v>
      </c>
      <c r="P66" s="16" t="n">
        <v>0.0110127246236575</v>
      </c>
      <c r="Q66" s="16"/>
      <c r="R66" s="16" t="n">
        <v>0</v>
      </c>
      <c r="S66" s="16" t="n">
        <v>0</v>
      </c>
      <c r="T66" s="16" t="n">
        <v>0</v>
      </c>
      <c r="U66" s="16" t="n">
        <v>0.00047358877858316</v>
      </c>
      <c r="V66" s="16" t="n">
        <v>0.00610189883387554</v>
      </c>
      <c r="W66" s="16"/>
      <c r="X66" s="16" t="n">
        <v>0</v>
      </c>
      <c r="Y66" s="16" t="n">
        <v>0</v>
      </c>
      <c r="Z66" s="16" t="n">
        <v>0</v>
      </c>
      <c r="AA66" s="16" t="n">
        <v>0</v>
      </c>
      <c r="AB66" s="16" t="n">
        <v>0.0194864161207501</v>
      </c>
      <c r="AC66" s="16" t="n">
        <v>0.0658822618368971</v>
      </c>
      <c r="AD66" s="16" t="n">
        <v>0.00297228526730031</v>
      </c>
      <c r="AE66" s="16"/>
      <c r="AF66" s="16" t="n">
        <v>0</v>
      </c>
      <c r="AG66" s="16" t="n">
        <v>0</v>
      </c>
      <c r="AH66" s="16" t="n">
        <v>0.000652390478952653</v>
      </c>
      <c r="AI66" s="16" t="n">
        <v>0</v>
      </c>
      <c r="AJ66" s="16" t="n">
        <v>0</v>
      </c>
      <c r="AK66" s="16" t="n">
        <v>0.00431662723991819</v>
      </c>
      <c r="AL66" s="16" t="n">
        <v>0</v>
      </c>
      <c r="AM66" s="16" t="n">
        <v>0.0247293739915792</v>
      </c>
      <c r="AN66" s="16" t="n">
        <v>0</v>
      </c>
      <c r="AO66" s="16" t="n">
        <v>0</v>
      </c>
      <c r="AP66" s="16" t="n">
        <v>0</v>
      </c>
      <c r="AQ66" s="16"/>
      <c r="AR66" s="16" t="n">
        <v>0</v>
      </c>
      <c r="AS66" s="16" t="n">
        <v>0</v>
      </c>
      <c r="AT66" s="16" t="n">
        <v>0.00842789450501058</v>
      </c>
      <c r="AU66" s="16" t="n">
        <v>0.000497718387194368</v>
      </c>
      <c r="AV66" s="16" t="n">
        <v>0</v>
      </c>
      <c r="AW66" s="16" t="n">
        <v>0.00780310965403051</v>
      </c>
      <c r="AX66" s="16" t="n">
        <v>0</v>
      </c>
    </row>
    <row r="67">
      <c r="B67" t="s">
        <v>107</v>
      </c>
      <c r="C67" s="16" t="n">
        <v>0.559080979214783</v>
      </c>
      <c r="D67" s="16" t="n">
        <v>0.218137932791086</v>
      </c>
      <c r="E67" s="16" t="n">
        <v>0.372027040470084</v>
      </c>
      <c r="F67" s="16" t="n">
        <v>0.676959665996731</v>
      </c>
      <c r="G67" s="16"/>
      <c r="H67" s="16" t="n">
        <v>0.0976538886521839</v>
      </c>
      <c r="I67" s="16" t="n">
        <v>0.590079346554044</v>
      </c>
      <c r="J67" s="16"/>
      <c r="K67" s="16" t="n">
        <v>0.572073497100562</v>
      </c>
      <c r="L67" s="16"/>
      <c r="M67" s="16" t="n">
        <v>0.654400501848602</v>
      </c>
      <c r="N67" s="16" t="n">
        <v>0.148405784031343</v>
      </c>
      <c r="O67" s="16" t="n">
        <v>0.0557998842621403</v>
      </c>
      <c r="P67" s="16" t="n">
        <v>0.0498634339470219</v>
      </c>
      <c r="Q67" s="16"/>
      <c r="R67" s="16" t="n">
        <v>0.973259461576008</v>
      </c>
      <c r="S67" s="16" t="n">
        <v>0</v>
      </c>
      <c r="T67" s="16" t="n">
        <v>0.386812132901341</v>
      </c>
      <c r="U67" s="16" t="n">
        <v>0.436362250084172</v>
      </c>
      <c r="V67" s="16" t="n">
        <v>0.669870007654617</v>
      </c>
      <c r="W67" s="16"/>
      <c r="X67" s="16" t="n">
        <v>0.717848398326328</v>
      </c>
      <c r="Y67" s="16" t="n">
        <v>0.490469518016016</v>
      </c>
      <c r="Z67" s="16" t="n">
        <v>0.691093336477323</v>
      </c>
      <c r="AA67" s="16" t="n">
        <v>0.633314489099068</v>
      </c>
      <c r="AB67" s="16" t="n">
        <v>0.220497410809902</v>
      </c>
      <c r="AC67" s="16" t="n">
        <v>0.0677086080109395</v>
      </c>
      <c r="AD67" s="16" t="n">
        <v>0.176598723256723</v>
      </c>
      <c r="AE67" s="16"/>
      <c r="AF67" s="16" t="n">
        <v>0.529670336978217</v>
      </c>
      <c r="AG67" s="16" t="n">
        <v>0.176081355116899</v>
      </c>
      <c r="AH67" s="16" t="n">
        <v>0.43888925540245</v>
      </c>
      <c r="AI67" s="16" t="n">
        <v>0.41430615828096</v>
      </c>
      <c r="AJ67" s="16" t="n">
        <v>0.649851463518191</v>
      </c>
      <c r="AK67" s="16" t="n">
        <v>0.690273320782436</v>
      </c>
      <c r="AL67" s="16" t="n">
        <v>0.556392856394732</v>
      </c>
      <c r="AM67" s="16" t="n">
        <v>0.437631460540641</v>
      </c>
      <c r="AN67" s="16" t="n">
        <v>0.433416447287515</v>
      </c>
      <c r="AO67" s="16" t="n">
        <v>0.639485854594986</v>
      </c>
      <c r="AP67" s="16" t="n">
        <v>0.638002241651651</v>
      </c>
      <c r="AQ67" s="16"/>
      <c r="AR67" s="16" t="n">
        <v>0.514246270739104</v>
      </c>
      <c r="AS67" s="16" t="n">
        <v>0.34535558148856</v>
      </c>
      <c r="AT67" s="16" t="n">
        <v>0.579216506334127</v>
      </c>
      <c r="AU67" s="16" t="n">
        <v>0.567223678505955</v>
      </c>
      <c r="AV67" s="16" t="n">
        <v>0.717233738794198</v>
      </c>
      <c r="AW67" s="16" t="n">
        <v>0.590334947319113</v>
      </c>
      <c r="AX67" s="16" t="n">
        <v>0.531191685819534</v>
      </c>
    </row>
    <row r="68">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row>
    <row r="69">
      <c r="B69" s="7" t="s">
        <v>131</v>
      </c>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row>
    <row r="70">
      <c r="B70" s="26" t="s">
        <v>78</v>
      </c>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row>
    <row r="71">
      <c r="B71" t="s">
        <v>121</v>
      </c>
      <c r="C71" s="16" t="n">
        <v>0.559001848914909</v>
      </c>
      <c r="D71" s="16" t="n">
        <v>0.533742662871637</v>
      </c>
      <c r="E71" s="16" t="n">
        <v>0.47588711902088</v>
      </c>
      <c r="F71" s="16" t="n">
        <v>0.593329519362117</v>
      </c>
      <c r="G71" s="16"/>
      <c r="H71" s="16" t="n">
        <v>0.468273814612693</v>
      </c>
      <c r="I71" s="16" t="n">
        <v>0.546203859890223</v>
      </c>
      <c r="J71" s="16"/>
      <c r="K71" s="16" t="n">
        <v>0.750427119684612</v>
      </c>
      <c r="L71" s="16"/>
      <c r="M71" s="16" t="n">
        <v>0.582012614113853</v>
      </c>
      <c r="N71" s="16" t="n">
        <v>0.489659499206974</v>
      </c>
      <c r="O71" s="16" t="n">
        <v>0.346502175671523</v>
      </c>
      <c r="P71" s="16" t="n">
        <v>0.360551368769449</v>
      </c>
      <c r="Q71" s="16"/>
      <c r="R71" s="16" t="n">
        <v>0.973259461576008</v>
      </c>
      <c r="S71" s="16" t="n">
        <v>0.276116887892</v>
      </c>
      <c r="T71" s="16" t="n">
        <v>0.556746145812881</v>
      </c>
      <c r="U71" s="16" t="n">
        <v>0.588413120616435</v>
      </c>
      <c r="V71" s="16" t="n">
        <v>0.562003950839499</v>
      </c>
      <c r="W71" s="16"/>
      <c r="X71" s="16" t="n">
        <v>0.615347028637128</v>
      </c>
      <c r="Y71" s="16" t="n">
        <v>0.463166210467681</v>
      </c>
      <c r="Z71" s="16" t="n">
        <v>0.743766653194822</v>
      </c>
      <c r="AA71" s="16" t="n">
        <v>0.491605266828024</v>
      </c>
      <c r="AB71" s="16" t="n">
        <v>0.41446275036451</v>
      </c>
      <c r="AC71" s="16" t="n">
        <v>0.668693959285284</v>
      </c>
      <c r="AD71" s="16" t="n">
        <v>0.481572311189774</v>
      </c>
      <c r="AE71" s="16"/>
      <c r="AF71" s="16" t="n">
        <v>0.415299356338863</v>
      </c>
      <c r="AG71" s="16" t="n">
        <v>0.806460490996917</v>
      </c>
      <c r="AH71" s="16" t="n">
        <v>0.376493632036566</v>
      </c>
      <c r="AI71" s="16" t="n">
        <v>0.505785383623995</v>
      </c>
      <c r="AJ71" s="16" t="n">
        <v>0.46673916898872</v>
      </c>
      <c r="AK71" s="16" t="n">
        <v>0.695391375350278</v>
      </c>
      <c r="AL71" s="16" t="n">
        <v>0.783055772579296</v>
      </c>
      <c r="AM71" s="16" t="n">
        <v>0.429532374814624</v>
      </c>
      <c r="AN71" s="16" t="n">
        <v>0.480876955305464</v>
      </c>
      <c r="AO71" s="16" t="n">
        <v>0.263578993191321</v>
      </c>
      <c r="AP71" s="16" t="n">
        <v>0.641544023904858</v>
      </c>
      <c r="AQ71" s="16"/>
      <c r="AR71" s="16" t="n">
        <v>0.681183709066588</v>
      </c>
      <c r="AS71" s="16" t="n">
        <v>0.380037792433907</v>
      </c>
      <c r="AT71" s="16" t="n">
        <v>0.531000346223911</v>
      </c>
      <c r="AU71" s="16" t="n">
        <v>0.553770197035594</v>
      </c>
      <c r="AV71" s="16" t="n">
        <v>0.392797205790402</v>
      </c>
      <c r="AW71" s="16" t="n">
        <v>0.66266295010509</v>
      </c>
      <c r="AX71" s="16" t="n">
        <v>0.579902800285974</v>
      </c>
    </row>
    <row r="72">
      <c r="B72" t="s">
        <v>122</v>
      </c>
      <c r="C72" s="16" t="n">
        <v>0.291087910880877</v>
      </c>
      <c r="D72" s="16" t="n">
        <v>0.275747890924204</v>
      </c>
      <c r="E72" s="16" t="n">
        <v>0.429005499618491</v>
      </c>
      <c r="F72" s="16" t="n">
        <v>0.242312515566705</v>
      </c>
      <c r="G72" s="16"/>
      <c r="H72" s="16" t="n">
        <v>0.215611035304505</v>
      </c>
      <c r="I72" s="16" t="n">
        <v>0.329403881271085</v>
      </c>
      <c r="J72" s="16"/>
      <c r="K72" s="16" t="n">
        <v>0.150036892079901</v>
      </c>
      <c r="L72" s="16"/>
      <c r="M72" s="16" t="n">
        <v>0.277937579971456</v>
      </c>
      <c r="N72" s="16" t="n">
        <v>0.316492688748948</v>
      </c>
      <c r="O72" s="16" t="n">
        <v>0.461820575669825</v>
      </c>
      <c r="P72" s="16" t="n">
        <v>0.403349403921509</v>
      </c>
      <c r="Q72" s="16"/>
      <c r="R72" s="16" t="n">
        <v>0.0267405384239923</v>
      </c>
      <c r="S72" s="16" t="n">
        <v>0.694521435521881</v>
      </c>
      <c r="T72" s="16" t="n">
        <v>0.272098412732861</v>
      </c>
      <c r="U72" s="16" t="n">
        <v>0.28401881499585</v>
      </c>
      <c r="V72" s="16" t="n">
        <v>0.272805573484471</v>
      </c>
      <c r="W72" s="16"/>
      <c r="X72" s="16" t="n">
        <v>0.208594980641847</v>
      </c>
      <c r="Y72" s="16" t="n">
        <v>0.359787375102151</v>
      </c>
      <c r="Z72" s="16" t="n">
        <v>0.234080018173091</v>
      </c>
      <c r="AA72" s="16" t="n">
        <v>0.27816394715966</v>
      </c>
      <c r="AB72" s="16" t="n">
        <v>0.486589445348567</v>
      </c>
      <c r="AC72" s="16" t="n">
        <v>0.26450177466403</v>
      </c>
      <c r="AD72" s="16" t="n">
        <v>0.352235475406564</v>
      </c>
      <c r="AE72" s="16"/>
      <c r="AF72" s="16" t="n">
        <v>0.388878922267209</v>
      </c>
      <c r="AG72" s="16" t="n">
        <v>0.0448457405687772</v>
      </c>
      <c r="AH72" s="16" t="n">
        <v>0.404521129803126</v>
      </c>
      <c r="AI72" s="16" t="n">
        <v>0.316348210077066</v>
      </c>
      <c r="AJ72" s="16" t="n">
        <v>0.376852853848624</v>
      </c>
      <c r="AK72" s="16" t="n">
        <v>0.17436765281047</v>
      </c>
      <c r="AL72" s="16" t="n">
        <v>0.175160330384232</v>
      </c>
      <c r="AM72" s="16" t="n">
        <v>0.427800614092545</v>
      </c>
      <c r="AN72" s="16" t="n">
        <v>0.410853231465584</v>
      </c>
      <c r="AO72" s="16" t="n">
        <v>0.385782649696814</v>
      </c>
      <c r="AP72" s="16" t="n">
        <v>0.358455976095142</v>
      </c>
      <c r="AQ72" s="16"/>
      <c r="AR72" s="16" t="n">
        <v>0.219379214743172</v>
      </c>
      <c r="AS72" s="16" t="n">
        <v>0.209477799192414</v>
      </c>
      <c r="AT72" s="16" t="n">
        <v>0.250611718846406</v>
      </c>
      <c r="AU72" s="16" t="n">
        <v>0.322879824186709</v>
      </c>
      <c r="AV72" s="16" t="n">
        <v>0.570823339136373</v>
      </c>
      <c r="AW72" s="16" t="n">
        <v>0.266779481078405</v>
      </c>
      <c r="AX72" s="16" t="n">
        <v>0.306139559775259</v>
      </c>
    </row>
    <row r="73">
      <c r="B73" t="s">
        <v>123</v>
      </c>
      <c r="C73" s="16" t="n">
        <v>0.0449914480805323</v>
      </c>
      <c r="D73" s="16" t="n">
        <v>0.0875488497911697</v>
      </c>
      <c r="E73" s="16" t="n">
        <v>0.0497044122377027</v>
      </c>
      <c r="F73" s="16" t="n">
        <v>0.0371644965445524</v>
      </c>
      <c r="G73" s="16"/>
      <c r="H73" s="16" t="n">
        <v>0.158153690642028</v>
      </c>
      <c r="I73" s="16" t="n">
        <v>0.0417946620598706</v>
      </c>
      <c r="J73" s="16"/>
      <c r="K73" s="16" t="n">
        <v>0.0227407140808359</v>
      </c>
      <c r="L73" s="16"/>
      <c r="M73" s="16" t="n">
        <v>0.0321864987871385</v>
      </c>
      <c r="N73" s="16" t="n">
        <v>0.0966384893219657</v>
      </c>
      <c r="O73" s="16" t="n">
        <v>0.12558880900114</v>
      </c>
      <c r="P73" s="16" t="n">
        <v>0.108137956954428</v>
      </c>
      <c r="Q73" s="16"/>
      <c r="R73" s="16" t="n">
        <v>0</v>
      </c>
      <c r="S73" s="16" t="n">
        <v>0.0239198197743481</v>
      </c>
      <c r="T73" s="16" t="n">
        <v>0.0257096964783403</v>
      </c>
      <c r="U73" s="16" t="n">
        <v>0.109893520137799</v>
      </c>
      <c r="V73" s="16" t="n">
        <v>0.0342917999719784</v>
      </c>
      <c r="W73" s="16"/>
      <c r="X73" s="16" t="n">
        <v>0.0993094291827521</v>
      </c>
      <c r="Y73" s="16" t="n">
        <v>0.000754452938201425</v>
      </c>
      <c r="Z73" s="16" t="n">
        <v>0.00189990651118578</v>
      </c>
      <c r="AA73" s="16" t="n">
        <v>0.0196133794791591</v>
      </c>
      <c r="AB73" s="16" t="n">
        <v>0.0659898507968239</v>
      </c>
      <c r="AC73" s="16" t="n">
        <v>0.0550318970692242</v>
      </c>
      <c r="AD73" s="16" t="n">
        <v>0.0714732384073758</v>
      </c>
      <c r="AE73" s="16"/>
      <c r="AF73" s="16" t="n">
        <v>0.181334896918115</v>
      </c>
      <c r="AG73" s="16" t="n">
        <v>0.00588853274056943</v>
      </c>
      <c r="AH73" s="16" t="n">
        <v>0.0658319527207284</v>
      </c>
      <c r="AI73" s="16" t="n">
        <v>0.0201675475630331</v>
      </c>
      <c r="AJ73" s="16" t="n">
        <v>0.020056476888448</v>
      </c>
      <c r="AK73" s="16" t="n">
        <v>0.0307181900512587</v>
      </c>
      <c r="AL73" s="16" t="n">
        <v>0.0222745568762176</v>
      </c>
      <c r="AM73" s="16" t="n">
        <v>0.111119808357676</v>
      </c>
      <c r="AN73" s="16" t="n">
        <v>0.10716814252843</v>
      </c>
      <c r="AO73" s="16" t="n">
        <v>0</v>
      </c>
      <c r="AP73" s="16" t="n">
        <v>0</v>
      </c>
      <c r="AQ73" s="16"/>
      <c r="AR73" s="16" t="n">
        <v>0.00623053178235572</v>
      </c>
      <c r="AS73" s="16" t="n">
        <v>0.0621281150293756</v>
      </c>
      <c r="AT73" s="16" t="n">
        <v>0.0886631589466297</v>
      </c>
      <c r="AU73" s="16" t="n">
        <v>0.0619238485824458</v>
      </c>
      <c r="AV73" s="16" t="n">
        <v>0.0341803363933034</v>
      </c>
      <c r="AW73" s="16" t="n">
        <v>0.0094877918877048</v>
      </c>
      <c r="AX73" s="16" t="n">
        <v>0.0158679702013777</v>
      </c>
    </row>
    <row r="74">
      <c r="B74" t="s">
        <v>124</v>
      </c>
      <c r="C74" s="16" t="n">
        <v>0.0138796670921833</v>
      </c>
      <c r="D74" s="16" t="n">
        <v>0.00231364630262236</v>
      </c>
      <c r="E74" s="16" t="n">
        <v>0.00645618275950346</v>
      </c>
      <c r="F74" s="16" t="n">
        <v>0.0182769014261678</v>
      </c>
      <c r="G74" s="16"/>
      <c r="H74" s="16" t="n">
        <v>0.0063046053433939</v>
      </c>
      <c r="I74" s="16" t="n">
        <v>0.000677754433508937</v>
      </c>
      <c r="J74" s="16"/>
      <c r="K74" s="16" t="n">
        <v>0.00647719850936255</v>
      </c>
      <c r="L74" s="16"/>
      <c r="M74" s="16" t="n">
        <v>0.0145028492609397</v>
      </c>
      <c r="N74" s="16" t="n">
        <v>0.00746424312949028</v>
      </c>
      <c r="O74" s="16" t="n">
        <v>0.017689606999997</v>
      </c>
      <c r="P74" s="16" t="n">
        <v>0.0472939047311024</v>
      </c>
      <c r="Q74" s="16"/>
      <c r="R74" s="16" t="n">
        <v>0</v>
      </c>
      <c r="S74" s="16" t="n">
        <v>0</v>
      </c>
      <c r="T74" s="16" t="n">
        <v>0.00151614576255717</v>
      </c>
      <c r="U74" s="16" t="n">
        <v>0.00399288376754432</v>
      </c>
      <c r="V74" s="16" t="n">
        <v>0.0213237920648333</v>
      </c>
      <c r="W74" s="16"/>
      <c r="X74" s="16" t="n">
        <v>0.000264550844948557</v>
      </c>
      <c r="Y74" s="16" t="n">
        <v>0.0434070913147583</v>
      </c>
      <c r="Z74" s="16" t="n">
        <v>0</v>
      </c>
      <c r="AA74" s="16" t="n">
        <v>0</v>
      </c>
      <c r="AB74" s="16" t="n">
        <v>0.00415699059608648</v>
      </c>
      <c r="AC74" s="16" t="n">
        <v>0.00561540707862298</v>
      </c>
      <c r="AD74" s="16" t="n">
        <v>0.00509583986604302</v>
      </c>
      <c r="AE74" s="16"/>
      <c r="AF74" s="16" t="n">
        <v>0</v>
      </c>
      <c r="AG74" s="16" t="n">
        <v>0.00173020712118694</v>
      </c>
      <c r="AH74" s="16" t="n">
        <v>0.097524345879753</v>
      </c>
      <c r="AI74" s="16" t="n">
        <v>0.00153474910717768</v>
      </c>
      <c r="AJ74" s="16" t="n">
        <v>0.000611982952594701</v>
      </c>
      <c r="AK74" s="16" t="n">
        <v>0.00087186185800858</v>
      </c>
      <c r="AL74" s="16" t="n">
        <v>0.0176186821002102</v>
      </c>
      <c r="AM74" s="16" t="n">
        <v>0.00256018002811223</v>
      </c>
      <c r="AN74" s="16" t="n">
        <v>0.000367223566840615</v>
      </c>
      <c r="AO74" s="16" t="n">
        <v>0.000585834295960597</v>
      </c>
      <c r="AP74" s="16" t="n">
        <v>0</v>
      </c>
      <c r="AQ74" s="16"/>
      <c r="AR74" s="16" t="n">
        <v>0</v>
      </c>
      <c r="AS74" s="16" t="n">
        <v>0</v>
      </c>
      <c r="AT74" s="16" t="n">
        <v>0.00164389179181485</v>
      </c>
      <c r="AU74" s="16" t="n">
        <v>0.00694797205772507</v>
      </c>
      <c r="AV74" s="16" t="n">
        <v>0.00219911867992122</v>
      </c>
      <c r="AW74" s="16" t="n">
        <v>0.00140021281676334</v>
      </c>
      <c r="AX74" s="16" t="n">
        <v>0.0832426242361298</v>
      </c>
    </row>
    <row r="75">
      <c r="B75" t="s">
        <v>125</v>
      </c>
      <c r="C75" s="16" t="n">
        <v>0.063386305237024</v>
      </c>
      <c r="D75" s="16" t="n">
        <v>0.0990768538357557</v>
      </c>
      <c r="E75" s="16" t="n">
        <v>0.0388098644002762</v>
      </c>
      <c r="F75" s="16" t="n">
        <v>0.0673654330711574</v>
      </c>
      <c r="G75" s="16"/>
      <c r="H75" s="16" t="n">
        <v>0.148814892951107</v>
      </c>
      <c r="I75" s="16" t="n">
        <v>0.0559117221685947</v>
      </c>
      <c r="J75" s="16"/>
      <c r="K75" s="16" t="n">
        <v>0.00195246473646233</v>
      </c>
      <c r="L75" s="16"/>
      <c r="M75" s="16" t="n">
        <v>0.060890785063208</v>
      </c>
      <c r="N75" s="16" t="n">
        <v>0.0897450795926223</v>
      </c>
      <c r="O75" s="16" t="n">
        <v>0.0263853951918251</v>
      </c>
      <c r="P75" s="16" t="n">
        <v>0.0531257061191999</v>
      </c>
      <c r="Q75" s="16"/>
      <c r="R75" s="16" t="n">
        <v>0</v>
      </c>
      <c r="S75" s="16" t="n">
        <v>0.00247080010127993</v>
      </c>
      <c r="T75" s="16" t="n">
        <v>0.100013531446253</v>
      </c>
      <c r="U75" s="16" t="n">
        <v>0.00941101724987697</v>
      </c>
      <c r="V75" s="16" t="n">
        <v>0.0764827229924244</v>
      </c>
      <c r="W75" s="16"/>
      <c r="X75" s="16" t="n">
        <v>0.0764840106933246</v>
      </c>
      <c r="Y75" s="16" t="n">
        <v>0.0443947890219119</v>
      </c>
      <c r="Z75" s="16" t="n">
        <v>0.0194541881566221</v>
      </c>
      <c r="AA75" s="16" t="n">
        <v>0.210617406533156</v>
      </c>
      <c r="AB75" s="16" t="n">
        <v>0.0208203486746</v>
      </c>
      <c r="AC75" s="16" t="n">
        <v>0.00615696190283954</v>
      </c>
      <c r="AD75" s="16" t="n">
        <v>0.0866508498629431</v>
      </c>
      <c r="AE75" s="16"/>
      <c r="AF75" s="16" t="n">
        <v>0</v>
      </c>
      <c r="AG75" s="16" t="n">
        <v>0.141075028572549</v>
      </c>
      <c r="AH75" s="16" t="n">
        <v>0.00118573759285941</v>
      </c>
      <c r="AI75" s="16" t="n">
        <v>0.000602583897282628</v>
      </c>
      <c r="AJ75" s="16" t="n">
        <v>0.135127534369019</v>
      </c>
      <c r="AK75" s="16" t="n">
        <v>0.069893295967278</v>
      </c>
      <c r="AL75" s="16" t="n">
        <v>0.000814946469551784</v>
      </c>
      <c r="AM75" s="16" t="n">
        <v>0.028987022707042</v>
      </c>
      <c r="AN75" s="16" t="n">
        <v>0</v>
      </c>
      <c r="AO75" s="16" t="n">
        <v>0.350052522815904</v>
      </c>
      <c r="AP75" s="16" t="n">
        <v>0</v>
      </c>
      <c r="AQ75" s="16"/>
      <c r="AR75" s="16" t="n">
        <v>0.0869760126255295</v>
      </c>
      <c r="AS75" s="16" t="n">
        <v>0.17267779074428</v>
      </c>
      <c r="AT75" s="16" t="n">
        <v>0.0765823681795094</v>
      </c>
      <c r="AU75" s="16" t="n">
        <v>0.0535654400091328</v>
      </c>
      <c r="AV75" s="16" t="n">
        <v>0</v>
      </c>
      <c r="AW75" s="16" t="n">
        <v>0.0596695641120364</v>
      </c>
      <c r="AX75" s="16" t="n">
        <v>0.0148470455012592</v>
      </c>
    </row>
    <row r="76">
      <c r="B76" t="s">
        <v>126</v>
      </c>
      <c r="C76" s="16" t="n">
        <v>0.0276528197944744</v>
      </c>
      <c r="D76" s="16" t="n">
        <v>0.00157009627461099</v>
      </c>
      <c r="E76" s="16" t="n">
        <v>0.000136921963146309</v>
      </c>
      <c r="F76" s="16" t="n">
        <v>0.0415511340293005</v>
      </c>
      <c r="G76" s="16"/>
      <c r="H76" s="16" t="n">
        <v>0.00284196114627362</v>
      </c>
      <c r="I76" s="16" t="n">
        <v>0.026008120176718</v>
      </c>
      <c r="J76" s="16"/>
      <c r="K76" s="16" t="n">
        <v>0.0683656109088265</v>
      </c>
      <c r="L76" s="16"/>
      <c r="M76" s="16" t="n">
        <v>0.0324696728034049</v>
      </c>
      <c r="N76" s="16" t="n">
        <v>0</v>
      </c>
      <c r="O76" s="16" t="n">
        <v>0.0220134374656897</v>
      </c>
      <c r="P76" s="16" t="n">
        <v>0.0275416595043115</v>
      </c>
      <c r="Q76" s="16"/>
      <c r="R76" s="16" t="n">
        <v>0</v>
      </c>
      <c r="S76" s="16" t="n">
        <v>0.00297105671049057</v>
      </c>
      <c r="T76" s="16" t="n">
        <v>0.0439160677671078</v>
      </c>
      <c r="U76" s="16" t="n">
        <v>0.00427064323249416</v>
      </c>
      <c r="V76" s="16" t="n">
        <v>0.0330921606467943</v>
      </c>
      <c r="W76" s="16"/>
      <c r="X76" s="16" t="n">
        <v>0</v>
      </c>
      <c r="Y76" s="16" t="n">
        <v>0.0884900811552964</v>
      </c>
      <c r="Z76" s="16" t="n">
        <v>0.000799233964278845</v>
      </c>
      <c r="AA76" s="16" t="n">
        <v>0</v>
      </c>
      <c r="AB76" s="16" t="n">
        <v>0.00798061421941231</v>
      </c>
      <c r="AC76" s="16" t="n">
        <v>0</v>
      </c>
      <c r="AD76" s="16" t="n">
        <v>0.00297228526730031</v>
      </c>
      <c r="AE76" s="16"/>
      <c r="AF76" s="16" t="n">
        <v>0.0144868244758131</v>
      </c>
      <c r="AG76" s="16" t="n">
        <v>0</v>
      </c>
      <c r="AH76" s="16" t="n">
        <v>0.0544432019669672</v>
      </c>
      <c r="AI76" s="16" t="n">
        <v>0.155561525731446</v>
      </c>
      <c r="AJ76" s="16" t="n">
        <v>0.000611982952594701</v>
      </c>
      <c r="AK76" s="16" t="n">
        <v>0.0287576239627069</v>
      </c>
      <c r="AL76" s="16" t="n">
        <v>0.00107571159049241</v>
      </c>
      <c r="AM76" s="16" t="n">
        <v>0</v>
      </c>
      <c r="AN76" s="16" t="n">
        <v>0.00073444713368123</v>
      </c>
      <c r="AO76" s="16" t="n">
        <v>0</v>
      </c>
      <c r="AP76" s="16" t="n">
        <v>0</v>
      </c>
      <c r="AQ76" s="16"/>
      <c r="AR76" s="16" t="n">
        <v>0.00623053178235572</v>
      </c>
      <c r="AS76" s="16" t="n">
        <v>0.175678502600024</v>
      </c>
      <c r="AT76" s="16" t="n">
        <v>0.0514985160117286</v>
      </c>
      <c r="AU76" s="16" t="n">
        <v>0.000912718128393508</v>
      </c>
      <c r="AV76" s="16" t="n">
        <v>0</v>
      </c>
      <c r="AW76" s="16" t="n">
        <v>0</v>
      </c>
      <c r="AX76" s="16" t="n">
        <v>0</v>
      </c>
    </row>
    <row r="77">
      <c r="B77" t="s">
        <v>127</v>
      </c>
      <c r="C77" s="16" t="n">
        <v>0.850089759795786</v>
      </c>
      <c r="D77" s="16" t="n">
        <v>0.809490553795841</v>
      </c>
      <c r="E77" s="16" t="n">
        <v>0.904892618639371</v>
      </c>
      <c r="F77" s="16" t="n">
        <v>0.835642034928822</v>
      </c>
      <c r="G77" s="16"/>
      <c r="H77" s="16" t="n">
        <v>0.683884849917198</v>
      </c>
      <c r="I77" s="16" t="n">
        <v>0.875607741161308</v>
      </c>
      <c r="J77" s="16"/>
      <c r="K77" s="16" t="n">
        <v>0.900464011764513</v>
      </c>
      <c r="L77" s="16"/>
      <c r="M77" s="16" t="n">
        <v>0.859950194085309</v>
      </c>
      <c r="N77" s="16" t="n">
        <v>0.806152187955922</v>
      </c>
      <c r="O77" s="16" t="n">
        <v>0.808322751341348</v>
      </c>
      <c r="P77" s="16" t="n">
        <v>0.763900772690958</v>
      </c>
      <c r="Q77" s="16"/>
      <c r="R77" s="16" t="n">
        <v>1</v>
      </c>
      <c r="S77" s="16" t="n">
        <v>0.970638323413881</v>
      </c>
      <c r="T77" s="16" t="n">
        <v>0.828844558545741</v>
      </c>
      <c r="U77" s="16" t="n">
        <v>0.872431935612285</v>
      </c>
      <c r="V77" s="16" t="n">
        <v>0.834809524323969</v>
      </c>
      <c r="W77" s="16"/>
      <c r="X77" s="16" t="n">
        <v>0.823942009278975</v>
      </c>
      <c r="Y77" s="16" t="n">
        <v>0.822953585569832</v>
      </c>
      <c r="Z77" s="16" t="n">
        <v>0.977846671367913</v>
      </c>
      <c r="AA77" s="16" t="n">
        <v>0.769769213987685</v>
      </c>
      <c r="AB77" s="16" t="n">
        <v>0.901052195713077</v>
      </c>
      <c r="AC77" s="16" t="n">
        <v>0.933195733949313</v>
      </c>
      <c r="AD77" s="16" t="n">
        <v>0.833807786596338</v>
      </c>
      <c r="AE77" s="16"/>
      <c r="AF77" s="16" t="n">
        <v>0.804178278606072</v>
      </c>
      <c r="AG77" s="16" t="n">
        <v>0.851306231565694</v>
      </c>
      <c r="AH77" s="16" t="n">
        <v>0.781014761839692</v>
      </c>
      <c r="AI77" s="16" t="n">
        <v>0.822133593701061</v>
      </c>
      <c r="AJ77" s="16" t="n">
        <v>0.843592022837344</v>
      </c>
      <c r="AK77" s="16" t="n">
        <v>0.869759028160748</v>
      </c>
      <c r="AL77" s="16" t="n">
        <v>0.958216102963528</v>
      </c>
      <c r="AM77" s="16" t="n">
        <v>0.85733298890717</v>
      </c>
      <c r="AN77" s="16" t="n">
        <v>0.891730186771048</v>
      </c>
      <c r="AO77" s="16" t="n">
        <v>0.649361642888135</v>
      </c>
      <c r="AP77" s="16" t="n">
        <v>1</v>
      </c>
      <c r="AQ77" s="16"/>
      <c r="AR77" s="16" t="n">
        <v>0.900562923809759</v>
      </c>
      <c r="AS77" s="16" t="n">
        <v>0.589515591626321</v>
      </c>
      <c r="AT77" s="16" t="n">
        <v>0.781612065070318</v>
      </c>
      <c r="AU77" s="16" t="n">
        <v>0.876650021222303</v>
      </c>
      <c r="AV77" s="16" t="n">
        <v>0.963620544926775</v>
      </c>
      <c r="AW77" s="16" t="n">
        <v>0.929442431183495</v>
      </c>
      <c r="AX77" s="16" t="n">
        <v>0.886042360061233</v>
      </c>
    </row>
    <row r="78">
      <c r="B78" t="s">
        <v>128</v>
      </c>
      <c r="C78" s="16" t="n">
        <v>0.0772659723292073</v>
      </c>
      <c r="D78" s="16" t="n">
        <v>0.101390500138378</v>
      </c>
      <c r="E78" s="16" t="n">
        <v>0.0452660471597796</v>
      </c>
      <c r="F78" s="16" t="n">
        <v>0.0856423344973252</v>
      </c>
      <c r="G78" s="16"/>
      <c r="H78" s="16" t="n">
        <v>0.155119498294501</v>
      </c>
      <c r="I78" s="16" t="n">
        <v>0.0565894766021036</v>
      </c>
      <c r="J78" s="16"/>
      <c r="K78" s="16" t="n">
        <v>0.00842966324582488</v>
      </c>
      <c r="L78" s="16"/>
      <c r="M78" s="16" t="n">
        <v>0.0753936343241477</v>
      </c>
      <c r="N78" s="16" t="n">
        <v>0.0972093227221126</v>
      </c>
      <c r="O78" s="16" t="n">
        <v>0.0440750021918221</v>
      </c>
      <c r="P78" s="16" t="n">
        <v>0.100419610850302</v>
      </c>
      <c r="Q78" s="16"/>
      <c r="R78" s="16" t="n">
        <v>0</v>
      </c>
      <c r="S78" s="16" t="n">
        <v>0.00247080010127993</v>
      </c>
      <c r="T78" s="16" t="n">
        <v>0.101529677208811</v>
      </c>
      <c r="U78" s="16" t="n">
        <v>0.0134039010174213</v>
      </c>
      <c r="V78" s="16" t="n">
        <v>0.0978065150572578</v>
      </c>
      <c r="W78" s="16"/>
      <c r="X78" s="16" t="n">
        <v>0.0767485615382732</v>
      </c>
      <c r="Y78" s="16" t="n">
        <v>0.0878018803366702</v>
      </c>
      <c r="Z78" s="16" t="n">
        <v>0.0194541881566221</v>
      </c>
      <c r="AA78" s="16" t="n">
        <v>0.210617406533156</v>
      </c>
      <c r="AB78" s="16" t="n">
        <v>0.0249773392706865</v>
      </c>
      <c r="AC78" s="16" t="n">
        <v>0.0117723689814625</v>
      </c>
      <c r="AD78" s="16" t="n">
        <v>0.0917466897289861</v>
      </c>
      <c r="AE78" s="16"/>
      <c r="AF78" s="16" t="n">
        <v>0</v>
      </c>
      <c r="AG78" s="16" t="n">
        <v>0.142805235693736</v>
      </c>
      <c r="AH78" s="16" t="n">
        <v>0.0987100834726124</v>
      </c>
      <c r="AI78" s="16" t="n">
        <v>0.0021373330044603</v>
      </c>
      <c r="AJ78" s="16" t="n">
        <v>0.135739517321613</v>
      </c>
      <c r="AK78" s="16" t="n">
        <v>0.0707651578252866</v>
      </c>
      <c r="AL78" s="16" t="n">
        <v>0.0184336285697619</v>
      </c>
      <c r="AM78" s="16" t="n">
        <v>0.0315472027351542</v>
      </c>
      <c r="AN78" s="16" t="n">
        <v>0.000367223566840615</v>
      </c>
      <c r="AO78" s="16" t="n">
        <v>0.350638357111865</v>
      </c>
      <c r="AP78" s="16" t="n">
        <v>0</v>
      </c>
      <c r="AQ78" s="16"/>
      <c r="AR78" s="16" t="n">
        <v>0.0869760126255295</v>
      </c>
      <c r="AS78" s="16" t="n">
        <v>0.17267779074428</v>
      </c>
      <c r="AT78" s="16" t="n">
        <v>0.0782262599713242</v>
      </c>
      <c r="AU78" s="16" t="n">
        <v>0.0605134120668579</v>
      </c>
      <c r="AV78" s="16" t="n">
        <v>0.00219911867992122</v>
      </c>
      <c r="AW78" s="16" t="n">
        <v>0.0610697769287997</v>
      </c>
      <c r="AX78" s="16" t="n">
        <v>0.0980896697373891</v>
      </c>
    </row>
    <row r="79">
      <c r="B79" t="s">
        <v>129</v>
      </c>
      <c r="C79" s="16" t="n">
        <v>0.772823787466579</v>
      </c>
      <c r="D79" s="16" t="n">
        <v>0.708100053657463</v>
      </c>
      <c r="E79" s="16" t="n">
        <v>0.859626571479592</v>
      </c>
      <c r="F79" s="16" t="n">
        <v>0.749999700431497</v>
      </c>
      <c r="G79" s="16"/>
      <c r="H79" s="16" t="n">
        <v>0.528765351622697</v>
      </c>
      <c r="I79" s="16" t="n">
        <v>0.819018264559204</v>
      </c>
      <c r="J79" s="16"/>
      <c r="K79" s="16" t="n">
        <v>0.892034348518688</v>
      </c>
      <c r="L79" s="16"/>
      <c r="M79" s="16" t="n">
        <v>0.784556559761161</v>
      </c>
      <c r="N79" s="16" t="n">
        <v>0.708942865233809</v>
      </c>
      <c r="O79" s="16" t="n">
        <v>0.764247749149526</v>
      </c>
      <c r="P79" s="16" t="n">
        <v>0.663481161840656</v>
      </c>
      <c r="Q79" s="16"/>
      <c r="R79" s="16" t="n">
        <v>1</v>
      </c>
      <c r="S79" s="16" t="n">
        <v>0.968167523312601</v>
      </c>
      <c r="T79" s="16" t="n">
        <v>0.727314881336931</v>
      </c>
      <c r="U79" s="16" t="n">
        <v>0.859028034594864</v>
      </c>
      <c r="V79" s="16" t="n">
        <v>0.737003009266712</v>
      </c>
      <c r="W79" s="16"/>
      <c r="X79" s="16" t="n">
        <v>0.747193447740701</v>
      </c>
      <c r="Y79" s="16" t="n">
        <v>0.735151705233162</v>
      </c>
      <c r="Z79" s="16" t="n">
        <v>0.958392483211291</v>
      </c>
      <c r="AA79" s="16" t="n">
        <v>0.559151807454528</v>
      </c>
      <c r="AB79" s="16" t="n">
        <v>0.876074856442391</v>
      </c>
      <c r="AC79" s="16" t="n">
        <v>0.921423364967851</v>
      </c>
      <c r="AD79" s="16" t="n">
        <v>0.742061096867352</v>
      </c>
      <c r="AE79" s="16"/>
      <c r="AF79" s="16" t="n">
        <v>0.804178278606072</v>
      </c>
      <c r="AG79" s="16" t="n">
        <v>0.708500995871958</v>
      </c>
      <c r="AH79" s="16" t="n">
        <v>0.68230467836708</v>
      </c>
      <c r="AI79" s="16" t="n">
        <v>0.8199962606966</v>
      </c>
      <c r="AJ79" s="16" t="n">
        <v>0.70785250551573</v>
      </c>
      <c r="AK79" s="16" t="n">
        <v>0.798993870335461</v>
      </c>
      <c r="AL79" s="16" t="n">
        <v>0.939782474393766</v>
      </c>
      <c r="AM79" s="16" t="n">
        <v>0.825785786172015</v>
      </c>
      <c r="AN79" s="16" t="n">
        <v>0.891362963204207</v>
      </c>
      <c r="AO79" s="16" t="n">
        <v>0.29872328577627</v>
      </c>
      <c r="AP79" s="16" t="n">
        <v>1</v>
      </c>
      <c r="AQ79" s="16"/>
      <c r="AR79" s="16" t="n">
        <v>0.81358691118423</v>
      </c>
      <c r="AS79" s="16" t="n">
        <v>0.416837800882041</v>
      </c>
      <c r="AT79" s="16" t="n">
        <v>0.703385805098993</v>
      </c>
      <c r="AU79" s="16" t="n">
        <v>0.816136609155445</v>
      </c>
      <c r="AV79" s="16" t="n">
        <v>0.961421426246854</v>
      </c>
      <c r="AW79" s="16" t="n">
        <v>0.868372654254696</v>
      </c>
      <c r="AX79" s="16" t="n">
        <v>0.787952690323844</v>
      </c>
    </row>
    <row r="80">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row>
    <row r="81">
      <c r="B81" s="7" t="s">
        <v>132</v>
      </c>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row>
    <row r="82">
      <c r="B82" s="26" t="s">
        <v>78</v>
      </c>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row>
    <row r="83">
      <c r="B83" t="s">
        <v>121</v>
      </c>
      <c r="C83" s="16" t="n">
        <v>0.172595788025738</v>
      </c>
      <c r="D83" s="16" t="n">
        <v>0.221955660869225</v>
      </c>
      <c r="E83" s="16" t="n">
        <v>0.192724337313307</v>
      </c>
      <c r="F83" s="16" t="n">
        <v>0.158099173978658</v>
      </c>
      <c r="G83" s="16"/>
      <c r="H83" s="16" t="n">
        <v>0.113334989463974</v>
      </c>
      <c r="I83" s="16" t="n">
        <v>0.168550650551136</v>
      </c>
      <c r="J83" s="16"/>
      <c r="K83" s="16" t="n">
        <v>0.198659377651476</v>
      </c>
      <c r="L83" s="16"/>
      <c r="M83" s="16" t="n">
        <v>0.148585217366954</v>
      </c>
      <c r="N83" s="16" t="n">
        <v>0.274163296698183</v>
      </c>
      <c r="O83" s="16" t="n">
        <v>0.304931783763763</v>
      </c>
      <c r="P83" s="16" t="n">
        <v>0.306769763279272</v>
      </c>
      <c r="Q83" s="16"/>
      <c r="R83" s="16" t="n">
        <v>0.187437024789688</v>
      </c>
      <c r="S83" s="16" t="n">
        <v>0.497566918061093</v>
      </c>
      <c r="T83" s="16" t="n">
        <v>0.320908182637898</v>
      </c>
      <c r="U83" s="16" t="n">
        <v>0.121520347563759</v>
      </c>
      <c r="V83" s="16" t="n">
        <v>0.109234949345698</v>
      </c>
      <c r="W83" s="16"/>
      <c r="X83" s="16" t="n">
        <v>0.132162677943389</v>
      </c>
      <c r="Y83" s="16" t="n">
        <v>0.193546175708109</v>
      </c>
      <c r="Z83" s="16" t="n">
        <v>0.21829206913276</v>
      </c>
      <c r="AA83" s="16" t="n">
        <v>0.103998521998194</v>
      </c>
      <c r="AB83" s="16" t="n">
        <v>0.158382736335336</v>
      </c>
      <c r="AC83" s="16" t="n">
        <v>0.177750288713626</v>
      </c>
      <c r="AD83" s="16" t="n">
        <v>0.256883897356305</v>
      </c>
      <c r="AE83" s="16"/>
      <c r="AF83" s="16" t="n">
        <v>0.033660769899148</v>
      </c>
      <c r="AG83" s="16" t="n">
        <v>0.211877198284509</v>
      </c>
      <c r="AH83" s="16" t="n">
        <v>0.272027136263504</v>
      </c>
      <c r="AI83" s="16" t="n">
        <v>0.273928732277305</v>
      </c>
      <c r="AJ83" s="16" t="n">
        <v>0.0407078787247966</v>
      </c>
      <c r="AK83" s="16" t="n">
        <v>0.13405707840051</v>
      </c>
      <c r="AL83" s="16" t="n">
        <v>0.0581058711399123</v>
      </c>
      <c r="AM83" s="16" t="n">
        <v>0.267067363137984</v>
      </c>
      <c r="AN83" s="16" t="n">
        <v>0.348987660206638</v>
      </c>
      <c r="AO83" s="16" t="n">
        <v>0.000579330458823583</v>
      </c>
      <c r="AP83" s="16" t="n">
        <v>0.0257507652895269</v>
      </c>
      <c r="AQ83" s="16"/>
      <c r="AR83" s="16" t="n">
        <v>0.155511862231442</v>
      </c>
      <c r="AS83" s="16" t="n">
        <v>0.377568026134246</v>
      </c>
      <c r="AT83" s="16" t="n">
        <v>0.139395807307922</v>
      </c>
      <c r="AU83" s="16" t="n">
        <v>0.129800232448228</v>
      </c>
      <c r="AV83" s="16" t="n">
        <v>0.185905790738313</v>
      </c>
      <c r="AW83" s="16" t="n">
        <v>0.21325345002038</v>
      </c>
      <c r="AX83" s="16" t="n">
        <v>0.116341720938528</v>
      </c>
    </row>
    <row r="84">
      <c r="B84" t="s">
        <v>122</v>
      </c>
      <c r="C84" s="16" t="n">
        <v>0.27462310771907</v>
      </c>
      <c r="D84" s="16" t="n">
        <v>0.339084522002072</v>
      </c>
      <c r="E84" s="16" t="n">
        <v>0.360658378982344</v>
      </c>
      <c r="F84" s="16" t="n">
        <v>0.233610645684136</v>
      </c>
      <c r="G84" s="16"/>
      <c r="H84" s="16" t="n">
        <v>0.628921265192007</v>
      </c>
      <c r="I84" s="16" t="n">
        <v>0.24821175286833</v>
      </c>
      <c r="J84" s="16"/>
      <c r="K84" s="16" t="n">
        <v>0.249425114779343</v>
      </c>
      <c r="L84" s="16"/>
      <c r="M84" s="16" t="n">
        <v>0.246124348790679</v>
      </c>
      <c r="N84" s="16" t="n">
        <v>0.368527292487279</v>
      </c>
      <c r="O84" s="16" t="n">
        <v>0.538927225626984</v>
      </c>
      <c r="P84" s="16" t="n">
        <v>0.337152787999204</v>
      </c>
      <c r="Q84" s="16"/>
      <c r="R84" s="16" t="n">
        <v>0.78582243678632</v>
      </c>
      <c r="S84" s="16" t="n">
        <v>0.0335465745285131</v>
      </c>
      <c r="T84" s="16" t="n">
        <v>0.170445930653615</v>
      </c>
      <c r="U84" s="16" t="n">
        <v>0.221690553053754</v>
      </c>
      <c r="V84" s="16" t="n">
        <v>0.332951663267991</v>
      </c>
      <c r="W84" s="16"/>
      <c r="X84" s="16" t="n">
        <v>0.183474365487445</v>
      </c>
      <c r="Y84" s="16" t="n">
        <v>0.255906652068999</v>
      </c>
      <c r="Z84" s="16" t="n">
        <v>0.496950706335482</v>
      </c>
      <c r="AA84" s="16" t="n">
        <v>0.194912597087727</v>
      </c>
      <c r="AB84" s="16" t="n">
        <v>0.456388875653161</v>
      </c>
      <c r="AC84" s="16" t="n">
        <v>0.101281452281009</v>
      </c>
      <c r="AD84" s="16" t="n">
        <v>0.333757935747865</v>
      </c>
      <c r="AE84" s="16"/>
      <c r="AF84" s="16" t="n">
        <v>0.253157241115236</v>
      </c>
      <c r="AG84" s="16" t="n">
        <v>0.0675481557467949</v>
      </c>
      <c r="AH84" s="16" t="n">
        <v>0.309492473167651</v>
      </c>
      <c r="AI84" s="16" t="n">
        <v>0.276421133930678</v>
      </c>
      <c r="AJ84" s="16" t="n">
        <v>0.47183813029779</v>
      </c>
      <c r="AK84" s="16" t="n">
        <v>0.24070468746898</v>
      </c>
      <c r="AL84" s="16" t="n">
        <v>0.202763356159204</v>
      </c>
      <c r="AM84" s="16" t="n">
        <v>0.413211970635836</v>
      </c>
      <c r="AN84" s="16" t="n">
        <v>0.270006219625138</v>
      </c>
      <c r="AO84" s="16" t="n">
        <v>0.181509271539919</v>
      </c>
      <c r="AP84" s="16" t="n">
        <v>0.00599952679613492</v>
      </c>
      <c r="AQ84" s="16"/>
      <c r="AR84" s="16" t="n">
        <v>0.244301341872594</v>
      </c>
      <c r="AS84" s="16" t="n">
        <v>0.0624800838262491</v>
      </c>
      <c r="AT84" s="16" t="n">
        <v>0.232363901954654</v>
      </c>
      <c r="AU84" s="16" t="n">
        <v>0.275266919460912</v>
      </c>
      <c r="AV84" s="16" t="n">
        <v>0.395913141797666</v>
      </c>
      <c r="AW84" s="16" t="n">
        <v>0.20638440159889</v>
      </c>
      <c r="AX84" s="16" t="n">
        <v>0.517079665589108</v>
      </c>
    </row>
    <row r="85">
      <c r="B85" t="s">
        <v>123</v>
      </c>
      <c r="C85" s="16" t="n">
        <v>0.117916501129663</v>
      </c>
      <c r="D85" s="16" t="n">
        <v>0.347391637081179</v>
      </c>
      <c r="E85" s="16" t="n">
        <v>0.127219586083863</v>
      </c>
      <c r="F85" s="16" t="n">
        <v>0.0816660989586226</v>
      </c>
      <c r="G85" s="16"/>
      <c r="H85" s="16" t="n">
        <v>0.0783161997120268</v>
      </c>
      <c r="I85" s="16" t="n">
        <v>0.109866093268695</v>
      </c>
      <c r="J85" s="16"/>
      <c r="K85" s="16" t="n">
        <v>0.0705470515715204</v>
      </c>
      <c r="L85" s="16"/>
      <c r="M85" s="16" t="n">
        <v>0.107117797199357</v>
      </c>
      <c r="N85" s="16" t="n">
        <v>0.182415311746535</v>
      </c>
      <c r="O85" s="16" t="n">
        <v>0.11097348558807</v>
      </c>
      <c r="P85" s="16" t="n">
        <v>0.187679697262589</v>
      </c>
      <c r="Q85" s="16"/>
      <c r="R85" s="16" t="n">
        <v>0.0267405384239923</v>
      </c>
      <c r="S85" s="16" t="n">
        <v>0.00247080010127993</v>
      </c>
      <c r="T85" s="16" t="n">
        <v>0.191840762490538</v>
      </c>
      <c r="U85" s="16" t="n">
        <v>0.0632004873483577</v>
      </c>
      <c r="V85" s="16" t="n">
        <v>0.12742131951042</v>
      </c>
      <c r="W85" s="16"/>
      <c r="X85" s="16" t="n">
        <v>0.150886538039741</v>
      </c>
      <c r="Y85" s="16" t="n">
        <v>0.069727143553277</v>
      </c>
      <c r="Z85" s="16" t="n">
        <v>0.0662991744426926</v>
      </c>
      <c r="AA85" s="16" t="n">
        <v>0.046005643528924</v>
      </c>
      <c r="AB85" s="16" t="n">
        <v>0.246125215910339</v>
      </c>
      <c r="AC85" s="16" t="n">
        <v>0.0628343019961054</v>
      </c>
      <c r="AD85" s="16" t="n">
        <v>0.204830952715712</v>
      </c>
      <c r="AE85" s="16"/>
      <c r="AF85" s="16" t="n">
        <v>0.00217675508928392</v>
      </c>
      <c r="AG85" s="16" t="n">
        <v>0.546223497972984</v>
      </c>
      <c r="AH85" s="16" t="n">
        <v>0.0946956876214035</v>
      </c>
      <c r="AI85" s="16" t="n">
        <v>0.0447245586854782</v>
      </c>
      <c r="AJ85" s="16" t="n">
        <v>0.0259723208267392</v>
      </c>
      <c r="AK85" s="16" t="n">
        <v>0.111465206731689</v>
      </c>
      <c r="AL85" s="16" t="n">
        <v>0.13070363401117</v>
      </c>
      <c r="AM85" s="16" t="n">
        <v>0.162863697876053</v>
      </c>
      <c r="AN85" s="16" t="n">
        <v>0.233770020051613</v>
      </c>
      <c r="AO85" s="16" t="n">
        <v>0.00215467962107757</v>
      </c>
      <c r="AP85" s="16" t="n">
        <v>0.330247466262688</v>
      </c>
      <c r="AQ85" s="16"/>
      <c r="AR85" s="16" t="n">
        <v>0.0895735347823721</v>
      </c>
      <c r="AS85" s="16" t="n">
        <v>0.00935410436410572</v>
      </c>
      <c r="AT85" s="16" t="n">
        <v>0.1426536815748</v>
      </c>
      <c r="AU85" s="16" t="n">
        <v>0.242980966070544</v>
      </c>
      <c r="AV85" s="16" t="n">
        <v>0.0319812177133822</v>
      </c>
      <c r="AW85" s="16" t="n">
        <v>0.0748347374695293</v>
      </c>
      <c r="AX85" s="16" t="n">
        <v>0.112341416251015</v>
      </c>
    </row>
    <row r="86">
      <c r="B86" t="s">
        <v>124</v>
      </c>
      <c r="C86" s="16" t="n">
        <v>0.125209331014636</v>
      </c>
      <c r="D86" s="16" t="n">
        <v>0.0624249172646192</v>
      </c>
      <c r="E86" s="16" t="n">
        <v>0.172116760476279</v>
      </c>
      <c r="F86" s="16" t="n">
        <v>0.116851676364883</v>
      </c>
      <c r="G86" s="16"/>
      <c r="H86" s="16" t="n">
        <v>0.126131286944068</v>
      </c>
      <c r="I86" s="16" t="n">
        <v>0.133903159610675</v>
      </c>
      <c r="J86" s="16"/>
      <c r="K86" s="16" t="n">
        <v>0.139481372483312</v>
      </c>
      <c r="L86" s="16"/>
      <c r="M86" s="16" t="n">
        <v>0.140129011296342</v>
      </c>
      <c r="N86" s="16" t="n">
        <v>0.0647459899668885</v>
      </c>
      <c r="O86" s="16" t="n">
        <v>0.0248292598487238</v>
      </c>
      <c r="P86" s="16" t="n">
        <v>0.0990685495353503</v>
      </c>
      <c r="Q86" s="16"/>
      <c r="R86" s="16" t="n">
        <v>0</v>
      </c>
      <c r="S86" s="16" t="n">
        <v>0.202132170292374</v>
      </c>
      <c r="T86" s="16" t="n">
        <v>0.0997118079518288</v>
      </c>
      <c r="U86" s="16" t="n">
        <v>0.234245920223976</v>
      </c>
      <c r="V86" s="16" t="n">
        <v>0.0983406214852963</v>
      </c>
      <c r="W86" s="16"/>
      <c r="X86" s="16" t="n">
        <v>0.15788780090682</v>
      </c>
      <c r="Y86" s="16" t="n">
        <v>0.143600748012581</v>
      </c>
      <c r="Z86" s="16" t="n">
        <v>0.117735223594951</v>
      </c>
      <c r="AA86" s="16" t="n">
        <v>0.139545786864429</v>
      </c>
      <c r="AB86" s="16" t="n">
        <v>0.047806451124162</v>
      </c>
      <c r="AC86" s="16" t="n">
        <v>0.0130081188626115</v>
      </c>
      <c r="AD86" s="16" t="n">
        <v>0.113038107230771</v>
      </c>
      <c r="AE86" s="16"/>
      <c r="AF86" s="16" t="n">
        <v>0.181334896918115</v>
      </c>
      <c r="AG86" s="16" t="n">
        <v>0</v>
      </c>
      <c r="AH86" s="16" t="n">
        <v>0.0645090325803943</v>
      </c>
      <c r="AI86" s="16" t="n">
        <v>0.362678829473886</v>
      </c>
      <c r="AJ86" s="16" t="n">
        <v>0.00952217911846357</v>
      </c>
      <c r="AK86" s="16" t="n">
        <v>0.117666790835961</v>
      </c>
      <c r="AL86" s="16" t="n">
        <v>0.189117387983121</v>
      </c>
      <c r="AM86" s="16" t="n">
        <v>0.130856054104641</v>
      </c>
      <c r="AN86" s="16" t="n">
        <v>0.0726267953456147</v>
      </c>
      <c r="AO86" s="16" t="n">
        <v>0.176270863785194</v>
      </c>
      <c r="AP86" s="16" t="n">
        <v>0.315484889085986</v>
      </c>
      <c r="AQ86" s="16"/>
      <c r="AR86" s="16" t="n">
        <v>0.00259752215684258</v>
      </c>
      <c r="AS86" s="16" t="n">
        <v>0.00300071185574407</v>
      </c>
      <c r="AT86" s="16" t="n">
        <v>0.187746247155161</v>
      </c>
      <c r="AU86" s="16" t="n">
        <v>0.0938574355146142</v>
      </c>
      <c r="AV86" s="16" t="n">
        <v>0.179308434698549</v>
      </c>
      <c r="AW86" s="16" t="n">
        <v>0.17698635805235</v>
      </c>
      <c r="AX86" s="16" t="n">
        <v>0.0867310240489704</v>
      </c>
    </row>
    <row r="87">
      <c r="B87" t="s">
        <v>125</v>
      </c>
      <c r="C87" s="16" t="n">
        <v>0.282914211649583</v>
      </c>
      <c r="D87" s="16" t="n">
        <v>0.0275289335163416</v>
      </c>
      <c r="E87" s="16" t="n">
        <v>0.147280937144206</v>
      </c>
      <c r="F87" s="16" t="n">
        <v>0.369556075438271</v>
      </c>
      <c r="G87" s="16"/>
      <c r="H87" s="16" t="n">
        <v>0.0490333169685129</v>
      </c>
      <c r="I87" s="16" t="n">
        <v>0.314540686975511</v>
      </c>
      <c r="J87" s="16"/>
      <c r="K87" s="16" t="n">
        <v>0.341635386716158</v>
      </c>
      <c r="L87" s="16"/>
      <c r="M87" s="16" t="n">
        <v>0.325839400972249</v>
      </c>
      <c r="N87" s="16" t="n">
        <v>0.110148109101114</v>
      </c>
      <c r="O87" s="16" t="n">
        <v>0.0182834455237936</v>
      </c>
      <c r="P87" s="16" t="n">
        <v>0.0278991154391335</v>
      </c>
      <c r="Q87" s="16"/>
      <c r="R87" s="16" t="n">
        <v>0</v>
      </c>
      <c r="S87" s="16" t="n">
        <v>0.262923851345381</v>
      </c>
      <c r="T87" s="16" t="n">
        <v>0.172647301337462</v>
      </c>
      <c r="U87" s="16" t="n">
        <v>0.358649449902251</v>
      </c>
      <c r="V87" s="16" t="n">
        <v>0.299449215829188</v>
      </c>
      <c r="W87" s="16"/>
      <c r="X87" s="16" t="n">
        <v>0.375588617622605</v>
      </c>
      <c r="Y87" s="16" t="n">
        <v>0.249452630044623</v>
      </c>
      <c r="Z87" s="16" t="n">
        <v>0.100722826494115</v>
      </c>
      <c r="AA87" s="16" t="n">
        <v>0.515537450520726</v>
      </c>
      <c r="AB87" s="16" t="n">
        <v>0.0892325661711496</v>
      </c>
      <c r="AC87" s="16" t="n">
        <v>0.643713561958765</v>
      </c>
      <c r="AD87" s="16" t="n">
        <v>0.0895677187434876</v>
      </c>
      <c r="AE87" s="16"/>
      <c r="AF87" s="16" t="n">
        <v>0.529670336978217</v>
      </c>
      <c r="AG87" s="16" t="n">
        <v>0.174351147995712</v>
      </c>
      <c r="AH87" s="16" t="n">
        <v>0.205484858879032</v>
      </c>
      <c r="AI87" s="16" t="n">
        <v>0.0422467456326532</v>
      </c>
      <c r="AJ87" s="16" t="n">
        <v>0.352605952773329</v>
      </c>
      <c r="AK87" s="16" t="n">
        <v>0.368045176313165</v>
      </c>
      <c r="AL87" s="16" t="n">
        <v>0.417419092646549</v>
      </c>
      <c r="AM87" s="16" t="n">
        <v>0.0247293739915792</v>
      </c>
      <c r="AN87" s="16" t="n">
        <v>0.0735076340704754</v>
      </c>
      <c r="AO87" s="16" t="n">
        <v>0.639485854594986</v>
      </c>
      <c r="AP87" s="16" t="n">
        <v>0.322517352565664</v>
      </c>
      <c r="AQ87" s="16"/>
      <c r="AR87" s="16" t="n">
        <v>0.508015738956749</v>
      </c>
      <c r="AS87" s="16" t="n">
        <v>0.546714159466698</v>
      </c>
      <c r="AT87" s="16" t="n">
        <v>0.246654926111382</v>
      </c>
      <c r="AU87" s="16" t="n">
        <v>0.256974228506708</v>
      </c>
      <c r="AV87" s="16" t="n">
        <v>0.0275829803535397</v>
      </c>
      <c r="AW87" s="16" t="n">
        <v>0.328281689075594</v>
      </c>
      <c r="AX87" s="16" t="n">
        <v>0.167506173172378</v>
      </c>
    </row>
    <row r="88">
      <c r="B88" t="s">
        <v>126</v>
      </c>
      <c r="C88" s="16" t="n">
        <v>0.0267410604613101</v>
      </c>
      <c r="D88" s="16" t="n">
        <v>0.00161432926656335</v>
      </c>
      <c r="E88" s="16" t="n">
        <v>0</v>
      </c>
      <c r="F88" s="16" t="n">
        <v>0.0402163295754296</v>
      </c>
      <c r="G88" s="16"/>
      <c r="H88" s="16" t="n">
        <v>0.00426294171941043</v>
      </c>
      <c r="I88" s="16" t="n">
        <v>0.0249276567256521</v>
      </c>
      <c r="J88" s="16"/>
      <c r="K88" s="16" t="n">
        <v>0.000251696798190449</v>
      </c>
      <c r="L88" s="16"/>
      <c r="M88" s="16" t="n">
        <v>0.032204224374419</v>
      </c>
      <c r="N88" s="16" t="n">
        <v>0</v>
      </c>
      <c r="O88" s="16" t="n">
        <v>0.00205479964866642</v>
      </c>
      <c r="P88" s="16" t="n">
        <v>0.0414300864844516</v>
      </c>
      <c r="Q88" s="16"/>
      <c r="R88" s="16" t="n">
        <v>0</v>
      </c>
      <c r="S88" s="16" t="n">
        <v>0.00135968567135986</v>
      </c>
      <c r="T88" s="16" t="n">
        <v>0.044446014928659</v>
      </c>
      <c r="U88" s="16" t="n">
        <v>0.00069324190790239</v>
      </c>
      <c r="V88" s="16" t="n">
        <v>0.0326022305614065</v>
      </c>
      <c r="W88" s="16"/>
      <c r="X88" s="16" t="n">
        <v>0</v>
      </c>
      <c r="Y88" s="16" t="n">
        <v>0.08776665061241</v>
      </c>
      <c r="Z88" s="16" t="n">
        <v>0</v>
      </c>
      <c r="AA88" s="16" t="n">
        <v>0</v>
      </c>
      <c r="AB88" s="16" t="n">
        <v>0.00206415480585216</v>
      </c>
      <c r="AC88" s="16" t="n">
        <v>0.00141227618788303</v>
      </c>
      <c r="AD88" s="16" t="n">
        <v>0.00192138820586021</v>
      </c>
      <c r="AE88" s="16"/>
      <c r="AF88" s="16" t="n">
        <v>0</v>
      </c>
      <c r="AG88" s="16" t="n">
        <v>0</v>
      </c>
      <c r="AH88" s="16" t="n">
        <v>0.0537908114880145</v>
      </c>
      <c r="AI88" s="16" t="n">
        <v>0</v>
      </c>
      <c r="AJ88" s="16" t="n">
        <v>0.0993535382588819</v>
      </c>
      <c r="AK88" s="16" t="n">
        <v>0.0280610602496957</v>
      </c>
      <c r="AL88" s="16" t="n">
        <v>0.00189065806004419</v>
      </c>
      <c r="AM88" s="16" t="n">
        <v>0.00127154025390737</v>
      </c>
      <c r="AN88" s="16" t="n">
        <v>0.00110167070052184</v>
      </c>
      <c r="AO88" s="16" t="n">
        <v>0</v>
      </c>
      <c r="AP88" s="16" t="n">
        <v>0</v>
      </c>
      <c r="AQ88" s="16"/>
      <c r="AR88" s="16" t="n">
        <v>0</v>
      </c>
      <c r="AS88" s="16" t="n">
        <v>0.000882914352956849</v>
      </c>
      <c r="AT88" s="16" t="n">
        <v>0.0511854358960808</v>
      </c>
      <c r="AU88" s="16" t="n">
        <v>0.00112021799899308</v>
      </c>
      <c r="AV88" s="16" t="n">
        <v>0.179308434698549</v>
      </c>
      <c r="AW88" s="16" t="n">
        <v>0.000259363783255949</v>
      </c>
      <c r="AX88" s="16" t="n">
        <v>0</v>
      </c>
    </row>
    <row r="89">
      <c r="B89" t="s">
        <v>127</v>
      </c>
      <c r="C89" s="16" t="n">
        <v>0.447218895744808</v>
      </c>
      <c r="D89" s="16" t="n">
        <v>0.561040182871297</v>
      </c>
      <c r="E89" s="16" t="n">
        <v>0.553382716295652</v>
      </c>
      <c r="F89" s="16" t="n">
        <v>0.391709819662794</v>
      </c>
      <c r="G89" s="16"/>
      <c r="H89" s="16" t="n">
        <v>0.742256254655982</v>
      </c>
      <c r="I89" s="16" t="n">
        <v>0.416762403419466</v>
      </c>
      <c r="J89" s="16"/>
      <c r="K89" s="16" t="n">
        <v>0.448084492430819</v>
      </c>
      <c r="L89" s="16"/>
      <c r="M89" s="16" t="n">
        <v>0.394709566157633</v>
      </c>
      <c r="N89" s="16" t="n">
        <v>0.642690589185463</v>
      </c>
      <c r="O89" s="16" t="n">
        <v>0.843859009390746</v>
      </c>
      <c r="P89" s="16" t="n">
        <v>0.643922551278476</v>
      </c>
      <c r="Q89" s="16"/>
      <c r="R89" s="16" t="n">
        <v>0.973259461576008</v>
      </c>
      <c r="S89" s="16" t="n">
        <v>0.531113492589606</v>
      </c>
      <c r="T89" s="16" t="n">
        <v>0.491354113291513</v>
      </c>
      <c r="U89" s="16" t="n">
        <v>0.343210900617513</v>
      </c>
      <c r="V89" s="16" t="n">
        <v>0.442186612613689</v>
      </c>
      <c r="W89" s="16"/>
      <c r="X89" s="16" t="n">
        <v>0.315637043430834</v>
      </c>
      <c r="Y89" s="16" t="n">
        <v>0.449452827777108</v>
      </c>
      <c r="Z89" s="16" t="n">
        <v>0.715242775468242</v>
      </c>
      <c r="AA89" s="16" t="n">
        <v>0.298911119085921</v>
      </c>
      <c r="AB89" s="16" t="n">
        <v>0.614771611988497</v>
      </c>
      <c r="AC89" s="16" t="n">
        <v>0.279031740994635</v>
      </c>
      <c r="AD89" s="16" t="n">
        <v>0.590641833104169</v>
      </c>
      <c r="AE89" s="16"/>
      <c r="AF89" s="16" t="n">
        <v>0.286818011014384</v>
      </c>
      <c r="AG89" s="16" t="n">
        <v>0.279425354031304</v>
      </c>
      <c r="AH89" s="16" t="n">
        <v>0.581519609431156</v>
      </c>
      <c r="AI89" s="16" t="n">
        <v>0.550349866207982</v>
      </c>
      <c r="AJ89" s="16" t="n">
        <v>0.512546009022587</v>
      </c>
      <c r="AK89" s="16" t="n">
        <v>0.37476176586949</v>
      </c>
      <c r="AL89" s="16" t="n">
        <v>0.260869227299116</v>
      </c>
      <c r="AM89" s="16" t="n">
        <v>0.68027933377382</v>
      </c>
      <c r="AN89" s="16" t="n">
        <v>0.618993879831775</v>
      </c>
      <c r="AO89" s="16" t="n">
        <v>0.182088601998742</v>
      </c>
      <c r="AP89" s="16" t="n">
        <v>0.0317502920856618</v>
      </c>
      <c r="AQ89" s="16"/>
      <c r="AR89" s="16" t="n">
        <v>0.399813204104037</v>
      </c>
      <c r="AS89" s="16" t="n">
        <v>0.440048109960495</v>
      </c>
      <c r="AT89" s="16" t="n">
        <v>0.371759709262576</v>
      </c>
      <c r="AU89" s="16" t="n">
        <v>0.40506715190914</v>
      </c>
      <c r="AV89" s="16" t="n">
        <v>0.581818932535979</v>
      </c>
      <c r="AW89" s="16" t="n">
        <v>0.41963785161927</v>
      </c>
      <c r="AX89" s="16" t="n">
        <v>0.633421386527637</v>
      </c>
    </row>
    <row r="90">
      <c r="B90" t="s">
        <v>128</v>
      </c>
      <c r="C90" s="16" t="n">
        <v>0.408123542664219</v>
      </c>
      <c r="D90" s="16" t="n">
        <v>0.0899538507809607</v>
      </c>
      <c r="E90" s="16" t="n">
        <v>0.319397697620485</v>
      </c>
      <c r="F90" s="16" t="n">
        <v>0.486407751803154</v>
      </c>
      <c r="G90" s="16"/>
      <c r="H90" s="16" t="n">
        <v>0.175164603912581</v>
      </c>
      <c r="I90" s="16" t="n">
        <v>0.448443846586186</v>
      </c>
      <c r="J90" s="16"/>
      <c r="K90" s="16" t="n">
        <v>0.48111675919947</v>
      </c>
      <c r="L90" s="16"/>
      <c r="M90" s="16" t="n">
        <v>0.465968412268591</v>
      </c>
      <c r="N90" s="16" t="n">
        <v>0.174894099068003</v>
      </c>
      <c r="O90" s="16" t="n">
        <v>0.0431127053725174</v>
      </c>
      <c r="P90" s="16" t="n">
        <v>0.126967664974484</v>
      </c>
      <c r="Q90" s="16"/>
      <c r="R90" s="16" t="n">
        <v>0</v>
      </c>
      <c r="S90" s="16" t="n">
        <v>0.465056021637754</v>
      </c>
      <c r="T90" s="16" t="n">
        <v>0.272359109289291</v>
      </c>
      <c r="U90" s="16" t="n">
        <v>0.592895370126227</v>
      </c>
      <c r="V90" s="16" t="n">
        <v>0.397789837314484</v>
      </c>
      <c r="W90" s="16"/>
      <c r="X90" s="16" t="n">
        <v>0.533476418529425</v>
      </c>
      <c r="Y90" s="16" t="n">
        <v>0.393053378057205</v>
      </c>
      <c r="Z90" s="16" t="n">
        <v>0.218458050089066</v>
      </c>
      <c r="AA90" s="16" t="n">
        <v>0.655083237385155</v>
      </c>
      <c r="AB90" s="16" t="n">
        <v>0.137039017295312</v>
      </c>
      <c r="AC90" s="16" t="n">
        <v>0.656721680821376</v>
      </c>
      <c r="AD90" s="16" t="n">
        <v>0.202605825974259</v>
      </c>
      <c r="AE90" s="16"/>
      <c r="AF90" s="16" t="n">
        <v>0.711005233896332</v>
      </c>
      <c r="AG90" s="16" t="n">
        <v>0.174351147995712</v>
      </c>
      <c r="AH90" s="16" t="n">
        <v>0.269993891459426</v>
      </c>
      <c r="AI90" s="16" t="n">
        <v>0.404925575106539</v>
      </c>
      <c r="AJ90" s="16" t="n">
        <v>0.362128131891792</v>
      </c>
      <c r="AK90" s="16" t="n">
        <v>0.485711967149125</v>
      </c>
      <c r="AL90" s="16" t="n">
        <v>0.60653648062967</v>
      </c>
      <c r="AM90" s="16" t="n">
        <v>0.15558542809622</v>
      </c>
      <c r="AN90" s="16" t="n">
        <v>0.14613442941609</v>
      </c>
      <c r="AO90" s="16" t="n">
        <v>0.81575671838018</v>
      </c>
      <c r="AP90" s="16" t="n">
        <v>0.63800224165165</v>
      </c>
      <c r="AQ90" s="16"/>
      <c r="AR90" s="16" t="n">
        <v>0.510613261113591</v>
      </c>
      <c r="AS90" s="16" t="n">
        <v>0.549714871322442</v>
      </c>
      <c r="AT90" s="16" t="n">
        <v>0.434401173266543</v>
      </c>
      <c r="AU90" s="16" t="n">
        <v>0.350831664021322</v>
      </c>
      <c r="AV90" s="16" t="n">
        <v>0.206891415052089</v>
      </c>
      <c r="AW90" s="16" t="n">
        <v>0.505268047127945</v>
      </c>
      <c r="AX90" s="16" t="n">
        <v>0.254237197221349</v>
      </c>
    </row>
    <row r="91">
      <c r="B91" t="s">
        <v>129</v>
      </c>
      <c r="C91" s="16" t="n">
        <v>0.0390953530805889</v>
      </c>
      <c r="D91" s="16" t="n">
        <v>0.471086332090336</v>
      </c>
      <c r="E91" s="16" t="n">
        <v>0.233985018675166</v>
      </c>
      <c r="F91" s="16" t="n">
        <v>-0.09469793214036</v>
      </c>
      <c r="G91" s="16"/>
      <c r="H91" s="16" t="n">
        <v>0.5670916507434</v>
      </c>
      <c r="I91" s="16" t="n">
        <v>-0.0316814431667198</v>
      </c>
      <c r="J91" s="16"/>
      <c r="K91" s="16" t="n">
        <v>-0.0330322667686506</v>
      </c>
      <c r="L91" s="16"/>
      <c r="M91" s="16" t="n">
        <v>-0.0712588461109587</v>
      </c>
      <c r="N91" s="16" t="n">
        <v>0.46779649011746</v>
      </c>
      <c r="O91" s="16" t="n">
        <v>0.800746304018229</v>
      </c>
      <c r="P91" s="16" t="n">
        <v>0.516954886303992</v>
      </c>
      <c r="Q91" s="16"/>
      <c r="R91" s="16" t="n">
        <v>0.973259461576008</v>
      </c>
      <c r="S91" s="16" t="n">
        <v>0.0660574709518517</v>
      </c>
      <c r="T91" s="16" t="n">
        <v>0.218995004002222</v>
      </c>
      <c r="U91" s="16" t="n">
        <v>-0.249684469508714</v>
      </c>
      <c r="V91" s="16" t="n">
        <v>0.0443967752992048</v>
      </c>
      <c r="W91" s="16"/>
      <c r="X91" s="16" t="n">
        <v>-0.217839375098591</v>
      </c>
      <c r="Y91" s="16" t="n">
        <v>0.0563994497199031</v>
      </c>
      <c r="Z91" s="16" t="n">
        <v>0.496784725379176</v>
      </c>
      <c r="AA91" s="16" t="n">
        <v>-0.356172118299233</v>
      </c>
      <c r="AB91" s="16" t="n">
        <v>0.477732594693185</v>
      </c>
      <c r="AC91" s="16" t="n">
        <v>-0.377689939826741</v>
      </c>
      <c r="AD91" s="16" t="n">
        <v>0.388036007129911</v>
      </c>
      <c r="AE91" s="16"/>
      <c r="AF91" s="16" t="n">
        <v>-0.424187222881949</v>
      </c>
      <c r="AG91" s="16" t="n">
        <v>0.105074206035592</v>
      </c>
      <c r="AH91" s="16" t="n">
        <v>0.311525717971729</v>
      </c>
      <c r="AI91" s="16" t="n">
        <v>0.145424291101443</v>
      </c>
      <c r="AJ91" s="16" t="n">
        <v>0.150417877130794</v>
      </c>
      <c r="AK91" s="16" t="n">
        <v>-0.110950201279635</v>
      </c>
      <c r="AL91" s="16" t="n">
        <v>-0.345667253330554</v>
      </c>
      <c r="AM91" s="16" t="n">
        <v>0.524693905677599</v>
      </c>
      <c r="AN91" s="16" t="n">
        <v>0.472859450415685</v>
      </c>
      <c r="AO91" s="16" t="n">
        <v>-0.633668116381438</v>
      </c>
      <c r="AP91" s="16" t="n">
        <v>-0.606251949565989</v>
      </c>
      <c r="AQ91" s="16"/>
      <c r="AR91" s="16" t="n">
        <v>-0.110800057009554</v>
      </c>
      <c r="AS91" s="16" t="n">
        <v>-0.109666761361947</v>
      </c>
      <c r="AT91" s="16" t="n">
        <v>-0.0626414640039672</v>
      </c>
      <c r="AU91" s="16" t="n">
        <v>0.0542354878878178</v>
      </c>
      <c r="AV91" s="16" t="n">
        <v>0.37492751748389</v>
      </c>
      <c r="AW91" s="16" t="n">
        <v>-0.0856301955086748</v>
      </c>
      <c r="AX91" s="16" t="n">
        <v>0.379184189306288</v>
      </c>
    </row>
    <row r="92">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row>
    <row r="93">
      <c r="B93" s="7" t="s">
        <v>133</v>
      </c>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row>
    <row r="94">
      <c r="B94" s="26" t="s">
        <v>78</v>
      </c>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row>
    <row r="95">
      <c r="B95" t="s">
        <v>121</v>
      </c>
      <c r="C95" s="16" t="n">
        <v>0.118332875097588</v>
      </c>
      <c r="D95" s="16" t="n">
        <v>0.131087526464972</v>
      </c>
      <c r="E95" s="16" t="n">
        <v>0.128169368756643</v>
      </c>
      <c r="F95" s="16" t="n">
        <v>0.112873927924745</v>
      </c>
      <c r="G95" s="16"/>
      <c r="H95" s="16" t="n">
        <v>0.0669783097707141</v>
      </c>
      <c r="I95" s="16" t="n">
        <v>0.116897383319335</v>
      </c>
      <c r="J95" s="16"/>
      <c r="K95" s="16" t="n">
        <v>0.293350710160926</v>
      </c>
      <c r="L95" s="16"/>
      <c r="M95" s="16" t="n">
        <v>0.099242370334049</v>
      </c>
      <c r="N95" s="16" t="n">
        <v>0.179211646331308</v>
      </c>
      <c r="O95" s="16" t="n">
        <v>0.291872693935942</v>
      </c>
      <c r="P95" s="16" t="n">
        <v>0.226973741557037</v>
      </c>
      <c r="Q95" s="16"/>
      <c r="R95" s="16" t="n">
        <v>0</v>
      </c>
      <c r="S95" s="16" t="n">
        <v>0.164143516592561</v>
      </c>
      <c r="T95" s="16" t="n">
        <v>0.16903787491188</v>
      </c>
      <c r="U95" s="16" t="n">
        <v>0.0820083919002415</v>
      </c>
      <c r="V95" s="16" t="n">
        <v>0.115812522892378</v>
      </c>
      <c r="W95" s="16"/>
      <c r="X95" s="16" t="n">
        <v>0.0655018453148645</v>
      </c>
      <c r="Y95" s="16" t="n">
        <v>0.157108514766327</v>
      </c>
      <c r="Z95" s="16" t="n">
        <v>0.00483984400936893</v>
      </c>
      <c r="AA95" s="16" t="n">
        <v>0.124406403390401</v>
      </c>
      <c r="AB95" s="16" t="n">
        <v>0.147997667485434</v>
      </c>
      <c r="AC95" s="16" t="n">
        <v>0.0599602284776904</v>
      </c>
      <c r="AD95" s="16" t="n">
        <v>0.358051641917527</v>
      </c>
      <c r="AE95" s="16"/>
      <c r="AF95" s="16" t="n">
        <v>0.0236086039320179</v>
      </c>
      <c r="AG95" s="16" t="n">
        <v>0.254427411673449</v>
      </c>
      <c r="AH95" s="16" t="n">
        <v>0.223400628553488</v>
      </c>
      <c r="AI95" s="16" t="n">
        <v>0.258621040837286</v>
      </c>
      <c r="AJ95" s="16" t="n">
        <v>0.0694833254033201</v>
      </c>
      <c r="AK95" s="16" t="n">
        <v>0.14498777729002</v>
      </c>
      <c r="AL95" s="16" t="n">
        <v>0.0121078944681779</v>
      </c>
      <c r="AM95" s="16" t="n">
        <v>0.125666768911171</v>
      </c>
      <c r="AN95" s="16" t="n">
        <v>0.0346289627235961</v>
      </c>
      <c r="AO95" s="16" t="n">
        <v>0</v>
      </c>
      <c r="AP95" s="16" t="n">
        <v>0.0257507652895269</v>
      </c>
      <c r="AQ95" s="16"/>
      <c r="AR95" s="16" t="n">
        <v>0.1529143400746</v>
      </c>
      <c r="AS95" s="16" t="n">
        <v>0.177444331305938</v>
      </c>
      <c r="AT95" s="16" t="n">
        <v>0.0788432365598874</v>
      </c>
      <c r="AU95" s="16" t="n">
        <v>0.228484014217514</v>
      </c>
      <c r="AV95" s="16" t="n">
        <v>0.00219911867992122</v>
      </c>
      <c r="AW95" s="16" t="n">
        <v>0.0866299397087887</v>
      </c>
      <c r="AX95" s="16" t="n">
        <v>0.116937019926162</v>
      </c>
    </row>
    <row r="96">
      <c r="B96" t="s">
        <v>122</v>
      </c>
      <c r="C96" s="16" t="n">
        <v>0.227274664190969</v>
      </c>
      <c r="D96" s="16" t="n">
        <v>0.309156689800773</v>
      </c>
      <c r="E96" s="16" t="n">
        <v>0.347569818592885</v>
      </c>
      <c r="F96" s="16" t="n">
        <v>0.171110163904492</v>
      </c>
      <c r="G96" s="16"/>
      <c r="H96" s="16" t="n">
        <v>0.60385202575887</v>
      </c>
      <c r="I96" s="16" t="n">
        <v>0.222726871206509</v>
      </c>
      <c r="J96" s="16"/>
      <c r="K96" s="16" t="n">
        <v>0.184217026189534</v>
      </c>
      <c r="L96" s="16"/>
      <c r="M96" s="16" t="n">
        <v>0.205312344961182</v>
      </c>
      <c r="N96" s="16" t="n">
        <v>0.260375164065098</v>
      </c>
      <c r="O96" s="16" t="n">
        <v>0.538208457215891</v>
      </c>
      <c r="P96" s="16" t="n">
        <v>0.455532397219081</v>
      </c>
      <c r="Q96" s="16"/>
      <c r="R96" s="16" t="n">
        <v>0.0267405384239923</v>
      </c>
      <c r="S96" s="16" t="n">
        <v>0.345928661837032</v>
      </c>
      <c r="T96" s="16" t="n">
        <v>0.163636141319267</v>
      </c>
      <c r="U96" s="16" t="n">
        <v>0.378346102126161</v>
      </c>
      <c r="V96" s="16" t="n">
        <v>0.197157806173682</v>
      </c>
      <c r="W96" s="16"/>
      <c r="X96" s="16" t="n">
        <v>0.169805907397068</v>
      </c>
      <c r="Y96" s="16" t="n">
        <v>0.202421359391484</v>
      </c>
      <c r="Z96" s="16" t="n">
        <v>0.16515527163929</v>
      </c>
      <c r="AA96" s="16" t="n">
        <v>0.330026167510862</v>
      </c>
      <c r="AB96" s="16" t="n">
        <v>0.306694229564787</v>
      </c>
      <c r="AC96" s="16" t="n">
        <v>0.693624796524583</v>
      </c>
      <c r="AD96" s="16" t="n">
        <v>0.330926062112915</v>
      </c>
      <c r="AE96" s="16"/>
      <c r="AF96" s="16" t="n">
        <v>0.210414042543439</v>
      </c>
      <c r="AG96" s="16" t="n">
        <v>0.169975414312937</v>
      </c>
      <c r="AH96" s="16" t="n">
        <v>0.206386654477273</v>
      </c>
      <c r="AI96" s="16" t="n">
        <v>0.337317199103525</v>
      </c>
      <c r="AJ96" s="16" t="n">
        <v>0.343986503511771</v>
      </c>
      <c r="AK96" s="16" t="n">
        <v>0.101448821138985</v>
      </c>
      <c r="AL96" s="16" t="n">
        <v>0.472620269422952</v>
      </c>
      <c r="AM96" s="16" t="n">
        <v>0.211864090322254</v>
      </c>
      <c r="AN96" s="16" t="n">
        <v>0.373660467440804</v>
      </c>
      <c r="AO96" s="16" t="n">
        <v>0.0328437453932294</v>
      </c>
      <c r="AP96" s="16" t="n">
        <v>0.336246993058823</v>
      </c>
      <c r="AQ96" s="16"/>
      <c r="AR96" s="16" t="n">
        <v>0.173945949656791</v>
      </c>
      <c r="AS96" s="16" t="n">
        <v>0.415071972176127</v>
      </c>
      <c r="AT96" s="16" t="n">
        <v>0.182378753958332</v>
      </c>
      <c r="AU96" s="16" t="n">
        <v>0.210839879267776</v>
      </c>
      <c r="AV96" s="16" t="n">
        <v>0.370529280124048</v>
      </c>
      <c r="AW96" s="16" t="n">
        <v>0.147959080420844</v>
      </c>
      <c r="AX96" s="16" t="n">
        <v>0.294694634924652</v>
      </c>
    </row>
    <row r="97">
      <c r="B97" t="s">
        <v>123</v>
      </c>
      <c r="C97" s="16" t="n">
        <v>0.204803593936814</v>
      </c>
      <c r="D97" s="16" t="n">
        <v>0.395478774770606</v>
      </c>
      <c r="E97" s="16" t="n">
        <v>0.185710717586181</v>
      </c>
      <c r="F97" s="16" t="n">
        <v>0.184595162877594</v>
      </c>
      <c r="G97" s="16"/>
      <c r="H97" s="16" t="n">
        <v>0.146854575858593</v>
      </c>
      <c r="I97" s="16" t="n">
        <v>0.189746326248706</v>
      </c>
      <c r="J97" s="16"/>
      <c r="K97" s="16" t="n">
        <v>0.161349875013415</v>
      </c>
      <c r="L97" s="16"/>
      <c r="M97" s="16" t="n">
        <v>0.20178760012388</v>
      </c>
      <c r="N97" s="16" t="n">
        <v>0.256617846888835</v>
      </c>
      <c r="O97" s="16" t="n">
        <v>0.102355314604405</v>
      </c>
      <c r="P97" s="16" t="n">
        <v>0.121329103749834</v>
      </c>
      <c r="Q97" s="16"/>
      <c r="R97" s="16" t="n">
        <v>0.187437024789688</v>
      </c>
      <c r="S97" s="16" t="n">
        <v>0.356510801164863</v>
      </c>
      <c r="T97" s="16" t="n">
        <v>0.186166939827202</v>
      </c>
      <c r="U97" s="16" t="n">
        <v>0.0989214743150322</v>
      </c>
      <c r="V97" s="16" t="n">
        <v>0.230197098344137</v>
      </c>
      <c r="W97" s="16"/>
      <c r="X97" s="16" t="n">
        <v>0.188719614527517</v>
      </c>
      <c r="Y97" s="16" t="n">
        <v>0.233809626832303</v>
      </c>
      <c r="Z97" s="16" t="n">
        <v>0.363638713492602</v>
      </c>
      <c r="AA97" s="16" t="n">
        <v>0.0494118096932241</v>
      </c>
      <c r="AB97" s="16" t="n">
        <v>0.283558273433955</v>
      </c>
      <c r="AC97" s="16" t="n">
        <v>0.157930347373676</v>
      </c>
      <c r="AD97" s="16" t="n">
        <v>0.05726090630311</v>
      </c>
      <c r="AE97" s="16"/>
      <c r="AF97" s="16" t="n">
        <v>0.0568295004868901</v>
      </c>
      <c r="AG97" s="16" t="n">
        <v>0.260170997445353</v>
      </c>
      <c r="AH97" s="16" t="n">
        <v>0.251522073314177</v>
      </c>
      <c r="AI97" s="16" t="n">
        <v>0.0517304235608254</v>
      </c>
      <c r="AJ97" s="16" t="n">
        <v>0.205156613147588</v>
      </c>
      <c r="AK97" s="16" t="n">
        <v>0.22989895407266</v>
      </c>
      <c r="AL97" s="16" t="n">
        <v>0.259031155859019</v>
      </c>
      <c r="AM97" s="16" t="n">
        <v>0.253482471149921</v>
      </c>
      <c r="AN97" s="16" t="n">
        <v>0.228206665437661</v>
      </c>
      <c r="AO97" s="16" t="n">
        <v>0.120306789884106</v>
      </c>
      <c r="AP97" s="16" t="n">
        <v>0</v>
      </c>
      <c r="AQ97" s="16"/>
      <c r="AR97" s="16" t="n">
        <v>0.156295917372662</v>
      </c>
      <c r="AS97" s="16" t="n">
        <v>0.00811922121427535</v>
      </c>
      <c r="AT97" s="16" t="n">
        <v>0.139718071066303</v>
      </c>
      <c r="AU97" s="16" t="n">
        <v>0.167644292085124</v>
      </c>
      <c r="AV97" s="16" t="n">
        <v>0.420380186143942</v>
      </c>
      <c r="AW97" s="16" t="n">
        <v>0.293239984575101</v>
      </c>
      <c r="AX97" s="16" t="n">
        <v>0.266021468622252</v>
      </c>
    </row>
    <row r="98">
      <c r="B98" t="s">
        <v>124</v>
      </c>
      <c r="C98" s="16" t="n">
        <v>0.105441136547617</v>
      </c>
      <c r="D98" s="16" t="n">
        <v>0.113510959710329</v>
      </c>
      <c r="E98" s="16" t="n">
        <v>0.186288477111335</v>
      </c>
      <c r="F98" s="16" t="n">
        <v>0.0744092875945221</v>
      </c>
      <c r="G98" s="16"/>
      <c r="H98" s="16" t="n">
        <v>0.0525861916949203</v>
      </c>
      <c r="I98" s="16" t="n">
        <v>0.124140073322027</v>
      </c>
      <c r="J98" s="16"/>
      <c r="K98" s="16" t="n">
        <v>0.137252225990013</v>
      </c>
      <c r="L98" s="16"/>
      <c r="M98" s="16" t="n">
        <v>0.0974704982045851</v>
      </c>
      <c r="N98" s="16" t="n">
        <v>0.175987783473135</v>
      </c>
      <c r="O98" s="16" t="n">
        <v>0.0308580045074301</v>
      </c>
      <c r="P98" s="16" t="n">
        <v>0.0949743792779003</v>
      </c>
      <c r="Q98" s="16"/>
      <c r="R98" s="16" t="n">
        <v>0</v>
      </c>
      <c r="S98" s="16" t="n">
        <v>0.0006717840664724</v>
      </c>
      <c r="T98" s="16" t="n">
        <v>0.0904684175110687</v>
      </c>
      <c r="U98" s="16" t="n">
        <v>0.235018715037011</v>
      </c>
      <c r="V98" s="16" t="n">
        <v>0.0678582885272842</v>
      </c>
      <c r="W98" s="16"/>
      <c r="X98" s="16" t="n">
        <v>0.0541930122242465</v>
      </c>
      <c r="Y98" s="16" t="n">
        <v>0.135744851254453</v>
      </c>
      <c r="Z98" s="16" t="n">
        <v>0.301275840216392</v>
      </c>
      <c r="AA98" s="16" t="n">
        <v>0.00202948549760358</v>
      </c>
      <c r="AB98" s="16" t="n">
        <v>0.130740532238193</v>
      </c>
      <c r="AC98" s="16" t="n">
        <v>0.0816715008797974</v>
      </c>
      <c r="AD98" s="16" t="n">
        <v>0.0581966330154721</v>
      </c>
      <c r="AE98" s="16"/>
      <c r="AF98" s="16" t="n">
        <v>0.179477516059436</v>
      </c>
      <c r="AG98" s="16" t="n">
        <v>0</v>
      </c>
      <c r="AH98" s="16" t="n">
        <v>0.105317374745304</v>
      </c>
      <c r="AI98" s="16" t="n">
        <v>0.290091174853391</v>
      </c>
      <c r="AJ98" s="16" t="n">
        <v>0.0427814855423671</v>
      </c>
      <c r="AK98" s="16" t="n">
        <v>0.0771700257121106</v>
      </c>
      <c r="AL98" s="16" t="n">
        <v>0.0342459987688304</v>
      </c>
      <c r="AM98" s="16" t="n">
        <v>0.0830678892787868</v>
      </c>
      <c r="AN98" s="16" t="n">
        <v>0.145253590691229</v>
      </c>
      <c r="AO98" s="16" t="n">
        <v>0.263578993191321</v>
      </c>
      <c r="AP98" s="16" t="n">
        <v>0</v>
      </c>
      <c r="AQ98" s="16"/>
      <c r="AR98" s="16" t="n">
        <v>0.00259752215684258</v>
      </c>
      <c r="AS98" s="16" t="n">
        <v>0.199240780475352</v>
      </c>
      <c r="AT98" s="16" t="n">
        <v>0.169576921476984</v>
      </c>
      <c r="AU98" s="16" t="n">
        <v>0.0530677216219385</v>
      </c>
      <c r="AV98" s="16" t="n">
        <v>0.0275829803535397</v>
      </c>
      <c r="AW98" s="16" t="n">
        <v>0.13520471131539</v>
      </c>
      <c r="AX98" s="16" t="n">
        <v>0.0573463326047998</v>
      </c>
    </row>
    <row r="99">
      <c r="B99" t="s">
        <v>125</v>
      </c>
      <c r="C99" s="16" t="n">
        <v>0.324135791449676</v>
      </c>
      <c r="D99" s="16" t="n">
        <v>0.0500543156110912</v>
      </c>
      <c r="E99" s="16" t="n">
        <v>0.125345901397454</v>
      </c>
      <c r="F99" s="16" t="n">
        <v>0.436791168726273</v>
      </c>
      <c r="G99" s="16"/>
      <c r="H99" s="16" t="n">
        <v>0.12402902202583</v>
      </c>
      <c r="I99" s="16" t="n">
        <v>0.330009531482527</v>
      </c>
      <c r="J99" s="16"/>
      <c r="K99" s="16" t="n">
        <v>0.223666014631453</v>
      </c>
      <c r="L99" s="16"/>
      <c r="M99" s="16" t="n">
        <v>0.372069707522907</v>
      </c>
      <c r="N99" s="16" t="n">
        <v>0.127807559241624</v>
      </c>
      <c r="O99" s="16" t="n">
        <v>0.0367055297363324</v>
      </c>
      <c r="P99" s="16" t="n">
        <v>0.0626971248076055</v>
      </c>
      <c r="Q99" s="16"/>
      <c r="R99" s="16" t="n">
        <v>0.78582243678632</v>
      </c>
      <c r="S99" s="16" t="n">
        <v>0.131385550667712</v>
      </c>
      <c r="T99" s="16" t="n">
        <v>0.346553622547237</v>
      </c>
      <c r="U99" s="16" t="n">
        <v>0.205510068385739</v>
      </c>
      <c r="V99" s="16" t="n">
        <v>0.367221484497022</v>
      </c>
      <c r="W99" s="16"/>
      <c r="X99" s="16" t="n">
        <v>0.500448543966881</v>
      </c>
      <c r="Y99" s="16" t="n">
        <v>0.226934408208991</v>
      </c>
      <c r="Z99" s="16" t="n">
        <v>0.165090330642346</v>
      </c>
      <c r="AA99" s="16" t="n">
        <v>0.494126133907909</v>
      </c>
      <c r="AB99" s="16" t="n">
        <v>0.129393064537074</v>
      </c>
      <c r="AC99" s="16" t="n">
        <v>0.00681312674425395</v>
      </c>
      <c r="AD99" s="16" t="n">
        <v>0.194311693196653</v>
      </c>
      <c r="AE99" s="16"/>
      <c r="AF99" s="16" t="n">
        <v>0.529670336978217</v>
      </c>
      <c r="AG99" s="16" t="n">
        <v>0.315426176568261</v>
      </c>
      <c r="AH99" s="16" t="n">
        <v>0.159582457421743</v>
      </c>
      <c r="AI99" s="16" t="n">
        <v>0.0622401616449729</v>
      </c>
      <c r="AJ99" s="16" t="n">
        <v>0.338592072394954</v>
      </c>
      <c r="AK99" s="16" t="n">
        <v>0.41828988325396</v>
      </c>
      <c r="AL99" s="16" t="n">
        <v>0.220918969890528</v>
      </c>
      <c r="AM99" s="16" t="n">
        <v>0.325918780337867</v>
      </c>
      <c r="AN99" s="16" t="n">
        <v>0.145328138538332</v>
      </c>
      <c r="AO99" s="16" t="n">
        <v>0.583270471531343</v>
      </c>
      <c r="AP99" s="16" t="n">
        <v>0.638002241651651</v>
      </c>
      <c r="AQ99" s="16"/>
      <c r="AR99" s="16" t="n">
        <v>0.514246270739104</v>
      </c>
      <c r="AS99" s="16" t="n">
        <v>0.199240780475352</v>
      </c>
      <c r="AT99" s="16" t="n">
        <v>0.378167057266005</v>
      </c>
      <c r="AU99" s="16" t="n">
        <v>0.298759379173773</v>
      </c>
      <c r="AV99" s="16" t="n">
        <v>0.179308434698549</v>
      </c>
      <c r="AW99" s="16" t="n">
        <v>0.336966283979876</v>
      </c>
      <c r="AX99" s="16" t="n">
        <v>0.265000543922134</v>
      </c>
    </row>
    <row r="100">
      <c r="B100" t="s">
        <v>126</v>
      </c>
      <c r="C100" s="16" t="n">
        <v>0.0200119387773358</v>
      </c>
      <c r="D100" s="16" t="n">
        <v>0.000711733642228474</v>
      </c>
      <c r="E100" s="16" t="n">
        <v>0.0269157165555023</v>
      </c>
      <c r="F100" s="16" t="n">
        <v>0.0202202889723749</v>
      </c>
      <c r="G100" s="16"/>
      <c r="H100" s="16" t="n">
        <v>0.00569987489107159</v>
      </c>
      <c r="I100" s="16" t="n">
        <v>0.0164798144208962</v>
      </c>
      <c r="J100" s="16"/>
      <c r="K100" s="16" t="n">
        <v>0.000164148014659671</v>
      </c>
      <c r="L100" s="16"/>
      <c r="M100" s="16" t="n">
        <v>0.024117478853396</v>
      </c>
      <c r="N100" s="16" t="n">
        <v>0</v>
      </c>
      <c r="O100" s="16" t="n">
        <v>0</v>
      </c>
      <c r="P100" s="16" t="n">
        <v>0.0384932533885423</v>
      </c>
      <c r="Q100" s="16"/>
      <c r="R100" s="16" t="n">
        <v>0</v>
      </c>
      <c r="S100" s="16" t="n">
        <v>0.00135968567135986</v>
      </c>
      <c r="T100" s="16" t="n">
        <v>0.0441370038833448</v>
      </c>
      <c r="U100" s="16" t="n">
        <v>0.000195248235814427</v>
      </c>
      <c r="V100" s="16" t="n">
        <v>0.0217527995654971</v>
      </c>
      <c r="W100" s="16"/>
      <c r="X100" s="16" t="n">
        <v>0.0213310765694225</v>
      </c>
      <c r="Y100" s="16" t="n">
        <v>0.0439812395464425</v>
      </c>
      <c r="Z100" s="16" t="n">
        <v>0</v>
      </c>
      <c r="AA100" s="16" t="n">
        <v>0</v>
      </c>
      <c r="AB100" s="16" t="n">
        <v>0.00161623274055741</v>
      </c>
      <c r="AC100" s="16" t="n">
        <v>0</v>
      </c>
      <c r="AD100" s="16" t="n">
        <v>0.00125306345432259</v>
      </c>
      <c r="AE100" s="16"/>
      <c r="AF100" s="16" t="n">
        <v>0</v>
      </c>
      <c r="AG100" s="16" t="n">
        <v>0</v>
      </c>
      <c r="AH100" s="16" t="n">
        <v>0.0537908114880145</v>
      </c>
      <c r="AI100" s="16" t="n">
        <v>0</v>
      </c>
      <c r="AJ100" s="16" t="n">
        <v>0</v>
      </c>
      <c r="AK100" s="16" t="n">
        <v>0.0282045385322638</v>
      </c>
      <c r="AL100" s="16" t="n">
        <v>0.00107571159049241</v>
      </c>
      <c r="AM100" s="16" t="n">
        <v>0</v>
      </c>
      <c r="AN100" s="16" t="n">
        <v>0.0729221751683781</v>
      </c>
      <c r="AO100" s="16" t="n">
        <v>0</v>
      </c>
      <c r="AP100" s="16" t="n">
        <v>0</v>
      </c>
      <c r="AQ100" s="16"/>
      <c r="AR100" s="16" t="n">
        <v>0</v>
      </c>
      <c r="AS100" s="16" t="n">
        <v>0.000882914352956849</v>
      </c>
      <c r="AT100" s="16" t="n">
        <v>0.0513159596724886</v>
      </c>
      <c r="AU100" s="16" t="n">
        <v>0.0412047136338749</v>
      </c>
      <c r="AV100" s="16" t="n">
        <v>0</v>
      </c>
      <c r="AW100" s="16" t="n">
        <v>0</v>
      </c>
      <c r="AX100" s="16" t="n">
        <v>0</v>
      </c>
    </row>
    <row r="101">
      <c r="B101" t="s">
        <v>127</v>
      </c>
      <c r="C101" s="16" t="n">
        <v>0.345607539288556</v>
      </c>
      <c r="D101" s="16" t="n">
        <v>0.440244216265745</v>
      </c>
      <c r="E101" s="16" t="n">
        <v>0.475739187349528</v>
      </c>
      <c r="F101" s="16" t="n">
        <v>0.283984091829237</v>
      </c>
      <c r="G101" s="16"/>
      <c r="H101" s="16" t="n">
        <v>0.670830335529584</v>
      </c>
      <c r="I101" s="16" t="n">
        <v>0.339624254525845</v>
      </c>
      <c r="J101" s="16"/>
      <c r="K101" s="16" t="n">
        <v>0.477567736350459</v>
      </c>
      <c r="L101" s="16"/>
      <c r="M101" s="16" t="n">
        <v>0.304554715295231</v>
      </c>
      <c r="N101" s="16" t="n">
        <v>0.439586810396406</v>
      </c>
      <c r="O101" s="16" t="n">
        <v>0.830081151151833</v>
      </c>
      <c r="P101" s="16" t="n">
        <v>0.682506138776118</v>
      </c>
      <c r="Q101" s="16"/>
      <c r="R101" s="16" t="n">
        <v>0.0267405384239923</v>
      </c>
      <c r="S101" s="16" t="n">
        <v>0.510072178429593</v>
      </c>
      <c r="T101" s="16" t="n">
        <v>0.332674016231147</v>
      </c>
      <c r="U101" s="16" t="n">
        <v>0.460354494026402</v>
      </c>
      <c r="V101" s="16" t="n">
        <v>0.312970329066059</v>
      </c>
      <c r="W101" s="16"/>
      <c r="X101" s="16" t="n">
        <v>0.235307752711933</v>
      </c>
      <c r="Y101" s="16" t="n">
        <v>0.359529874157811</v>
      </c>
      <c r="Z101" s="16" t="n">
        <v>0.169995115648659</v>
      </c>
      <c r="AA101" s="16" t="n">
        <v>0.454432570901263</v>
      </c>
      <c r="AB101" s="16" t="n">
        <v>0.454691897050221</v>
      </c>
      <c r="AC101" s="16" t="n">
        <v>0.753585025002273</v>
      </c>
      <c r="AD101" s="16" t="n">
        <v>0.688977704030443</v>
      </c>
      <c r="AE101" s="16"/>
      <c r="AF101" s="16" t="n">
        <v>0.234022646475457</v>
      </c>
      <c r="AG101" s="16" t="n">
        <v>0.424402825986386</v>
      </c>
      <c r="AH101" s="16" t="n">
        <v>0.429787283030762</v>
      </c>
      <c r="AI101" s="16" t="n">
        <v>0.595938239940811</v>
      </c>
      <c r="AJ101" s="16" t="n">
        <v>0.413469828915091</v>
      </c>
      <c r="AK101" s="16" t="n">
        <v>0.246436598429005</v>
      </c>
      <c r="AL101" s="16" t="n">
        <v>0.48472816389113</v>
      </c>
      <c r="AM101" s="16" t="n">
        <v>0.337530859233426</v>
      </c>
      <c r="AN101" s="16" t="n">
        <v>0.4082894301644</v>
      </c>
      <c r="AO101" s="16" t="n">
        <v>0.0328437453932294</v>
      </c>
      <c r="AP101" s="16" t="n">
        <v>0.36199775834835</v>
      </c>
      <c r="AQ101" s="16"/>
      <c r="AR101" s="16" t="n">
        <v>0.326860289731391</v>
      </c>
      <c r="AS101" s="16" t="n">
        <v>0.592516303482065</v>
      </c>
      <c r="AT101" s="16" t="n">
        <v>0.261221990518219</v>
      </c>
      <c r="AU101" s="16" t="n">
        <v>0.43932389348529</v>
      </c>
      <c r="AV101" s="16" t="n">
        <v>0.372728398803969</v>
      </c>
      <c r="AW101" s="16" t="n">
        <v>0.234589020129633</v>
      </c>
      <c r="AX101" s="16" t="n">
        <v>0.411631654850814</v>
      </c>
    </row>
    <row r="102">
      <c r="B102" t="s">
        <v>128</v>
      </c>
      <c r="C102" s="16" t="n">
        <v>0.429576927997294</v>
      </c>
      <c r="D102" s="16" t="n">
        <v>0.16356527532142</v>
      </c>
      <c r="E102" s="16" t="n">
        <v>0.311634378508789</v>
      </c>
      <c r="F102" s="16" t="n">
        <v>0.511200456320795</v>
      </c>
      <c r="G102" s="16"/>
      <c r="H102" s="16" t="n">
        <v>0.176615213720751</v>
      </c>
      <c r="I102" s="16" t="n">
        <v>0.454149604804554</v>
      </c>
      <c r="J102" s="16"/>
      <c r="K102" s="16" t="n">
        <v>0.360918240621466</v>
      </c>
      <c r="L102" s="16"/>
      <c r="M102" s="16" t="n">
        <v>0.469540205727492</v>
      </c>
      <c r="N102" s="16" t="n">
        <v>0.303795342714759</v>
      </c>
      <c r="O102" s="16" t="n">
        <v>0.0675635342437625</v>
      </c>
      <c r="P102" s="16" t="n">
        <v>0.157671504085506</v>
      </c>
      <c r="Q102" s="16"/>
      <c r="R102" s="16" t="n">
        <v>0.78582243678632</v>
      </c>
      <c r="S102" s="16" t="n">
        <v>0.132057334734185</v>
      </c>
      <c r="T102" s="16" t="n">
        <v>0.437022040058306</v>
      </c>
      <c r="U102" s="16" t="n">
        <v>0.440528783422751</v>
      </c>
      <c r="V102" s="16" t="n">
        <v>0.435079773024307</v>
      </c>
      <c r="W102" s="16"/>
      <c r="X102" s="16" t="n">
        <v>0.554641556191128</v>
      </c>
      <c r="Y102" s="16" t="n">
        <v>0.362679259463444</v>
      </c>
      <c r="Z102" s="16" t="n">
        <v>0.466366170858739</v>
      </c>
      <c r="AA102" s="16" t="n">
        <v>0.496155619405513</v>
      </c>
      <c r="AB102" s="16" t="n">
        <v>0.260133596775266</v>
      </c>
      <c r="AC102" s="16" t="n">
        <v>0.0884846276240513</v>
      </c>
      <c r="AD102" s="16" t="n">
        <v>0.252508326212125</v>
      </c>
      <c r="AE102" s="16"/>
      <c r="AF102" s="16" t="n">
        <v>0.709147853037653</v>
      </c>
      <c r="AG102" s="16" t="n">
        <v>0.315426176568261</v>
      </c>
      <c r="AH102" s="16" t="n">
        <v>0.264899832167047</v>
      </c>
      <c r="AI102" s="16" t="n">
        <v>0.352331336498364</v>
      </c>
      <c r="AJ102" s="16" t="n">
        <v>0.381373557937321</v>
      </c>
      <c r="AK102" s="16" t="n">
        <v>0.495459908966071</v>
      </c>
      <c r="AL102" s="16" t="n">
        <v>0.255164968659359</v>
      </c>
      <c r="AM102" s="16" t="n">
        <v>0.408986669616653</v>
      </c>
      <c r="AN102" s="16" t="n">
        <v>0.290581729229561</v>
      </c>
      <c r="AO102" s="16" t="n">
        <v>0.846849464722665</v>
      </c>
      <c r="AP102" s="16" t="n">
        <v>0.638002241651651</v>
      </c>
      <c r="AQ102" s="16"/>
      <c r="AR102" s="16" t="n">
        <v>0.516843792895947</v>
      </c>
      <c r="AS102" s="16" t="n">
        <v>0.398481560950703</v>
      </c>
      <c r="AT102" s="16" t="n">
        <v>0.547743978742989</v>
      </c>
      <c r="AU102" s="16" t="n">
        <v>0.351827100795711</v>
      </c>
      <c r="AV102" s="16" t="n">
        <v>0.206891415052089</v>
      </c>
      <c r="AW102" s="16" t="n">
        <v>0.472170995295266</v>
      </c>
      <c r="AX102" s="16" t="n">
        <v>0.322346876526934</v>
      </c>
    </row>
    <row r="103">
      <c r="B103" t="s">
        <v>129</v>
      </c>
      <c r="C103" s="16" t="n">
        <v>-0.0839693887087376</v>
      </c>
      <c r="D103" s="16" t="n">
        <v>0.276678940944325</v>
      </c>
      <c r="E103" s="16" t="n">
        <v>0.164104808840739</v>
      </c>
      <c r="F103" s="16" t="n">
        <v>-0.227216364491558</v>
      </c>
      <c r="G103" s="16"/>
      <c r="H103" s="16" t="n">
        <v>0.494215121808834</v>
      </c>
      <c r="I103" s="16" t="n">
        <v>-0.114525350278709</v>
      </c>
      <c r="J103" s="16"/>
      <c r="K103" s="16" t="n">
        <v>0.116649495728994</v>
      </c>
      <c r="L103" s="16"/>
      <c r="M103" s="16" t="n">
        <v>-0.164985490432261</v>
      </c>
      <c r="N103" s="16" t="n">
        <v>0.135791467681647</v>
      </c>
      <c r="O103" s="16" t="n">
        <v>0.76251761690807</v>
      </c>
      <c r="P103" s="16" t="n">
        <v>0.524834634690612</v>
      </c>
      <c r="Q103" s="16"/>
      <c r="R103" s="16" t="n">
        <v>-0.759081898362328</v>
      </c>
      <c r="S103" s="16" t="n">
        <v>0.378014843695408</v>
      </c>
      <c r="T103" s="16" t="n">
        <v>-0.104348023827159</v>
      </c>
      <c r="U103" s="16" t="n">
        <v>0.0198257106036517</v>
      </c>
      <c r="V103" s="16" t="n">
        <v>-0.122109443958247</v>
      </c>
      <c r="W103" s="16"/>
      <c r="X103" s="16" t="n">
        <v>-0.319333803479195</v>
      </c>
      <c r="Y103" s="16" t="n">
        <v>-0.00314938530563313</v>
      </c>
      <c r="Z103" s="16" t="n">
        <v>-0.296371055210079</v>
      </c>
      <c r="AA103" s="16" t="n">
        <v>-0.041723048504249</v>
      </c>
      <c r="AB103" s="16" t="n">
        <v>0.194558300274955</v>
      </c>
      <c r="AC103" s="16" t="n">
        <v>0.665100397378222</v>
      </c>
      <c r="AD103" s="16" t="n">
        <v>0.436469377818318</v>
      </c>
      <c r="AE103" s="16"/>
      <c r="AF103" s="16" t="n">
        <v>-0.475125206562196</v>
      </c>
      <c r="AG103" s="16" t="n">
        <v>0.108976649418124</v>
      </c>
      <c r="AH103" s="16" t="n">
        <v>0.164887450863714</v>
      </c>
      <c r="AI103" s="16" t="n">
        <v>0.243606903442447</v>
      </c>
      <c r="AJ103" s="16" t="n">
        <v>0.0320962709777703</v>
      </c>
      <c r="AK103" s="16" t="n">
        <v>-0.249023310537066</v>
      </c>
      <c r="AL103" s="16" t="n">
        <v>0.229563195231772</v>
      </c>
      <c r="AM103" s="16" t="n">
        <v>-0.0714558103832278</v>
      </c>
      <c r="AN103" s="16" t="n">
        <v>0.117707700934839</v>
      </c>
      <c r="AO103" s="16" t="n">
        <v>-0.814005719329435</v>
      </c>
      <c r="AP103" s="16" t="n">
        <v>-0.276004483303301</v>
      </c>
      <c r="AQ103" s="16"/>
      <c r="AR103" s="16" t="n">
        <v>-0.189983503164556</v>
      </c>
      <c r="AS103" s="16" t="n">
        <v>0.194034742531362</v>
      </c>
      <c r="AT103" s="16" t="n">
        <v>-0.28652198822477</v>
      </c>
      <c r="AU103" s="16" t="n">
        <v>0.0874967926895789</v>
      </c>
      <c r="AV103" s="16" t="n">
        <v>0.16583698375188</v>
      </c>
      <c r="AW103" s="16" t="n">
        <v>-0.237581975165633</v>
      </c>
      <c r="AX103" s="16" t="n">
        <v>0.0892847783238805</v>
      </c>
    </row>
    <row r="104">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row>
    <row r="105">
      <c r="B105" s="7" t="s">
        <v>134</v>
      </c>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row>
    <row r="106">
      <c r="B106" s="26" t="s">
        <v>78</v>
      </c>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row>
    <row r="107">
      <c r="B107" t="s">
        <v>121</v>
      </c>
      <c r="C107" s="16" t="n">
        <v>0.147572691211135</v>
      </c>
      <c r="D107" s="16" t="n">
        <v>0.327886747765481</v>
      </c>
      <c r="E107" s="16" t="n">
        <v>0.160975830685928</v>
      </c>
      <c r="F107" s="16" t="n">
        <v>0.116836551388678</v>
      </c>
      <c r="G107" s="16"/>
      <c r="H107" s="16" t="n">
        <v>0.0666363262858873</v>
      </c>
      <c r="I107" s="16" t="n">
        <v>0.144678994066935</v>
      </c>
      <c r="J107" s="16"/>
      <c r="K107" s="16" t="n">
        <v>0.176215430860483</v>
      </c>
      <c r="L107" s="16"/>
      <c r="M107" s="16" t="n">
        <v>0.104746959588533</v>
      </c>
      <c r="N107" s="16" t="n">
        <v>0.330112871977994</v>
      </c>
      <c r="O107" s="16" t="n">
        <v>0.396820758618357</v>
      </c>
      <c r="P107" s="16" t="n">
        <v>0.272574252246759</v>
      </c>
      <c r="Q107" s="16"/>
      <c r="R107" s="16" t="n">
        <v>0</v>
      </c>
      <c r="S107" s="16" t="n">
        <v>0.581467682771627</v>
      </c>
      <c r="T107" s="16" t="n">
        <v>0.252285725941305</v>
      </c>
      <c r="U107" s="16" t="n">
        <v>0.138070222165943</v>
      </c>
      <c r="V107" s="16" t="n">
        <v>0.0928098251720207</v>
      </c>
      <c r="W107" s="16"/>
      <c r="X107" s="16" t="n">
        <v>0.0953162125677205</v>
      </c>
      <c r="Y107" s="16" t="n">
        <v>0.183796964295611</v>
      </c>
      <c r="Z107" s="16" t="n">
        <v>0.0252935949191672</v>
      </c>
      <c r="AA107" s="16" t="n">
        <v>0.109253147360995</v>
      </c>
      <c r="AB107" s="16" t="n">
        <v>0.336667181879548</v>
      </c>
      <c r="AC107" s="16" t="n">
        <v>0.0812040274045581</v>
      </c>
      <c r="AD107" s="16" t="n">
        <v>0.472533277124808</v>
      </c>
      <c r="AE107" s="16"/>
      <c r="AF107" s="16" t="n">
        <v>0.209471923410637</v>
      </c>
      <c r="AG107" s="16" t="n">
        <v>0.27114473378574</v>
      </c>
      <c r="AH107" s="16" t="n">
        <v>0.0468339393709002</v>
      </c>
      <c r="AI107" s="16" t="n">
        <v>0.331558259924318</v>
      </c>
      <c r="AJ107" s="16" t="n">
        <v>0.0464062822002364</v>
      </c>
      <c r="AK107" s="16" t="n">
        <v>0.0998655936979262</v>
      </c>
      <c r="AL107" s="16" t="n">
        <v>0.071646692190687</v>
      </c>
      <c r="AM107" s="16" t="n">
        <v>0.292827711704821</v>
      </c>
      <c r="AN107" s="16" t="n">
        <v>0.324898811138085</v>
      </c>
      <c r="AO107" s="16" t="n">
        <v>0.148255341739219</v>
      </c>
      <c r="AP107" s="16" t="n">
        <v>0.0387827555653394</v>
      </c>
      <c r="AQ107" s="16"/>
      <c r="AR107" s="16" t="n">
        <v>0.192895052925577</v>
      </c>
      <c r="AS107" s="16" t="n">
        <v>0.354357717055792</v>
      </c>
      <c r="AT107" s="16" t="n">
        <v>0.144813356051475</v>
      </c>
      <c r="AU107" s="16" t="n">
        <v>0.268443728627792</v>
      </c>
      <c r="AV107" s="16" t="n">
        <v>0.00659735603976366</v>
      </c>
      <c r="AW107" s="16" t="n">
        <v>0.0568777533606885</v>
      </c>
      <c r="AX107" s="16" t="n">
        <v>0.0761936827935727</v>
      </c>
    </row>
    <row r="108">
      <c r="B108" t="s">
        <v>122</v>
      </c>
      <c r="C108" s="16" t="n">
        <v>0.348283021566775</v>
      </c>
      <c r="D108" s="16" t="n">
        <v>0.343422040083649</v>
      </c>
      <c r="E108" s="16" t="n">
        <v>0.376478980481471</v>
      </c>
      <c r="F108" s="16" t="n">
        <v>0.338557984184731</v>
      </c>
      <c r="G108" s="16"/>
      <c r="H108" s="16" t="n">
        <v>0.768300861006424</v>
      </c>
      <c r="I108" s="16" t="n">
        <v>0.342729673332941</v>
      </c>
      <c r="J108" s="16"/>
      <c r="K108" s="16" t="n">
        <v>0.403417389023363</v>
      </c>
      <c r="L108" s="16"/>
      <c r="M108" s="16" t="n">
        <v>0.338656605773312</v>
      </c>
      <c r="N108" s="16" t="n">
        <v>0.374395068515586</v>
      </c>
      <c r="O108" s="16" t="n">
        <v>0.439699231713952</v>
      </c>
      <c r="P108" s="16" t="n">
        <v>0.478877061776284</v>
      </c>
      <c r="Q108" s="16"/>
      <c r="R108" s="16" t="n">
        <v>0.21417756321368</v>
      </c>
      <c r="S108" s="16" t="n">
        <v>0.390782011681385</v>
      </c>
      <c r="T108" s="16" t="n">
        <v>0.362537743968963</v>
      </c>
      <c r="U108" s="16" t="n">
        <v>0.381560033278292</v>
      </c>
      <c r="V108" s="16" t="n">
        <v>0.323004965835547</v>
      </c>
      <c r="W108" s="16"/>
      <c r="X108" s="16" t="n">
        <v>0.23851794511904</v>
      </c>
      <c r="Y108" s="16" t="n">
        <v>0.356004700353544</v>
      </c>
      <c r="Z108" s="16" t="n">
        <v>0.526159949042336</v>
      </c>
      <c r="AA108" s="16" t="n">
        <v>0.185192123933957</v>
      </c>
      <c r="AB108" s="16" t="n">
        <v>0.508934018844696</v>
      </c>
      <c r="AC108" s="16" t="n">
        <v>0.765075407112884</v>
      </c>
      <c r="AD108" s="16" t="n">
        <v>0.253377923717919</v>
      </c>
      <c r="AE108" s="16"/>
      <c r="AF108" s="16" t="n">
        <v>0.330654522836522</v>
      </c>
      <c r="AG108" s="16" t="n">
        <v>0.552052584011615</v>
      </c>
      <c r="AH108" s="16" t="n">
        <v>0.565094387163997</v>
      </c>
      <c r="AI108" s="16" t="n">
        <v>0.291849045289421</v>
      </c>
      <c r="AJ108" s="16" t="n">
        <v>0.339796072254583</v>
      </c>
      <c r="AK108" s="16" t="n">
        <v>0.330428683458909</v>
      </c>
      <c r="AL108" s="16" t="n">
        <v>0.518686444893495</v>
      </c>
      <c r="AM108" s="16" t="n">
        <v>0.296106558587479</v>
      </c>
      <c r="AN108" s="16" t="n">
        <v>0.1360239440444</v>
      </c>
      <c r="AO108" s="16" t="n">
        <v>0.441418702301633</v>
      </c>
      <c r="AP108" s="16" t="n">
        <v>0.0112207949234935</v>
      </c>
      <c r="AQ108" s="16"/>
      <c r="AR108" s="16" t="n">
        <v>0.20588266370979</v>
      </c>
      <c r="AS108" s="16" t="n">
        <v>0.408366610870892</v>
      </c>
      <c r="AT108" s="16" t="n">
        <v>0.294517515574404</v>
      </c>
      <c r="AU108" s="16" t="n">
        <v>0.248918901679161</v>
      </c>
      <c r="AV108" s="16" t="n">
        <v>0.392797205790402</v>
      </c>
      <c r="AW108" s="16" t="n">
        <v>0.380492045750885</v>
      </c>
      <c r="AX108" s="16" t="n">
        <v>0.54280628394529</v>
      </c>
    </row>
    <row r="109">
      <c r="B109" t="s">
        <v>123</v>
      </c>
      <c r="C109" s="16" t="n">
        <v>0.18168322642188</v>
      </c>
      <c r="D109" s="16" t="n">
        <v>0.231013386996562</v>
      </c>
      <c r="E109" s="16" t="n">
        <v>0.262823829019538</v>
      </c>
      <c r="F109" s="16" t="n">
        <v>0.144643237262002</v>
      </c>
      <c r="G109" s="16"/>
      <c r="H109" s="16" t="n">
        <v>0.0998558169731427</v>
      </c>
      <c r="I109" s="16" t="n">
        <v>0.17175163187602</v>
      </c>
      <c r="J109" s="16"/>
      <c r="K109" s="16" t="n">
        <v>0.137386056602247</v>
      </c>
      <c r="L109" s="16"/>
      <c r="M109" s="16" t="n">
        <v>0.18468816342363</v>
      </c>
      <c r="N109" s="16" t="n">
        <v>0.189188624248768</v>
      </c>
      <c r="O109" s="16" t="n">
        <v>0.104845264108268</v>
      </c>
      <c r="P109" s="16" t="n">
        <v>0.104322699589732</v>
      </c>
      <c r="Q109" s="16"/>
      <c r="R109" s="16" t="n">
        <v>0.78582243678632</v>
      </c>
      <c r="S109" s="16" t="n">
        <v>0.0045022698391122</v>
      </c>
      <c r="T109" s="16" t="n">
        <v>0.0716624611016778</v>
      </c>
      <c r="U109" s="16" t="n">
        <v>0.264113476161507</v>
      </c>
      <c r="V109" s="16" t="n">
        <v>0.194802311301041</v>
      </c>
      <c r="W109" s="16"/>
      <c r="X109" s="16" t="n">
        <v>0.183454668487871</v>
      </c>
      <c r="Y109" s="16" t="n">
        <v>0.245064409749175</v>
      </c>
      <c r="Z109" s="16" t="n">
        <v>0.180963593738601</v>
      </c>
      <c r="AA109" s="16" t="n">
        <v>0.0487362187126078</v>
      </c>
      <c r="AB109" s="16" t="n">
        <v>0.0836173896132013</v>
      </c>
      <c r="AC109" s="16" t="n">
        <v>0.0677583447682747</v>
      </c>
      <c r="AD109" s="16" t="n">
        <v>0.117568736372388</v>
      </c>
      <c r="AE109" s="16"/>
      <c r="AF109" s="16" t="n">
        <v>0.238300223112401</v>
      </c>
      <c r="AG109" s="16" t="n">
        <v>0.0332761194231625</v>
      </c>
      <c r="AH109" s="16" t="n">
        <v>0.170683117341211</v>
      </c>
      <c r="AI109" s="16" t="n">
        <v>0.0135834719973615</v>
      </c>
      <c r="AJ109" s="16" t="n">
        <v>0.309601250935755</v>
      </c>
      <c r="AK109" s="16" t="n">
        <v>0.181796726650943</v>
      </c>
      <c r="AL109" s="16" t="n">
        <v>0.00932986800600736</v>
      </c>
      <c r="AM109" s="16" t="n">
        <v>0.165258440326435</v>
      </c>
      <c r="AN109" s="16" t="n">
        <v>0.317879893803328</v>
      </c>
      <c r="AO109" s="16" t="n">
        <v>0.00274051391703817</v>
      </c>
      <c r="AP109" s="16" t="n">
        <v>0</v>
      </c>
      <c r="AQ109" s="16"/>
      <c r="AR109" s="16" t="n">
        <v>0.0843784904686869</v>
      </c>
      <c r="AS109" s="16" t="n">
        <v>0.00300071185574407</v>
      </c>
      <c r="AT109" s="16" t="n">
        <v>0.265920474563654</v>
      </c>
      <c r="AU109" s="16" t="n">
        <v>0.142465777014799</v>
      </c>
      <c r="AV109" s="16" t="n">
        <v>0.212206469739274</v>
      </c>
      <c r="AW109" s="16" t="n">
        <v>0.241373530117095</v>
      </c>
      <c r="AX109" s="16" t="n">
        <v>0.129230311152511</v>
      </c>
    </row>
    <row r="110">
      <c r="B110" t="s">
        <v>124</v>
      </c>
      <c r="C110" s="16" t="n">
        <v>0.048607502024882</v>
      </c>
      <c r="D110" s="16" t="n">
        <v>0.0919032743321839</v>
      </c>
      <c r="E110" s="16" t="n">
        <v>0.08153137094642</v>
      </c>
      <c r="F110" s="16" t="n">
        <v>0.0302493456094835</v>
      </c>
      <c r="G110" s="16"/>
      <c r="H110" s="16" t="n">
        <v>0.00619490955702713</v>
      </c>
      <c r="I110" s="16" t="n">
        <v>0.0573282159204878</v>
      </c>
      <c r="J110" s="16"/>
      <c r="K110" s="16" t="n">
        <v>0.0610670983554483</v>
      </c>
      <c r="L110" s="16"/>
      <c r="M110" s="16" t="n">
        <v>0.0443977158189054</v>
      </c>
      <c r="N110" s="16" t="n">
        <v>0.0797173441436927</v>
      </c>
      <c r="O110" s="16" t="n">
        <v>0.0266761181147343</v>
      </c>
      <c r="P110" s="16" t="n">
        <v>0.0670752638387667</v>
      </c>
      <c r="Q110" s="16"/>
      <c r="R110" s="16" t="n">
        <v>0</v>
      </c>
      <c r="S110" s="16" t="n">
        <v>0.0232480357078757</v>
      </c>
      <c r="T110" s="16" t="n">
        <v>0.0936775806918286</v>
      </c>
      <c r="U110" s="16" t="n">
        <v>0.0272337828989661</v>
      </c>
      <c r="V110" s="16" t="n">
        <v>0.0470123413137303</v>
      </c>
      <c r="W110" s="16"/>
      <c r="X110" s="16" t="n">
        <v>0.0254037284622266</v>
      </c>
      <c r="Y110" s="16" t="n">
        <v>0.0219188931561878</v>
      </c>
      <c r="Z110" s="16" t="n">
        <v>0.10169329769327</v>
      </c>
      <c r="AA110" s="16" t="n">
        <v>0.162334944411261</v>
      </c>
      <c r="AB110" s="16" t="n">
        <v>0.0612671836833765</v>
      </c>
      <c r="AC110" s="16" t="n">
        <v>0.00693334392355827</v>
      </c>
      <c r="AD110" s="16" t="n">
        <v>0.0728679919975411</v>
      </c>
      <c r="AE110" s="16"/>
      <c r="AF110" s="16" t="n">
        <v>0.0276089901051909</v>
      </c>
      <c r="AG110" s="16" t="n">
        <v>0.0024515342069322</v>
      </c>
      <c r="AH110" s="16" t="n">
        <v>0.0551812821294627</v>
      </c>
      <c r="AI110" s="16" t="n">
        <v>0.272419419542757</v>
      </c>
      <c r="AJ110" s="16" t="n">
        <v>0.0172151989156353</v>
      </c>
      <c r="AK110" s="16" t="n">
        <v>0.0122506667977519</v>
      </c>
      <c r="AL110" s="16" t="n">
        <v>0.051044949420696</v>
      </c>
      <c r="AM110" s="16" t="n">
        <v>0.0326422350697389</v>
      </c>
      <c r="AN110" s="16" t="n">
        <v>0.00177352286287929</v>
      </c>
      <c r="AO110" s="16" t="n">
        <v>0</v>
      </c>
      <c r="AP110" s="16" t="n">
        <v>0.315484889085986</v>
      </c>
      <c r="AQ110" s="16"/>
      <c r="AR110" s="16" t="n">
        <v>0.00259752215684258</v>
      </c>
      <c r="AS110" s="16" t="n">
        <v>0.0594793719705051</v>
      </c>
      <c r="AT110" s="16" t="n">
        <v>0.00829737072860275</v>
      </c>
      <c r="AU110" s="16" t="n">
        <v>0.0884026186184723</v>
      </c>
      <c r="AV110" s="16" t="n">
        <v>0.20909053373201</v>
      </c>
      <c r="AW110" s="16" t="n">
        <v>0.0593068064282969</v>
      </c>
      <c r="AX110" s="16" t="n">
        <v>0.00102092470011851</v>
      </c>
    </row>
    <row r="111">
      <c r="B111" t="s">
        <v>125</v>
      </c>
      <c r="C111" s="16" t="n">
        <v>0.22686969975217</v>
      </c>
      <c r="D111" s="16" t="n">
        <v>0.00385057414062647</v>
      </c>
      <c r="E111" s="16" t="n">
        <v>0.091274272311141</v>
      </c>
      <c r="F111" s="16" t="n">
        <v>0.308869582514936</v>
      </c>
      <c r="G111" s="16"/>
      <c r="H111" s="16" t="n">
        <v>0.0518912307133109</v>
      </c>
      <c r="I111" s="16" t="n">
        <v>0.233397708999689</v>
      </c>
      <c r="J111" s="16"/>
      <c r="K111" s="16" t="n">
        <v>0.187017673611313</v>
      </c>
      <c r="L111" s="16"/>
      <c r="M111" s="16" t="n">
        <v>0.271206577755084</v>
      </c>
      <c r="N111" s="16" t="n">
        <v>0.0265860911139592</v>
      </c>
      <c r="O111" s="16" t="n">
        <v>0.0162055777245395</v>
      </c>
      <c r="P111" s="16" t="n">
        <v>0.0443570716351931</v>
      </c>
      <c r="Q111" s="16"/>
      <c r="R111" s="16" t="n">
        <v>0</v>
      </c>
      <c r="S111" s="16" t="n">
        <v>0</v>
      </c>
      <c r="T111" s="16" t="n">
        <v>0.17569948441288</v>
      </c>
      <c r="U111" s="16" t="n">
        <v>0.185041545214579</v>
      </c>
      <c r="V111" s="16" t="n">
        <v>0.277213901562059</v>
      </c>
      <c r="W111" s="16"/>
      <c r="X111" s="16" t="n">
        <v>0.393074742922426</v>
      </c>
      <c r="Y111" s="16" t="n">
        <v>0.14923379289904</v>
      </c>
      <c r="Z111" s="16" t="n">
        <v>0.0999235925298357</v>
      </c>
      <c r="AA111" s="16" t="n">
        <v>0.494483565581179</v>
      </c>
      <c r="AB111" s="16" t="n">
        <v>0.00344106466645339</v>
      </c>
      <c r="AC111" s="16" t="n">
        <v>0.0776166006028416</v>
      </c>
      <c r="AD111" s="16" t="n">
        <v>0.0823990073330208</v>
      </c>
      <c r="AE111" s="16"/>
      <c r="AF111" s="16" t="n">
        <v>0.179477516059436</v>
      </c>
      <c r="AG111" s="16" t="n">
        <v>0.141075028572549</v>
      </c>
      <c r="AH111" s="16" t="n">
        <v>0.108416462506414</v>
      </c>
      <c r="AI111" s="16" t="n">
        <v>0.0137310435020573</v>
      </c>
      <c r="AJ111" s="16" t="n">
        <v>0.286981195693791</v>
      </c>
      <c r="AK111" s="16" t="n">
        <v>0.347453790862206</v>
      </c>
      <c r="AL111" s="16" t="n">
        <v>0.348017213710059</v>
      </c>
      <c r="AM111" s="16" t="n">
        <v>0.213165054311527</v>
      </c>
      <c r="AN111" s="16" t="n">
        <v>0.0735076340704754</v>
      </c>
      <c r="AO111" s="16" t="n">
        <v>0.40758544204211</v>
      </c>
      <c r="AP111" s="16" t="n">
        <v>0</v>
      </c>
      <c r="AQ111" s="16"/>
      <c r="AR111" s="16" t="n">
        <v>0.508015738956749</v>
      </c>
      <c r="AS111" s="16" t="n">
        <v>0.174795588247067</v>
      </c>
      <c r="AT111" s="16" t="n">
        <v>0.158239875114219</v>
      </c>
      <c r="AU111" s="16" t="n">
        <v>0.169774546533224</v>
      </c>
      <c r="AV111" s="16" t="n">
        <v>0.179308434698549</v>
      </c>
      <c r="AW111" s="16" t="n">
        <v>0.261949864343035</v>
      </c>
      <c r="AX111" s="16" t="n">
        <v>0.250748797408508</v>
      </c>
    </row>
    <row r="112">
      <c r="B112" t="s">
        <v>126</v>
      </c>
      <c r="C112" s="16" t="n">
        <v>0.0469838590231581</v>
      </c>
      <c r="D112" s="16" t="n">
        <v>0.00192397668149712</v>
      </c>
      <c r="E112" s="16" t="n">
        <v>0.0269157165555023</v>
      </c>
      <c r="F112" s="16" t="n">
        <v>0.0608432990401681</v>
      </c>
      <c r="G112" s="16"/>
      <c r="H112" s="16" t="n">
        <v>0.0071208554642084</v>
      </c>
      <c r="I112" s="16" t="n">
        <v>0.050113775803927</v>
      </c>
      <c r="J112" s="16"/>
      <c r="K112" s="16" t="n">
        <v>0.0348963515471461</v>
      </c>
      <c r="L112" s="16"/>
      <c r="M112" s="16" t="n">
        <v>0.0563039776405345</v>
      </c>
      <c r="N112" s="16" t="n">
        <v>0</v>
      </c>
      <c r="O112" s="16" t="n">
        <v>0.0157530497201496</v>
      </c>
      <c r="P112" s="16" t="n">
        <v>0.032793650913266</v>
      </c>
      <c r="Q112" s="16"/>
      <c r="R112" s="16" t="n">
        <v>0</v>
      </c>
      <c r="S112" s="16" t="n">
        <v>0</v>
      </c>
      <c r="T112" s="16" t="n">
        <v>0.0441370038833448</v>
      </c>
      <c r="U112" s="16" t="n">
        <v>0.00398094028071231</v>
      </c>
      <c r="V112" s="16" t="n">
        <v>0.0651566548156014</v>
      </c>
      <c r="W112" s="16"/>
      <c r="X112" s="16" t="n">
        <v>0.0642327024407152</v>
      </c>
      <c r="Y112" s="16" t="n">
        <v>0.0439812395464425</v>
      </c>
      <c r="Z112" s="16" t="n">
        <v>0.0659659720767895</v>
      </c>
      <c r="AA112" s="16" t="n">
        <v>0</v>
      </c>
      <c r="AB112" s="16" t="n">
        <v>0.00607316131272466</v>
      </c>
      <c r="AC112" s="16" t="n">
        <v>0.00141227618788303</v>
      </c>
      <c r="AD112" s="16" t="n">
        <v>0.00125306345432259</v>
      </c>
      <c r="AE112" s="16"/>
      <c r="AF112" s="16" t="n">
        <v>0.0144868244758131</v>
      </c>
      <c r="AG112" s="16" t="n">
        <v>0</v>
      </c>
      <c r="AH112" s="16" t="n">
        <v>0.0537908114880145</v>
      </c>
      <c r="AI112" s="16" t="n">
        <v>0.0768587597440844</v>
      </c>
      <c r="AJ112" s="16" t="n">
        <v>0</v>
      </c>
      <c r="AK112" s="16" t="n">
        <v>0.0282045385322638</v>
      </c>
      <c r="AL112" s="16" t="n">
        <v>0.00127483177905603</v>
      </c>
      <c r="AM112" s="16" t="n">
        <v>0</v>
      </c>
      <c r="AN112" s="16" t="n">
        <v>0.145916194080833</v>
      </c>
      <c r="AO112" s="16" t="n">
        <v>0</v>
      </c>
      <c r="AP112" s="16" t="n">
        <v>0.634511560425181</v>
      </c>
      <c r="AQ112" s="16"/>
      <c r="AR112" s="16" t="n">
        <v>0.00623053178235572</v>
      </c>
      <c r="AS112" s="16" t="n">
        <v>0</v>
      </c>
      <c r="AT112" s="16" t="n">
        <v>0.128211407967646</v>
      </c>
      <c r="AU112" s="16" t="n">
        <v>0.0819944275265507</v>
      </c>
      <c r="AV112" s="16" t="n">
        <v>0</v>
      </c>
      <c r="AW112" s="16" t="n">
        <v>0</v>
      </c>
      <c r="AX112" s="16" t="n">
        <v>0</v>
      </c>
    </row>
    <row r="113">
      <c r="B113" t="s">
        <v>127</v>
      </c>
      <c r="C113" s="16" t="n">
        <v>0.49585571277791</v>
      </c>
      <c r="D113" s="16" t="n">
        <v>0.67130878784913</v>
      </c>
      <c r="E113" s="16" t="n">
        <v>0.537454811167399</v>
      </c>
      <c r="F113" s="16" t="n">
        <v>0.45539453557341</v>
      </c>
      <c r="G113" s="16"/>
      <c r="H113" s="16" t="n">
        <v>0.834937187292311</v>
      </c>
      <c r="I113" s="16" t="n">
        <v>0.487408667399876</v>
      </c>
      <c r="J113" s="16"/>
      <c r="K113" s="16" t="n">
        <v>0.579632819883846</v>
      </c>
      <c r="L113" s="16"/>
      <c r="M113" s="16" t="n">
        <v>0.443403565361846</v>
      </c>
      <c r="N113" s="16" t="n">
        <v>0.70450794049358</v>
      </c>
      <c r="O113" s="16" t="n">
        <v>0.836519990332308</v>
      </c>
      <c r="P113" s="16" t="n">
        <v>0.751451314023043</v>
      </c>
      <c r="Q113" s="16"/>
      <c r="R113" s="16" t="n">
        <v>0.21417756321368</v>
      </c>
      <c r="S113" s="16" t="n">
        <v>0.972249694453012</v>
      </c>
      <c r="T113" s="16" t="n">
        <v>0.614823469910268</v>
      </c>
      <c r="U113" s="16" t="n">
        <v>0.519630255444235</v>
      </c>
      <c r="V113" s="16" t="n">
        <v>0.415814791007568</v>
      </c>
      <c r="W113" s="16"/>
      <c r="X113" s="16" t="n">
        <v>0.333834157686761</v>
      </c>
      <c r="Y113" s="16" t="n">
        <v>0.539801664649155</v>
      </c>
      <c r="Z113" s="16" t="n">
        <v>0.551453543961504</v>
      </c>
      <c r="AA113" s="16" t="n">
        <v>0.294445271294952</v>
      </c>
      <c r="AB113" s="16" t="n">
        <v>0.845601200724244</v>
      </c>
      <c r="AC113" s="16" t="n">
        <v>0.846279434517442</v>
      </c>
      <c r="AD113" s="16" t="n">
        <v>0.725911200842727</v>
      </c>
      <c r="AE113" s="16"/>
      <c r="AF113" s="16" t="n">
        <v>0.540126446247159</v>
      </c>
      <c r="AG113" s="16" t="n">
        <v>0.823197317797356</v>
      </c>
      <c r="AH113" s="16" t="n">
        <v>0.611928326534897</v>
      </c>
      <c r="AI113" s="16" t="n">
        <v>0.623407305213739</v>
      </c>
      <c r="AJ113" s="16" t="n">
        <v>0.386202354454819</v>
      </c>
      <c r="AK113" s="16" t="n">
        <v>0.430294277156836</v>
      </c>
      <c r="AL113" s="16" t="n">
        <v>0.590333137084182</v>
      </c>
      <c r="AM113" s="16" t="n">
        <v>0.588934270292299</v>
      </c>
      <c r="AN113" s="16" t="n">
        <v>0.460922755182484</v>
      </c>
      <c r="AO113" s="16" t="n">
        <v>0.589674044040852</v>
      </c>
      <c r="AP113" s="16" t="n">
        <v>0.0500035504888329</v>
      </c>
      <c r="AQ113" s="16"/>
      <c r="AR113" s="16" t="n">
        <v>0.398777716635366</v>
      </c>
      <c r="AS113" s="16" t="n">
        <v>0.762724327926684</v>
      </c>
      <c r="AT113" s="16" t="n">
        <v>0.439330871625879</v>
      </c>
      <c r="AU113" s="16" t="n">
        <v>0.517362630306953</v>
      </c>
      <c r="AV113" s="16" t="n">
        <v>0.399394561830166</v>
      </c>
      <c r="AW113" s="16" t="n">
        <v>0.437369799111573</v>
      </c>
      <c r="AX113" s="16" t="n">
        <v>0.618999966738862</v>
      </c>
    </row>
    <row r="114">
      <c r="B114" t="s">
        <v>128</v>
      </c>
      <c r="C114" s="16" t="n">
        <v>0.275477201777052</v>
      </c>
      <c r="D114" s="16" t="n">
        <v>0.0957538484728103</v>
      </c>
      <c r="E114" s="16" t="n">
        <v>0.172805643257561</v>
      </c>
      <c r="F114" s="16" t="n">
        <v>0.33911892812442</v>
      </c>
      <c r="G114" s="16"/>
      <c r="H114" s="16" t="n">
        <v>0.058086140270338</v>
      </c>
      <c r="I114" s="16" t="n">
        <v>0.290725924920177</v>
      </c>
      <c r="J114" s="16"/>
      <c r="K114" s="16" t="n">
        <v>0.248084771966761</v>
      </c>
      <c r="L114" s="16"/>
      <c r="M114" s="16" t="n">
        <v>0.31560429357399</v>
      </c>
      <c r="N114" s="16" t="n">
        <v>0.106303435257652</v>
      </c>
      <c r="O114" s="16" t="n">
        <v>0.0428816958392738</v>
      </c>
      <c r="P114" s="16" t="n">
        <v>0.11143233547396</v>
      </c>
      <c r="Q114" s="16"/>
      <c r="R114" s="16" t="n">
        <v>0</v>
      </c>
      <c r="S114" s="16" t="n">
        <v>0.0232480357078757</v>
      </c>
      <c r="T114" s="16" t="n">
        <v>0.269377065104709</v>
      </c>
      <c r="U114" s="16" t="n">
        <v>0.212275328113545</v>
      </c>
      <c r="V114" s="16" t="n">
        <v>0.32422624287579</v>
      </c>
      <c r="W114" s="16"/>
      <c r="X114" s="16" t="n">
        <v>0.418478471384652</v>
      </c>
      <c r="Y114" s="16" t="n">
        <v>0.171152686055227</v>
      </c>
      <c r="Z114" s="16" t="n">
        <v>0.201616890223106</v>
      </c>
      <c r="AA114" s="16" t="n">
        <v>0.65681850999244</v>
      </c>
      <c r="AB114" s="16" t="n">
        <v>0.0647082483498299</v>
      </c>
      <c r="AC114" s="16" t="n">
        <v>0.0845499445263999</v>
      </c>
      <c r="AD114" s="16" t="n">
        <v>0.155266999330562</v>
      </c>
      <c r="AE114" s="16"/>
      <c r="AF114" s="16" t="n">
        <v>0.207086506164627</v>
      </c>
      <c r="AG114" s="16" t="n">
        <v>0.143526562779482</v>
      </c>
      <c r="AH114" s="16" t="n">
        <v>0.163597744635876</v>
      </c>
      <c r="AI114" s="16" t="n">
        <v>0.286150463044815</v>
      </c>
      <c r="AJ114" s="16" t="n">
        <v>0.304196394609426</v>
      </c>
      <c r="AK114" s="16" t="n">
        <v>0.359704457659958</v>
      </c>
      <c r="AL114" s="16" t="n">
        <v>0.399062163130755</v>
      </c>
      <c r="AM114" s="16" t="n">
        <v>0.245807289381266</v>
      </c>
      <c r="AN114" s="16" t="n">
        <v>0.0752811569333547</v>
      </c>
      <c r="AO114" s="16" t="n">
        <v>0.40758544204211</v>
      </c>
      <c r="AP114" s="16" t="n">
        <v>0.315484889085986</v>
      </c>
      <c r="AQ114" s="16"/>
      <c r="AR114" s="16" t="n">
        <v>0.510613261113591</v>
      </c>
      <c r="AS114" s="16" t="n">
        <v>0.234274960217572</v>
      </c>
      <c r="AT114" s="16" t="n">
        <v>0.166537245842822</v>
      </c>
      <c r="AU114" s="16" t="n">
        <v>0.258177165151697</v>
      </c>
      <c r="AV114" s="16" t="n">
        <v>0.38839896843056</v>
      </c>
      <c r="AW114" s="16" t="n">
        <v>0.321256670771332</v>
      </c>
      <c r="AX114" s="16" t="n">
        <v>0.251769722108627</v>
      </c>
    </row>
    <row r="115">
      <c r="B115" t="s">
        <v>129</v>
      </c>
      <c r="C115" s="16" t="n">
        <v>0.220378511000858</v>
      </c>
      <c r="D115" s="16" t="n">
        <v>0.57555493937632</v>
      </c>
      <c r="E115" s="16" t="n">
        <v>0.364649167909838</v>
      </c>
      <c r="F115" s="16" t="n">
        <v>0.11627560744899</v>
      </c>
      <c r="G115" s="16"/>
      <c r="H115" s="16" t="n">
        <v>0.776851047021973</v>
      </c>
      <c r="I115" s="16" t="n">
        <v>0.196682742479699</v>
      </c>
      <c r="J115" s="16"/>
      <c r="K115" s="16" t="n">
        <v>0.331548047917084</v>
      </c>
      <c r="L115" s="16"/>
      <c r="M115" s="16" t="n">
        <v>0.127799271787856</v>
      </c>
      <c r="N115" s="16" t="n">
        <v>0.598204505235928</v>
      </c>
      <c r="O115" s="16" t="n">
        <v>0.793638294493035</v>
      </c>
      <c r="P115" s="16" t="n">
        <v>0.640018978549083</v>
      </c>
      <c r="Q115" s="16"/>
      <c r="R115" s="16" t="n">
        <v>0.21417756321368</v>
      </c>
      <c r="S115" s="16" t="n">
        <v>0.949001658745136</v>
      </c>
      <c r="T115" s="16" t="n">
        <v>0.345446404805559</v>
      </c>
      <c r="U115" s="16" t="n">
        <v>0.30735492733069</v>
      </c>
      <c r="V115" s="16" t="n">
        <v>0.0915885481317781</v>
      </c>
      <c r="W115" s="16"/>
      <c r="X115" s="16" t="n">
        <v>-0.0846443136978914</v>
      </c>
      <c r="Y115" s="16" t="n">
        <v>0.368648978593927</v>
      </c>
      <c r="Z115" s="16" t="n">
        <v>0.349836653738398</v>
      </c>
      <c r="AA115" s="16" t="n">
        <v>-0.362373238697488</v>
      </c>
      <c r="AB115" s="16" t="n">
        <v>0.780892952374414</v>
      </c>
      <c r="AC115" s="16" t="n">
        <v>0.761729489991043</v>
      </c>
      <c r="AD115" s="16" t="n">
        <v>0.570644201512165</v>
      </c>
      <c r="AE115" s="16"/>
      <c r="AF115" s="16" t="n">
        <v>0.333039940082533</v>
      </c>
      <c r="AG115" s="16" t="n">
        <v>0.679670755017874</v>
      </c>
      <c r="AH115" s="16" t="n">
        <v>0.448330581899021</v>
      </c>
      <c r="AI115" s="16" t="n">
        <v>0.337256842168925</v>
      </c>
      <c r="AJ115" s="16" t="n">
        <v>0.0820059598453934</v>
      </c>
      <c r="AK115" s="16" t="n">
        <v>0.0705898194968776</v>
      </c>
      <c r="AL115" s="16" t="n">
        <v>0.191270973953427</v>
      </c>
      <c r="AM115" s="16" t="n">
        <v>0.343126980911033</v>
      </c>
      <c r="AN115" s="16" t="n">
        <v>0.38564159824913</v>
      </c>
      <c r="AO115" s="16" t="n">
        <v>0.182088601998742</v>
      </c>
      <c r="AP115" s="16" t="n">
        <v>-0.265481338597154</v>
      </c>
      <c r="AQ115" s="16"/>
      <c r="AR115" s="16" t="n">
        <v>-0.111835544478225</v>
      </c>
      <c r="AS115" s="16" t="n">
        <v>0.528449367709112</v>
      </c>
      <c r="AT115" s="16" t="n">
        <v>0.272793625783056</v>
      </c>
      <c r="AU115" s="16" t="n">
        <v>0.259185465155257</v>
      </c>
      <c r="AV115" s="16" t="n">
        <v>0.0109955933996061</v>
      </c>
      <c r="AW115" s="16" t="n">
        <v>0.116113128340242</v>
      </c>
      <c r="AX115" s="16" t="n">
        <v>0.367230244630236</v>
      </c>
    </row>
    <row r="1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row>
    <row r="117">
      <c r="B117" s="7" t="s">
        <v>135</v>
      </c>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row>
    <row r="118">
      <c r="B118" s="26" t="s">
        <v>78</v>
      </c>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row>
    <row r="119">
      <c r="B119" t="s">
        <v>121</v>
      </c>
      <c r="C119" s="16" t="n">
        <v>0.104934472914656</v>
      </c>
      <c r="D119" s="16" t="n">
        <v>0.240959348792238</v>
      </c>
      <c r="E119" s="16" t="n">
        <v>0.0638679906618892</v>
      </c>
      <c r="F119" s="16" t="n">
        <v>0.100660987344167</v>
      </c>
      <c r="G119" s="16"/>
      <c r="H119" s="16" t="n">
        <v>0.0696372213383619</v>
      </c>
      <c r="I119" s="16" t="n">
        <v>0.102380781118575</v>
      </c>
      <c r="J119" s="16"/>
      <c r="K119" s="16" t="n">
        <v>0.130997818681411</v>
      </c>
      <c r="L119" s="16"/>
      <c r="M119" s="16" t="n">
        <v>0.0932605013526007</v>
      </c>
      <c r="N119" s="16" t="n">
        <v>0.115968860736636</v>
      </c>
      <c r="O119" s="16" t="n">
        <v>0.288730587949702</v>
      </c>
      <c r="P119" s="16" t="n">
        <v>0.252516317869368</v>
      </c>
      <c r="Q119" s="16"/>
      <c r="R119" s="16" t="n">
        <v>0</v>
      </c>
      <c r="S119" s="16" t="n">
        <v>0.346593523030252</v>
      </c>
      <c r="T119" s="16" t="n">
        <v>0.0748175217574939</v>
      </c>
      <c r="U119" s="16" t="n">
        <v>0.0807838640765635</v>
      </c>
      <c r="V119" s="16" t="n">
        <v>0.102475512046045</v>
      </c>
      <c r="W119" s="16"/>
      <c r="X119" s="16" t="n">
        <v>0.0579522422022868</v>
      </c>
      <c r="Y119" s="16" t="n">
        <v>0.165628076337337</v>
      </c>
      <c r="Z119" s="16" t="n">
        <v>0.00771105610241976</v>
      </c>
      <c r="AA119" s="16" t="n">
        <v>0.125992137595123</v>
      </c>
      <c r="AB119" s="16" t="n">
        <v>0.142649708326176</v>
      </c>
      <c r="AC119" s="16" t="n">
        <v>0.082466036750281</v>
      </c>
      <c r="AD119" s="16" t="n">
        <v>0.280725186458818</v>
      </c>
      <c r="AE119" s="16"/>
      <c r="AF119" s="16" t="n">
        <v>0.0307034270473577</v>
      </c>
      <c r="AG119" s="16" t="n">
        <v>0.236899411758609</v>
      </c>
      <c r="AH119" s="16" t="n">
        <v>0.258255289049154</v>
      </c>
      <c r="AI119" s="16" t="n">
        <v>0.0738448167940613</v>
      </c>
      <c r="AJ119" s="16" t="n">
        <v>0.0918995464490092</v>
      </c>
      <c r="AK119" s="16" t="n">
        <v>0.0874144973823574</v>
      </c>
      <c r="AL119" s="16" t="n">
        <v>0.0441892515603249</v>
      </c>
      <c r="AM119" s="16" t="n">
        <v>0.245773268079963</v>
      </c>
      <c r="AN119" s="16" t="n">
        <v>0.0240988547790998</v>
      </c>
      <c r="AO119" s="16" t="n">
        <v>0.00215467962107757</v>
      </c>
      <c r="AP119" s="16" t="n">
        <v>0.00599952679613492</v>
      </c>
      <c r="AQ119" s="16"/>
      <c r="AR119" s="16" t="n">
        <v>0.0773639035451112</v>
      </c>
      <c r="AS119" s="16" t="n">
        <v>0.0072363068613185</v>
      </c>
      <c r="AT119" s="16" t="n">
        <v>0.0786606802206474</v>
      </c>
      <c r="AU119" s="16" t="n">
        <v>0.143710776238397</v>
      </c>
      <c r="AV119" s="16" t="n">
        <v>0.188104909418234</v>
      </c>
      <c r="AW119" s="16" t="n">
        <v>0.187511605073079</v>
      </c>
      <c r="AX119" s="16" t="n">
        <v>0.0200379481640398</v>
      </c>
    </row>
    <row r="120">
      <c r="B120" t="s">
        <v>122</v>
      </c>
      <c r="C120" s="16" t="n">
        <v>0.174584782291942</v>
      </c>
      <c r="D120" s="16" t="n">
        <v>0.287436266130319</v>
      </c>
      <c r="E120" s="16" t="n">
        <v>0.249833353085024</v>
      </c>
      <c r="F120" s="16" t="n">
        <v>0.130639421494372</v>
      </c>
      <c r="G120" s="16"/>
      <c r="H120" s="16" t="n">
        <v>0.63929212935196</v>
      </c>
      <c r="I120" s="16" t="n">
        <v>0.154746298203747</v>
      </c>
      <c r="J120" s="16"/>
      <c r="K120" s="16" t="n">
        <v>0.206769700824676</v>
      </c>
      <c r="L120" s="16"/>
      <c r="M120" s="16" t="n">
        <v>0.133691887554636</v>
      </c>
      <c r="N120" s="16" t="n">
        <v>0.312648494448784</v>
      </c>
      <c r="O120" s="16" t="n">
        <v>0.504828245464454</v>
      </c>
      <c r="P120" s="16" t="n">
        <v>0.502938661448535</v>
      </c>
      <c r="Q120" s="16"/>
      <c r="R120" s="16" t="n">
        <v>0.21417756321368</v>
      </c>
      <c r="S120" s="16" t="n">
        <v>0.493670933667007</v>
      </c>
      <c r="T120" s="16" t="n">
        <v>0.329518216213511</v>
      </c>
      <c r="U120" s="16" t="n">
        <v>0.147149932703691</v>
      </c>
      <c r="V120" s="16" t="n">
        <v>0.11978099883137</v>
      </c>
      <c r="W120" s="16"/>
      <c r="X120" s="16" t="n">
        <v>0.129894794904849</v>
      </c>
      <c r="Y120" s="16" t="n">
        <v>0.144860333579616</v>
      </c>
      <c r="Z120" s="16" t="n">
        <v>0.277056571402965</v>
      </c>
      <c r="AA120" s="16" t="n">
        <v>0.164973056375171</v>
      </c>
      <c r="AB120" s="16" t="n">
        <v>0.192589843421909</v>
      </c>
      <c r="AC120" s="16" t="n">
        <v>0.122642723196932</v>
      </c>
      <c r="AD120" s="16" t="n">
        <v>0.203752427475409</v>
      </c>
      <c r="AE120" s="16"/>
      <c r="AF120" s="16" t="n">
        <v>0.18628739107256</v>
      </c>
      <c r="AG120" s="16" t="n">
        <v>0.305860011510174</v>
      </c>
      <c r="AH120" s="16" t="n">
        <v>0.21987239565403</v>
      </c>
      <c r="AI120" s="16" t="n">
        <v>0.298547633907162</v>
      </c>
      <c r="AJ120" s="16" t="n">
        <v>0.18951989137439</v>
      </c>
      <c r="AK120" s="16" t="n">
        <v>0.0700650430076296</v>
      </c>
      <c r="AL120" s="16" t="n">
        <v>0.187129988247303</v>
      </c>
      <c r="AM120" s="16" t="n">
        <v>0.115093535968925</v>
      </c>
      <c r="AN120" s="16" t="n">
        <v>0.243577085252935</v>
      </c>
      <c r="AO120" s="16" t="n">
        <v>0.148255341739219</v>
      </c>
      <c r="AP120" s="16" t="n">
        <v>0.348078986849404</v>
      </c>
      <c r="AQ120" s="16"/>
      <c r="AR120" s="16" t="n">
        <v>0.237035322621568</v>
      </c>
      <c r="AS120" s="16" t="n">
        <v>0.182210871867595</v>
      </c>
      <c r="AT120" s="16" t="n">
        <v>0.176129785954116</v>
      </c>
      <c r="AU120" s="16" t="n">
        <v>0.255030903224817</v>
      </c>
      <c r="AV120" s="16" t="n">
        <v>0.00751417336710614</v>
      </c>
      <c r="AW120" s="16" t="n">
        <v>0.203921021364563</v>
      </c>
      <c r="AX120" s="16" t="n">
        <v>0.0842336019442993</v>
      </c>
    </row>
    <row r="121">
      <c r="B121" t="s">
        <v>123</v>
      </c>
      <c r="C121" s="16" t="n">
        <v>0.184893796282007</v>
      </c>
      <c r="D121" s="16" t="n">
        <v>0.357779772707994</v>
      </c>
      <c r="E121" s="16" t="n">
        <v>0.318335193368338</v>
      </c>
      <c r="F121" s="16" t="n">
        <v>0.110858431419392</v>
      </c>
      <c r="G121" s="16"/>
      <c r="H121" s="16" t="n">
        <v>0.116219580680262</v>
      </c>
      <c r="I121" s="16" t="n">
        <v>0.184311751415139</v>
      </c>
      <c r="J121" s="16"/>
      <c r="K121" s="16" t="n">
        <v>0.0962574533147485</v>
      </c>
      <c r="L121" s="16"/>
      <c r="M121" s="16" t="n">
        <v>0.170335665666298</v>
      </c>
      <c r="N121" s="16" t="n">
        <v>0.285726255784194</v>
      </c>
      <c r="O121" s="16" t="n">
        <v>0.152444076334891</v>
      </c>
      <c r="P121" s="16" t="n">
        <v>0.121093998782665</v>
      </c>
      <c r="Q121" s="16"/>
      <c r="R121" s="16" t="n">
        <v>0</v>
      </c>
      <c r="S121" s="16" t="n">
        <v>0.0228054352091003</v>
      </c>
      <c r="T121" s="16" t="n">
        <v>0.20174506514377</v>
      </c>
      <c r="U121" s="16" t="n">
        <v>0.26983652163656</v>
      </c>
      <c r="V121" s="16" t="n">
        <v>0.175320478430002</v>
      </c>
      <c r="W121" s="16"/>
      <c r="X121" s="16" t="n">
        <v>0.119153532075354</v>
      </c>
      <c r="Y121" s="16" t="n">
        <v>0.154759143235385</v>
      </c>
      <c r="Z121" s="16" t="n">
        <v>0.166488445725492</v>
      </c>
      <c r="AA121" s="16" t="n">
        <v>0.0311813596778085</v>
      </c>
      <c r="AB121" s="16" t="n">
        <v>0.504478304150546</v>
      </c>
      <c r="AC121" s="16" t="n">
        <v>0.667820119243826</v>
      </c>
      <c r="AD121" s="16" t="n">
        <v>0.172891625017086</v>
      </c>
      <c r="AE121" s="16"/>
      <c r="AF121" s="16" t="n">
        <v>0.0738613288424296</v>
      </c>
      <c r="AG121" s="16" t="n">
        <v>0.281159221614318</v>
      </c>
      <c r="AH121" s="16" t="n">
        <v>0.226761989464497</v>
      </c>
      <c r="AI121" s="16" t="n">
        <v>0.13754203124172</v>
      </c>
      <c r="AJ121" s="16" t="n">
        <v>0.209751668520528</v>
      </c>
      <c r="AK121" s="16" t="n">
        <v>0.140215954505237</v>
      </c>
      <c r="AL121" s="16" t="n">
        <v>0.354266112172053</v>
      </c>
      <c r="AM121" s="16" t="n">
        <v>0.0805139605550958</v>
      </c>
      <c r="AN121" s="16" t="n">
        <v>0.352056509558488</v>
      </c>
      <c r="AO121" s="16" t="n">
        <v>0.0316785806384452</v>
      </c>
      <c r="AP121" s="16" t="n">
        <v>0.00791924470281053</v>
      </c>
      <c r="AQ121" s="16"/>
      <c r="AR121" s="16" t="n">
        <v>0.0994370761902409</v>
      </c>
      <c r="AS121" s="16" t="n">
        <v>0.288283854032672</v>
      </c>
      <c r="AT121" s="16" t="n">
        <v>0.243393295883888</v>
      </c>
      <c r="AU121" s="16" t="n">
        <v>0.161401538285192</v>
      </c>
      <c r="AV121" s="16" t="n">
        <v>0.23667351408555</v>
      </c>
      <c r="AW121" s="16" t="n">
        <v>0.0942519738463918</v>
      </c>
      <c r="AX121" s="16" t="n">
        <v>0.200688663987737</v>
      </c>
    </row>
    <row r="122">
      <c r="B122" t="s">
        <v>124</v>
      </c>
      <c r="C122" s="16" t="n">
        <v>0.120190679474193</v>
      </c>
      <c r="D122" s="16" t="n">
        <v>0.0491613666214495</v>
      </c>
      <c r="E122" s="16" t="n">
        <v>0.155337359799372</v>
      </c>
      <c r="F122" s="16" t="n">
        <v>0.117358256502433</v>
      </c>
      <c r="G122" s="16"/>
      <c r="H122" s="16" t="n">
        <v>0.11868094359817</v>
      </c>
      <c r="I122" s="16" t="n">
        <v>0.125863051272069</v>
      </c>
      <c r="J122" s="16"/>
      <c r="K122" s="16" t="n">
        <v>0.121295718564123</v>
      </c>
      <c r="L122" s="16"/>
      <c r="M122" s="16" t="n">
        <v>0.126404341365913</v>
      </c>
      <c r="N122" s="16" t="n">
        <v>0.110916974151874</v>
      </c>
      <c r="O122" s="16" t="n">
        <v>0.034079925945176</v>
      </c>
      <c r="P122" s="16" t="n">
        <v>0.0417875424192737</v>
      </c>
      <c r="Q122" s="16"/>
      <c r="R122" s="16" t="n">
        <v>0</v>
      </c>
      <c r="S122" s="16" t="n">
        <v>0.00554455742592784</v>
      </c>
      <c r="T122" s="16" t="n">
        <v>0.00107179319697473</v>
      </c>
      <c r="U122" s="16" t="n">
        <v>0.311787568876448</v>
      </c>
      <c r="V122" s="16" t="n">
        <v>0.109081572079635</v>
      </c>
      <c r="W122" s="16"/>
      <c r="X122" s="16" t="n">
        <v>0.0606049169981195</v>
      </c>
      <c r="Y122" s="16" t="n">
        <v>0.147717743531286</v>
      </c>
      <c r="Z122" s="16" t="n">
        <v>0.283730003596941</v>
      </c>
      <c r="AA122" s="16" t="n">
        <v>0.162315995831172</v>
      </c>
      <c r="AB122" s="16" t="n">
        <v>0.0679785652209131</v>
      </c>
      <c r="AC122" s="16" t="n">
        <v>0.0745604602593699</v>
      </c>
      <c r="AD122" s="16" t="n">
        <v>0.152644618588245</v>
      </c>
      <c r="AE122" s="16"/>
      <c r="AF122" s="16" t="n">
        <v>0.179477516059436</v>
      </c>
      <c r="AG122" s="16" t="n">
        <v>0.0350063265443495</v>
      </c>
      <c r="AH122" s="16" t="n">
        <v>0.0200946300342691</v>
      </c>
      <c r="AI122" s="16" t="n">
        <v>0.272220285111838</v>
      </c>
      <c r="AJ122" s="16" t="n">
        <v>0.0725099961403665</v>
      </c>
      <c r="AK122" s="16" t="n">
        <v>0.0973392028944045</v>
      </c>
      <c r="AL122" s="16" t="n">
        <v>0.0205539927628676</v>
      </c>
      <c r="AM122" s="16" t="n">
        <v>0.345829015724075</v>
      </c>
      <c r="AN122" s="16" t="n">
        <v>0.0726267953456147</v>
      </c>
      <c r="AO122" s="16" t="n">
        <v>0.409740121663187</v>
      </c>
      <c r="AP122" s="16" t="n">
        <v>0</v>
      </c>
      <c r="AQ122" s="16"/>
      <c r="AR122" s="16" t="n">
        <v>0</v>
      </c>
      <c r="AS122" s="16" t="n">
        <v>0.174795588247067</v>
      </c>
      <c r="AT122" s="16" t="n">
        <v>0.111790039206948</v>
      </c>
      <c r="AU122" s="16" t="n">
        <v>0.0600156936796635</v>
      </c>
      <c r="AV122" s="16" t="n">
        <v>0.181507553378471</v>
      </c>
      <c r="AW122" s="16" t="n">
        <v>0.135308105215873</v>
      </c>
      <c r="AX122" s="16" t="n">
        <v>0.193116565374423</v>
      </c>
    </row>
    <row r="123">
      <c r="B123" t="s">
        <v>125</v>
      </c>
      <c r="C123" s="16" t="n">
        <v>0.360530099899644</v>
      </c>
      <c r="D123" s="16" t="n">
        <v>0.046890408903219</v>
      </c>
      <c r="E123" s="16" t="n">
        <v>0.158294952589675</v>
      </c>
      <c r="F123" s="16" t="n">
        <v>0.480115084955616</v>
      </c>
      <c r="G123" s="16"/>
      <c r="H123" s="16" t="n">
        <v>0.0518912307133109</v>
      </c>
      <c r="I123" s="16" t="n">
        <v>0.372553330391718</v>
      </c>
      <c r="J123" s="16"/>
      <c r="K123" s="16" t="n">
        <v>0.379537755587083</v>
      </c>
      <c r="L123" s="16"/>
      <c r="M123" s="16" t="n">
        <v>0.419792307764302</v>
      </c>
      <c r="N123" s="16" t="n">
        <v>0.113489288203133</v>
      </c>
      <c r="O123" s="16" t="n">
        <v>0.0178623646571105</v>
      </c>
      <c r="P123" s="16" t="n">
        <v>0.0513170963039581</v>
      </c>
      <c r="Q123" s="16"/>
      <c r="R123" s="16" t="n">
        <v>0.78582243678632</v>
      </c>
      <c r="S123" s="16" t="n">
        <v>0.131385550667712</v>
      </c>
      <c r="T123" s="16" t="n">
        <v>0.303943141400389</v>
      </c>
      <c r="U123" s="16" t="n">
        <v>0.190139367270463</v>
      </c>
      <c r="V123" s="16" t="n">
        <v>0.425333220017954</v>
      </c>
      <c r="W123" s="16"/>
      <c r="X123" s="16" t="n">
        <v>0.611063437249968</v>
      </c>
      <c r="Y123" s="16" t="n">
        <v>0.232495726478415</v>
      </c>
      <c r="Z123" s="16" t="n">
        <v>0.265013923172182</v>
      </c>
      <c r="AA123" s="16" t="n">
        <v>0.515537450520726</v>
      </c>
      <c r="AB123" s="16" t="n">
        <v>0.0908948934736842</v>
      </c>
      <c r="AC123" s="16" t="n">
        <v>0.052510660549591</v>
      </c>
      <c r="AD123" s="16" t="n">
        <v>0.130258677129725</v>
      </c>
      <c r="AE123" s="16"/>
      <c r="AF123" s="16" t="n">
        <v>0.529670336978217</v>
      </c>
      <c r="AG123" s="16" t="n">
        <v>0.141075028572549</v>
      </c>
      <c r="AH123" s="16" t="n">
        <v>0.221224884310035</v>
      </c>
      <c r="AI123" s="16" t="n">
        <v>0.0616811233164904</v>
      </c>
      <c r="AJ123" s="16" t="n">
        <v>0.336965359256825</v>
      </c>
      <c r="AK123" s="16" t="n">
        <v>0.576760763678107</v>
      </c>
      <c r="AL123" s="16" t="n">
        <v>0.393860655257451</v>
      </c>
      <c r="AM123" s="16" t="n">
        <v>0.105376924067539</v>
      </c>
      <c r="AN123" s="16" t="n">
        <v>0.217954933883946</v>
      </c>
      <c r="AO123" s="16" t="n">
        <v>0.40817127633807</v>
      </c>
      <c r="AP123" s="16" t="n">
        <v>0.638002241651651</v>
      </c>
      <c r="AQ123" s="16"/>
      <c r="AR123" s="16" t="n">
        <v>0.508015738956749</v>
      </c>
      <c r="AS123" s="16" t="n">
        <v>0.174795588247067</v>
      </c>
      <c r="AT123" s="16" t="n">
        <v>0.338710239061913</v>
      </c>
      <c r="AU123" s="16" t="n">
        <v>0.33834615642146</v>
      </c>
      <c r="AV123" s="16" t="n">
        <v>0.206891415052089</v>
      </c>
      <c r="AW123" s="16" t="n">
        <v>0.370944821062807</v>
      </c>
      <c r="AX123" s="16" t="n">
        <v>0.501923220529501</v>
      </c>
    </row>
    <row r="124">
      <c r="B124" t="s">
        <v>126</v>
      </c>
      <c r="C124" s="16" t="n">
        <v>0.0548661691375583</v>
      </c>
      <c r="D124" s="16" t="n">
        <v>0.0177728368447803</v>
      </c>
      <c r="E124" s="16" t="n">
        <v>0.0543311504957024</v>
      </c>
      <c r="F124" s="16" t="n">
        <v>0.0603678182840206</v>
      </c>
      <c r="G124" s="16"/>
      <c r="H124" s="16" t="n">
        <v>0.00427889431793478</v>
      </c>
      <c r="I124" s="16" t="n">
        <v>0.0601447875987519</v>
      </c>
      <c r="J124" s="16"/>
      <c r="K124" s="16" t="n">
        <v>0.0651415530279599</v>
      </c>
      <c r="L124" s="16"/>
      <c r="M124" s="16" t="n">
        <v>0.0565152962962498</v>
      </c>
      <c r="N124" s="16" t="n">
        <v>0.0612501266753791</v>
      </c>
      <c r="O124" s="16" t="n">
        <v>0.00205479964866642</v>
      </c>
      <c r="P124" s="16" t="n">
        <v>0.0303463831761998</v>
      </c>
      <c r="Q124" s="16"/>
      <c r="R124" s="16" t="n">
        <v>0</v>
      </c>
      <c r="S124" s="16" t="n">
        <v>0</v>
      </c>
      <c r="T124" s="16" t="n">
        <v>0.0889042622878616</v>
      </c>
      <c r="U124" s="16" t="n">
        <v>0.000302745436273537</v>
      </c>
      <c r="V124" s="16" t="n">
        <v>0.0680082185949937</v>
      </c>
      <c r="W124" s="16"/>
      <c r="X124" s="16" t="n">
        <v>0.0213310765694225</v>
      </c>
      <c r="Y124" s="16" t="n">
        <v>0.154538976837961</v>
      </c>
      <c r="Z124" s="16" t="n">
        <v>0</v>
      </c>
      <c r="AA124" s="16" t="n">
        <v>0</v>
      </c>
      <c r="AB124" s="16" t="n">
        <v>0.00140868540677153</v>
      </c>
      <c r="AC124" s="16" t="n">
        <v>0</v>
      </c>
      <c r="AD124" s="16" t="n">
        <v>0.0597274653307176</v>
      </c>
      <c r="AE124" s="16"/>
      <c r="AF124" s="16" t="n">
        <v>0</v>
      </c>
      <c r="AG124" s="16" t="n">
        <v>0</v>
      </c>
      <c r="AH124" s="16" t="n">
        <v>0.0537908114880145</v>
      </c>
      <c r="AI124" s="16" t="n">
        <v>0.156164109628729</v>
      </c>
      <c r="AJ124" s="16" t="n">
        <v>0.0993535382588819</v>
      </c>
      <c r="AK124" s="16" t="n">
        <v>0.0282045385322638</v>
      </c>
      <c r="AL124" s="16" t="n">
        <v>0</v>
      </c>
      <c r="AM124" s="16" t="n">
        <v>0.107413295604401</v>
      </c>
      <c r="AN124" s="16" t="n">
        <v>0.0896858211799152</v>
      </c>
      <c r="AO124" s="16" t="n">
        <v>0</v>
      </c>
      <c r="AP124" s="16" t="n">
        <v>0</v>
      </c>
      <c r="AQ124" s="16"/>
      <c r="AR124" s="16" t="n">
        <v>0.0781479586863312</v>
      </c>
      <c r="AS124" s="16" t="n">
        <v>0.17267779074428</v>
      </c>
      <c r="AT124" s="16" t="n">
        <v>0.0513159596724886</v>
      </c>
      <c r="AU124" s="16" t="n">
        <v>0.0414949321504697</v>
      </c>
      <c r="AV124" s="16" t="n">
        <v>0.179308434698549</v>
      </c>
      <c r="AW124" s="16" t="n">
        <v>0.00806247343728645</v>
      </c>
      <c r="AX124" s="16" t="n">
        <v>0</v>
      </c>
    </row>
    <row r="125">
      <c r="B125" t="s">
        <v>127</v>
      </c>
      <c r="C125" s="16" t="n">
        <v>0.279519255206598</v>
      </c>
      <c r="D125" s="16" t="n">
        <v>0.528395614922557</v>
      </c>
      <c r="E125" s="16" t="n">
        <v>0.313701343746913</v>
      </c>
      <c r="F125" s="16" t="n">
        <v>0.231300408838539</v>
      </c>
      <c r="G125" s="16"/>
      <c r="H125" s="16" t="n">
        <v>0.708929350690322</v>
      </c>
      <c r="I125" s="16" t="n">
        <v>0.257127079322322</v>
      </c>
      <c r="J125" s="16"/>
      <c r="K125" s="16" t="n">
        <v>0.337767519506086</v>
      </c>
      <c r="L125" s="16"/>
      <c r="M125" s="16" t="n">
        <v>0.226952388907237</v>
      </c>
      <c r="N125" s="16" t="n">
        <v>0.42861735518542</v>
      </c>
      <c r="O125" s="16" t="n">
        <v>0.793558833414156</v>
      </c>
      <c r="P125" s="16" t="n">
        <v>0.755454979317903</v>
      </c>
      <c r="Q125" s="16"/>
      <c r="R125" s="16" t="n">
        <v>0.21417756321368</v>
      </c>
      <c r="S125" s="16" t="n">
        <v>0.84026445669726</v>
      </c>
      <c r="T125" s="16" t="n">
        <v>0.404335737971005</v>
      </c>
      <c r="U125" s="16" t="n">
        <v>0.227933796780255</v>
      </c>
      <c r="V125" s="16" t="n">
        <v>0.222256510877415</v>
      </c>
      <c r="W125" s="16"/>
      <c r="X125" s="16" t="n">
        <v>0.187847037107136</v>
      </c>
      <c r="Y125" s="16" t="n">
        <v>0.310488409916953</v>
      </c>
      <c r="Z125" s="16" t="n">
        <v>0.284767627505385</v>
      </c>
      <c r="AA125" s="16" t="n">
        <v>0.290965193970294</v>
      </c>
      <c r="AB125" s="16" t="n">
        <v>0.335239551748085</v>
      </c>
      <c r="AC125" s="16" t="n">
        <v>0.205108759947213</v>
      </c>
      <c r="AD125" s="16" t="n">
        <v>0.484477613934227</v>
      </c>
      <c r="AE125" s="16"/>
      <c r="AF125" s="16" t="n">
        <v>0.216990818119918</v>
      </c>
      <c r="AG125" s="16" t="n">
        <v>0.542759423268783</v>
      </c>
      <c r="AH125" s="16" t="n">
        <v>0.478127684703184</v>
      </c>
      <c r="AI125" s="16" t="n">
        <v>0.372392450701223</v>
      </c>
      <c r="AJ125" s="16" t="n">
        <v>0.281419437823399</v>
      </c>
      <c r="AK125" s="16" t="n">
        <v>0.157479540389987</v>
      </c>
      <c r="AL125" s="16" t="n">
        <v>0.231319239807628</v>
      </c>
      <c r="AM125" s="16" t="n">
        <v>0.360866804048889</v>
      </c>
      <c r="AN125" s="16" t="n">
        <v>0.267675940032035</v>
      </c>
      <c r="AO125" s="16" t="n">
        <v>0.150410021360297</v>
      </c>
      <c r="AP125" s="16" t="n">
        <v>0.354078513645539</v>
      </c>
      <c r="AQ125" s="16"/>
      <c r="AR125" s="16" t="n">
        <v>0.314399226166679</v>
      </c>
      <c r="AS125" s="16" t="n">
        <v>0.189447178728914</v>
      </c>
      <c r="AT125" s="16" t="n">
        <v>0.254790466174763</v>
      </c>
      <c r="AU125" s="16" t="n">
        <v>0.398741679463214</v>
      </c>
      <c r="AV125" s="16" t="n">
        <v>0.19561908278534</v>
      </c>
      <c r="AW125" s="16" t="n">
        <v>0.391432626437642</v>
      </c>
      <c r="AX125" s="16" t="n">
        <v>0.104271550108339</v>
      </c>
    </row>
    <row r="126">
      <c r="B126" t="s">
        <v>128</v>
      </c>
      <c r="C126" s="16" t="n">
        <v>0.480720779373837</v>
      </c>
      <c r="D126" s="16" t="n">
        <v>0.0960517755246685</v>
      </c>
      <c r="E126" s="16" t="n">
        <v>0.313632312389047</v>
      </c>
      <c r="F126" s="16" t="n">
        <v>0.597473341458049</v>
      </c>
      <c r="G126" s="16"/>
      <c r="H126" s="16" t="n">
        <v>0.170572174311481</v>
      </c>
      <c r="I126" s="16" t="n">
        <v>0.498416381663787</v>
      </c>
      <c r="J126" s="16"/>
      <c r="K126" s="16" t="n">
        <v>0.500833474151205</v>
      </c>
      <c r="L126" s="16"/>
      <c r="M126" s="16" t="n">
        <v>0.546196649130215</v>
      </c>
      <c r="N126" s="16" t="n">
        <v>0.224406262355007</v>
      </c>
      <c r="O126" s="16" t="n">
        <v>0.0519422906022865</v>
      </c>
      <c r="P126" s="16" t="n">
        <v>0.0931046387232319</v>
      </c>
      <c r="Q126" s="16"/>
      <c r="R126" s="16" t="n">
        <v>0.78582243678632</v>
      </c>
      <c r="S126" s="16" t="n">
        <v>0.13693010809364</v>
      </c>
      <c r="T126" s="16" t="n">
        <v>0.305014934597364</v>
      </c>
      <c r="U126" s="16" t="n">
        <v>0.501926936146911</v>
      </c>
      <c r="V126" s="16" t="n">
        <v>0.534414792097589</v>
      </c>
      <c r="W126" s="16"/>
      <c r="X126" s="16" t="n">
        <v>0.671668354248088</v>
      </c>
      <c r="Y126" s="16" t="n">
        <v>0.380213470009702</v>
      </c>
      <c r="Z126" s="16" t="n">
        <v>0.548743926769123</v>
      </c>
      <c r="AA126" s="16" t="n">
        <v>0.677853446351898</v>
      </c>
      <c r="AB126" s="16" t="n">
        <v>0.158873458694597</v>
      </c>
      <c r="AC126" s="16" t="n">
        <v>0.127071120808961</v>
      </c>
      <c r="AD126" s="16" t="n">
        <v>0.28290329571797</v>
      </c>
      <c r="AE126" s="16"/>
      <c r="AF126" s="16" t="n">
        <v>0.709147853037653</v>
      </c>
      <c r="AG126" s="16" t="n">
        <v>0.176081355116899</v>
      </c>
      <c r="AH126" s="16" t="n">
        <v>0.241319514344304</v>
      </c>
      <c r="AI126" s="16" t="n">
        <v>0.333901408428328</v>
      </c>
      <c r="AJ126" s="16" t="n">
        <v>0.409475355397191</v>
      </c>
      <c r="AK126" s="16" t="n">
        <v>0.674099966572512</v>
      </c>
      <c r="AL126" s="16" t="n">
        <v>0.414414648020319</v>
      </c>
      <c r="AM126" s="16" t="n">
        <v>0.451205939791614</v>
      </c>
      <c r="AN126" s="16" t="n">
        <v>0.290581729229561</v>
      </c>
      <c r="AO126" s="16" t="n">
        <v>0.817911398001258</v>
      </c>
      <c r="AP126" s="16" t="n">
        <v>0.638002241651651</v>
      </c>
      <c r="AQ126" s="16"/>
      <c r="AR126" s="16" t="n">
        <v>0.508015738956749</v>
      </c>
      <c r="AS126" s="16" t="n">
        <v>0.349591176494134</v>
      </c>
      <c r="AT126" s="16" t="n">
        <v>0.450500278268861</v>
      </c>
      <c r="AU126" s="16" t="n">
        <v>0.398361850101124</v>
      </c>
      <c r="AV126" s="16" t="n">
        <v>0.38839896843056</v>
      </c>
      <c r="AW126" s="16" t="n">
        <v>0.50625292627868</v>
      </c>
      <c r="AX126" s="16" t="n">
        <v>0.695039785903924</v>
      </c>
    </row>
    <row r="127">
      <c r="B127" t="s">
        <v>129</v>
      </c>
      <c r="C127" s="16" t="n">
        <v>-0.201201524167239</v>
      </c>
      <c r="D127" s="16" t="n">
        <v>0.432343839397889</v>
      </c>
      <c r="E127" s="16" t="n">
        <v>0.0000690313578660118</v>
      </c>
      <c r="F127" s="16" t="n">
        <v>-0.36617293261951</v>
      </c>
      <c r="G127" s="16"/>
      <c r="H127" s="16" t="n">
        <v>0.538357176378842</v>
      </c>
      <c r="I127" s="16" t="n">
        <v>-0.241289302341465</v>
      </c>
      <c r="J127" s="16"/>
      <c r="K127" s="16" t="n">
        <v>-0.163065954645119</v>
      </c>
      <c r="L127" s="16"/>
      <c r="M127" s="16" t="n">
        <v>-0.319244260222978</v>
      </c>
      <c r="N127" s="16" t="n">
        <v>0.204211092830413</v>
      </c>
      <c r="O127" s="16" t="n">
        <v>0.741616542811869</v>
      </c>
      <c r="P127" s="16" t="n">
        <v>0.662350340594671</v>
      </c>
      <c r="Q127" s="16"/>
      <c r="R127" s="16" t="n">
        <v>-0.57164487357264</v>
      </c>
      <c r="S127" s="16" t="n">
        <v>0.70333434860362</v>
      </c>
      <c r="T127" s="16" t="n">
        <v>0.0993208033736405</v>
      </c>
      <c r="U127" s="16" t="n">
        <v>-0.273993139366657</v>
      </c>
      <c r="V127" s="16" t="n">
        <v>-0.312158281220174</v>
      </c>
      <c r="W127" s="16"/>
      <c r="X127" s="16" t="n">
        <v>-0.483821317140952</v>
      </c>
      <c r="Y127" s="16" t="n">
        <v>-0.069725060092749</v>
      </c>
      <c r="Z127" s="16" t="n">
        <v>-0.263976299263738</v>
      </c>
      <c r="AA127" s="16" t="n">
        <v>-0.386888252381604</v>
      </c>
      <c r="AB127" s="16" t="n">
        <v>0.176366093053487</v>
      </c>
      <c r="AC127" s="16" t="n">
        <v>0.0780376391382526</v>
      </c>
      <c r="AD127" s="16" t="n">
        <v>0.201574318216257</v>
      </c>
      <c r="AE127" s="16"/>
      <c r="AF127" s="16" t="n">
        <v>-0.492157034917735</v>
      </c>
      <c r="AG127" s="16" t="n">
        <v>0.366678068151884</v>
      </c>
      <c r="AH127" s="16" t="n">
        <v>0.236808170358881</v>
      </c>
      <c r="AI127" s="16" t="n">
        <v>0.0384910422728953</v>
      </c>
      <c r="AJ127" s="16" t="n">
        <v>-0.128055917573792</v>
      </c>
      <c r="AK127" s="16" t="n">
        <v>-0.516620426182525</v>
      </c>
      <c r="AL127" s="16" t="n">
        <v>-0.183095408212691</v>
      </c>
      <c r="AM127" s="16" t="n">
        <v>-0.0903391357427251</v>
      </c>
      <c r="AN127" s="16" t="n">
        <v>-0.0229057891975259</v>
      </c>
      <c r="AO127" s="16" t="n">
        <v>-0.667501376640961</v>
      </c>
      <c r="AP127" s="16" t="n">
        <v>-0.283923728006112</v>
      </c>
      <c r="AQ127" s="16"/>
      <c r="AR127" s="16" t="n">
        <v>-0.193616512790069</v>
      </c>
      <c r="AS127" s="16" t="n">
        <v>-0.16014399776522</v>
      </c>
      <c r="AT127" s="16" t="n">
        <v>-0.195709812094098</v>
      </c>
      <c r="AU127" s="16" t="n">
        <v>0.000379829362090245</v>
      </c>
      <c r="AV127" s="16" t="n">
        <v>-0.192779885645219</v>
      </c>
      <c r="AW127" s="16" t="n">
        <v>-0.114820299841038</v>
      </c>
      <c r="AX127" s="16" t="n">
        <v>-0.590768235795585</v>
      </c>
    </row>
    <row r="128">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row>
    <row r="129">
      <c r="B129" s="7" t="s">
        <v>136</v>
      </c>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row>
    <row r="130">
      <c r="B130" s="26" t="s">
        <v>78</v>
      </c>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row>
    <row r="131">
      <c r="B131" t="s">
        <v>121</v>
      </c>
      <c r="C131" s="16" t="n">
        <v>0.0558132019745249</v>
      </c>
      <c r="D131" s="16" t="n">
        <v>0.100510052912794</v>
      </c>
      <c r="E131" s="16" t="n">
        <v>0.0559842959650438</v>
      </c>
      <c r="F131" s="16" t="n">
        <v>0.0493588275869019</v>
      </c>
      <c r="G131" s="16"/>
      <c r="H131" s="16" t="n">
        <v>0.0767160946508617</v>
      </c>
      <c r="I131" s="16" t="n">
        <v>0.0579858119808579</v>
      </c>
      <c r="J131" s="16"/>
      <c r="K131" s="16" t="n">
        <v>0.157924839167656</v>
      </c>
      <c r="L131" s="16"/>
      <c r="M131" s="16" t="n">
        <v>0.0287042862760694</v>
      </c>
      <c r="N131" s="16" t="n">
        <v>0.149431903122633</v>
      </c>
      <c r="O131" s="16" t="n">
        <v>0.274331733774428</v>
      </c>
      <c r="P131" s="16" t="n">
        <v>0.230148017243142</v>
      </c>
      <c r="Q131" s="16"/>
      <c r="R131" s="16" t="n">
        <v>0</v>
      </c>
      <c r="S131" s="16" t="n">
        <v>0.247771673258044</v>
      </c>
      <c r="T131" s="16" t="n">
        <v>0.0754837273853132</v>
      </c>
      <c r="U131" s="16" t="n">
        <v>0.0403281468168592</v>
      </c>
      <c r="V131" s="16" t="n">
        <v>0.0411089929183238</v>
      </c>
      <c r="W131" s="16"/>
      <c r="X131" s="16" t="n">
        <v>0.00126678702467764</v>
      </c>
      <c r="Y131" s="16" t="n">
        <v>0.0872517423428076</v>
      </c>
      <c r="Z131" s="16" t="n">
        <v>0.0102799952301333</v>
      </c>
      <c r="AA131" s="16" t="n">
        <v>0.0799770226615103</v>
      </c>
      <c r="AB131" s="16" t="n">
        <v>0.0970227955843634</v>
      </c>
      <c r="AC131" s="16" t="n">
        <v>0.0812260026399651</v>
      </c>
      <c r="AD131" s="16" t="n">
        <v>0.308014246900408</v>
      </c>
      <c r="AE131" s="16"/>
      <c r="AF131" s="16" t="n">
        <v>0.046864083858641</v>
      </c>
      <c r="AG131" s="16" t="n">
        <v>0.0896754650254197</v>
      </c>
      <c r="AH131" s="16" t="n">
        <v>0.0206023595786586</v>
      </c>
      <c r="AI131" s="16" t="n">
        <v>0.266632144554638</v>
      </c>
      <c r="AJ131" s="16" t="n">
        <v>0.0325293032448311</v>
      </c>
      <c r="AK131" s="16" t="n">
        <v>0.0450966661840578</v>
      </c>
      <c r="AL131" s="16" t="n">
        <v>0.0698719446706675</v>
      </c>
      <c r="AM131" s="16" t="n">
        <v>0.0374950004334842</v>
      </c>
      <c r="AN131" s="16" t="n">
        <v>0.0255051540751385</v>
      </c>
      <c r="AO131" s="16" t="n">
        <v>0.00215467962107757</v>
      </c>
      <c r="AP131" s="16" t="n">
        <v>0.00599952679613492</v>
      </c>
      <c r="AQ131" s="16"/>
      <c r="AR131" s="16" t="n">
        <v>0.0623053178235572</v>
      </c>
      <c r="AS131" s="16" t="n">
        <v>0.177796300102811</v>
      </c>
      <c r="AT131" s="16" t="n">
        <v>0.0390733382401472</v>
      </c>
      <c r="AU131" s="16" t="n">
        <v>0.0416878323463504</v>
      </c>
      <c r="AV131" s="16" t="n">
        <v>0.00531505468718492</v>
      </c>
      <c r="AW131" s="16" t="n">
        <v>0.080849164338517</v>
      </c>
      <c r="AX131" s="16" t="n">
        <v>0.0229310489892469</v>
      </c>
    </row>
    <row r="132">
      <c r="B132" t="s">
        <v>122</v>
      </c>
      <c r="C132" s="16" t="n">
        <v>0.173073304788895</v>
      </c>
      <c r="D132" s="16" t="n">
        <v>0.224184566837027</v>
      </c>
      <c r="E132" s="16" t="n">
        <v>0.243361044011589</v>
      </c>
      <c r="F132" s="16" t="n">
        <v>0.139789424061725</v>
      </c>
      <c r="G132" s="16"/>
      <c r="H132" s="16" t="n">
        <v>0.144036181878785</v>
      </c>
      <c r="I132" s="16" t="n">
        <v>0.173826559725335</v>
      </c>
      <c r="J132" s="16"/>
      <c r="K132" s="16" t="n">
        <v>0.128950122552174</v>
      </c>
      <c r="L132" s="16"/>
      <c r="M132" s="16" t="n">
        <v>0.133587875434033</v>
      </c>
      <c r="N132" s="16" t="n">
        <v>0.309028445619457</v>
      </c>
      <c r="O132" s="16" t="n">
        <v>0.489096729084451</v>
      </c>
      <c r="P132" s="16" t="n">
        <v>0.450249043795026</v>
      </c>
      <c r="Q132" s="16"/>
      <c r="R132" s="16" t="n">
        <v>0</v>
      </c>
      <c r="S132" s="16" t="n">
        <v>0.293721976901239</v>
      </c>
      <c r="T132" s="16" t="n">
        <v>0.165711652201808</v>
      </c>
      <c r="U132" s="16" t="n">
        <v>0.332196446742664</v>
      </c>
      <c r="V132" s="16" t="n">
        <v>0.125435524010429</v>
      </c>
      <c r="W132" s="16"/>
      <c r="X132" s="16" t="n">
        <v>0.109198105680409</v>
      </c>
      <c r="Y132" s="16" t="n">
        <v>0.178809556699503</v>
      </c>
      <c r="Z132" s="16" t="n">
        <v>0.160609828188256</v>
      </c>
      <c r="AA132" s="16" t="n">
        <v>0.20615873497651</v>
      </c>
      <c r="AB132" s="16" t="n">
        <v>0.384503780385797</v>
      </c>
      <c r="AC132" s="16" t="n">
        <v>0.187253135102717</v>
      </c>
      <c r="AD132" s="16" t="n">
        <v>0.19396076458518</v>
      </c>
      <c r="AE132" s="16"/>
      <c r="AF132" s="16" t="n">
        <v>0.00655470254777076</v>
      </c>
      <c r="AG132" s="16" t="n">
        <v>0.339442998582932</v>
      </c>
      <c r="AH132" s="16" t="n">
        <v>0.153782294949305</v>
      </c>
      <c r="AI132" s="16" t="n">
        <v>0.192364519722521</v>
      </c>
      <c r="AJ132" s="16" t="n">
        <v>0.203998239332345</v>
      </c>
      <c r="AK132" s="16" t="n">
        <v>0.141282468929913</v>
      </c>
      <c r="AL132" s="16" t="n">
        <v>0.0518452722247379</v>
      </c>
      <c r="AM132" s="16" t="n">
        <v>0.34969391768611</v>
      </c>
      <c r="AN132" s="16" t="n">
        <v>0.240867380913428</v>
      </c>
      <c r="AO132" s="16" t="n">
        <v>0.207949444423639</v>
      </c>
      <c r="AP132" s="16" t="n">
        <v>0.0336700099923374</v>
      </c>
      <c r="AQ132" s="16"/>
      <c r="AR132" s="16" t="n">
        <v>0.237035322621568</v>
      </c>
      <c r="AS132" s="16" t="n">
        <v>0.0376829228010911</v>
      </c>
      <c r="AT132" s="16" t="n">
        <v>0.250794275185647</v>
      </c>
      <c r="AU132" s="16" t="n">
        <v>0.192319117738582</v>
      </c>
      <c r="AV132" s="16" t="n">
        <v>0.040777692433067</v>
      </c>
      <c r="AW132" s="16" t="n">
        <v>0.215068996503172</v>
      </c>
      <c r="AX132" s="16" t="n">
        <v>0.0547091842169293</v>
      </c>
    </row>
    <row r="133">
      <c r="B133" t="s">
        <v>123</v>
      </c>
      <c r="C133" s="16" t="n">
        <v>0.16702419003543</v>
      </c>
      <c r="D133" s="16" t="n">
        <v>0.384788612300414</v>
      </c>
      <c r="E133" s="16" t="n">
        <v>0.134309854004244</v>
      </c>
      <c r="F133" s="16" t="n">
        <v>0.147976252100119</v>
      </c>
      <c r="G133" s="16"/>
      <c r="H133" s="16" t="n">
        <v>0.462464243935255</v>
      </c>
      <c r="I133" s="16" t="n">
        <v>0.144101543236326</v>
      </c>
      <c r="J133" s="16"/>
      <c r="K133" s="16" t="n">
        <v>0.223624248778883</v>
      </c>
      <c r="L133" s="16"/>
      <c r="M133" s="16" t="n">
        <v>0.17087391254537</v>
      </c>
      <c r="N133" s="16" t="n">
        <v>0.144900092406548</v>
      </c>
      <c r="O133" s="16" t="n">
        <v>0.16411820993998</v>
      </c>
      <c r="P133" s="16" t="n">
        <v>0.157272093858162</v>
      </c>
      <c r="Q133" s="16"/>
      <c r="R133" s="16" t="n">
        <v>0.21417756321368</v>
      </c>
      <c r="S133" s="16" t="n">
        <v>0.301387730780801</v>
      </c>
      <c r="T133" s="16" t="n">
        <v>0.179696358916397</v>
      </c>
      <c r="U133" s="16" t="n">
        <v>0.0694646803817432</v>
      </c>
      <c r="V133" s="16" t="n">
        <v>0.181880557221397</v>
      </c>
      <c r="W133" s="16"/>
      <c r="X133" s="16" t="n">
        <v>0.207511120402454</v>
      </c>
      <c r="Y133" s="16" t="n">
        <v>0.115956667383984</v>
      </c>
      <c r="Z133" s="16" t="n">
        <v>0.146454864714638</v>
      </c>
      <c r="AA133" s="16" t="n">
        <v>0.0394531367340622</v>
      </c>
      <c r="AB133" s="16" t="n">
        <v>0.328057756846979</v>
      </c>
      <c r="AC133" s="16" t="n">
        <v>0.0442052557490052</v>
      </c>
      <c r="AD133" s="16" t="n">
        <v>0.156025341550483</v>
      </c>
      <c r="AE133" s="16"/>
      <c r="AF133" s="16" t="n">
        <v>0.0590306928560931</v>
      </c>
      <c r="AG133" s="16" t="n">
        <v>0.255291344740225</v>
      </c>
      <c r="AH133" s="16" t="n">
        <v>0.390684824543571</v>
      </c>
      <c r="AI133" s="16" t="n">
        <v>0.0576947166916073</v>
      </c>
      <c r="AJ133" s="16" t="n">
        <v>0.0970455438316056</v>
      </c>
      <c r="AK133" s="16" t="n">
        <v>0.142990247600599</v>
      </c>
      <c r="AL133" s="16" t="n">
        <v>0.237491368401098</v>
      </c>
      <c r="AM133" s="16" t="n">
        <v>0.131184184197653</v>
      </c>
      <c r="AN133" s="16" t="n">
        <v>0.307767941559707</v>
      </c>
      <c r="AO133" s="16" t="n">
        <v>0</v>
      </c>
      <c r="AP133" s="16" t="n">
        <v>0.00330155022068294</v>
      </c>
      <c r="AQ133" s="16"/>
      <c r="AR133" s="16" t="n">
        <v>0.0275196492862654</v>
      </c>
      <c r="AS133" s="16" t="n">
        <v>0.181679926311512</v>
      </c>
      <c r="AT133" s="16" t="n">
        <v>0.161631723823513</v>
      </c>
      <c r="AU133" s="16" t="n">
        <v>0.155864002743055</v>
      </c>
      <c r="AV133" s="16" t="n">
        <v>0.20909053373201</v>
      </c>
      <c r="AW133" s="16" t="n">
        <v>0.199073155813622</v>
      </c>
      <c r="AX133" s="16" t="n">
        <v>0.1986468145875</v>
      </c>
    </row>
    <row r="134">
      <c r="B134" t="s">
        <v>124</v>
      </c>
      <c r="C134" s="16" t="n">
        <v>0.138420397377452</v>
      </c>
      <c r="D134" s="16" t="n">
        <v>0.124103057489412</v>
      </c>
      <c r="E134" s="16" t="n">
        <v>0.192391264151225</v>
      </c>
      <c r="F134" s="16" t="n">
        <v>0.120522133605431</v>
      </c>
      <c r="G134" s="16"/>
      <c r="H134" s="16" t="n">
        <v>0.00902017930703801</v>
      </c>
      <c r="I134" s="16" t="n">
        <v>0.169319543974213</v>
      </c>
      <c r="J134" s="16"/>
      <c r="K134" s="16" t="n">
        <v>0.148079067871528</v>
      </c>
      <c r="L134" s="16"/>
      <c r="M134" s="16" t="n">
        <v>0.142345493750455</v>
      </c>
      <c r="N134" s="16" t="n">
        <v>0.150897787064074</v>
      </c>
      <c r="O134" s="16" t="n">
        <v>0.0230534159660244</v>
      </c>
      <c r="P134" s="16" t="n">
        <v>0.0740352885075317</v>
      </c>
      <c r="Q134" s="16"/>
      <c r="R134" s="16" t="n">
        <v>0</v>
      </c>
      <c r="S134" s="16" t="n">
        <v>0.0243733827208435</v>
      </c>
      <c r="T134" s="16" t="n">
        <v>0.221101150902008</v>
      </c>
      <c r="U134" s="16" t="n">
        <v>0.265193581448168</v>
      </c>
      <c r="V134" s="16" t="n">
        <v>0.0958396613022885</v>
      </c>
      <c r="W134" s="16"/>
      <c r="X134" s="16" t="n">
        <v>0.103768156713878</v>
      </c>
      <c r="Y134" s="16" t="n">
        <v>0.143941817061487</v>
      </c>
      <c r="Z134" s="16" t="n">
        <v>0.298263608008333</v>
      </c>
      <c r="AA134" s="16" t="n">
        <v>0.000357431673270003</v>
      </c>
      <c r="AB134" s="16" t="n">
        <v>0.083606511375974</v>
      </c>
      <c r="AC134" s="16" t="n">
        <v>0.610476558316325</v>
      </c>
      <c r="AD134" s="16" t="n">
        <v>0.116937458761783</v>
      </c>
      <c r="AE134" s="16"/>
      <c r="AF134" s="16" t="n">
        <v>0.680464014572868</v>
      </c>
      <c r="AG134" s="16" t="n">
        <v>0.0350063265443495</v>
      </c>
      <c r="AH134" s="16" t="n">
        <v>0.145134286872164</v>
      </c>
      <c r="AI134" s="16" t="n">
        <v>0.131471227509244</v>
      </c>
      <c r="AJ134" s="16" t="n">
        <v>0.0665984151709095</v>
      </c>
      <c r="AK134" s="16" t="n">
        <v>0.122428384537589</v>
      </c>
      <c r="AL134" s="16" t="n">
        <v>0.228590328747164</v>
      </c>
      <c r="AM134" s="16" t="n">
        <v>0.23454806804758</v>
      </c>
      <c r="AN134" s="16" t="n">
        <v>0.0952391700833198</v>
      </c>
      <c r="AO134" s="16" t="n">
        <v>0.00215467962107757</v>
      </c>
      <c r="AP134" s="16" t="n">
        <v>0.315484889085986</v>
      </c>
      <c r="AQ134" s="16"/>
      <c r="AR134" s="16" t="n">
        <v>0.0807454808431738</v>
      </c>
      <c r="AS134" s="16" t="n">
        <v>0.199240780475352</v>
      </c>
      <c r="AT134" s="16" t="n">
        <v>0.144545101872036</v>
      </c>
      <c r="AU134" s="16" t="n">
        <v>0.170064765049819</v>
      </c>
      <c r="AV134" s="16" t="n">
        <v>0</v>
      </c>
      <c r="AW134" s="16" t="n">
        <v>0.126001388844596</v>
      </c>
      <c r="AX134" s="16" t="n">
        <v>0.181757919686004</v>
      </c>
    </row>
    <row r="135">
      <c r="B135" t="s">
        <v>125</v>
      </c>
      <c r="C135" s="16" t="n">
        <v>0.415646912596851</v>
      </c>
      <c r="D135" s="16" t="n">
        <v>0.0783372527481235</v>
      </c>
      <c r="E135" s="16" t="n">
        <v>0.346688596696156</v>
      </c>
      <c r="F135" s="16" t="n">
        <v>0.489362629929011</v>
      </c>
      <c r="G135" s="16"/>
      <c r="H135" s="16" t="n">
        <v>0.302079377935513</v>
      </c>
      <c r="I135" s="16" t="n">
        <v>0.409166838889076</v>
      </c>
      <c r="J135" s="16"/>
      <c r="K135" s="16" t="n">
        <v>0.341421721629759</v>
      </c>
      <c r="L135" s="16"/>
      <c r="M135" s="16" t="n">
        <v>0.4762357487</v>
      </c>
      <c r="N135" s="16" t="n">
        <v>0.170925178453645</v>
      </c>
      <c r="O135" s="16" t="n">
        <v>0.0473451115864501</v>
      </c>
      <c r="P135" s="16" t="n">
        <v>0.0414202385392838</v>
      </c>
      <c r="Q135" s="16"/>
      <c r="R135" s="16" t="n">
        <v>0.78582243678632</v>
      </c>
      <c r="S135" s="16" t="n">
        <v>0.131385550667712</v>
      </c>
      <c r="T135" s="16" t="n">
        <v>0.269102848306613</v>
      </c>
      <c r="U135" s="16" t="n">
        <v>0.292123902702664</v>
      </c>
      <c r="V135" s="16" t="n">
        <v>0.495916420000247</v>
      </c>
      <c r="W135" s="16"/>
      <c r="X135" s="16" t="n">
        <v>0.53508655179819</v>
      </c>
      <c r="Y135" s="16" t="n">
        <v>0.386273565899809</v>
      </c>
      <c r="Z135" s="16" t="n">
        <v>0.38439170385864</v>
      </c>
      <c r="AA135" s="16" t="n">
        <v>0.674053673954648</v>
      </c>
      <c r="AB135" s="16" t="n">
        <v>0.104424746553875</v>
      </c>
      <c r="AC135" s="16" t="n">
        <v>0.0754267720041046</v>
      </c>
      <c r="AD135" s="16" t="n">
        <v>0.165334722871427</v>
      </c>
      <c r="AE135" s="16"/>
      <c r="AF135" s="16" t="n">
        <v>0.207086506164627</v>
      </c>
      <c r="AG135" s="16" t="n">
        <v>0.280583865107074</v>
      </c>
      <c r="AH135" s="16" t="n">
        <v>0.220711292900984</v>
      </c>
      <c r="AI135" s="16" t="n">
        <v>0.35183739152199</v>
      </c>
      <c r="AJ135" s="16" t="n">
        <v>0.500474960161427</v>
      </c>
      <c r="AK135" s="16" t="n">
        <v>0.520141172498146</v>
      </c>
      <c r="AL135" s="16" t="n">
        <v>0.41112537436584</v>
      </c>
      <c r="AM135" s="16" t="n">
        <v>0.245807289381266</v>
      </c>
      <c r="AN135" s="16" t="n">
        <v>0.240567308621651</v>
      </c>
      <c r="AO135" s="16" t="n">
        <v>0.671164435233431</v>
      </c>
      <c r="AP135" s="16" t="n">
        <v>0.322517352565664</v>
      </c>
      <c r="AQ135" s="16"/>
      <c r="AR135" s="16" t="n">
        <v>0.514246270739104</v>
      </c>
      <c r="AS135" s="16" t="n">
        <v>0.402717155956277</v>
      </c>
      <c r="AT135" s="16" t="n">
        <v>0.32724266892274</v>
      </c>
      <c r="AU135" s="16" t="n">
        <v>0.398154350230524</v>
      </c>
      <c r="AV135" s="16" t="n">
        <v>0.565508284449188</v>
      </c>
      <c r="AW135" s="16" t="n">
        <v>0.370944821062807</v>
      </c>
      <c r="AX135" s="16" t="n">
        <v>0.529149836419297</v>
      </c>
    </row>
    <row r="136">
      <c r="B136" t="s">
        <v>126</v>
      </c>
      <c r="C136" s="16" t="n">
        <v>0.0500219932268469</v>
      </c>
      <c r="D136" s="16" t="n">
        <v>0.0880764577122293</v>
      </c>
      <c r="E136" s="16" t="n">
        <v>0.0272649451717421</v>
      </c>
      <c r="F136" s="16" t="n">
        <v>0.0529907327168122</v>
      </c>
      <c r="G136" s="16"/>
      <c r="H136" s="16" t="n">
        <v>0.00568392229254723</v>
      </c>
      <c r="I136" s="16" t="n">
        <v>0.0455997021941913</v>
      </c>
      <c r="J136" s="16"/>
      <c r="K136" s="16" t="n">
        <v>0</v>
      </c>
      <c r="L136" s="16"/>
      <c r="M136" s="16" t="n">
        <v>0.0482526832940724</v>
      </c>
      <c r="N136" s="16" t="n">
        <v>0.0748165933336418</v>
      </c>
      <c r="O136" s="16" t="n">
        <v>0.00205479964866642</v>
      </c>
      <c r="P136" s="16" t="n">
        <v>0.0468753180568538</v>
      </c>
      <c r="Q136" s="16"/>
      <c r="R136" s="16" t="n">
        <v>0</v>
      </c>
      <c r="S136" s="16" t="n">
        <v>0.00135968567135986</v>
      </c>
      <c r="T136" s="16" t="n">
        <v>0.0889042622878616</v>
      </c>
      <c r="U136" s="16" t="n">
        <v>0.00069324190790239</v>
      </c>
      <c r="V136" s="16" t="n">
        <v>0.0598188445473145</v>
      </c>
      <c r="W136" s="16"/>
      <c r="X136" s="16" t="n">
        <v>0.0431692783803913</v>
      </c>
      <c r="Y136" s="16" t="n">
        <v>0.08776665061241</v>
      </c>
      <c r="Z136" s="16" t="n">
        <v>0</v>
      </c>
      <c r="AA136" s="16" t="n">
        <v>0</v>
      </c>
      <c r="AB136" s="16" t="n">
        <v>0.00238440925301108</v>
      </c>
      <c r="AC136" s="16" t="n">
        <v>0.00141227618788303</v>
      </c>
      <c r="AD136" s="16" t="n">
        <v>0.0597274653307176</v>
      </c>
      <c r="AE136" s="16"/>
      <c r="AF136" s="16" t="n">
        <v>0</v>
      </c>
      <c r="AG136" s="16" t="n">
        <v>0</v>
      </c>
      <c r="AH136" s="16" t="n">
        <v>0.0690849411553173</v>
      </c>
      <c r="AI136" s="16" t="n">
        <v>0</v>
      </c>
      <c r="AJ136" s="16" t="n">
        <v>0.0993535382588819</v>
      </c>
      <c r="AK136" s="16" t="n">
        <v>0.0280610602496957</v>
      </c>
      <c r="AL136" s="16" t="n">
        <v>0.00107571159049241</v>
      </c>
      <c r="AM136" s="16" t="n">
        <v>0.00127154025390737</v>
      </c>
      <c r="AN136" s="16" t="n">
        <v>0.0900530447467558</v>
      </c>
      <c r="AO136" s="16" t="n">
        <v>0.116576761100774</v>
      </c>
      <c r="AP136" s="16" t="n">
        <v>0.319026671339194</v>
      </c>
      <c r="AQ136" s="16"/>
      <c r="AR136" s="16" t="n">
        <v>0.0781479586863312</v>
      </c>
      <c r="AS136" s="16" t="n">
        <v>0.000882914352956849</v>
      </c>
      <c r="AT136" s="16" t="n">
        <v>0.0767128919559172</v>
      </c>
      <c r="AU136" s="16" t="n">
        <v>0.0419099318916689</v>
      </c>
      <c r="AV136" s="16" t="n">
        <v>0.179308434698549</v>
      </c>
      <c r="AW136" s="16" t="n">
        <v>0.00806247343728645</v>
      </c>
      <c r="AX136" s="16" t="n">
        <v>0.0128051961010222</v>
      </c>
    </row>
    <row r="137">
      <c r="B137" t="s">
        <v>127</v>
      </c>
      <c r="C137" s="16" t="n">
        <v>0.22888650676342</v>
      </c>
      <c r="D137" s="16" t="n">
        <v>0.32469461974982</v>
      </c>
      <c r="E137" s="16" t="n">
        <v>0.299345339976633</v>
      </c>
      <c r="F137" s="16" t="n">
        <v>0.189148251648627</v>
      </c>
      <c r="G137" s="16"/>
      <c r="H137" s="16" t="n">
        <v>0.220752276529647</v>
      </c>
      <c r="I137" s="16" t="n">
        <v>0.231812371706193</v>
      </c>
      <c r="J137" s="16"/>
      <c r="K137" s="16" t="n">
        <v>0.28687496171983</v>
      </c>
      <c r="L137" s="16"/>
      <c r="M137" s="16" t="n">
        <v>0.162292161710102</v>
      </c>
      <c r="N137" s="16" t="n">
        <v>0.458460348742091</v>
      </c>
      <c r="O137" s="16" t="n">
        <v>0.763428462858879</v>
      </c>
      <c r="P137" s="16" t="n">
        <v>0.680397061038168</v>
      </c>
      <c r="Q137" s="16"/>
      <c r="R137" s="16" t="n">
        <v>0</v>
      </c>
      <c r="S137" s="16" t="n">
        <v>0.541493650159284</v>
      </c>
      <c r="T137" s="16" t="n">
        <v>0.241195379587121</v>
      </c>
      <c r="U137" s="16" t="n">
        <v>0.372524593559523</v>
      </c>
      <c r="V137" s="16" t="n">
        <v>0.166544516928753</v>
      </c>
      <c r="W137" s="16"/>
      <c r="X137" s="16" t="n">
        <v>0.110464892705086</v>
      </c>
      <c r="Y137" s="16" t="n">
        <v>0.266061299042311</v>
      </c>
      <c r="Z137" s="16" t="n">
        <v>0.17088982341839</v>
      </c>
      <c r="AA137" s="16" t="n">
        <v>0.28613575763802</v>
      </c>
      <c r="AB137" s="16" t="n">
        <v>0.481526575970161</v>
      </c>
      <c r="AC137" s="16" t="n">
        <v>0.268479137742682</v>
      </c>
      <c r="AD137" s="16" t="n">
        <v>0.501975011485589</v>
      </c>
      <c r="AE137" s="16"/>
      <c r="AF137" s="16" t="n">
        <v>0.0534187864064118</v>
      </c>
      <c r="AG137" s="16" t="n">
        <v>0.429118463608352</v>
      </c>
      <c r="AH137" s="16" t="n">
        <v>0.174384654527963</v>
      </c>
      <c r="AI137" s="16" t="n">
        <v>0.458996664277159</v>
      </c>
      <c r="AJ137" s="16" t="n">
        <v>0.236527542577176</v>
      </c>
      <c r="AK137" s="16" t="n">
        <v>0.186379135113971</v>
      </c>
      <c r="AL137" s="16" t="n">
        <v>0.121717216895405</v>
      </c>
      <c r="AM137" s="16" t="n">
        <v>0.387188918119594</v>
      </c>
      <c r="AN137" s="16" t="n">
        <v>0.266372534988566</v>
      </c>
      <c r="AO137" s="16" t="n">
        <v>0.210104124044717</v>
      </c>
      <c r="AP137" s="16" t="n">
        <v>0.0396695367884723</v>
      </c>
      <c r="AQ137" s="16"/>
      <c r="AR137" s="16" t="n">
        <v>0.299340640445125</v>
      </c>
      <c r="AS137" s="16" t="n">
        <v>0.215479222903902</v>
      </c>
      <c r="AT137" s="16" t="n">
        <v>0.289867613425794</v>
      </c>
      <c r="AU137" s="16" t="n">
        <v>0.234006950084933</v>
      </c>
      <c r="AV137" s="16" t="n">
        <v>0.046092747120252</v>
      </c>
      <c r="AW137" s="16" t="n">
        <v>0.295918160841689</v>
      </c>
      <c r="AX137" s="16" t="n">
        <v>0.0776402332061762</v>
      </c>
    </row>
    <row r="138">
      <c r="B138" t="s">
        <v>128</v>
      </c>
      <c r="C138" s="16" t="n">
        <v>0.554067309974303</v>
      </c>
      <c r="D138" s="16" t="n">
        <v>0.202440310237536</v>
      </c>
      <c r="E138" s="16" t="n">
        <v>0.539079860847382</v>
      </c>
      <c r="F138" s="16" t="n">
        <v>0.609884763534442</v>
      </c>
      <c r="G138" s="16"/>
      <c r="H138" s="16" t="n">
        <v>0.311099557242551</v>
      </c>
      <c r="I138" s="16" t="n">
        <v>0.578486382863289</v>
      </c>
      <c r="J138" s="16"/>
      <c r="K138" s="16" t="n">
        <v>0.489500789501286</v>
      </c>
      <c r="L138" s="16"/>
      <c r="M138" s="16" t="n">
        <v>0.618581242450455</v>
      </c>
      <c r="N138" s="16" t="n">
        <v>0.321822965517719</v>
      </c>
      <c r="O138" s="16" t="n">
        <v>0.0703985275524746</v>
      </c>
      <c r="P138" s="16" t="n">
        <v>0.115455527046816</v>
      </c>
      <c r="Q138" s="16"/>
      <c r="R138" s="16" t="n">
        <v>0.78582243678632</v>
      </c>
      <c r="S138" s="16" t="n">
        <v>0.155758933388556</v>
      </c>
      <c r="T138" s="16" t="n">
        <v>0.49020399920862</v>
      </c>
      <c r="U138" s="16" t="n">
        <v>0.557317484150831</v>
      </c>
      <c r="V138" s="16" t="n">
        <v>0.591756081302536</v>
      </c>
      <c r="W138" s="16"/>
      <c r="X138" s="16" t="n">
        <v>0.638854708512068</v>
      </c>
      <c r="Y138" s="16" t="n">
        <v>0.530215382961296</v>
      </c>
      <c r="Z138" s="16" t="n">
        <v>0.682655311866973</v>
      </c>
      <c r="AA138" s="16" t="n">
        <v>0.674411105627918</v>
      </c>
      <c r="AB138" s="16" t="n">
        <v>0.188031257929849</v>
      </c>
      <c r="AC138" s="16" t="n">
        <v>0.68590333032043</v>
      </c>
      <c r="AD138" s="16" t="n">
        <v>0.28227218163321</v>
      </c>
      <c r="AE138" s="16"/>
      <c r="AF138" s="16" t="n">
        <v>0.887550520737495</v>
      </c>
      <c r="AG138" s="16" t="n">
        <v>0.315590191651424</v>
      </c>
      <c r="AH138" s="16" t="n">
        <v>0.365845579773148</v>
      </c>
      <c r="AI138" s="16" t="n">
        <v>0.483308619031234</v>
      </c>
      <c r="AJ138" s="16" t="n">
        <v>0.567073375332337</v>
      </c>
      <c r="AK138" s="16" t="n">
        <v>0.642569557035735</v>
      </c>
      <c r="AL138" s="16" t="n">
        <v>0.639715703113004</v>
      </c>
      <c r="AM138" s="16" t="n">
        <v>0.480355357428845</v>
      </c>
      <c r="AN138" s="16" t="n">
        <v>0.335806478704971</v>
      </c>
      <c r="AO138" s="16" t="n">
        <v>0.673319114854509</v>
      </c>
      <c r="AP138" s="16" t="n">
        <v>0.63800224165165</v>
      </c>
      <c r="AQ138" s="16"/>
      <c r="AR138" s="16" t="n">
        <v>0.594991751582278</v>
      </c>
      <c r="AS138" s="16" t="n">
        <v>0.601957936431629</v>
      </c>
      <c r="AT138" s="16" t="n">
        <v>0.471787770794776</v>
      </c>
      <c r="AU138" s="16" t="n">
        <v>0.568219115280343</v>
      </c>
      <c r="AV138" s="16" t="n">
        <v>0.565508284449188</v>
      </c>
      <c r="AW138" s="16" t="n">
        <v>0.496946209907402</v>
      </c>
      <c r="AX138" s="16" t="n">
        <v>0.710907756105301</v>
      </c>
    </row>
    <row r="139">
      <c r="B139" t="s">
        <v>129</v>
      </c>
      <c r="C139" s="16" t="n">
        <v>-0.325180803210883</v>
      </c>
      <c r="D139" s="16" t="n">
        <v>0.122254309512285</v>
      </c>
      <c r="E139" s="16" t="n">
        <v>-0.239734520870749</v>
      </c>
      <c r="F139" s="16" t="n">
        <v>-0.420736511885816</v>
      </c>
      <c r="G139" s="16"/>
      <c r="H139" s="16" t="n">
        <v>-0.0903472807129044</v>
      </c>
      <c r="I139" s="16" t="n">
        <v>-0.346674011157096</v>
      </c>
      <c r="J139" s="16"/>
      <c r="K139" s="16" t="n">
        <v>-0.202625827781456</v>
      </c>
      <c r="L139" s="16"/>
      <c r="M139" s="16" t="n">
        <v>-0.456289080740353</v>
      </c>
      <c r="N139" s="16" t="n">
        <v>0.136637383224372</v>
      </c>
      <c r="O139" s="16" t="n">
        <v>0.693029935306405</v>
      </c>
      <c r="P139" s="16" t="n">
        <v>0.564941533991353</v>
      </c>
      <c r="Q139" s="16"/>
      <c r="R139" s="16" t="n">
        <v>-0.78582243678632</v>
      </c>
      <c r="S139" s="16" t="n">
        <v>0.385734716770728</v>
      </c>
      <c r="T139" s="16" t="n">
        <v>-0.249008619621499</v>
      </c>
      <c r="U139" s="16" t="n">
        <v>-0.184792890591309</v>
      </c>
      <c r="V139" s="16" t="n">
        <v>-0.425211564373783</v>
      </c>
      <c r="W139" s="16"/>
      <c r="X139" s="16" t="n">
        <v>-0.528389815806982</v>
      </c>
      <c r="Y139" s="16" t="n">
        <v>-0.264154083918985</v>
      </c>
      <c r="Z139" s="16" t="n">
        <v>-0.511765488448583</v>
      </c>
      <c r="AA139" s="16" t="n">
        <v>-0.388275347989897</v>
      </c>
      <c r="AB139" s="16" t="n">
        <v>0.293495318040311</v>
      </c>
      <c r="AC139" s="16" t="n">
        <v>-0.417424192577747</v>
      </c>
      <c r="AD139" s="16" t="n">
        <v>0.219702829852378</v>
      </c>
      <c r="AE139" s="16"/>
      <c r="AF139" s="16" t="n">
        <v>-0.834131734331083</v>
      </c>
      <c r="AG139" s="16" t="n">
        <v>0.113528271956928</v>
      </c>
      <c r="AH139" s="16" t="n">
        <v>-0.191460925245185</v>
      </c>
      <c r="AI139" s="16" t="n">
        <v>-0.0243119547540752</v>
      </c>
      <c r="AJ139" s="16" t="n">
        <v>-0.330545832755161</v>
      </c>
      <c r="AK139" s="16" t="n">
        <v>-0.456190421921764</v>
      </c>
      <c r="AL139" s="16" t="n">
        <v>-0.517998486217599</v>
      </c>
      <c r="AM139" s="16" t="n">
        <v>-0.0931664393092515</v>
      </c>
      <c r="AN139" s="16" t="n">
        <v>-0.0694339437164053</v>
      </c>
      <c r="AO139" s="16" t="n">
        <v>-0.463214990809792</v>
      </c>
      <c r="AP139" s="16" t="n">
        <v>-0.598332704863178</v>
      </c>
      <c r="AQ139" s="16"/>
      <c r="AR139" s="16" t="n">
        <v>-0.295651111137153</v>
      </c>
      <c r="AS139" s="16" t="n">
        <v>-0.386478713527727</v>
      </c>
      <c r="AT139" s="16" t="n">
        <v>-0.181920157368982</v>
      </c>
      <c r="AU139" s="16" t="n">
        <v>-0.334212165195411</v>
      </c>
      <c r="AV139" s="16" t="n">
        <v>-0.519415537328936</v>
      </c>
      <c r="AW139" s="16" t="n">
        <v>-0.201028049065714</v>
      </c>
      <c r="AX139" s="16" t="n">
        <v>-0.633267522899125</v>
      </c>
    </row>
    <row r="140">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row>
    <row r="141">
      <c r="B141" s="7" t="s">
        <v>137</v>
      </c>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row>
    <row r="142">
      <c r="B142" s="26" t="s">
        <v>78</v>
      </c>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row>
    <row r="143">
      <c r="B143" t="s">
        <v>121</v>
      </c>
      <c r="C143" s="16" t="n">
        <v>0.0574116445078495</v>
      </c>
      <c r="D143" s="16" t="n">
        <v>0.108706171216954</v>
      </c>
      <c r="E143" s="16" t="n">
        <v>0.121597032284753</v>
      </c>
      <c r="F143" s="16" t="n">
        <v>0.0263567449255146</v>
      </c>
      <c r="G143" s="16"/>
      <c r="H143" s="16" t="n">
        <v>0.0386957620643369</v>
      </c>
      <c r="I143" s="16" t="n">
        <v>0.0581253464268462</v>
      </c>
      <c r="J143" s="16"/>
      <c r="K143" s="16" t="n">
        <v>0.0977511865852586</v>
      </c>
      <c r="L143" s="16"/>
      <c r="M143" s="16" t="n">
        <v>0.0328143266140417</v>
      </c>
      <c r="N143" s="16" t="n">
        <v>0.119574930604672</v>
      </c>
      <c r="O143" s="16" t="n">
        <v>0.325710603313845</v>
      </c>
      <c r="P143" s="16" t="n">
        <v>0.270488806819501</v>
      </c>
      <c r="Q143" s="16"/>
      <c r="R143" s="16" t="n">
        <v>0</v>
      </c>
      <c r="S143" s="16" t="n">
        <v>0.0808903440858578</v>
      </c>
      <c r="T143" s="16" t="n">
        <v>0.111807852152676</v>
      </c>
      <c r="U143" s="16" t="n">
        <v>0.0566822304465803</v>
      </c>
      <c r="V143" s="16" t="n">
        <v>0.0439046846836328</v>
      </c>
      <c r="W143" s="16"/>
      <c r="X143" s="16" t="n">
        <v>0.0333398104254342</v>
      </c>
      <c r="Y143" s="16" t="n">
        <v>0.0605395114884166</v>
      </c>
      <c r="Z143" s="16" t="n">
        <v>0.0186486813219796</v>
      </c>
      <c r="AA143" s="16" t="n">
        <v>0.0694640613023101</v>
      </c>
      <c r="AB143" s="16" t="n">
        <v>0.08176434689773</v>
      </c>
      <c r="AC143" s="16" t="n">
        <v>0.0966231163420061</v>
      </c>
      <c r="AD143" s="16" t="n">
        <v>0.346822733793839</v>
      </c>
      <c r="AE143" s="16"/>
      <c r="AF143" s="16" t="n">
        <v>0.0329046194165606</v>
      </c>
      <c r="AG143" s="16" t="n">
        <v>0.11823924541438</v>
      </c>
      <c r="AH143" s="16" t="n">
        <v>0.0177595275811512</v>
      </c>
      <c r="AI143" s="16" t="n">
        <v>0.167554051062692</v>
      </c>
      <c r="AJ143" s="16" t="n">
        <v>0.104856056613043</v>
      </c>
      <c r="AK143" s="16" t="n">
        <v>0.0454506694013012</v>
      </c>
      <c r="AL143" s="16" t="n">
        <v>0.0603797993411916</v>
      </c>
      <c r="AM143" s="16" t="n">
        <v>0.0385990762025916</v>
      </c>
      <c r="AN143" s="16" t="n">
        <v>0.00586219187513325</v>
      </c>
      <c r="AO143" s="16" t="n">
        <v>0.0338332602595228</v>
      </c>
      <c r="AP143" s="16" t="n">
        <v>0.0317502920856618</v>
      </c>
      <c r="AQ143" s="16"/>
      <c r="AR143" s="16" t="n">
        <v>0.0799614257019538</v>
      </c>
      <c r="AS143" s="16" t="n">
        <v>0.0157074968724674</v>
      </c>
      <c r="AT143" s="16" t="n">
        <v>0.063974634068688</v>
      </c>
      <c r="AU143" s="16" t="n">
        <v>0.0177949725670098</v>
      </c>
      <c r="AV143" s="16" t="n">
        <v>0.00531505468718492</v>
      </c>
      <c r="AW143" s="16" t="n">
        <v>0.134944740881249</v>
      </c>
      <c r="AX143" s="16" t="n">
        <v>0.0175704730513178</v>
      </c>
    </row>
    <row r="144">
      <c r="B144" t="s">
        <v>122</v>
      </c>
      <c r="C144" s="16" t="n">
        <v>0.0892197680840226</v>
      </c>
      <c r="D144" s="16" t="n">
        <v>0.125887257564684</v>
      </c>
      <c r="E144" s="16" t="n">
        <v>0.143696793049672</v>
      </c>
      <c r="F144" s="16" t="n">
        <v>0.0638441936500074</v>
      </c>
      <c r="G144" s="16"/>
      <c r="H144" s="16" t="n">
        <v>0.077692006310204</v>
      </c>
      <c r="I144" s="16" t="n">
        <v>0.0675876670507416</v>
      </c>
      <c r="J144" s="16"/>
      <c r="K144" s="16" t="n">
        <v>0.0355687712272338</v>
      </c>
      <c r="L144" s="16"/>
      <c r="M144" s="16" t="n">
        <v>0.0533167704437102</v>
      </c>
      <c r="N144" s="16" t="n">
        <v>0.188037786391589</v>
      </c>
      <c r="O144" s="16" t="n">
        <v>0.453822863233136</v>
      </c>
      <c r="P144" s="16" t="n">
        <v>0.394553718971106</v>
      </c>
      <c r="Q144" s="16"/>
      <c r="R144" s="16" t="n">
        <v>0</v>
      </c>
      <c r="S144" s="16" t="n">
        <v>0.302933135588896</v>
      </c>
      <c r="T144" s="16" t="n">
        <v>0.1716181318237</v>
      </c>
      <c r="U144" s="16" t="n">
        <v>0.108148933541708</v>
      </c>
      <c r="V144" s="16" t="n">
        <v>0.0484301319858282</v>
      </c>
      <c r="W144" s="16"/>
      <c r="X144" s="16" t="n">
        <v>0.0543692915529036</v>
      </c>
      <c r="Y144" s="16" t="n">
        <v>0.0557862583327551</v>
      </c>
      <c r="Z144" s="16" t="n">
        <v>0.190755363342128</v>
      </c>
      <c r="AA144" s="16" t="n">
        <v>0.124114257469304</v>
      </c>
      <c r="AB144" s="16" t="n">
        <v>0.173940910292468</v>
      </c>
      <c r="AC144" s="16" t="n">
        <v>0.102133345839764</v>
      </c>
      <c r="AD144" s="16" t="n">
        <v>0.147204526054664</v>
      </c>
      <c r="AE144" s="16"/>
      <c r="AF144" s="16" t="n">
        <v>0.00843652068636925</v>
      </c>
      <c r="AG144" s="16" t="n">
        <v>0.259154109353844</v>
      </c>
      <c r="AH144" s="16" t="n">
        <v>0.0486553053423187</v>
      </c>
      <c r="AI144" s="16" t="n">
        <v>0.199555662776492</v>
      </c>
      <c r="AJ144" s="16" t="n">
        <v>0.0366741014540688</v>
      </c>
      <c r="AK144" s="16" t="n">
        <v>0.0566742177672359</v>
      </c>
      <c r="AL144" s="16" t="n">
        <v>0.0447861106645357</v>
      </c>
      <c r="AM144" s="16" t="n">
        <v>0.124322191688765</v>
      </c>
      <c r="AN144" s="16" t="n">
        <v>0.253449652862136</v>
      </c>
      <c r="AO144" s="16" t="n">
        <v>0.000585834295960597</v>
      </c>
      <c r="AP144" s="16" t="n">
        <v>0.0182532584031711</v>
      </c>
      <c r="AQ144" s="16"/>
      <c r="AR144" s="16" t="n">
        <v>0.147461787839196</v>
      </c>
      <c r="AS144" s="16" t="n">
        <v>0.236571734479569</v>
      </c>
      <c r="AT144" s="16" t="n">
        <v>0.0330980520974872</v>
      </c>
      <c r="AU144" s="16" t="n">
        <v>0.082062546497827</v>
      </c>
      <c r="AV144" s="16" t="n">
        <v>0.00879647471968487</v>
      </c>
      <c r="AW144" s="16" t="n">
        <v>0.0454195965206287</v>
      </c>
      <c r="AX144" s="16" t="n">
        <v>0.186862543186596</v>
      </c>
    </row>
    <row r="145">
      <c r="B145" t="s">
        <v>123</v>
      </c>
      <c r="C145" s="16" t="n">
        <v>0.138035376858384</v>
      </c>
      <c r="D145" s="16" t="n">
        <v>0.283294239744658</v>
      </c>
      <c r="E145" s="16" t="n">
        <v>0.161754967850596</v>
      </c>
      <c r="F145" s="16" t="n">
        <v>0.108499184428108</v>
      </c>
      <c r="G145" s="16"/>
      <c r="H145" s="16" t="n">
        <v>0.0566651596972012</v>
      </c>
      <c r="I145" s="16" t="n">
        <v>0.135039505247624</v>
      </c>
      <c r="J145" s="16"/>
      <c r="K145" s="16" t="n">
        <v>0.16092064466489</v>
      </c>
      <c r="L145" s="16"/>
      <c r="M145" s="16" t="n">
        <v>0.131608031016851</v>
      </c>
      <c r="N145" s="16" t="n">
        <v>0.180704481593863</v>
      </c>
      <c r="O145" s="16" t="n">
        <v>0.123283749642033</v>
      </c>
      <c r="P145" s="16" t="n">
        <v>0.15312923877177</v>
      </c>
      <c r="Q145" s="16"/>
      <c r="R145" s="16" t="n">
        <v>0.21417756321368</v>
      </c>
      <c r="S145" s="16" t="n">
        <v>0.281970897760273</v>
      </c>
      <c r="T145" s="16" t="n">
        <v>0.0366768361803784</v>
      </c>
      <c r="U145" s="16" t="n">
        <v>0.183291909310436</v>
      </c>
      <c r="V145" s="16" t="n">
        <v>0.139353921646583</v>
      </c>
      <c r="W145" s="16"/>
      <c r="X145" s="16" t="n">
        <v>0.172339165888406</v>
      </c>
      <c r="Y145" s="16" t="n">
        <v>0.0445438098621417</v>
      </c>
      <c r="Z145" s="16" t="n">
        <v>0.0364238821752364</v>
      </c>
      <c r="AA145" s="16" t="n">
        <v>0.0632386513076209</v>
      </c>
      <c r="AB145" s="16" t="n">
        <v>0.351829510017918</v>
      </c>
      <c r="AC145" s="16" t="n">
        <v>0.637377465328478</v>
      </c>
      <c r="AD145" s="16" t="n">
        <v>0.130396446735996</v>
      </c>
      <c r="AE145" s="16"/>
      <c r="AF145" s="16" t="n">
        <v>0.0575391965366447</v>
      </c>
      <c r="AG145" s="16" t="n">
        <v>0.00489506035779709</v>
      </c>
      <c r="AH145" s="16" t="n">
        <v>0.230958465423521</v>
      </c>
      <c r="AI145" s="16" t="n">
        <v>0.0307034056116933</v>
      </c>
      <c r="AJ145" s="16" t="n">
        <v>0.0391651570979432</v>
      </c>
      <c r="AK145" s="16" t="n">
        <v>0.174258107475516</v>
      </c>
      <c r="AL145" s="16" t="n">
        <v>0.242756377273842</v>
      </c>
      <c r="AM145" s="16" t="n">
        <v>0.274112866207929</v>
      </c>
      <c r="AN145" s="16" t="n">
        <v>0.17899853570751</v>
      </c>
      <c r="AO145" s="16" t="n">
        <v>0</v>
      </c>
      <c r="AP145" s="16" t="n">
        <v>0</v>
      </c>
      <c r="AQ145" s="16"/>
      <c r="AR145" s="16" t="n">
        <v>0.015058585721554</v>
      </c>
      <c r="AS145" s="16" t="n">
        <v>0.199240780475352</v>
      </c>
      <c r="AT145" s="16" t="n">
        <v>0.200009594261522</v>
      </c>
      <c r="AU145" s="16" t="n">
        <v>0.203394188822857</v>
      </c>
      <c r="AV145" s="16" t="n">
        <v>0.0319812177133822</v>
      </c>
      <c r="AW145" s="16" t="n">
        <v>0.0804087250388337</v>
      </c>
      <c r="AX145" s="16" t="n">
        <v>0.127614087464759</v>
      </c>
    </row>
    <row r="146">
      <c r="B146" t="s">
        <v>124</v>
      </c>
      <c r="C146" s="16" t="n">
        <v>0.0900331587825785</v>
      </c>
      <c r="D146" s="16" t="n">
        <v>0.25305579019429</v>
      </c>
      <c r="E146" s="16" t="n">
        <v>0.102408941398566</v>
      </c>
      <c r="F146" s="16" t="n">
        <v>0.0621491676176296</v>
      </c>
      <c r="G146" s="16"/>
      <c r="H146" s="16" t="n">
        <v>0.0168382470419539</v>
      </c>
      <c r="I146" s="16" t="n">
        <v>0.10234398626033</v>
      </c>
      <c r="J146" s="16"/>
      <c r="K146" s="16" t="n">
        <v>0.103264639792944</v>
      </c>
      <c r="L146" s="16"/>
      <c r="M146" s="16" t="n">
        <v>0.0808878480124511</v>
      </c>
      <c r="N146" s="16" t="n">
        <v>0.162082100392761</v>
      </c>
      <c r="O146" s="16" t="n">
        <v>0.0409074016360156</v>
      </c>
      <c r="P146" s="16" t="n">
        <v>0.0415523479633048</v>
      </c>
      <c r="Q146" s="16"/>
      <c r="R146" s="16" t="n">
        <v>0</v>
      </c>
      <c r="S146" s="16" t="n">
        <v>0</v>
      </c>
      <c r="T146" s="16" t="n">
        <v>0.201392821061058</v>
      </c>
      <c r="U146" s="16" t="n">
        <v>0.0823369601405247</v>
      </c>
      <c r="V146" s="16" t="n">
        <v>0.0747151879546081</v>
      </c>
      <c r="W146" s="16"/>
      <c r="X146" s="16" t="n">
        <v>0.043408751112839</v>
      </c>
      <c r="Y146" s="16" t="n">
        <v>0.131532482429236</v>
      </c>
      <c r="Z146" s="16" t="n">
        <v>0.174280154964485</v>
      </c>
      <c r="AA146" s="16" t="n">
        <v>0</v>
      </c>
      <c r="AB146" s="16" t="n">
        <v>0.0594020504275679</v>
      </c>
      <c r="AC146" s="16" t="n">
        <v>0.0801758673379929</v>
      </c>
      <c r="AD146" s="16" t="n">
        <v>0.0432109203051878</v>
      </c>
      <c r="AE146" s="16"/>
      <c r="AF146" s="16" t="n">
        <v>0.0144868244758131</v>
      </c>
      <c r="AG146" s="16" t="n">
        <v>0</v>
      </c>
      <c r="AH146" s="16" t="n">
        <v>0.322589144368048</v>
      </c>
      <c r="AI146" s="16" t="n">
        <v>0.11879421536936</v>
      </c>
      <c r="AJ146" s="16" t="n">
        <v>0.0122802046730376</v>
      </c>
      <c r="AK146" s="16" t="n">
        <v>0.0337333602637724</v>
      </c>
      <c r="AL146" s="16" t="n">
        <v>0.00356615008989455</v>
      </c>
      <c r="AM146" s="16" t="n">
        <v>0.2436884063871</v>
      </c>
      <c r="AN146" s="16" t="n">
        <v>0.0840421526327048</v>
      </c>
      <c r="AO146" s="16" t="n">
        <v>0.115997430641951</v>
      </c>
      <c r="AP146" s="16" t="n">
        <v>0</v>
      </c>
      <c r="AQ146" s="16"/>
      <c r="AR146" s="16" t="n">
        <v>0.162526449155018</v>
      </c>
      <c r="AS146" s="16" t="n">
        <v>0.000882914352956849</v>
      </c>
      <c r="AT146" s="16" t="n">
        <v>0.0611787309793305</v>
      </c>
      <c r="AU146" s="16" t="n">
        <v>0.129192332511148</v>
      </c>
      <c r="AV146" s="16" t="n">
        <v>0.206891415052089</v>
      </c>
      <c r="AW146" s="16" t="n">
        <v>0.110135805753279</v>
      </c>
      <c r="AX146" s="16" t="n">
        <v>0.0148470455012592</v>
      </c>
    </row>
    <row r="147">
      <c r="B147" t="s">
        <v>125</v>
      </c>
      <c r="C147" s="16" t="n">
        <v>0.557800069368348</v>
      </c>
      <c r="D147" s="16" t="n">
        <v>0.18868172189907</v>
      </c>
      <c r="E147" s="16" t="n">
        <v>0.411948284421605</v>
      </c>
      <c r="F147" s="16" t="n">
        <v>0.664480831803401</v>
      </c>
      <c r="G147" s="16"/>
      <c r="H147" s="16" t="n">
        <v>0.70782084622563</v>
      </c>
      <c r="I147" s="16" t="n">
        <v>0.565216525551501</v>
      </c>
      <c r="J147" s="16"/>
      <c r="K147" s="16" t="n">
        <v>0.60203557835648</v>
      </c>
      <c r="L147" s="16"/>
      <c r="M147" s="16" t="n">
        <v>0.63707188169922</v>
      </c>
      <c r="N147" s="16" t="n">
        <v>0.248114219453505</v>
      </c>
      <c r="O147" s="16" t="n">
        <v>0.036810745873583</v>
      </c>
      <c r="P147" s="16" t="n">
        <v>0.0864405447486988</v>
      </c>
      <c r="Q147" s="16"/>
      <c r="R147" s="16" t="n">
        <v>0.78582243678632</v>
      </c>
      <c r="S147" s="16" t="n">
        <v>0.332845936893613</v>
      </c>
      <c r="T147" s="16" t="n">
        <v>0.434058343853528</v>
      </c>
      <c r="U147" s="16" t="n">
        <v>0.559845950039704</v>
      </c>
      <c r="V147" s="16" t="n">
        <v>0.596498043409373</v>
      </c>
      <c r="W147" s="16"/>
      <c r="X147" s="16" t="n">
        <v>0.675211904450995</v>
      </c>
      <c r="Y147" s="16" t="n">
        <v>0.61983128727504</v>
      </c>
      <c r="Z147" s="16" t="n">
        <v>0.514725180083661</v>
      </c>
      <c r="AA147" s="16" t="n">
        <v>0.674053673954648</v>
      </c>
      <c r="AB147" s="16" t="n">
        <v>0.225620509251008</v>
      </c>
      <c r="AC147" s="16" t="n">
        <v>0.0822779289638766</v>
      </c>
      <c r="AD147" s="16" t="n">
        <v>0.271054039508727</v>
      </c>
      <c r="AE147" s="16"/>
      <c r="AF147" s="16" t="n">
        <v>0.886632838884612</v>
      </c>
      <c r="AG147" s="16" t="n">
        <v>0.617711584873979</v>
      </c>
      <c r="AH147" s="16" t="n">
        <v>0.311374343944825</v>
      </c>
      <c r="AI147" s="16" t="n">
        <v>0.483392665179763</v>
      </c>
      <c r="AJ147" s="16" t="n">
        <v>0.64297407567825</v>
      </c>
      <c r="AK147" s="16" t="n">
        <v>0.623767387274667</v>
      </c>
      <c r="AL147" s="16" t="n">
        <v>0.647435851040043</v>
      </c>
      <c r="AM147" s="16" t="n">
        <v>0.318005919259707</v>
      </c>
      <c r="AN147" s="16" t="n">
        <v>0.314967626830146</v>
      </c>
      <c r="AO147" s="16" t="n">
        <v>0.849004144343742</v>
      </c>
      <c r="AP147" s="16" t="n">
        <v>0.630969778171973</v>
      </c>
      <c r="AQ147" s="16"/>
      <c r="AR147" s="16" t="n">
        <v>0.510613261113591</v>
      </c>
      <c r="AS147" s="16" t="n">
        <v>0.546714159466698</v>
      </c>
      <c r="AT147" s="16" t="n">
        <v>0.531514349964264</v>
      </c>
      <c r="AU147" s="16" t="n">
        <v>0.485063813687413</v>
      </c>
      <c r="AV147" s="16" t="n">
        <v>0.567707403129109</v>
      </c>
      <c r="AW147" s="16" t="n">
        <v>0.613484912497949</v>
      </c>
      <c r="AX147" s="16" t="n">
        <v>0.638854104282442</v>
      </c>
    </row>
    <row r="148">
      <c r="B148" t="s">
        <v>126</v>
      </c>
      <c r="C148" s="16" t="n">
        <v>0.0674999823988176</v>
      </c>
      <c r="D148" s="16" t="n">
        <v>0.0403748193803444</v>
      </c>
      <c r="E148" s="16" t="n">
        <v>0.0585939809948089</v>
      </c>
      <c r="F148" s="16" t="n">
        <v>0.0746698775753389</v>
      </c>
      <c r="G148" s="16"/>
      <c r="H148" s="16" t="n">
        <v>0.102287978660674</v>
      </c>
      <c r="I148" s="16" t="n">
        <v>0.0716869694629581</v>
      </c>
      <c r="J148" s="16"/>
      <c r="K148" s="16" t="n">
        <v>0.000459179373193888</v>
      </c>
      <c r="L148" s="16"/>
      <c r="M148" s="16" t="n">
        <v>0.0643011422137259</v>
      </c>
      <c r="N148" s="16" t="n">
        <v>0.101486481563609</v>
      </c>
      <c r="O148" s="16" t="n">
        <v>0.019464636301387</v>
      </c>
      <c r="P148" s="16" t="n">
        <v>0.0538353427256188</v>
      </c>
      <c r="Q148" s="16"/>
      <c r="R148" s="16" t="n">
        <v>0</v>
      </c>
      <c r="S148" s="16" t="n">
        <v>0.00135968567135986</v>
      </c>
      <c r="T148" s="16" t="n">
        <v>0.044446014928659</v>
      </c>
      <c r="U148" s="16" t="n">
        <v>0.00969401652104671</v>
      </c>
      <c r="V148" s="16" t="n">
        <v>0.0970980303199753</v>
      </c>
      <c r="W148" s="16"/>
      <c r="X148" s="16" t="n">
        <v>0.0213310765694225</v>
      </c>
      <c r="Y148" s="16" t="n">
        <v>0.08776665061241</v>
      </c>
      <c r="Z148" s="16" t="n">
        <v>0.0651667381125106</v>
      </c>
      <c r="AA148" s="16" t="n">
        <v>0.0691293559661175</v>
      </c>
      <c r="AB148" s="16" t="n">
        <v>0.107442673113309</v>
      </c>
      <c r="AC148" s="16" t="n">
        <v>0.00141227618788303</v>
      </c>
      <c r="AD148" s="16" t="n">
        <v>0.0613113336015864</v>
      </c>
      <c r="AE148" s="16"/>
      <c r="AF148" s="16" t="n">
        <v>0</v>
      </c>
      <c r="AG148" s="16" t="n">
        <v>0</v>
      </c>
      <c r="AH148" s="16" t="n">
        <v>0.0686632133401356</v>
      </c>
      <c r="AI148" s="16" t="n">
        <v>0</v>
      </c>
      <c r="AJ148" s="16" t="n">
        <v>0.164050404483657</v>
      </c>
      <c r="AK148" s="16" t="n">
        <v>0.0661162578175075</v>
      </c>
      <c r="AL148" s="16" t="n">
        <v>0.00107571159049241</v>
      </c>
      <c r="AM148" s="16" t="n">
        <v>0.00127154025390737</v>
      </c>
      <c r="AN148" s="16" t="n">
        <v>0.162679840092371</v>
      </c>
      <c r="AO148" s="16" t="n">
        <v>0.000579330458823583</v>
      </c>
      <c r="AP148" s="16" t="n">
        <v>0.319026671339194</v>
      </c>
      <c r="AQ148" s="16"/>
      <c r="AR148" s="16" t="n">
        <v>0.0843784904686869</v>
      </c>
      <c r="AS148" s="16" t="n">
        <v>0.000882914352956849</v>
      </c>
      <c r="AT148" s="16" t="n">
        <v>0.110224638628709</v>
      </c>
      <c r="AU148" s="16" t="n">
        <v>0.0824921459137451</v>
      </c>
      <c r="AV148" s="16" t="n">
        <v>0.179308434698549</v>
      </c>
      <c r="AW148" s="16" t="n">
        <v>0.015606219308061</v>
      </c>
      <c r="AX148" s="16" t="n">
        <v>0.0142517465136257</v>
      </c>
    </row>
    <row r="149">
      <c r="B149" t="s">
        <v>127</v>
      </c>
      <c r="C149" s="16" t="n">
        <v>0.146631412591872</v>
      </c>
      <c r="D149" s="16" t="n">
        <v>0.234593428781638</v>
      </c>
      <c r="E149" s="16" t="n">
        <v>0.265293825334425</v>
      </c>
      <c r="F149" s="16" t="n">
        <v>0.090200938575522</v>
      </c>
      <c r="G149" s="16"/>
      <c r="H149" s="16" t="n">
        <v>0.116387768374541</v>
      </c>
      <c r="I149" s="16" t="n">
        <v>0.125713013477588</v>
      </c>
      <c r="J149" s="16"/>
      <c r="K149" s="16" t="n">
        <v>0.133319957812492</v>
      </c>
      <c r="L149" s="16"/>
      <c r="M149" s="16" t="n">
        <v>0.086131097057752</v>
      </c>
      <c r="N149" s="16" t="n">
        <v>0.307612716996261</v>
      </c>
      <c r="O149" s="16" t="n">
        <v>0.779533466546982</v>
      </c>
      <c r="P149" s="16" t="n">
        <v>0.665042525790607</v>
      </c>
      <c r="Q149" s="16"/>
      <c r="R149" s="16" t="n">
        <v>0</v>
      </c>
      <c r="S149" s="16" t="n">
        <v>0.383823479674753</v>
      </c>
      <c r="T149" s="16" t="n">
        <v>0.283425983976376</v>
      </c>
      <c r="U149" s="16" t="n">
        <v>0.164831163988289</v>
      </c>
      <c r="V149" s="16" t="n">
        <v>0.092334816669461</v>
      </c>
      <c r="W149" s="16"/>
      <c r="X149" s="16" t="n">
        <v>0.0877091019783377</v>
      </c>
      <c r="Y149" s="16" t="n">
        <v>0.116325769821172</v>
      </c>
      <c r="Z149" s="16" t="n">
        <v>0.209404044664107</v>
      </c>
      <c r="AA149" s="16" t="n">
        <v>0.193578318771614</v>
      </c>
      <c r="AB149" s="16" t="n">
        <v>0.255705257190198</v>
      </c>
      <c r="AC149" s="16" t="n">
        <v>0.19875646218177</v>
      </c>
      <c r="AD149" s="16" t="n">
        <v>0.494027259848502</v>
      </c>
      <c r="AE149" s="16"/>
      <c r="AF149" s="16" t="n">
        <v>0.0413411401029299</v>
      </c>
      <c r="AG149" s="16" t="n">
        <v>0.377393354768224</v>
      </c>
      <c r="AH149" s="16" t="n">
        <v>0.0664148329234698</v>
      </c>
      <c r="AI149" s="16" t="n">
        <v>0.367109713839184</v>
      </c>
      <c r="AJ149" s="16" t="n">
        <v>0.141530158067112</v>
      </c>
      <c r="AK149" s="16" t="n">
        <v>0.102124887168537</v>
      </c>
      <c r="AL149" s="16" t="n">
        <v>0.105165910005727</v>
      </c>
      <c r="AM149" s="16" t="n">
        <v>0.162921267891357</v>
      </c>
      <c r="AN149" s="16" t="n">
        <v>0.259311844737269</v>
      </c>
      <c r="AO149" s="16" t="n">
        <v>0.0344190945554834</v>
      </c>
      <c r="AP149" s="16" t="n">
        <v>0.0500035504888329</v>
      </c>
      <c r="AQ149" s="16"/>
      <c r="AR149" s="16" t="n">
        <v>0.22742321354115</v>
      </c>
      <c r="AS149" s="16" t="n">
        <v>0.252279231352037</v>
      </c>
      <c r="AT149" s="16" t="n">
        <v>0.0970726861661752</v>
      </c>
      <c r="AU149" s="16" t="n">
        <v>0.0998575190648369</v>
      </c>
      <c r="AV149" s="16" t="n">
        <v>0.0141115294068698</v>
      </c>
      <c r="AW149" s="16" t="n">
        <v>0.180364337401878</v>
      </c>
      <c r="AX149" s="16" t="n">
        <v>0.204433016237914</v>
      </c>
    </row>
    <row r="150">
      <c r="B150" t="s">
        <v>128</v>
      </c>
      <c r="C150" s="16" t="n">
        <v>0.647833228150926</v>
      </c>
      <c r="D150" s="16" t="n">
        <v>0.44173751209336</v>
      </c>
      <c r="E150" s="16" t="n">
        <v>0.51435722582017</v>
      </c>
      <c r="F150" s="16" t="n">
        <v>0.726629999421031</v>
      </c>
      <c r="G150" s="16"/>
      <c r="H150" s="16" t="n">
        <v>0.724659093267584</v>
      </c>
      <c r="I150" s="16" t="n">
        <v>0.66756051181183</v>
      </c>
      <c r="J150" s="16"/>
      <c r="K150" s="16" t="n">
        <v>0.705300218149424</v>
      </c>
      <c r="L150" s="16"/>
      <c r="M150" s="16" t="n">
        <v>0.717959729711671</v>
      </c>
      <c r="N150" s="16" t="n">
        <v>0.410196319846266</v>
      </c>
      <c r="O150" s="16" t="n">
        <v>0.0777181475095986</v>
      </c>
      <c r="P150" s="16" t="n">
        <v>0.127992892712004</v>
      </c>
      <c r="Q150" s="16"/>
      <c r="R150" s="16" t="n">
        <v>0.78582243678632</v>
      </c>
      <c r="S150" s="16" t="n">
        <v>0.332845936893613</v>
      </c>
      <c r="T150" s="16" t="n">
        <v>0.635451164914587</v>
      </c>
      <c r="U150" s="16" t="n">
        <v>0.642182910180229</v>
      </c>
      <c r="V150" s="16" t="n">
        <v>0.671213231363981</v>
      </c>
      <c r="W150" s="16"/>
      <c r="X150" s="16" t="n">
        <v>0.718620655563834</v>
      </c>
      <c r="Y150" s="16" t="n">
        <v>0.751363769704277</v>
      </c>
      <c r="Z150" s="16" t="n">
        <v>0.689005335048146</v>
      </c>
      <c r="AA150" s="16" t="n">
        <v>0.674053673954648</v>
      </c>
      <c r="AB150" s="16" t="n">
        <v>0.285022559678575</v>
      </c>
      <c r="AC150" s="16" t="n">
        <v>0.162453796301869</v>
      </c>
      <c r="AD150" s="16" t="n">
        <v>0.314264959813915</v>
      </c>
      <c r="AE150" s="16"/>
      <c r="AF150" s="16" t="n">
        <v>0.901119663360425</v>
      </c>
      <c r="AG150" s="16" t="n">
        <v>0.617711584873979</v>
      </c>
      <c r="AH150" s="16" t="n">
        <v>0.633963488312873</v>
      </c>
      <c r="AI150" s="16" t="n">
        <v>0.602186880549123</v>
      </c>
      <c r="AJ150" s="16" t="n">
        <v>0.655254280351288</v>
      </c>
      <c r="AK150" s="16" t="n">
        <v>0.65750074753844</v>
      </c>
      <c r="AL150" s="16" t="n">
        <v>0.651002001129938</v>
      </c>
      <c r="AM150" s="16" t="n">
        <v>0.561694325646807</v>
      </c>
      <c r="AN150" s="16" t="n">
        <v>0.39900977946285</v>
      </c>
      <c r="AO150" s="16" t="n">
        <v>0.965001574985693</v>
      </c>
      <c r="AP150" s="16" t="n">
        <v>0.630969778171973</v>
      </c>
      <c r="AQ150" s="16"/>
      <c r="AR150" s="16" t="n">
        <v>0.673139710268609</v>
      </c>
      <c r="AS150" s="16" t="n">
        <v>0.547597073819655</v>
      </c>
      <c r="AT150" s="16" t="n">
        <v>0.592693080943594</v>
      </c>
      <c r="AU150" s="16" t="n">
        <v>0.614256146198562</v>
      </c>
      <c r="AV150" s="16" t="n">
        <v>0.774598818181199</v>
      </c>
      <c r="AW150" s="16" t="n">
        <v>0.723620718251228</v>
      </c>
      <c r="AX150" s="16" t="n">
        <v>0.653701149783701</v>
      </c>
    </row>
    <row r="151">
      <c r="B151" t="s">
        <v>129</v>
      </c>
      <c r="C151" s="16" t="n">
        <v>-0.501201815559054</v>
      </c>
      <c r="D151" s="16" t="n">
        <v>-0.207144083311723</v>
      </c>
      <c r="E151" s="16" t="n">
        <v>-0.249063400485746</v>
      </c>
      <c r="F151" s="16" t="n">
        <v>-0.636429060845509</v>
      </c>
      <c r="G151" s="16"/>
      <c r="H151" s="16" t="n">
        <v>-0.608271324893043</v>
      </c>
      <c r="I151" s="16" t="n">
        <v>-0.541847498334243</v>
      </c>
      <c r="J151" s="16"/>
      <c r="K151" s="16" t="n">
        <v>-0.571980260336931</v>
      </c>
      <c r="L151" s="16"/>
      <c r="M151" s="16" t="n">
        <v>-0.631828632653919</v>
      </c>
      <c r="N151" s="16" t="n">
        <v>-0.102583602850005</v>
      </c>
      <c r="O151" s="16" t="n">
        <v>0.701815319037383</v>
      </c>
      <c r="P151" s="16" t="n">
        <v>0.537049633078604</v>
      </c>
      <c r="Q151" s="16"/>
      <c r="R151" s="16" t="n">
        <v>-0.78582243678632</v>
      </c>
      <c r="S151" s="16" t="n">
        <v>0.0509775427811401</v>
      </c>
      <c r="T151" s="16" t="n">
        <v>-0.352025180938211</v>
      </c>
      <c r="U151" s="16" t="n">
        <v>-0.47735174619194</v>
      </c>
      <c r="V151" s="16" t="n">
        <v>-0.57887841469452</v>
      </c>
      <c r="W151" s="16"/>
      <c r="X151" s="16" t="n">
        <v>-0.630911553585496</v>
      </c>
      <c r="Y151" s="16" t="n">
        <v>-0.635037999883105</v>
      </c>
      <c r="Z151" s="16" t="n">
        <v>-0.479601290384038</v>
      </c>
      <c r="AA151" s="16" t="n">
        <v>-0.480475355183033</v>
      </c>
      <c r="AB151" s="16" t="n">
        <v>-0.0293173024883772</v>
      </c>
      <c r="AC151" s="16" t="n">
        <v>0.0363026658799002</v>
      </c>
      <c r="AD151" s="16" t="n">
        <v>0.179762300034587</v>
      </c>
      <c r="AE151" s="16"/>
      <c r="AF151" s="16" t="n">
        <v>-0.859778523257496</v>
      </c>
      <c r="AG151" s="16" t="n">
        <v>-0.240318230105755</v>
      </c>
      <c r="AH151" s="16" t="n">
        <v>-0.567548655389403</v>
      </c>
      <c r="AI151" s="16" t="n">
        <v>-0.235077166709938</v>
      </c>
      <c r="AJ151" s="16" t="n">
        <v>-0.513724122284176</v>
      </c>
      <c r="AK151" s="16" t="n">
        <v>-0.555375860369903</v>
      </c>
      <c r="AL151" s="16" t="n">
        <v>-0.545836091124211</v>
      </c>
      <c r="AM151" s="16" t="n">
        <v>-0.39877305775545</v>
      </c>
      <c r="AN151" s="16" t="n">
        <v>-0.139697934725581</v>
      </c>
      <c r="AO151" s="16" t="n">
        <v>-0.93058248043021</v>
      </c>
      <c r="AP151" s="16" t="n">
        <v>-0.58096622768314</v>
      </c>
      <c r="AQ151" s="16"/>
      <c r="AR151" s="16" t="n">
        <v>-0.445716496727459</v>
      </c>
      <c r="AS151" s="16" t="n">
        <v>-0.295317842467619</v>
      </c>
      <c r="AT151" s="16" t="n">
        <v>-0.495620394777419</v>
      </c>
      <c r="AU151" s="16" t="n">
        <v>-0.514398627133725</v>
      </c>
      <c r="AV151" s="16" t="n">
        <v>-0.760487288774329</v>
      </c>
      <c r="AW151" s="16" t="n">
        <v>-0.54325638084935</v>
      </c>
      <c r="AX151" s="16" t="n">
        <v>-0.449268133545787</v>
      </c>
    </row>
    <row r="152">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row>
    <row r="153">
      <c r="B153" s="7" t="s">
        <v>138</v>
      </c>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row>
    <row r="154">
      <c r="B154" s="26" t="s">
        <v>78</v>
      </c>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row>
    <row r="155">
      <c r="B155" t="s">
        <v>121</v>
      </c>
      <c r="C155" s="16" t="n">
        <v>0.181553667598308</v>
      </c>
      <c r="D155" s="16" t="n">
        <v>0.374079902794663</v>
      </c>
      <c r="E155" s="16" t="n">
        <v>0.178802746201277</v>
      </c>
      <c r="F155" s="16" t="n">
        <v>0.15504122133188</v>
      </c>
      <c r="G155" s="16"/>
      <c r="H155" s="16" t="n">
        <v>0.0358118344019935</v>
      </c>
      <c r="I155" s="16" t="n">
        <v>0.168917766489693</v>
      </c>
      <c r="J155" s="16"/>
      <c r="K155" s="16" t="n">
        <v>0.325353314819458</v>
      </c>
      <c r="L155" s="16"/>
      <c r="M155" s="16" t="n">
        <v>0.170605169701875</v>
      </c>
      <c r="N155" s="16" t="n">
        <v>0.196317323742202</v>
      </c>
      <c r="O155" s="16" t="n">
        <v>0.333229735040632</v>
      </c>
      <c r="P155" s="16" t="n">
        <v>0.354631121567833</v>
      </c>
      <c r="Q155" s="16"/>
      <c r="R155" s="16" t="n">
        <v>0</v>
      </c>
      <c r="S155" s="16" t="n">
        <v>0.376123966240573</v>
      </c>
      <c r="T155" s="16" t="n">
        <v>0.313812406104437</v>
      </c>
      <c r="U155" s="16" t="n">
        <v>0.0922998068374077</v>
      </c>
      <c r="V155" s="16" t="n">
        <v>0.163277076530455</v>
      </c>
      <c r="W155" s="16"/>
      <c r="X155" s="16" t="n">
        <v>0.142570833671005</v>
      </c>
      <c r="Y155" s="16" t="n">
        <v>0.266275316438817</v>
      </c>
      <c r="Z155" s="16" t="n">
        <v>0.11618000052107</v>
      </c>
      <c r="AA155" s="16" t="n">
        <v>0.0842240011345039</v>
      </c>
      <c r="AB155" s="16" t="n">
        <v>0.193492204058224</v>
      </c>
      <c r="AC155" s="16" t="n">
        <v>0.0943171507692271</v>
      </c>
      <c r="AD155" s="16" t="n">
        <v>0.319020361887704</v>
      </c>
      <c r="AE155" s="16"/>
      <c r="AF155" s="16" t="n">
        <v>0.209130532027119</v>
      </c>
      <c r="AG155" s="16" t="n">
        <v>0.490231834670423</v>
      </c>
      <c r="AH155" s="16" t="n">
        <v>0.206967860342784</v>
      </c>
      <c r="AI155" s="16" t="n">
        <v>0.28540281009625</v>
      </c>
      <c r="AJ155" s="16" t="n">
        <v>0.0969132527711939</v>
      </c>
      <c r="AK155" s="16" t="n">
        <v>0.203252096498267</v>
      </c>
      <c r="AL155" s="16" t="n">
        <v>0.028702291010901</v>
      </c>
      <c r="AM155" s="16" t="n">
        <v>0.231980749733758</v>
      </c>
      <c r="AN155" s="16" t="n">
        <v>0.155862657100561</v>
      </c>
      <c r="AO155" s="16" t="n">
        <v>0.0316785806384452</v>
      </c>
      <c r="AP155" s="16" t="n">
        <v>0.355111450329082</v>
      </c>
      <c r="AQ155" s="16"/>
      <c r="AR155" s="16" t="n">
        <v>0.0887894796411521</v>
      </c>
      <c r="AS155" s="16" t="n">
        <v>0.185563552520213</v>
      </c>
      <c r="AT155" s="16" t="n">
        <v>0.121330546755409</v>
      </c>
      <c r="AU155" s="16" t="n">
        <v>0.271782890750552</v>
      </c>
      <c r="AV155" s="16" t="n">
        <v>0.181507553378471</v>
      </c>
      <c r="AW155" s="16" t="n">
        <v>0.183181860437766</v>
      </c>
      <c r="AX155" s="16" t="n">
        <v>0.24021145615311</v>
      </c>
    </row>
    <row r="156">
      <c r="B156" t="s">
        <v>122</v>
      </c>
      <c r="C156" s="16" t="n">
        <v>0.194552989038396</v>
      </c>
      <c r="D156" s="16" t="n">
        <v>0.27355434850917</v>
      </c>
      <c r="E156" s="16" t="n">
        <v>0.214206132187123</v>
      </c>
      <c r="F156" s="16" t="n">
        <v>0.175993668346482</v>
      </c>
      <c r="G156" s="16"/>
      <c r="H156" s="16" t="n">
        <v>0.674898348293742</v>
      </c>
      <c r="I156" s="16" t="n">
        <v>0.187988826971815</v>
      </c>
      <c r="J156" s="16"/>
      <c r="K156" s="16" t="n">
        <v>0.187565872593007</v>
      </c>
      <c r="L156" s="16"/>
      <c r="M156" s="16" t="n">
        <v>0.153086250898568</v>
      </c>
      <c r="N156" s="16" t="n">
        <v>0.354136305487834</v>
      </c>
      <c r="O156" s="16" t="n">
        <v>0.490914457589806</v>
      </c>
      <c r="P156" s="16" t="n">
        <v>0.342556415110174</v>
      </c>
      <c r="Q156" s="16"/>
      <c r="R156" s="16" t="n">
        <v>0.21417756321368</v>
      </c>
      <c r="S156" s="16" t="n">
        <v>0.19982853943091</v>
      </c>
      <c r="T156" s="16" t="n">
        <v>0.115635732281189</v>
      </c>
      <c r="U156" s="16" t="n">
        <v>0.244166241163578</v>
      </c>
      <c r="V156" s="16" t="n">
        <v>0.202824688082854</v>
      </c>
      <c r="W156" s="16"/>
      <c r="X156" s="16" t="n">
        <v>0.137598800960628</v>
      </c>
      <c r="Y156" s="16" t="n">
        <v>0.154342551192787</v>
      </c>
      <c r="Z156" s="16" t="n">
        <v>0.219798133199883</v>
      </c>
      <c r="AA156" s="16" t="n">
        <v>0.206160946780878</v>
      </c>
      <c r="AB156" s="16" t="n">
        <v>0.481727112091843</v>
      </c>
      <c r="AC156" s="16" t="n">
        <v>0.137993038487026</v>
      </c>
      <c r="AD156" s="16" t="n">
        <v>0.315006011312198</v>
      </c>
      <c r="AE156" s="16"/>
      <c r="AF156" s="16" t="n">
        <v>0.024892114448338</v>
      </c>
      <c r="AG156" s="16" t="n">
        <v>0.0515367530675793</v>
      </c>
      <c r="AH156" s="16" t="n">
        <v>0.254881172845049</v>
      </c>
      <c r="AI156" s="16" t="n">
        <v>0.194591702230477</v>
      </c>
      <c r="AJ156" s="16" t="n">
        <v>0.313673227822725</v>
      </c>
      <c r="AK156" s="16" t="n">
        <v>0.209622703420853</v>
      </c>
      <c r="AL156" s="16" t="n">
        <v>0.145211487190295</v>
      </c>
      <c r="AM156" s="16" t="n">
        <v>0.180265672470428</v>
      </c>
      <c r="AN156" s="16" t="n">
        <v>0.181959036163954</v>
      </c>
      <c r="AO156" s="16" t="n">
        <v>0.209518289748756</v>
      </c>
      <c r="AP156" s="16" t="n">
        <v>0.00599952679613492</v>
      </c>
      <c r="AQ156" s="16"/>
      <c r="AR156" s="16" t="n">
        <v>0.225609746525527</v>
      </c>
      <c r="AS156" s="16" t="n">
        <v>0.00300071185574407</v>
      </c>
      <c r="AT156" s="16" t="n">
        <v>0.194377602845869</v>
      </c>
      <c r="AU156" s="16" t="n">
        <v>0.110227371891317</v>
      </c>
      <c r="AV156" s="16" t="n">
        <v>0.222285245811538</v>
      </c>
      <c r="AW156" s="16" t="n">
        <v>0.229637760678209</v>
      </c>
      <c r="AX156" s="16" t="n">
        <v>0.312009155538633</v>
      </c>
    </row>
    <row r="157">
      <c r="B157" t="s">
        <v>123</v>
      </c>
      <c r="C157" s="16" t="n">
        <v>0.162516553963537</v>
      </c>
      <c r="D157" s="16" t="n">
        <v>0.181982741846387</v>
      </c>
      <c r="E157" s="16" t="n">
        <v>0.121359684904016</v>
      </c>
      <c r="F157" s="16" t="n">
        <v>0.174943047695008</v>
      </c>
      <c r="G157" s="16"/>
      <c r="H157" s="16" t="n">
        <v>0.12403780431975</v>
      </c>
      <c r="I157" s="16" t="n">
        <v>0.167775387616592</v>
      </c>
      <c r="J157" s="16"/>
      <c r="K157" s="16" t="n">
        <v>0.236735052865579</v>
      </c>
      <c r="L157" s="16"/>
      <c r="M157" s="16" t="n">
        <v>0.164167284768087</v>
      </c>
      <c r="N157" s="16" t="n">
        <v>0.160062909343023</v>
      </c>
      <c r="O157" s="16" t="n">
        <v>0.133403473141943</v>
      </c>
      <c r="P157" s="16" t="n">
        <v>0.181111428974893</v>
      </c>
      <c r="Q157" s="16"/>
      <c r="R157" s="16" t="n">
        <v>0</v>
      </c>
      <c r="S157" s="16" t="n">
        <v>0.421764339222914</v>
      </c>
      <c r="T157" s="16" t="n">
        <v>0.253399066055944</v>
      </c>
      <c r="U157" s="16" t="n">
        <v>0.277000996914978</v>
      </c>
      <c r="V157" s="16" t="n">
        <v>0.0906513242184701</v>
      </c>
      <c r="W157" s="16"/>
      <c r="X157" s="16" t="n">
        <v>0.153925314959764</v>
      </c>
      <c r="Y157" s="16" t="n">
        <v>0.198924621956948</v>
      </c>
      <c r="Z157" s="16" t="n">
        <v>0.196174858885824</v>
      </c>
      <c r="AA157" s="16" t="n">
        <v>0.0397688636583114</v>
      </c>
      <c r="AB157" s="16" t="n">
        <v>0.11853374865216</v>
      </c>
      <c r="AC157" s="16" t="n">
        <v>0.145020716191182</v>
      </c>
      <c r="AD157" s="16" t="n">
        <v>0.135363700731449</v>
      </c>
      <c r="AE157" s="16"/>
      <c r="AF157" s="16" t="n">
        <v>0.32258383081359</v>
      </c>
      <c r="AG157" s="16" t="n">
        <v>0.317156383689448</v>
      </c>
      <c r="AH157" s="16" t="n">
        <v>0.222271463355362</v>
      </c>
      <c r="AI157" s="16" t="n">
        <v>0.209465174006065</v>
      </c>
      <c r="AJ157" s="16" t="n">
        <v>0.0591106038111322</v>
      </c>
      <c r="AK157" s="16" t="n">
        <v>0.108871377473024</v>
      </c>
      <c r="AL157" s="16" t="n">
        <v>0.144313090720299</v>
      </c>
      <c r="AM157" s="16" t="n">
        <v>0.0247293739915792</v>
      </c>
      <c r="AN157" s="16" t="n">
        <v>0.354170328104783</v>
      </c>
      <c r="AO157" s="16" t="n">
        <v>0.234640926469914</v>
      </c>
      <c r="AP157" s="16" t="n">
        <v>0.00791924470281053</v>
      </c>
      <c r="AQ157" s="16"/>
      <c r="AR157" s="16" t="n">
        <v>0.0212891175039097</v>
      </c>
      <c r="AS157" s="16" t="n">
        <v>0.405717867812022</v>
      </c>
      <c r="AT157" s="16" t="n">
        <v>0.270838630891703</v>
      </c>
      <c r="AU157" s="16" t="n">
        <v>0.144083713400987</v>
      </c>
      <c r="AV157" s="16" t="n">
        <v>0.0306989163608034</v>
      </c>
      <c r="AW157" s="16" t="n">
        <v>0.106203145968424</v>
      </c>
      <c r="AX157" s="16" t="n">
        <v>0.0861357250613369</v>
      </c>
    </row>
    <row r="158">
      <c r="B158" t="s">
        <v>124</v>
      </c>
      <c r="C158" s="16" t="n">
        <v>0.0860362893077486</v>
      </c>
      <c r="D158" s="16" t="n">
        <v>0.116473294884063</v>
      </c>
      <c r="E158" s="16" t="n">
        <v>0.202981851634184</v>
      </c>
      <c r="F158" s="16" t="n">
        <v>0.0384657216060915</v>
      </c>
      <c r="G158" s="16"/>
      <c r="H158" s="16" t="n">
        <v>0.0147335678234902</v>
      </c>
      <c r="I158" s="16" t="n">
        <v>0.0901358802540648</v>
      </c>
      <c r="J158" s="16"/>
      <c r="K158" s="16" t="n">
        <v>0.0517842218871959</v>
      </c>
      <c r="L158" s="16"/>
      <c r="M158" s="16" t="n">
        <v>0.0852810623666897</v>
      </c>
      <c r="N158" s="16" t="n">
        <v>0.108967305820333</v>
      </c>
      <c r="O158" s="16" t="n">
        <v>0.0283975449512871</v>
      </c>
      <c r="P158" s="16" t="n">
        <v>0.0499245646864485</v>
      </c>
      <c r="Q158" s="16"/>
      <c r="R158" s="16" t="n">
        <v>0</v>
      </c>
      <c r="S158" s="16" t="n">
        <v>0.0022831551056031</v>
      </c>
      <c r="T158" s="16" t="n">
        <v>0.0473893417481892</v>
      </c>
      <c r="U158" s="16" t="n">
        <v>0.0599635130735569</v>
      </c>
      <c r="V158" s="16" t="n">
        <v>0.095923408265471</v>
      </c>
      <c r="W158" s="16"/>
      <c r="X158" s="16" t="n">
        <v>0.0700672609266089</v>
      </c>
      <c r="Y158" s="16" t="n">
        <v>0.0217464834866754</v>
      </c>
      <c r="Z158" s="16" t="n">
        <v>0.365013279131443</v>
      </c>
      <c r="AA158" s="16" t="n">
        <v>0.156392186275635</v>
      </c>
      <c r="AB158" s="16" t="n">
        <v>0.052472174604839</v>
      </c>
      <c r="AC158" s="16" t="n">
        <v>0.00958254038272553</v>
      </c>
      <c r="AD158" s="16" t="n">
        <v>0.0122506399697027</v>
      </c>
      <c r="AE158" s="16"/>
      <c r="AF158" s="16" t="n">
        <v>0.234449635687647</v>
      </c>
      <c r="AG158" s="16" t="n">
        <v>0</v>
      </c>
      <c r="AH158" s="16" t="n">
        <v>0.0670672978372734</v>
      </c>
      <c r="AI158" s="16" t="n">
        <v>0.274730744997711</v>
      </c>
      <c r="AJ158" s="16" t="n">
        <v>0.0156469876225142</v>
      </c>
      <c r="AK158" s="16" t="n">
        <v>0.09197371528956</v>
      </c>
      <c r="AL158" s="16" t="n">
        <v>0.00315273849277917</v>
      </c>
      <c r="AM158" s="16" t="n">
        <v>0.234532992810148</v>
      </c>
      <c r="AN158" s="16" t="n">
        <v>0</v>
      </c>
      <c r="AO158" s="16" t="n">
        <v>0.115997430641951</v>
      </c>
      <c r="AP158" s="16" t="n">
        <v>0</v>
      </c>
      <c r="AQ158" s="16"/>
      <c r="AR158" s="16" t="n">
        <v>0.0781479586863312</v>
      </c>
      <c r="AS158" s="16" t="n">
        <v>0.00635339250836166</v>
      </c>
      <c r="AT158" s="16" t="n">
        <v>0.0570172586589848</v>
      </c>
      <c r="AU158" s="16" t="n">
        <v>0.0811644280441524</v>
      </c>
      <c r="AV158" s="16" t="n">
        <v>0.206891415052089</v>
      </c>
      <c r="AW158" s="16" t="n">
        <v>0.168301763148068</v>
      </c>
      <c r="AX158" s="16" t="n">
        <v>0.0148470455012592</v>
      </c>
    </row>
    <row r="159">
      <c r="B159" t="s">
        <v>125</v>
      </c>
      <c r="C159" s="16" t="n">
        <v>0.333437754334615</v>
      </c>
      <c r="D159" s="16" t="n">
        <v>0.0363356827599551</v>
      </c>
      <c r="E159" s="16" t="n">
        <v>0.188328513018447</v>
      </c>
      <c r="F159" s="16" t="n">
        <v>0.429546588150521</v>
      </c>
      <c r="G159" s="16"/>
      <c r="H159" s="16" t="n">
        <v>0.143397589696816</v>
      </c>
      <c r="I159" s="16" t="n">
        <v>0.333049345466194</v>
      </c>
      <c r="J159" s="16"/>
      <c r="K159" s="16" t="n">
        <v>0.1983973898201</v>
      </c>
      <c r="L159" s="16"/>
      <c r="M159" s="16" t="n">
        <v>0.386500701423296</v>
      </c>
      <c r="N159" s="16" t="n">
        <v>0.117273492681864</v>
      </c>
      <c r="O159" s="16" t="n">
        <v>0.0119999896276658</v>
      </c>
      <c r="P159" s="16" t="n">
        <v>0.0389828187473854</v>
      </c>
      <c r="Q159" s="16"/>
      <c r="R159" s="16" t="n">
        <v>0.78582243678632</v>
      </c>
      <c r="S159" s="16" t="n">
        <v>0</v>
      </c>
      <c r="T159" s="16" t="n">
        <v>0.269012570532453</v>
      </c>
      <c r="U159" s="16" t="n">
        <v>0.223782264931906</v>
      </c>
      <c r="V159" s="16" t="n">
        <v>0.407561406122178</v>
      </c>
      <c r="W159" s="16"/>
      <c r="X159" s="16" t="n">
        <v>0.474506712912571</v>
      </c>
      <c r="Y159" s="16" t="n">
        <v>0.314973923664876</v>
      </c>
      <c r="Z159" s="16" t="n">
        <v>0.10283372826178</v>
      </c>
      <c r="AA159" s="16" t="n">
        <v>0.494126133907909</v>
      </c>
      <c r="AB159" s="16" t="n">
        <v>0.112605467643597</v>
      </c>
      <c r="AC159" s="16" t="n">
        <v>0.00338754826436796</v>
      </c>
      <c r="AD159" s="16" t="n">
        <v>0.159300145519767</v>
      </c>
      <c r="AE159" s="16"/>
      <c r="AF159" s="16" t="n">
        <v>0.208943887023306</v>
      </c>
      <c r="AG159" s="16" t="n">
        <v>0.141075028572549</v>
      </c>
      <c r="AH159" s="16" t="n">
        <v>0.248812205619532</v>
      </c>
      <c r="AI159" s="16" t="n">
        <v>0.0358095686694975</v>
      </c>
      <c r="AJ159" s="16" t="n">
        <v>0.48532351988568</v>
      </c>
      <c r="AK159" s="16" t="n">
        <v>0.353758941546114</v>
      </c>
      <c r="AL159" s="16" t="n">
        <v>0.468235885524346</v>
      </c>
      <c r="AM159" s="16" t="n">
        <v>0.294577435670442</v>
      </c>
      <c r="AN159" s="16" t="n">
        <v>0.14613442941609</v>
      </c>
      <c r="AO159" s="16" t="n">
        <v>0.40758544204211</v>
      </c>
      <c r="AP159" s="16" t="n">
        <v>0.630969778171973</v>
      </c>
      <c r="AQ159" s="16"/>
      <c r="AR159" s="16" t="n">
        <v>0.58616369764308</v>
      </c>
      <c r="AS159" s="16" t="n">
        <v>0.173560705097237</v>
      </c>
      <c r="AT159" s="16" t="n">
        <v>0.326720573817109</v>
      </c>
      <c r="AU159" s="16" t="n">
        <v>0.310249449999246</v>
      </c>
      <c r="AV159" s="16" t="n">
        <v>0.358616869397099</v>
      </c>
      <c r="AW159" s="16" t="n">
        <v>0.304872360113503</v>
      </c>
      <c r="AX159" s="16" t="n">
        <v>0.333991421644638</v>
      </c>
    </row>
    <row r="160">
      <c r="B160" t="s">
        <v>126</v>
      </c>
      <c r="C160" s="16" t="n">
        <v>0.041902745757396</v>
      </c>
      <c r="D160" s="16" t="n">
        <v>0.0175740292057614</v>
      </c>
      <c r="E160" s="16" t="n">
        <v>0.0943210720549538</v>
      </c>
      <c r="F160" s="16" t="n">
        <v>0.0260097528700165</v>
      </c>
      <c r="G160" s="16"/>
      <c r="H160" s="16" t="n">
        <v>0.0071208554642084</v>
      </c>
      <c r="I160" s="16" t="n">
        <v>0.0521327932016417</v>
      </c>
      <c r="J160" s="16"/>
      <c r="K160" s="16" t="n">
        <v>0.000164148014659671</v>
      </c>
      <c r="L160" s="16"/>
      <c r="M160" s="16" t="n">
        <v>0.0403595308414843</v>
      </c>
      <c r="N160" s="16" t="n">
        <v>0.0632426629247442</v>
      </c>
      <c r="O160" s="16" t="n">
        <v>0.00205479964866642</v>
      </c>
      <c r="P160" s="16" t="n">
        <v>0.032793650913266</v>
      </c>
      <c r="Q160" s="16"/>
      <c r="R160" s="16" t="n">
        <v>0</v>
      </c>
      <c r="S160" s="16" t="n">
        <v>0</v>
      </c>
      <c r="T160" s="16" t="n">
        <v>0.000750883277788281</v>
      </c>
      <c r="U160" s="16" t="n">
        <v>0.102787177078573</v>
      </c>
      <c r="V160" s="16" t="n">
        <v>0.0397620967805714</v>
      </c>
      <c r="W160" s="16"/>
      <c r="X160" s="16" t="n">
        <v>0.0213310765694225</v>
      </c>
      <c r="Y160" s="16" t="n">
        <v>0.0437371032598967</v>
      </c>
      <c r="Z160" s="16" t="n">
        <v>0</v>
      </c>
      <c r="AA160" s="16" t="n">
        <v>0.0193278682427629</v>
      </c>
      <c r="AB160" s="16" t="n">
        <v>0.0411692929493373</v>
      </c>
      <c r="AC160" s="16" t="n">
        <v>0.609699005905471</v>
      </c>
      <c r="AD160" s="16" t="n">
        <v>0.05905914057918</v>
      </c>
      <c r="AE160" s="16"/>
      <c r="AF160" s="16" t="n">
        <v>0</v>
      </c>
      <c r="AG160" s="16" t="n">
        <v>0</v>
      </c>
      <c r="AH160" s="16" t="n">
        <v>0</v>
      </c>
      <c r="AI160" s="16" t="n">
        <v>0</v>
      </c>
      <c r="AJ160" s="16" t="n">
        <v>0.029332408086754</v>
      </c>
      <c r="AK160" s="16" t="n">
        <v>0.032521165772182</v>
      </c>
      <c r="AL160" s="16" t="n">
        <v>0.21038450706138</v>
      </c>
      <c r="AM160" s="16" t="n">
        <v>0.0339137753236463</v>
      </c>
      <c r="AN160" s="16" t="n">
        <v>0.161873549214612</v>
      </c>
      <c r="AO160" s="16" t="n">
        <v>0.000579330458823583</v>
      </c>
      <c r="AP160" s="16" t="n">
        <v>0</v>
      </c>
      <c r="AQ160" s="16"/>
      <c r="AR160" s="16" t="n">
        <v>0</v>
      </c>
      <c r="AS160" s="16" t="n">
        <v>0.225803770206423</v>
      </c>
      <c r="AT160" s="16" t="n">
        <v>0.0297153870309257</v>
      </c>
      <c r="AU160" s="16" t="n">
        <v>0.0824921459137451</v>
      </c>
      <c r="AV160" s="16" t="n">
        <v>0</v>
      </c>
      <c r="AW160" s="16" t="n">
        <v>0.00780310965403051</v>
      </c>
      <c r="AX160" s="16" t="n">
        <v>0.0128051961010222</v>
      </c>
    </row>
    <row r="161">
      <c r="B161" t="s">
        <v>127</v>
      </c>
      <c r="C161" s="16" t="n">
        <v>0.376106656636704</v>
      </c>
      <c r="D161" s="16" t="n">
        <v>0.647634251303833</v>
      </c>
      <c r="E161" s="16" t="n">
        <v>0.3930088783884</v>
      </c>
      <c r="F161" s="16" t="n">
        <v>0.331034889678362</v>
      </c>
      <c r="G161" s="16"/>
      <c r="H161" s="16" t="n">
        <v>0.710710182695736</v>
      </c>
      <c r="I161" s="16" t="n">
        <v>0.356906593461508</v>
      </c>
      <c r="J161" s="16"/>
      <c r="K161" s="16" t="n">
        <v>0.512919187412465</v>
      </c>
      <c r="L161" s="16"/>
      <c r="M161" s="16" t="n">
        <v>0.323691420600443</v>
      </c>
      <c r="N161" s="16" t="n">
        <v>0.550453629230036</v>
      </c>
      <c r="O161" s="16" t="n">
        <v>0.824144192630438</v>
      </c>
      <c r="P161" s="16" t="n">
        <v>0.697187536678007</v>
      </c>
      <c r="Q161" s="16"/>
      <c r="R161" s="16" t="n">
        <v>0.21417756321368</v>
      </c>
      <c r="S161" s="16" t="n">
        <v>0.575952505671483</v>
      </c>
      <c r="T161" s="16" t="n">
        <v>0.429448138385626</v>
      </c>
      <c r="U161" s="16" t="n">
        <v>0.336466048000986</v>
      </c>
      <c r="V161" s="16" t="n">
        <v>0.366101764613309</v>
      </c>
      <c r="W161" s="16"/>
      <c r="X161" s="16" t="n">
        <v>0.280169634631633</v>
      </c>
      <c r="Y161" s="16" t="n">
        <v>0.420617867631604</v>
      </c>
      <c r="Z161" s="16" t="n">
        <v>0.335978133720952</v>
      </c>
      <c r="AA161" s="16" t="n">
        <v>0.290384947915381</v>
      </c>
      <c r="AB161" s="16" t="n">
        <v>0.675219316150067</v>
      </c>
      <c r="AC161" s="16" t="n">
        <v>0.232310189256253</v>
      </c>
      <c r="AD161" s="16" t="n">
        <v>0.634026373199901</v>
      </c>
      <c r="AE161" s="16"/>
      <c r="AF161" s="16" t="n">
        <v>0.234022646475457</v>
      </c>
      <c r="AG161" s="16" t="n">
        <v>0.541768587738002</v>
      </c>
      <c r="AH161" s="16" t="n">
        <v>0.461849033187833</v>
      </c>
      <c r="AI161" s="16" t="n">
        <v>0.479994512326727</v>
      </c>
      <c r="AJ161" s="16" t="n">
        <v>0.410586480593919</v>
      </c>
      <c r="AK161" s="16" t="n">
        <v>0.41287479991912</v>
      </c>
      <c r="AL161" s="16" t="n">
        <v>0.173913778201196</v>
      </c>
      <c r="AM161" s="16" t="n">
        <v>0.412246422204185</v>
      </c>
      <c r="AN161" s="16" t="n">
        <v>0.337821693264515</v>
      </c>
      <c r="AO161" s="16" t="n">
        <v>0.241196870387202</v>
      </c>
      <c r="AP161" s="16" t="n">
        <v>0.361110977125217</v>
      </c>
      <c r="AQ161" s="16"/>
      <c r="AR161" s="16" t="n">
        <v>0.314399226166679</v>
      </c>
      <c r="AS161" s="16" t="n">
        <v>0.188564264375957</v>
      </c>
      <c r="AT161" s="16" t="n">
        <v>0.315708149601278</v>
      </c>
      <c r="AU161" s="16" t="n">
        <v>0.382010262641869</v>
      </c>
      <c r="AV161" s="16" t="n">
        <v>0.403792799190008</v>
      </c>
      <c r="AW161" s="16" t="n">
        <v>0.412819621115974</v>
      </c>
      <c r="AX161" s="16" t="n">
        <v>0.552220611691744</v>
      </c>
    </row>
    <row r="162">
      <c r="B162" t="s">
        <v>128</v>
      </c>
      <c r="C162" s="16" t="n">
        <v>0.419474043642363</v>
      </c>
      <c r="D162" s="16" t="n">
        <v>0.152808977644018</v>
      </c>
      <c r="E162" s="16" t="n">
        <v>0.39131036465263</v>
      </c>
      <c r="F162" s="16" t="n">
        <v>0.468012309756613</v>
      </c>
      <c r="G162" s="16"/>
      <c r="H162" s="16" t="n">
        <v>0.158131157520306</v>
      </c>
      <c r="I162" s="16" t="n">
        <v>0.423185225720258</v>
      </c>
      <c r="J162" s="16"/>
      <c r="K162" s="16" t="n">
        <v>0.250181611707296</v>
      </c>
      <c r="L162" s="16"/>
      <c r="M162" s="16" t="n">
        <v>0.471781763789985</v>
      </c>
      <c r="N162" s="16" t="n">
        <v>0.226240798502197</v>
      </c>
      <c r="O162" s="16" t="n">
        <v>0.0403975345789529</v>
      </c>
      <c r="P162" s="16" t="n">
        <v>0.0889073834338339</v>
      </c>
      <c r="Q162" s="16"/>
      <c r="R162" s="16" t="n">
        <v>0.78582243678632</v>
      </c>
      <c r="S162" s="16" t="n">
        <v>0.0022831551056031</v>
      </c>
      <c r="T162" s="16" t="n">
        <v>0.316401912280642</v>
      </c>
      <c r="U162" s="16" t="n">
        <v>0.283745778005463</v>
      </c>
      <c r="V162" s="16" t="n">
        <v>0.503484814387649</v>
      </c>
      <c r="W162" s="16"/>
      <c r="X162" s="16" t="n">
        <v>0.54457397383918</v>
      </c>
      <c r="Y162" s="16" t="n">
        <v>0.336720407151552</v>
      </c>
      <c r="Z162" s="16" t="n">
        <v>0.467847007393223</v>
      </c>
      <c r="AA162" s="16" t="n">
        <v>0.650518320183544</v>
      </c>
      <c r="AB162" s="16" t="n">
        <v>0.165077642248436</v>
      </c>
      <c r="AC162" s="16" t="n">
        <v>0.0129700886470935</v>
      </c>
      <c r="AD162" s="16" t="n">
        <v>0.17155078548947</v>
      </c>
      <c r="AE162" s="16"/>
      <c r="AF162" s="16" t="n">
        <v>0.443393522710953</v>
      </c>
      <c r="AG162" s="16" t="n">
        <v>0.141075028572549</v>
      </c>
      <c r="AH162" s="16" t="n">
        <v>0.315879503456805</v>
      </c>
      <c r="AI162" s="16" t="n">
        <v>0.310540313667208</v>
      </c>
      <c r="AJ162" s="16" t="n">
        <v>0.500970507508195</v>
      </c>
      <c r="AK162" s="16" t="n">
        <v>0.445732656835674</v>
      </c>
      <c r="AL162" s="16" t="n">
        <v>0.471388624017125</v>
      </c>
      <c r="AM162" s="16" t="n">
        <v>0.529110428480589</v>
      </c>
      <c r="AN162" s="16" t="n">
        <v>0.14613442941609</v>
      </c>
      <c r="AO162" s="16" t="n">
        <v>0.52358287268406</v>
      </c>
      <c r="AP162" s="16" t="n">
        <v>0.630969778171973</v>
      </c>
      <c r="AQ162" s="16"/>
      <c r="AR162" s="16" t="n">
        <v>0.664311656329411</v>
      </c>
      <c r="AS162" s="16" t="n">
        <v>0.179914097605598</v>
      </c>
      <c r="AT162" s="16" t="n">
        <v>0.383737832476094</v>
      </c>
      <c r="AU162" s="16" t="n">
        <v>0.391413878043399</v>
      </c>
      <c r="AV162" s="16" t="n">
        <v>0.565508284449188</v>
      </c>
      <c r="AW162" s="16" t="n">
        <v>0.473174123261571</v>
      </c>
      <c r="AX162" s="16" t="n">
        <v>0.348838467145897</v>
      </c>
    </row>
    <row r="163">
      <c r="B163" t="s">
        <v>129</v>
      </c>
      <c r="C163" s="16" t="n">
        <v>-0.0433673870056597</v>
      </c>
      <c r="D163" s="16" t="n">
        <v>0.494825273659815</v>
      </c>
      <c r="E163" s="16" t="n">
        <v>0.00169851373576974</v>
      </c>
      <c r="F163" s="16" t="n">
        <v>-0.136977420078251</v>
      </c>
      <c r="G163" s="16"/>
      <c r="H163" s="16" t="n">
        <v>0.552579025175429</v>
      </c>
      <c r="I163" s="16" t="n">
        <v>-0.0662786322587504</v>
      </c>
      <c r="J163" s="16"/>
      <c r="K163" s="16" t="n">
        <v>0.262737575705168</v>
      </c>
      <c r="L163" s="16"/>
      <c r="M163" s="16" t="n">
        <v>-0.148090343189542</v>
      </c>
      <c r="N163" s="16" t="n">
        <v>0.32421283072784</v>
      </c>
      <c r="O163" s="16" t="n">
        <v>0.783746658051485</v>
      </c>
      <c r="P163" s="16" t="n">
        <v>0.608280153244173</v>
      </c>
      <c r="Q163" s="16"/>
      <c r="R163" s="16" t="n">
        <v>-0.57164487357264</v>
      </c>
      <c r="S163" s="16" t="n">
        <v>0.57366935056588</v>
      </c>
      <c r="T163" s="16" t="n">
        <v>0.113046226104983</v>
      </c>
      <c r="U163" s="16" t="n">
        <v>0.0527202699955228</v>
      </c>
      <c r="V163" s="16" t="n">
        <v>-0.13738304977434</v>
      </c>
      <c r="W163" s="16"/>
      <c r="X163" s="16" t="n">
        <v>-0.264404339207548</v>
      </c>
      <c r="Y163" s="16" t="n">
        <v>0.0838974604800518</v>
      </c>
      <c r="Z163" s="16" t="n">
        <v>-0.131868873672271</v>
      </c>
      <c r="AA163" s="16" t="n">
        <v>-0.360133372268163</v>
      </c>
      <c r="AB163" s="16" t="n">
        <v>0.51014167390163</v>
      </c>
      <c r="AC163" s="16" t="n">
        <v>0.21934010060916</v>
      </c>
      <c r="AD163" s="16" t="n">
        <v>0.462475587710431</v>
      </c>
      <c r="AE163" s="16"/>
      <c r="AF163" s="16" t="n">
        <v>-0.209370876235496</v>
      </c>
      <c r="AG163" s="16" t="n">
        <v>0.400693559165453</v>
      </c>
      <c r="AH163" s="16" t="n">
        <v>0.145969529731028</v>
      </c>
      <c r="AI163" s="16" t="n">
        <v>0.169454198659519</v>
      </c>
      <c r="AJ163" s="16" t="n">
        <v>-0.0903840269142755</v>
      </c>
      <c r="AK163" s="16" t="n">
        <v>-0.0328578569165537</v>
      </c>
      <c r="AL163" s="16" t="n">
        <v>-0.297474845815929</v>
      </c>
      <c r="AM163" s="16" t="n">
        <v>-0.116864006276404</v>
      </c>
      <c r="AN163" s="16" t="n">
        <v>0.191687263848425</v>
      </c>
      <c r="AO163" s="16" t="n">
        <v>-0.282386002296859</v>
      </c>
      <c r="AP163" s="16" t="n">
        <v>-0.269858801046756</v>
      </c>
      <c r="AQ163" s="16"/>
      <c r="AR163" s="16" t="n">
        <v>-0.349912430162732</v>
      </c>
      <c r="AS163" s="16" t="n">
        <v>0.00865016677035868</v>
      </c>
      <c r="AT163" s="16" t="n">
        <v>-0.0680296828748155</v>
      </c>
      <c r="AU163" s="16" t="n">
        <v>-0.00940361540152951</v>
      </c>
      <c r="AV163" s="16" t="n">
        <v>-0.16171548525918</v>
      </c>
      <c r="AW163" s="16" t="n">
        <v>-0.0603545021455969</v>
      </c>
      <c r="AX163" s="16" t="n">
        <v>0.203382144545847</v>
      </c>
    </row>
    <row r="164">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row>
    <row r="165">
      <c r="B165" s="7" t="s">
        <v>139</v>
      </c>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row>
    <row r="166">
      <c r="B166" s="26" t="s">
        <v>78</v>
      </c>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row>
    <row r="167">
      <c r="B167" t="s">
        <v>121</v>
      </c>
      <c r="C167" s="16" t="n">
        <v>0.0813897544768752</v>
      </c>
      <c r="D167" s="16" t="n">
        <v>0.146847702322155</v>
      </c>
      <c r="E167" s="16" t="n">
        <v>0.107299728989633</v>
      </c>
      <c r="F167" s="16" t="n">
        <v>0.0624547131412759</v>
      </c>
      <c r="G167" s="16"/>
      <c r="H167" s="16" t="n">
        <v>0.0182657700925963</v>
      </c>
      <c r="I167" s="16" t="n">
        <v>0.0808170196684361</v>
      </c>
      <c r="J167" s="16"/>
      <c r="K167" s="16" t="n">
        <v>0.102283922245221</v>
      </c>
      <c r="L167" s="16"/>
      <c r="M167" s="16" t="n">
        <v>0.0591660135088311</v>
      </c>
      <c r="N167" s="16" t="n">
        <v>0.145765541945915</v>
      </c>
      <c r="O167" s="16" t="n">
        <v>0.299218949372822</v>
      </c>
      <c r="P167" s="16" t="n">
        <v>0.249929286862007</v>
      </c>
      <c r="Q167" s="16"/>
      <c r="R167" s="16" t="n">
        <v>0</v>
      </c>
      <c r="S167" s="16" t="n">
        <v>0.33299868690357</v>
      </c>
      <c r="T167" s="16" t="n">
        <v>0.201331550679705</v>
      </c>
      <c r="U167" s="16" t="n">
        <v>0.129358656911631</v>
      </c>
      <c r="V167" s="16" t="n">
        <v>0.0196868981100238</v>
      </c>
      <c r="W167" s="16"/>
      <c r="X167" s="16" t="n">
        <v>0.0696107525817083</v>
      </c>
      <c r="Y167" s="16" t="n">
        <v>0.0626435658661363</v>
      </c>
      <c r="Z167" s="16" t="n">
        <v>0.0267389706822693</v>
      </c>
      <c r="AA167" s="16" t="n">
        <v>0.0506554006624473</v>
      </c>
      <c r="AB167" s="16" t="n">
        <v>0.0586423148435797</v>
      </c>
      <c r="AC167" s="16" t="n">
        <v>0.724850854595267</v>
      </c>
      <c r="AD167" s="16" t="n">
        <v>0.310059548989428</v>
      </c>
      <c r="AE167" s="16"/>
      <c r="AF167" s="16" t="n">
        <v>0.00437794745848684</v>
      </c>
      <c r="AG167" s="16" t="n">
        <v>0.485469118682942</v>
      </c>
      <c r="AH167" s="16" t="n">
        <v>0.0551234239176805</v>
      </c>
      <c r="AI167" s="16" t="n">
        <v>0.0671324346109548</v>
      </c>
      <c r="AJ167" s="16" t="n">
        <v>0.0319448207950879</v>
      </c>
      <c r="AK167" s="16" t="n">
        <v>0.0808770593361983</v>
      </c>
      <c r="AL167" s="16" t="n">
        <v>0.22354302368519</v>
      </c>
      <c r="AM167" s="16" t="n">
        <v>0.0438791444381428</v>
      </c>
      <c r="AN167" s="16" t="n">
        <v>0.0417532282267214</v>
      </c>
      <c r="AO167" s="16" t="n">
        <v>0</v>
      </c>
      <c r="AP167" s="16" t="n">
        <v>0.0350518423063448</v>
      </c>
      <c r="AQ167" s="16"/>
      <c r="AR167" s="16" t="n">
        <v>0.0809969131706243</v>
      </c>
      <c r="AS167" s="16" t="n">
        <v>0.179562128808725</v>
      </c>
      <c r="AT167" s="16" t="n">
        <v>0.0232352807906452</v>
      </c>
      <c r="AU167" s="16" t="n">
        <v>0.0929241466818307</v>
      </c>
      <c r="AV167" s="16" t="n">
        <v>0.00531505468718492</v>
      </c>
      <c r="AW167" s="16" t="n">
        <v>0.0923598971608655</v>
      </c>
      <c r="AX167" s="16" t="n">
        <v>0.144589261528443</v>
      </c>
    </row>
    <row r="168">
      <c r="B168" t="s">
        <v>122</v>
      </c>
      <c r="C168" s="16" t="n">
        <v>0.206448744287402</v>
      </c>
      <c r="D168" s="16" t="n">
        <v>0.22029154631494</v>
      </c>
      <c r="E168" s="16" t="n">
        <v>0.291106755148839</v>
      </c>
      <c r="F168" s="16" t="n">
        <v>0.173183152667633</v>
      </c>
      <c r="G168" s="16"/>
      <c r="H168" s="16" t="n">
        <v>0.18047001555562</v>
      </c>
      <c r="I168" s="16" t="n">
        <v>0.224466459154511</v>
      </c>
      <c r="J168" s="16"/>
      <c r="K168" s="16" t="n">
        <v>0.150557232124415</v>
      </c>
      <c r="L168" s="16"/>
      <c r="M168" s="16" t="n">
        <v>0.171970856272844</v>
      </c>
      <c r="N168" s="16" t="n">
        <v>0.327821447375696</v>
      </c>
      <c r="O168" s="16" t="n">
        <v>0.464844774895226</v>
      </c>
      <c r="P168" s="16" t="n">
        <v>0.501656384719284</v>
      </c>
      <c r="Q168" s="16"/>
      <c r="R168" s="16" t="n">
        <v>0.21417756321368</v>
      </c>
      <c r="S168" s="16" t="n">
        <v>0.210202650647343</v>
      </c>
      <c r="T168" s="16" t="n">
        <v>0.210539120323139</v>
      </c>
      <c r="U168" s="16" t="n">
        <v>0.27836796003901</v>
      </c>
      <c r="V168" s="16" t="n">
        <v>0.188074148538364</v>
      </c>
      <c r="W168" s="16"/>
      <c r="X168" s="16" t="n">
        <v>0.098908926925349</v>
      </c>
      <c r="Y168" s="16" t="n">
        <v>0.30653524542924</v>
      </c>
      <c r="Z168" s="16" t="n">
        <v>0.0933955119255791</v>
      </c>
      <c r="AA168" s="16" t="n">
        <v>0.202085324524637</v>
      </c>
      <c r="AB168" s="16" t="n">
        <v>0.430793146439515</v>
      </c>
      <c r="AC168" s="16" t="n">
        <v>0.0655855391096439</v>
      </c>
      <c r="AD168" s="16" t="n">
        <v>0.322990460933948</v>
      </c>
      <c r="AE168" s="16"/>
      <c r="AF168" s="16" t="n">
        <v>0.391540953658426</v>
      </c>
      <c r="AG168" s="16" t="n">
        <v>0.196235412517951</v>
      </c>
      <c r="AH168" s="16" t="n">
        <v>0.311134623909796</v>
      </c>
      <c r="AI168" s="16" t="n">
        <v>0.44331465420897</v>
      </c>
      <c r="AJ168" s="16" t="n">
        <v>0.169491962765536</v>
      </c>
      <c r="AK168" s="16" t="n">
        <v>0.0685964959589602</v>
      </c>
      <c r="AL168" s="16" t="n">
        <v>0.0966492307925053</v>
      </c>
      <c r="AM168" s="16" t="n">
        <v>0.466032354436313</v>
      </c>
      <c r="AN168" s="16" t="n">
        <v>0.312603448822958</v>
      </c>
      <c r="AO168" s="16" t="n">
        <v>0.0322644149344058</v>
      </c>
      <c r="AP168" s="16" t="n">
        <v>0.00791924470281053</v>
      </c>
      <c r="AQ168" s="16"/>
      <c r="AR168" s="16" t="n">
        <v>0.227171781213699</v>
      </c>
      <c r="AS168" s="16" t="n">
        <v>0.188916233172831</v>
      </c>
      <c r="AT168" s="16" t="n">
        <v>0.339105261057144</v>
      </c>
      <c r="AU168" s="16" t="n">
        <v>0.200185778954372</v>
      </c>
      <c r="AV168" s="16" t="n">
        <v>0.215687889771774</v>
      </c>
      <c r="AW168" s="16" t="n">
        <v>0.0896897291255713</v>
      </c>
      <c r="AX168" s="16" t="n">
        <v>0.128635012164878</v>
      </c>
    </row>
    <row r="169">
      <c r="B169" t="s">
        <v>123</v>
      </c>
      <c r="C169" s="16" t="n">
        <v>0.225116222189117</v>
      </c>
      <c r="D169" s="16" t="n">
        <v>0.47534525219711</v>
      </c>
      <c r="E169" s="16" t="n">
        <v>0.108275302205432</v>
      </c>
      <c r="F169" s="16" t="n">
        <v>0.232516045075267</v>
      </c>
      <c r="G169" s="16"/>
      <c r="H169" s="16" t="n">
        <v>0.609919879545186</v>
      </c>
      <c r="I169" s="16" t="n">
        <v>0.186463818368011</v>
      </c>
      <c r="J169" s="16"/>
      <c r="K169" s="16" t="n">
        <v>0.31674468117291</v>
      </c>
      <c r="L169" s="16"/>
      <c r="M169" s="16" t="n">
        <v>0.215644895970637</v>
      </c>
      <c r="N169" s="16" t="n">
        <v>0.308927230959546</v>
      </c>
      <c r="O169" s="16" t="n">
        <v>0.146149880735663</v>
      </c>
      <c r="P169" s="16" t="n">
        <v>0.151675576414834</v>
      </c>
      <c r="Q169" s="16"/>
      <c r="R169" s="16" t="n">
        <v>0</v>
      </c>
      <c r="S169" s="16" t="n">
        <v>0.167627304676304</v>
      </c>
      <c r="T169" s="16" t="n">
        <v>0.150277920799245</v>
      </c>
      <c r="U169" s="16" t="n">
        <v>0.170360565872942</v>
      </c>
      <c r="V169" s="16" t="n">
        <v>0.270563860978668</v>
      </c>
      <c r="W169" s="16"/>
      <c r="X169" s="16" t="n">
        <v>0.310002266816757</v>
      </c>
      <c r="Y169" s="16" t="n">
        <v>0.149890103928656</v>
      </c>
      <c r="Z169" s="16" t="n">
        <v>0.249095356289039</v>
      </c>
      <c r="AA169" s="16" t="n">
        <v>0.0735537766210369</v>
      </c>
      <c r="AB169" s="16" t="n">
        <v>0.354940552451453</v>
      </c>
      <c r="AC169" s="16" t="n">
        <v>0.129298979623216</v>
      </c>
      <c r="AD169" s="16" t="n">
        <v>0.135357686751191</v>
      </c>
      <c r="AE169" s="16"/>
      <c r="AF169" s="16" t="n">
        <v>0.380650387383968</v>
      </c>
      <c r="AG169" s="16" t="n">
        <v>0.00286929223084643</v>
      </c>
      <c r="AH169" s="16" t="n">
        <v>0.236333230639262</v>
      </c>
      <c r="AI169" s="16" t="n">
        <v>0.0863360776312064</v>
      </c>
      <c r="AJ169" s="16" t="n">
        <v>0.250718941717349</v>
      </c>
      <c r="AK169" s="16" t="n">
        <v>0.295137926002865</v>
      </c>
      <c r="AL169" s="16" t="n">
        <v>0.466661886065697</v>
      </c>
      <c r="AM169" s="16" t="n">
        <v>0.148517134116931</v>
      </c>
      <c r="AN169" s="16" t="n">
        <v>0.2059966279895</v>
      </c>
      <c r="AO169" s="16" t="n">
        <v>0.120306789884106</v>
      </c>
      <c r="AP169" s="16" t="n">
        <v>0.319026671339194</v>
      </c>
      <c r="AQ169" s="16"/>
      <c r="AR169" s="16" t="n">
        <v>0.171354503094216</v>
      </c>
      <c r="AS169" s="16" t="n">
        <v>0.0818067666960023</v>
      </c>
      <c r="AT169" s="16" t="n">
        <v>0.227898533161393</v>
      </c>
      <c r="AU169" s="16" t="n">
        <v>0.220000824419597</v>
      </c>
      <c r="AV169" s="16" t="n">
        <v>0.238872632765471</v>
      </c>
      <c r="AW169" s="16" t="n">
        <v>0.218930831490168</v>
      </c>
      <c r="AX169" s="16" t="n">
        <v>0.337479821457478</v>
      </c>
    </row>
    <row r="170">
      <c r="B170" t="s">
        <v>124</v>
      </c>
      <c r="C170" s="16" t="n">
        <v>0.0953777513425575</v>
      </c>
      <c r="D170" s="16" t="n">
        <v>0.0260198859040849</v>
      </c>
      <c r="E170" s="16" t="n">
        <v>0.177768965270059</v>
      </c>
      <c r="F170" s="16" t="n">
        <v>0.074846633298194</v>
      </c>
      <c r="G170" s="16"/>
      <c r="H170" s="16" t="n">
        <v>0.00632055794191825</v>
      </c>
      <c r="I170" s="16" t="n">
        <v>0.11654248721112</v>
      </c>
      <c r="J170" s="16"/>
      <c r="K170" s="16" t="n">
        <v>0.171078754739523</v>
      </c>
      <c r="L170" s="16"/>
      <c r="M170" s="16" t="n">
        <v>0.101329521286343</v>
      </c>
      <c r="N170" s="16" t="n">
        <v>0.08175093226117</v>
      </c>
      <c r="O170" s="16" t="n">
        <v>0.0294060763139149</v>
      </c>
      <c r="P170" s="16" t="n">
        <v>0.0194559200313955</v>
      </c>
      <c r="Q170" s="16"/>
      <c r="R170" s="16" t="n">
        <v>0</v>
      </c>
      <c r="S170" s="16" t="n">
        <v>0.0232480357078757</v>
      </c>
      <c r="T170" s="16" t="n">
        <v>0.130880976161258</v>
      </c>
      <c r="U170" s="16" t="n">
        <v>0.098990354101526</v>
      </c>
      <c r="V170" s="16" t="n">
        <v>0.0944459995287817</v>
      </c>
      <c r="W170" s="16"/>
      <c r="X170" s="16" t="n">
        <v>0.0459435083462751</v>
      </c>
      <c r="Y170" s="16" t="n">
        <v>0.0439812395464425</v>
      </c>
      <c r="Z170" s="16" t="n">
        <v>0.280460912691664</v>
      </c>
      <c r="AA170" s="16" t="n">
        <v>0.140923627798444</v>
      </c>
      <c r="AB170" s="16" t="n">
        <v>0.0765965734469506</v>
      </c>
      <c r="AC170" s="16" t="n">
        <v>0.00342557847988599</v>
      </c>
      <c r="AD170" s="16" t="n">
        <v>0.0446042083481862</v>
      </c>
      <c r="AE170" s="16"/>
      <c r="AF170" s="16" t="n">
        <v>0.0276089901051909</v>
      </c>
      <c r="AG170" s="16" t="n">
        <v>0.0332761194231625</v>
      </c>
      <c r="AH170" s="16" t="n">
        <v>0.0906630510438403</v>
      </c>
      <c r="AI170" s="16" t="n">
        <v>0.283179162962236</v>
      </c>
      <c r="AJ170" s="16" t="n">
        <v>0.0661432342641135</v>
      </c>
      <c r="AK170" s="16" t="n">
        <v>0.104969221467515</v>
      </c>
      <c r="AL170" s="16" t="n">
        <v>0.0219587697915729</v>
      </c>
      <c r="AM170" s="16" t="n">
        <v>0.128406312697086</v>
      </c>
      <c r="AN170" s="16" t="n">
        <v>0</v>
      </c>
      <c r="AO170" s="16" t="n">
        <v>0</v>
      </c>
      <c r="AP170" s="16" t="n">
        <v>0.638002241651651</v>
      </c>
      <c r="AQ170" s="16"/>
      <c r="AR170" s="16" t="n">
        <v>0</v>
      </c>
      <c r="AS170" s="16" t="n">
        <v>0.00211779750278722</v>
      </c>
      <c r="AT170" s="16" t="n">
        <v>0.0908156267966805</v>
      </c>
      <c r="AU170" s="16" t="n">
        <v>0.140474903466022</v>
      </c>
      <c r="AV170" s="16" t="n">
        <v>0.179308434698549</v>
      </c>
      <c r="AW170" s="16" t="n">
        <v>0.168664520831808</v>
      </c>
      <c r="AX170" s="16" t="n">
        <v>0.0148470455012592</v>
      </c>
    </row>
    <row r="171">
      <c r="B171" t="s">
        <v>125</v>
      </c>
      <c r="C171" s="16" t="n">
        <v>0.349428252354905</v>
      </c>
      <c r="D171" s="16" t="n">
        <v>0.125134691949244</v>
      </c>
      <c r="E171" s="16" t="n">
        <v>0.287775055065547</v>
      </c>
      <c r="F171" s="16" t="n">
        <v>0.404284263162267</v>
      </c>
      <c r="G171" s="16"/>
      <c r="H171" s="16" t="n">
        <v>0.158076940311852</v>
      </c>
      <c r="I171" s="16" t="n">
        <v>0.348004754917422</v>
      </c>
      <c r="J171" s="16"/>
      <c r="K171" s="16" t="n">
        <v>0.259335409717932</v>
      </c>
      <c r="L171" s="16"/>
      <c r="M171" s="16" t="n">
        <v>0.403636029667273</v>
      </c>
      <c r="N171" s="16" t="n">
        <v>0.122168380799409</v>
      </c>
      <c r="O171" s="16" t="n">
        <v>0.0435190326028653</v>
      </c>
      <c r="P171" s="16" t="n">
        <v>0.046997579535707</v>
      </c>
      <c r="Q171" s="16"/>
      <c r="R171" s="16" t="n">
        <v>0.78582243678632</v>
      </c>
      <c r="S171" s="16" t="n">
        <v>0.265923322064908</v>
      </c>
      <c r="T171" s="16" t="n">
        <v>0.263054364269545</v>
      </c>
      <c r="U171" s="16" t="n">
        <v>0.322229221166988</v>
      </c>
      <c r="V171" s="16" t="n">
        <v>0.368893927204328</v>
      </c>
      <c r="W171" s="16"/>
      <c r="X171" s="16" t="n">
        <v>0.432632919458618</v>
      </c>
      <c r="Y171" s="16" t="n">
        <v>0.349183194617116</v>
      </c>
      <c r="Z171" s="16" t="n">
        <v>0.350309248411449</v>
      </c>
      <c r="AA171" s="16" t="n">
        <v>0.513454002150672</v>
      </c>
      <c r="AB171" s="16" t="n">
        <v>0.0732745059529361</v>
      </c>
      <c r="AC171" s="16" t="n">
        <v>0.0754267720041046</v>
      </c>
      <c r="AD171" s="16" t="n">
        <v>0.180457979853958</v>
      </c>
      <c r="AE171" s="16"/>
      <c r="AF171" s="16" t="n">
        <v>0.195821721393929</v>
      </c>
      <c r="AG171" s="16" t="n">
        <v>0.282150057145099</v>
      </c>
      <c r="AH171" s="16" t="n">
        <v>0.251521556155355</v>
      </c>
      <c r="AI171" s="16" t="n">
        <v>0.0431789108425483</v>
      </c>
      <c r="AJ171" s="16" t="n">
        <v>0.368551146215928</v>
      </c>
      <c r="AK171" s="16" t="n">
        <v>0.420093242107591</v>
      </c>
      <c r="AL171" s="16" t="n">
        <v>0.191187089665035</v>
      </c>
      <c r="AM171" s="16" t="n">
        <v>0.213165054311527</v>
      </c>
      <c r="AN171" s="16" t="n">
        <v>0.367091743359283</v>
      </c>
      <c r="AO171" s="16" t="n">
        <v>0.846849464722665</v>
      </c>
      <c r="AP171" s="16" t="n">
        <v>0</v>
      </c>
      <c r="AQ171" s="16"/>
      <c r="AR171" s="16" t="n">
        <v>0.514246270739104</v>
      </c>
      <c r="AS171" s="16" t="n">
        <v>0.547597073819655</v>
      </c>
      <c r="AT171" s="16" t="n">
        <v>0.24223240623822</v>
      </c>
      <c r="AU171" s="16" t="n">
        <v>0.305209632844303</v>
      </c>
      <c r="AV171" s="16" t="n">
        <v>0.181507553378471</v>
      </c>
      <c r="AW171" s="16" t="n">
        <v>0.429473536141335</v>
      </c>
      <c r="AX171" s="16" t="n">
        <v>0.361643663246919</v>
      </c>
    </row>
    <row r="172">
      <c r="B172" t="s">
        <v>126</v>
      </c>
      <c r="C172" s="16" t="n">
        <v>0.0422392753491439</v>
      </c>
      <c r="D172" s="16" t="n">
        <v>0.00636092131246617</v>
      </c>
      <c r="E172" s="16" t="n">
        <v>0.0277741933204902</v>
      </c>
      <c r="F172" s="16" t="n">
        <v>0.0527151926553632</v>
      </c>
      <c r="G172" s="16"/>
      <c r="H172" s="16" t="n">
        <v>0.0269468365528274</v>
      </c>
      <c r="I172" s="16" t="n">
        <v>0.0437054606804998</v>
      </c>
      <c r="J172" s="16"/>
      <c r="K172" s="16" t="n">
        <v>0</v>
      </c>
      <c r="L172" s="16"/>
      <c r="M172" s="16" t="n">
        <v>0.0482526832940724</v>
      </c>
      <c r="N172" s="16" t="n">
        <v>0.0135664666582626</v>
      </c>
      <c r="O172" s="16" t="n">
        <v>0.0168612860795087</v>
      </c>
      <c r="P172" s="16" t="n">
        <v>0.0302852524367732</v>
      </c>
      <c r="Q172" s="16"/>
      <c r="R172" s="16" t="n">
        <v>0</v>
      </c>
      <c r="S172" s="16" t="n">
        <v>0</v>
      </c>
      <c r="T172" s="16" t="n">
        <v>0.0439160677671078</v>
      </c>
      <c r="U172" s="16" t="n">
        <v>0.00069324190790239</v>
      </c>
      <c r="V172" s="16" t="n">
        <v>0.0583351656398352</v>
      </c>
      <c r="W172" s="16"/>
      <c r="X172" s="16" t="n">
        <v>0.0429016258712927</v>
      </c>
      <c r="Y172" s="16" t="n">
        <v>0.08776665061241</v>
      </c>
      <c r="Z172" s="16" t="n">
        <v>0</v>
      </c>
      <c r="AA172" s="16" t="n">
        <v>0.0193278682427629</v>
      </c>
      <c r="AB172" s="16" t="n">
        <v>0.00575290686556573</v>
      </c>
      <c r="AC172" s="16" t="n">
        <v>0.00141227618788303</v>
      </c>
      <c r="AD172" s="16" t="n">
        <v>0.00653011512328801</v>
      </c>
      <c r="AE172" s="16"/>
      <c r="AF172" s="16" t="n">
        <v>0</v>
      </c>
      <c r="AG172" s="16" t="n">
        <v>0</v>
      </c>
      <c r="AH172" s="16" t="n">
        <v>0.0552241143340658</v>
      </c>
      <c r="AI172" s="16" t="n">
        <v>0.0768587597440844</v>
      </c>
      <c r="AJ172" s="16" t="n">
        <v>0.113149894241986</v>
      </c>
      <c r="AK172" s="16" t="n">
        <v>0.0303260551268698</v>
      </c>
      <c r="AL172" s="16" t="n">
        <v>0</v>
      </c>
      <c r="AM172" s="16" t="n">
        <v>0</v>
      </c>
      <c r="AN172" s="16" t="n">
        <v>0.0725549516015375</v>
      </c>
      <c r="AO172" s="16" t="n">
        <v>0.000579330458823583</v>
      </c>
      <c r="AP172" s="16" t="n">
        <v>0</v>
      </c>
      <c r="AQ172" s="16"/>
      <c r="AR172" s="16" t="n">
        <v>0.00623053178235572</v>
      </c>
      <c r="AS172" s="16" t="n">
        <v>0</v>
      </c>
      <c r="AT172" s="16" t="n">
        <v>0.0767128919559172</v>
      </c>
      <c r="AU172" s="16" t="n">
        <v>0.0412047136338749</v>
      </c>
      <c r="AV172" s="16" t="n">
        <v>0.179308434698549</v>
      </c>
      <c r="AW172" s="16" t="n">
        <v>0.000881485250251445</v>
      </c>
      <c r="AX172" s="16" t="n">
        <v>0.0128051961010222</v>
      </c>
    </row>
    <row r="173">
      <c r="B173" t="s">
        <v>127</v>
      </c>
      <c r="C173" s="16" t="n">
        <v>0.287838498764277</v>
      </c>
      <c r="D173" s="16" t="n">
        <v>0.367139248637095</v>
      </c>
      <c r="E173" s="16" t="n">
        <v>0.398406484138471</v>
      </c>
      <c r="F173" s="16" t="n">
        <v>0.235637865808909</v>
      </c>
      <c r="G173" s="16"/>
      <c r="H173" s="16" t="n">
        <v>0.198735785648217</v>
      </c>
      <c r="I173" s="16" t="n">
        <v>0.305283478822947</v>
      </c>
      <c r="J173" s="16"/>
      <c r="K173" s="16" t="n">
        <v>0.252841154369636</v>
      </c>
      <c r="L173" s="16"/>
      <c r="M173" s="16" t="n">
        <v>0.231136869781675</v>
      </c>
      <c r="N173" s="16" t="n">
        <v>0.473586989321612</v>
      </c>
      <c r="O173" s="16" t="n">
        <v>0.764063724268048</v>
      </c>
      <c r="P173" s="16" t="n">
        <v>0.75158567158129</v>
      </c>
      <c r="Q173" s="16"/>
      <c r="R173" s="16" t="n">
        <v>0.21417756321368</v>
      </c>
      <c r="S173" s="16" t="n">
        <v>0.543201337550913</v>
      </c>
      <c r="T173" s="16" t="n">
        <v>0.411870671002844</v>
      </c>
      <c r="U173" s="16" t="n">
        <v>0.407726616950642</v>
      </c>
      <c r="V173" s="16" t="n">
        <v>0.207761046648387</v>
      </c>
      <c r="W173" s="16"/>
      <c r="X173" s="16" t="n">
        <v>0.168519679507057</v>
      </c>
      <c r="Y173" s="16" t="n">
        <v>0.369178811295376</v>
      </c>
      <c r="Z173" s="16" t="n">
        <v>0.120134482607848</v>
      </c>
      <c r="AA173" s="16" t="n">
        <v>0.252740725187084</v>
      </c>
      <c r="AB173" s="16" t="n">
        <v>0.489435461283094</v>
      </c>
      <c r="AC173" s="16" t="n">
        <v>0.79043639370491</v>
      </c>
      <c r="AD173" s="16" t="n">
        <v>0.633050009923376</v>
      </c>
      <c r="AE173" s="16"/>
      <c r="AF173" s="16" t="n">
        <v>0.395918901116913</v>
      </c>
      <c r="AG173" s="16" t="n">
        <v>0.681704531200892</v>
      </c>
      <c r="AH173" s="16" t="n">
        <v>0.366258047827476</v>
      </c>
      <c r="AI173" s="16" t="n">
        <v>0.510447088819925</v>
      </c>
      <c r="AJ173" s="16" t="n">
        <v>0.201436783560624</v>
      </c>
      <c r="AK173" s="16" t="n">
        <v>0.149473555295159</v>
      </c>
      <c r="AL173" s="16" t="n">
        <v>0.320192254477695</v>
      </c>
      <c r="AM173" s="16" t="n">
        <v>0.509911498874456</v>
      </c>
      <c r="AN173" s="16" t="n">
        <v>0.354356677049679</v>
      </c>
      <c r="AO173" s="16" t="n">
        <v>0.0322644149344058</v>
      </c>
      <c r="AP173" s="16" t="n">
        <v>0.0429710870091553</v>
      </c>
      <c r="AQ173" s="16"/>
      <c r="AR173" s="16" t="n">
        <v>0.308168694384324</v>
      </c>
      <c r="AS173" s="16" t="n">
        <v>0.368478361981555</v>
      </c>
      <c r="AT173" s="16" t="n">
        <v>0.36234054184779</v>
      </c>
      <c r="AU173" s="16" t="n">
        <v>0.293109925636203</v>
      </c>
      <c r="AV173" s="16" t="n">
        <v>0.221002944458959</v>
      </c>
      <c r="AW173" s="16" t="n">
        <v>0.182049626286437</v>
      </c>
      <c r="AX173" s="16" t="n">
        <v>0.273224273693321</v>
      </c>
    </row>
    <row r="174">
      <c r="B174" t="s">
        <v>128</v>
      </c>
      <c r="C174" s="16" t="n">
        <v>0.444806003697462</v>
      </c>
      <c r="D174" s="16" t="n">
        <v>0.151154577853329</v>
      </c>
      <c r="E174" s="16" t="n">
        <v>0.465544020335606</v>
      </c>
      <c r="F174" s="16" t="n">
        <v>0.479130896460461</v>
      </c>
      <c r="G174" s="16"/>
      <c r="H174" s="16" t="n">
        <v>0.16439749825377</v>
      </c>
      <c r="I174" s="16" t="n">
        <v>0.464547242128542</v>
      </c>
      <c r="J174" s="16"/>
      <c r="K174" s="16" t="n">
        <v>0.430414164457455</v>
      </c>
      <c r="L174" s="16"/>
      <c r="M174" s="16" t="n">
        <v>0.504965550953616</v>
      </c>
      <c r="N174" s="16" t="n">
        <v>0.203919313060579</v>
      </c>
      <c r="O174" s="16" t="n">
        <v>0.0729251089167801</v>
      </c>
      <c r="P174" s="16" t="n">
        <v>0.0664534995671024</v>
      </c>
      <c r="Q174" s="16"/>
      <c r="R174" s="16" t="n">
        <v>0.78582243678632</v>
      </c>
      <c r="S174" s="16" t="n">
        <v>0.289171357772783</v>
      </c>
      <c r="T174" s="16" t="n">
        <v>0.393935340430803</v>
      </c>
      <c r="U174" s="16" t="n">
        <v>0.421219575268514</v>
      </c>
      <c r="V174" s="16" t="n">
        <v>0.463339926733109</v>
      </c>
      <c r="W174" s="16"/>
      <c r="X174" s="16" t="n">
        <v>0.478576427804893</v>
      </c>
      <c r="Y174" s="16" t="n">
        <v>0.393164434163558</v>
      </c>
      <c r="Z174" s="16" t="n">
        <v>0.630770161103113</v>
      </c>
      <c r="AA174" s="16" t="n">
        <v>0.654377629949116</v>
      </c>
      <c r="AB174" s="16" t="n">
        <v>0.149871079399887</v>
      </c>
      <c r="AC174" s="16" t="n">
        <v>0.0788523504839906</v>
      </c>
      <c r="AD174" s="16" t="n">
        <v>0.225062188202144</v>
      </c>
      <c r="AE174" s="16"/>
      <c r="AF174" s="16" t="n">
        <v>0.223430711499119</v>
      </c>
      <c r="AG174" s="16" t="n">
        <v>0.315426176568261</v>
      </c>
      <c r="AH174" s="16" t="n">
        <v>0.342184607199195</v>
      </c>
      <c r="AI174" s="16" t="n">
        <v>0.326358073804785</v>
      </c>
      <c r="AJ174" s="16" t="n">
        <v>0.434694380480042</v>
      </c>
      <c r="AK174" s="16" t="n">
        <v>0.525062463575106</v>
      </c>
      <c r="AL174" s="16" t="n">
        <v>0.213145859456608</v>
      </c>
      <c r="AM174" s="16" t="n">
        <v>0.341571367008613</v>
      </c>
      <c r="AN174" s="16" t="n">
        <v>0.367091743359283</v>
      </c>
      <c r="AO174" s="16" t="n">
        <v>0.846849464722665</v>
      </c>
      <c r="AP174" s="16" t="n">
        <v>0.638002241651651</v>
      </c>
      <c r="AQ174" s="16"/>
      <c r="AR174" s="16" t="n">
        <v>0.514246270739104</v>
      </c>
      <c r="AS174" s="16" t="n">
        <v>0.549714871322442</v>
      </c>
      <c r="AT174" s="16" t="n">
        <v>0.333048033034901</v>
      </c>
      <c r="AU174" s="16" t="n">
        <v>0.445684536310325</v>
      </c>
      <c r="AV174" s="16" t="n">
        <v>0.36081598807702</v>
      </c>
      <c r="AW174" s="16" t="n">
        <v>0.598138056973143</v>
      </c>
      <c r="AX174" s="16" t="n">
        <v>0.376490708748178</v>
      </c>
    </row>
    <row r="175">
      <c r="B175" t="s">
        <v>129</v>
      </c>
      <c r="C175" s="16" t="n">
        <v>-0.156967504933185</v>
      </c>
      <c r="D175" s="16" t="n">
        <v>0.215984670783766</v>
      </c>
      <c r="E175" s="16" t="n">
        <v>-0.0671375361971352</v>
      </c>
      <c r="F175" s="16" t="n">
        <v>-0.243493030651552</v>
      </c>
      <c r="G175" s="16"/>
      <c r="H175" s="16" t="n">
        <v>0.0343382873944468</v>
      </c>
      <c r="I175" s="16" t="n">
        <v>-0.159263763305594</v>
      </c>
      <c r="J175" s="16"/>
      <c r="K175" s="16" t="n">
        <v>-0.177573010087819</v>
      </c>
      <c r="L175" s="16"/>
      <c r="M175" s="16" t="n">
        <v>-0.273828681171941</v>
      </c>
      <c r="N175" s="16" t="n">
        <v>0.269667676261033</v>
      </c>
      <c r="O175" s="16" t="n">
        <v>0.691138615351268</v>
      </c>
      <c r="P175" s="16" t="n">
        <v>0.685132172014188</v>
      </c>
      <c r="Q175" s="16"/>
      <c r="R175" s="16" t="n">
        <v>-0.57164487357264</v>
      </c>
      <c r="S175" s="16" t="n">
        <v>0.25402997977813</v>
      </c>
      <c r="T175" s="16" t="n">
        <v>0.0179353305720409</v>
      </c>
      <c r="U175" s="16" t="n">
        <v>-0.013492958317872</v>
      </c>
      <c r="V175" s="16" t="n">
        <v>-0.255578880084722</v>
      </c>
      <c r="W175" s="16"/>
      <c r="X175" s="16" t="n">
        <v>-0.310056748297836</v>
      </c>
      <c r="Y175" s="16" t="n">
        <v>-0.0239856228681821</v>
      </c>
      <c r="Z175" s="16" t="n">
        <v>-0.510635678495264</v>
      </c>
      <c r="AA175" s="16" t="n">
        <v>-0.401636904762032</v>
      </c>
      <c r="AB175" s="16" t="n">
        <v>0.339564381883208</v>
      </c>
      <c r="AC175" s="16" t="n">
        <v>0.71158404322092</v>
      </c>
      <c r="AD175" s="16" t="n">
        <v>0.407987821721231</v>
      </c>
      <c r="AE175" s="16"/>
      <c r="AF175" s="16" t="n">
        <v>0.172488189617794</v>
      </c>
      <c r="AG175" s="16" t="n">
        <v>0.366278354632631</v>
      </c>
      <c r="AH175" s="16" t="n">
        <v>0.0240734406282813</v>
      </c>
      <c r="AI175" s="16" t="n">
        <v>0.18408901501514</v>
      </c>
      <c r="AJ175" s="16" t="n">
        <v>-0.233257596919418</v>
      </c>
      <c r="AK175" s="16" t="n">
        <v>-0.375588908279948</v>
      </c>
      <c r="AL175" s="16" t="n">
        <v>0.107046395021087</v>
      </c>
      <c r="AM175" s="16" t="n">
        <v>0.168340131865844</v>
      </c>
      <c r="AN175" s="16" t="n">
        <v>-0.0127350663096035</v>
      </c>
      <c r="AO175" s="16" t="n">
        <v>-0.814585049788259</v>
      </c>
      <c r="AP175" s="16" t="n">
        <v>-0.595031154642495</v>
      </c>
      <c r="AQ175" s="16"/>
      <c r="AR175" s="16" t="n">
        <v>-0.206077576354781</v>
      </c>
      <c r="AS175" s="16" t="n">
        <v>-0.181236509340887</v>
      </c>
      <c r="AT175" s="16" t="n">
        <v>0.0292925088128889</v>
      </c>
      <c r="AU175" s="16" t="n">
        <v>-0.152574610674123</v>
      </c>
      <c r="AV175" s="16" t="n">
        <v>-0.139813043618061</v>
      </c>
      <c r="AW175" s="16" t="n">
        <v>-0.416088430686707</v>
      </c>
      <c r="AX175" s="16" t="n">
        <v>-0.103266435054858</v>
      </c>
    </row>
    <row r="17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row>
    <row r="177">
      <c r="B177" s="7" t="s">
        <v>140</v>
      </c>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row>
    <row r="178">
      <c r="B178" s="26" t="s">
        <v>78</v>
      </c>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row>
    <row r="179">
      <c r="B179" t="s">
        <v>121</v>
      </c>
      <c r="C179" s="16" t="n">
        <v>0.0738770026713153</v>
      </c>
      <c r="D179" s="16" t="n">
        <v>0.237591457555472</v>
      </c>
      <c r="E179" s="16" t="n">
        <v>0.114474122239226</v>
      </c>
      <c r="F179" s="16" t="n">
        <v>0.0354646070191881</v>
      </c>
      <c r="G179" s="16"/>
      <c r="H179" s="16" t="n">
        <v>0.0692063876485092</v>
      </c>
      <c r="I179" s="16" t="n">
        <v>0.0427433746681358</v>
      </c>
      <c r="J179" s="16"/>
      <c r="K179" s="16" t="n">
        <v>0.091451371298329</v>
      </c>
      <c r="L179" s="16"/>
      <c r="M179" s="16" t="n">
        <v>0.0447527451957229</v>
      </c>
      <c r="N179" s="16" t="n">
        <v>0.174920865401892</v>
      </c>
      <c r="O179" s="16" t="n">
        <v>0.31162262480529</v>
      </c>
      <c r="P179" s="16" t="n">
        <v>0.232005311887326</v>
      </c>
      <c r="Q179" s="16"/>
      <c r="R179" s="16" t="n">
        <v>0</v>
      </c>
      <c r="S179" s="16" t="n">
        <v>0.413452047865776</v>
      </c>
      <c r="T179" s="16" t="n">
        <v>0.118258344416594</v>
      </c>
      <c r="U179" s="16" t="n">
        <v>0.0623314221129669</v>
      </c>
      <c r="V179" s="16" t="n">
        <v>0.0402431160665749</v>
      </c>
      <c r="W179" s="16"/>
      <c r="X179" s="16" t="n">
        <v>0.0406425620245466</v>
      </c>
      <c r="Y179" s="16" t="n">
        <v>0.0773642480262108</v>
      </c>
      <c r="Z179" s="16" t="n">
        <v>0.0271268565446563</v>
      </c>
      <c r="AA179" s="16" t="n">
        <v>0.0643008184170164</v>
      </c>
      <c r="AB179" s="16" t="n">
        <v>0.166029183533412</v>
      </c>
      <c r="AC179" s="16" t="n">
        <v>0.0483443198076647</v>
      </c>
      <c r="AD179" s="16" t="n">
        <v>0.395632188138957</v>
      </c>
      <c r="AE179" s="16"/>
      <c r="AF179" s="16" t="n">
        <v>0.0363648850221646</v>
      </c>
      <c r="AG179" s="16" t="n">
        <v>0.110951242144082</v>
      </c>
      <c r="AH179" s="16" t="n">
        <v>0.0754200772849446</v>
      </c>
      <c r="AI179" s="16" t="n">
        <v>0.118844186252249</v>
      </c>
      <c r="AJ179" s="16" t="n">
        <v>0.0419798713518466</v>
      </c>
      <c r="AK179" s="16" t="n">
        <v>0.044914703935305</v>
      </c>
      <c r="AL179" s="16" t="n">
        <v>0.0242023625270858</v>
      </c>
      <c r="AM179" s="16" t="n">
        <v>0.151288754313077</v>
      </c>
      <c r="AN179" s="16" t="n">
        <v>0.192305935922621</v>
      </c>
      <c r="AO179" s="16" t="n">
        <v>0.0322579110972688</v>
      </c>
      <c r="AP179" s="16" t="n">
        <v>0.00930107701681786</v>
      </c>
      <c r="AQ179" s="16"/>
      <c r="AR179" s="16" t="n">
        <v>0.0835944353274669</v>
      </c>
      <c r="AS179" s="16" t="n">
        <v>0.206125118539797</v>
      </c>
      <c r="AT179" s="16" t="n">
        <v>0.0639481754179445</v>
      </c>
      <c r="AU179" s="16" t="n">
        <v>0.0691620391567656</v>
      </c>
      <c r="AV179" s="16" t="n">
        <v>0.00531505468718492</v>
      </c>
      <c r="AW179" s="16" t="n">
        <v>0.0891710015590595</v>
      </c>
      <c r="AX179" s="16" t="n">
        <v>0.0334384432526955</v>
      </c>
    </row>
    <row r="180">
      <c r="B180" t="s">
        <v>122</v>
      </c>
      <c r="C180" s="16" t="n">
        <v>0.144590836254443</v>
      </c>
      <c r="D180" s="16" t="n">
        <v>0.254462947195668</v>
      </c>
      <c r="E180" s="16" t="n">
        <v>0.196174768199342</v>
      </c>
      <c r="F180" s="16" t="n">
        <v>0.109816999636525</v>
      </c>
      <c r="G180" s="16"/>
      <c r="H180" s="16" t="n">
        <v>0.142344204426649</v>
      </c>
      <c r="I180" s="16" t="n">
        <v>0.135714449096137</v>
      </c>
      <c r="J180" s="16"/>
      <c r="K180" s="16" t="n">
        <v>0.108871758093058</v>
      </c>
      <c r="L180" s="16"/>
      <c r="M180" s="16" t="n">
        <v>0.0994392578169926</v>
      </c>
      <c r="N180" s="16" t="n">
        <v>0.314681246149592</v>
      </c>
      <c r="O180" s="16" t="n">
        <v>0.468242536633686</v>
      </c>
      <c r="P180" s="16" t="n">
        <v>0.380310523510261</v>
      </c>
      <c r="Q180" s="16"/>
      <c r="R180" s="16" t="n">
        <v>0.187437024789688</v>
      </c>
      <c r="S180" s="16" t="n">
        <v>0.0748902978544928</v>
      </c>
      <c r="T180" s="16" t="n">
        <v>0.166726426402881</v>
      </c>
      <c r="U180" s="16" t="n">
        <v>0.0973455675491552</v>
      </c>
      <c r="V180" s="16" t="n">
        <v>0.160075362837264</v>
      </c>
      <c r="W180" s="16"/>
      <c r="X180" s="16" t="n">
        <v>0.0641539247146482</v>
      </c>
      <c r="Y180" s="16" t="n">
        <v>0.127135092533299</v>
      </c>
      <c r="Z180" s="16" t="n">
        <v>0.181048717342427</v>
      </c>
      <c r="AA180" s="16" t="n">
        <v>0.138315421322911</v>
      </c>
      <c r="AB180" s="16" t="n">
        <v>0.370370969571894</v>
      </c>
      <c r="AC180" s="16" t="n">
        <v>0.182814906757473</v>
      </c>
      <c r="AD180" s="16" t="n">
        <v>0.198830152747274</v>
      </c>
      <c r="AE180" s="16"/>
      <c r="AF180" s="16" t="n">
        <v>0.00476826927763693</v>
      </c>
      <c r="AG180" s="16" t="n">
        <v>0.264735321211692</v>
      </c>
      <c r="AH180" s="16" t="n">
        <v>0.0458768588510909</v>
      </c>
      <c r="AI180" s="16" t="n">
        <v>0.309363520767021</v>
      </c>
      <c r="AJ180" s="16" t="n">
        <v>0.220842241795273</v>
      </c>
      <c r="AK180" s="16" t="n">
        <v>0.054298424268554</v>
      </c>
      <c r="AL180" s="16" t="n">
        <v>0.18650639889413</v>
      </c>
      <c r="AM180" s="16" t="n">
        <v>0.102562761313459</v>
      </c>
      <c r="AN180" s="16" t="n">
        <v>0.240151593170923</v>
      </c>
      <c r="AO180" s="16" t="n">
        <v>0.148261845576356</v>
      </c>
      <c r="AP180" s="16" t="n">
        <v>0.351809900108399</v>
      </c>
      <c r="AQ180" s="16"/>
      <c r="AR180" s="16" t="n">
        <v>0.300124695586345</v>
      </c>
      <c r="AS180" s="16" t="n">
        <v>0.184149692611173</v>
      </c>
      <c r="AT180" s="16" t="n">
        <v>0.110698151837516</v>
      </c>
      <c r="AU180" s="16" t="n">
        <v>0.116402006719972</v>
      </c>
      <c r="AV180" s="16" t="n">
        <v>0.213488771091853</v>
      </c>
      <c r="AW180" s="16" t="n">
        <v>0.113565209671886</v>
      </c>
      <c r="AX180" s="16" t="n">
        <v>0.1311024872776</v>
      </c>
    </row>
    <row r="181">
      <c r="B181" t="s">
        <v>123</v>
      </c>
      <c r="C181" s="16" t="n">
        <v>0.17507787298861</v>
      </c>
      <c r="D181" s="16" t="n">
        <v>0.201125156419489</v>
      </c>
      <c r="E181" s="16" t="n">
        <v>0.183534081904928</v>
      </c>
      <c r="F181" s="16" t="n">
        <v>0.168228327798923</v>
      </c>
      <c r="G181" s="16"/>
      <c r="H181" s="16" t="n">
        <v>0.0591326836870777</v>
      </c>
      <c r="I181" s="16" t="n">
        <v>0.177218029142744</v>
      </c>
      <c r="J181" s="16"/>
      <c r="K181" s="16" t="n">
        <v>0.0868080468730253</v>
      </c>
      <c r="L181" s="16"/>
      <c r="M181" s="16" t="n">
        <v>0.176575901925061</v>
      </c>
      <c r="N181" s="16" t="n">
        <v>0.183368229486617</v>
      </c>
      <c r="O181" s="16" t="n">
        <v>0.110219865012854</v>
      </c>
      <c r="P181" s="16" t="n">
        <v>0.205456608426247</v>
      </c>
      <c r="Q181" s="16"/>
      <c r="R181" s="16" t="n">
        <v>0.0267405384239923</v>
      </c>
      <c r="S181" s="16" t="n">
        <v>0.0241441991531465</v>
      </c>
      <c r="T181" s="16" t="n">
        <v>0.0798776706229212</v>
      </c>
      <c r="U181" s="16" t="n">
        <v>0.193692574955789</v>
      </c>
      <c r="V181" s="16" t="n">
        <v>0.210744442004918</v>
      </c>
      <c r="W181" s="16"/>
      <c r="X181" s="16" t="n">
        <v>0.139621300493574</v>
      </c>
      <c r="Y181" s="16" t="n">
        <v>0.23700044351145</v>
      </c>
      <c r="Z181" s="16" t="n">
        <v>0.165090330642346</v>
      </c>
      <c r="AA181" s="16" t="n">
        <v>0.133392384682826</v>
      </c>
      <c r="AB181" s="16" t="n">
        <v>0.250398905747738</v>
      </c>
      <c r="AC181" s="16" t="n">
        <v>0.0937640144653401</v>
      </c>
      <c r="AD181" s="16" t="n">
        <v>0.0433176041627175</v>
      </c>
      <c r="AE181" s="16"/>
      <c r="AF181" s="16" t="n">
        <v>0.0154045063286959</v>
      </c>
      <c r="AG181" s="16" t="n">
        <v>0.144231873753092</v>
      </c>
      <c r="AH181" s="16" t="n">
        <v>0.309803896715356</v>
      </c>
      <c r="AI181" s="16" t="n">
        <v>0.204989927189576</v>
      </c>
      <c r="AJ181" s="16" t="n">
        <v>0.286192491366769</v>
      </c>
      <c r="AK181" s="16" t="n">
        <v>0.127769469365995</v>
      </c>
      <c r="AL181" s="16" t="n">
        <v>0.054692149523952</v>
      </c>
      <c r="AM181" s="16" t="n">
        <v>0.181313856586639</v>
      </c>
      <c r="AN181" s="16" t="n">
        <v>0.313490902312072</v>
      </c>
      <c r="AO181" s="16" t="n">
        <v>0.00215467962107757</v>
      </c>
      <c r="AP181" s="16" t="n">
        <v>0.00791924470281053</v>
      </c>
      <c r="AQ181" s="16"/>
      <c r="AR181" s="16" t="n">
        <v>0.0238866396607523</v>
      </c>
      <c r="AS181" s="16" t="n">
        <v>0.0334473277955167</v>
      </c>
      <c r="AT181" s="16" t="n">
        <v>0.270160438097575</v>
      </c>
      <c r="AU181" s="16" t="n">
        <v>0.150741466942117</v>
      </c>
      <c r="AV181" s="16" t="n">
        <v>0.20909053373201</v>
      </c>
      <c r="AW181" s="16" t="n">
        <v>0.0873303494426128</v>
      </c>
      <c r="AX181" s="16" t="n">
        <v>0.302990506512715</v>
      </c>
    </row>
    <row r="182">
      <c r="B182" t="s">
        <v>124</v>
      </c>
      <c r="C182" s="16" t="n">
        <v>0.174034756925606</v>
      </c>
      <c r="D182" s="16" t="n">
        <v>0.101318192260291</v>
      </c>
      <c r="E182" s="16" t="n">
        <v>0.228400794060017</v>
      </c>
      <c r="F182" s="16" t="n">
        <v>0.164340883503022</v>
      </c>
      <c r="G182" s="16"/>
      <c r="H182" s="16" t="n">
        <v>0.0159135625042299</v>
      </c>
      <c r="I182" s="16" t="n">
        <v>0.207957615675657</v>
      </c>
      <c r="J182" s="16"/>
      <c r="K182" s="16" t="n">
        <v>0.289537495527094</v>
      </c>
      <c r="L182" s="16"/>
      <c r="M182" s="16" t="n">
        <v>0.178807012148276</v>
      </c>
      <c r="N182" s="16" t="n">
        <v>0.182847796744569</v>
      </c>
      <c r="O182" s="16" t="n">
        <v>0.055347079154727</v>
      </c>
      <c r="P182" s="16" t="n">
        <v>0.0981168089589415</v>
      </c>
      <c r="Q182" s="16"/>
      <c r="R182" s="16" t="n">
        <v>0</v>
      </c>
      <c r="S182" s="16" t="n">
        <v>0.352045733318462</v>
      </c>
      <c r="T182" s="16" t="n">
        <v>0.200706949564335</v>
      </c>
      <c r="U182" s="16" t="n">
        <v>0.32909741243848</v>
      </c>
      <c r="V182" s="16" t="n">
        <v>0.0976603538567603</v>
      </c>
      <c r="W182" s="16"/>
      <c r="X182" s="16" t="n">
        <v>0.0682802762210185</v>
      </c>
      <c r="Y182" s="16" t="n">
        <v>0.321378667034739</v>
      </c>
      <c r="Z182" s="16" t="n">
        <v>0.267200588369273</v>
      </c>
      <c r="AA182" s="16" t="n">
        <v>0.0306768864781789</v>
      </c>
      <c r="AB182" s="16" t="n">
        <v>0.12304355951085</v>
      </c>
      <c r="AC182" s="16" t="n">
        <v>0.0233345910596047</v>
      </c>
      <c r="AD182" s="16" t="n">
        <v>0.104276198207562</v>
      </c>
      <c r="AE182" s="16"/>
      <c r="AF182" s="16" t="n">
        <v>0.0568295004868901</v>
      </c>
      <c r="AG182" s="16" t="n">
        <v>0.176229962547392</v>
      </c>
      <c r="AH182" s="16" t="n">
        <v>0.398608328620885</v>
      </c>
      <c r="AI182" s="16" t="n">
        <v>0.152461284153394</v>
      </c>
      <c r="AJ182" s="16" t="n">
        <v>0.0352686568400546</v>
      </c>
      <c r="AK182" s="16" t="n">
        <v>0.204483075274811</v>
      </c>
      <c r="AL182" s="16" t="n">
        <v>0.0422561045186455</v>
      </c>
      <c r="AM182" s="16" t="n">
        <v>0.245021109153852</v>
      </c>
      <c r="AN182" s="16" t="n">
        <v>0.074400318208494</v>
      </c>
      <c r="AO182" s="16" t="n">
        <v>0.40758544204211</v>
      </c>
      <c r="AP182" s="16" t="n">
        <v>0</v>
      </c>
      <c r="AQ182" s="16"/>
      <c r="AR182" s="16" t="n">
        <v>0.0781479586863312</v>
      </c>
      <c r="AS182" s="16" t="n">
        <v>0.202241492331096</v>
      </c>
      <c r="AT182" s="16" t="n">
        <v>0.121339730398142</v>
      </c>
      <c r="AU182" s="16" t="n">
        <v>0.222634768284563</v>
      </c>
      <c r="AV182" s="16" t="n">
        <v>0.213488771091853</v>
      </c>
      <c r="AW182" s="16" t="n">
        <v>0.322760277488579</v>
      </c>
      <c r="AX182" s="16" t="n">
        <v>0.0285034930272514</v>
      </c>
    </row>
    <row r="183">
      <c r="B183" t="s">
        <v>125</v>
      </c>
      <c r="C183" s="16" t="n">
        <v>0.41228212044485</v>
      </c>
      <c r="D183" s="16" t="n">
        <v>0.204436632519966</v>
      </c>
      <c r="E183" s="16" t="n">
        <v>0.250500517040984</v>
      </c>
      <c r="F183" s="16" t="n">
        <v>0.501789711535209</v>
      </c>
      <c r="G183" s="16"/>
      <c r="H183" s="16" t="n">
        <v>0.706282306269326</v>
      </c>
      <c r="I183" s="16" t="n">
        <v>0.419786480879598</v>
      </c>
      <c r="J183" s="16"/>
      <c r="K183" s="16" t="n">
        <v>0.423167180193833</v>
      </c>
      <c r="L183" s="16"/>
      <c r="M183" s="16" t="n">
        <v>0.476307604060551</v>
      </c>
      <c r="N183" s="16" t="n">
        <v>0.144181862217331</v>
      </c>
      <c r="O183" s="16" t="n">
        <v>0.05045829509611</v>
      </c>
      <c r="P183" s="16" t="n">
        <v>0.0513170963039581</v>
      </c>
      <c r="Q183" s="16"/>
      <c r="R183" s="16" t="n">
        <v>0.78582243678632</v>
      </c>
      <c r="S183" s="16" t="n">
        <v>0.135467721808123</v>
      </c>
      <c r="T183" s="16" t="n">
        <v>0.389763657948371</v>
      </c>
      <c r="U183" s="16" t="n">
        <v>0.31714252647198</v>
      </c>
      <c r="V183" s="16" t="n">
        <v>0.469391955772567</v>
      </c>
      <c r="W183" s="16"/>
      <c r="X183" s="16" t="n">
        <v>0.66597085997679</v>
      </c>
      <c r="Y183" s="16" t="n">
        <v>0.19314030934786</v>
      </c>
      <c r="Z183" s="16" t="n">
        <v>0.359533507101297</v>
      </c>
      <c r="AA183" s="16" t="n">
        <v>0.633314489099068</v>
      </c>
      <c r="AB183" s="16" t="n">
        <v>0.088428441782176</v>
      </c>
      <c r="AC183" s="16" t="n">
        <v>0.650329891722035</v>
      </c>
      <c r="AD183" s="16" t="n">
        <v>0.253718508021867</v>
      </c>
      <c r="AE183" s="16"/>
      <c r="AF183" s="16" t="n">
        <v>0.886632838884612</v>
      </c>
      <c r="AG183" s="16" t="n">
        <v>0.303851600343742</v>
      </c>
      <c r="AH183" s="16" t="n">
        <v>0.115847636560757</v>
      </c>
      <c r="AI183" s="16" t="n">
        <v>0.214341081637761</v>
      </c>
      <c r="AJ183" s="16" t="n">
        <v>0.415716738646057</v>
      </c>
      <c r="AK183" s="16" t="n">
        <v>0.540329788623072</v>
      </c>
      <c r="AL183" s="16" t="n">
        <v>0.692342984536187</v>
      </c>
      <c r="AM183" s="16" t="n">
        <v>0.318541978379065</v>
      </c>
      <c r="AN183" s="16" t="n">
        <v>0.106361851650671</v>
      </c>
      <c r="AO183" s="16" t="n">
        <v>0.409740121663187</v>
      </c>
      <c r="AP183" s="16" t="n">
        <v>0.630969778171973</v>
      </c>
      <c r="AQ183" s="16"/>
      <c r="AR183" s="16" t="n">
        <v>0.514246270739104</v>
      </c>
      <c r="AS183" s="16" t="n">
        <v>0.374036368722419</v>
      </c>
      <c r="AT183" s="16" t="n">
        <v>0.382537544576334</v>
      </c>
      <c r="AU183" s="16" t="n">
        <v>0.398652068617719</v>
      </c>
      <c r="AV183" s="16" t="n">
        <v>0.358616869397099</v>
      </c>
      <c r="AW183" s="16" t="n">
        <v>0.387173161837863</v>
      </c>
      <c r="AX183" s="16" t="n">
        <v>0.503965069929738</v>
      </c>
    </row>
    <row r="184">
      <c r="B184" t="s">
        <v>126</v>
      </c>
      <c r="C184" s="16" t="n">
        <v>0.020137410715176</v>
      </c>
      <c r="D184" s="16" t="n">
        <v>0.0010656140491146</v>
      </c>
      <c r="E184" s="16" t="n">
        <v>0.0269157165555023</v>
      </c>
      <c r="F184" s="16" t="n">
        <v>0.0203594705071339</v>
      </c>
      <c r="G184" s="16"/>
      <c r="H184" s="16" t="n">
        <v>0.0071208554642084</v>
      </c>
      <c r="I184" s="16" t="n">
        <v>0.0165800505377282</v>
      </c>
      <c r="J184" s="16"/>
      <c r="K184" s="16" t="n">
        <v>0.000164148014659671</v>
      </c>
      <c r="L184" s="16"/>
      <c r="M184" s="16" t="n">
        <v>0.024117478853396</v>
      </c>
      <c r="N184" s="16" t="n">
        <v>0</v>
      </c>
      <c r="O184" s="16" t="n">
        <v>0.00410959929733285</v>
      </c>
      <c r="P184" s="16" t="n">
        <v>0.032793650913266</v>
      </c>
      <c r="Q184" s="16"/>
      <c r="R184" s="16" t="n">
        <v>0</v>
      </c>
      <c r="S184" s="16" t="n">
        <v>0</v>
      </c>
      <c r="T184" s="16" t="n">
        <v>0.0446669510448961</v>
      </c>
      <c r="U184" s="16" t="n">
        <v>0.000390496471628853</v>
      </c>
      <c r="V184" s="16" t="n">
        <v>0.0218847694619166</v>
      </c>
      <c r="W184" s="16"/>
      <c r="X184" s="16" t="n">
        <v>0.0213310765694225</v>
      </c>
      <c r="Y184" s="16" t="n">
        <v>0.0439812395464425</v>
      </c>
      <c r="Z184" s="16" t="n">
        <v>0</v>
      </c>
      <c r="AA184" s="16" t="n">
        <v>0</v>
      </c>
      <c r="AB184" s="16" t="n">
        <v>0.00172893985393046</v>
      </c>
      <c r="AC184" s="16" t="n">
        <v>0.00141227618788303</v>
      </c>
      <c r="AD184" s="16" t="n">
        <v>0.00422534872162291</v>
      </c>
      <c r="AE184" s="16"/>
      <c r="AF184" s="16" t="n">
        <v>0</v>
      </c>
      <c r="AG184" s="16" t="n">
        <v>0</v>
      </c>
      <c r="AH184" s="16" t="n">
        <v>0.0544432019669672</v>
      </c>
      <c r="AI184" s="16" t="n">
        <v>0</v>
      </c>
      <c r="AJ184" s="16" t="n">
        <v>0</v>
      </c>
      <c r="AK184" s="16" t="n">
        <v>0.0282045385322638</v>
      </c>
      <c r="AL184" s="16" t="n">
        <v>0</v>
      </c>
      <c r="AM184" s="16" t="n">
        <v>0.00127154025390737</v>
      </c>
      <c r="AN184" s="16" t="n">
        <v>0.0732893987352187</v>
      </c>
      <c r="AO184" s="16" t="n">
        <v>0</v>
      </c>
      <c r="AP184" s="16" t="n">
        <v>0</v>
      </c>
      <c r="AQ184" s="16"/>
      <c r="AR184" s="16" t="n">
        <v>0</v>
      </c>
      <c r="AS184" s="16" t="n">
        <v>0</v>
      </c>
      <c r="AT184" s="16" t="n">
        <v>0.0513159596724886</v>
      </c>
      <c r="AU184" s="16" t="n">
        <v>0.0424076502788632</v>
      </c>
      <c r="AV184" s="16" t="n">
        <v>0</v>
      </c>
      <c r="AW184" s="16" t="n">
        <v>0</v>
      </c>
      <c r="AX184" s="16" t="n">
        <v>0</v>
      </c>
    </row>
    <row r="185">
      <c r="B185" t="s">
        <v>127</v>
      </c>
      <c r="C185" s="16" t="n">
        <v>0.218467838925758</v>
      </c>
      <c r="D185" s="16" t="n">
        <v>0.492054404751139</v>
      </c>
      <c r="E185" s="16" t="n">
        <v>0.310648890438568</v>
      </c>
      <c r="F185" s="16" t="n">
        <v>0.145281606655713</v>
      </c>
      <c r="G185" s="16"/>
      <c r="H185" s="16" t="n">
        <v>0.211550592075158</v>
      </c>
      <c r="I185" s="16" t="n">
        <v>0.178457823764273</v>
      </c>
      <c r="J185" s="16"/>
      <c r="K185" s="16" t="n">
        <v>0.200323129391387</v>
      </c>
      <c r="L185" s="16"/>
      <c r="M185" s="16" t="n">
        <v>0.144192003012716</v>
      </c>
      <c r="N185" s="16" t="n">
        <v>0.489602111551483</v>
      </c>
      <c r="O185" s="16" t="n">
        <v>0.779865161438976</v>
      </c>
      <c r="P185" s="16" t="n">
        <v>0.612315835397587</v>
      </c>
      <c r="Q185" s="16"/>
      <c r="R185" s="16" t="n">
        <v>0.187437024789688</v>
      </c>
      <c r="S185" s="16" t="n">
        <v>0.488342345720268</v>
      </c>
      <c r="T185" s="16" t="n">
        <v>0.284984770819476</v>
      </c>
      <c r="U185" s="16" t="n">
        <v>0.159676989662122</v>
      </c>
      <c r="V185" s="16" t="n">
        <v>0.200318478903839</v>
      </c>
      <c r="W185" s="16"/>
      <c r="X185" s="16" t="n">
        <v>0.104796486739195</v>
      </c>
      <c r="Y185" s="16" t="n">
        <v>0.204499340559509</v>
      </c>
      <c r="Z185" s="16" t="n">
        <v>0.208175573887084</v>
      </c>
      <c r="AA185" s="16" t="n">
        <v>0.202616239739927</v>
      </c>
      <c r="AB185" s="16" t="n">
        <v>0.536400153105306</v>
      </c>
      <c r="AC185" s="16" t="n">
        <v>0.231159226565138</v>
      </c>
      <c r="AD185" s="16" t="n">
        <v>0.594462340886231</v>
      </c>
      <c r="AE185" s="16"/>
      <c r="AF185" s="16" t="n">
        <v>0.0411331542998016</v>
      </c>
      <c r="AG185" s="16" t="n">
        <v>0.375686563355774</v>
      </c>
      <c r="AH185" s="16" t="n">
        <v>0.121296936136036</v>
      </c>
      <c r="AI185" s="16" t="n">
        <v>0.42820770701927</v>
      </c>
      <c r="AJ185" s="16" t="n">
        <v>0.26282211314712</v>
      </c>
      <c r="AK185" s="16" t="n">
        <v>0.099213128203859</v>
      </c>
      <c r="AL185" s="16" t="n">
        <v>0.210708761421216</v>
      </c>
      <c r="AM185" s="16" t="n">
        <v>0.253851515626537</v>
      </c>
      <c r="AN185" s="16" t="n">
        <v>0.432457529093544</v>
      </c>
      <c r="AO185" s="16" t="n">
        <v>0.180519756673625</v>
      </c>
      <c r="AP185" s="16" t="n">
        <v>0.361110977125217</v>
      </c>
      <c r="AQ185" s="16"/>
      <c r="AR185" s="16" t="n">
        <v>0.383719130913812</v>
      </c>
      <c r="AS185" s="16" t="n">
        <v>0.390274811150969</v>
      </c>
      <c r="AT185" s="16" t="n">
        <v>0.17464632725546</v>
      </c>
      <c r="AU185" s="16" t="n">
        <v>0.185564045876738</v>
      </c>
      <c r="AV185" s="16" t="n">
        <v>0.218803825779038</v>
      </c>
      <c r="AW185" s="16" t="n">
        <v>0.202736211230945</v>
      </c>
      <c r="AX185" s="16" t="n">
        <v>0.164540930530295</v>
      </c>
    </row>
    <row r="186">
      <c r="B186" t="s">
        <v>128</v>
      </c>
      <c r="C186" s="16" t="n">
        <v>0.586316877370456</v>
      </c>
      <c r="D186" s="16" t="n">
        <v>0.305754824780257</v>
      </c>
      <c r="E186" s="16" t="n">
        <v>0.478901311101001</v>
      </c>
      <c r="F186" s="16" t="n">
        <v>0.666130595038231</v>
      </c>
      <c r="G186" s="16"/>
      <c r="H186" s="16" t="n">
        <v>0.722195868773555</v>
      </c>
      <c r="I186" s="16" t="n">
        <v>0.627744096555255</v>
      </c>
      <c r="J186" s="16"/>
      <c r="K186" s="16" t="n">
        <v>0.712704675720928</v>
      </c>
      <c r="L186" s="16"/>
      <c r="M186" s="16" t="n">
        <v>0.655114616208828</v>
      </c>
      <c r="N186" s="16" t="n">
        <v>0.3270296589619</v>
      </c>
      <c r="O186" s="16" t="n">
        <v>0.105805374250837</v>
      </c>
      <c r="P186" s="16" t="n">
        <v>0.1494339052629</v>
      </c>
      <c r="Q186" s="16"/>
      <c r="R186" s="16" t="n">
        <v>0.78582243678632</v>
      </c>
      <c r="S186" s="16" t="n">
        <v>0.487513455126585</v>
      </c>
      <c r="T186" s="16" t="n">
        <v>0.590470607512707</v>
      </c>
      <c r="U186" s="16" t="n">
        <v>0.64623993891046</v>
      </c>
      <c r="V186" s="16" t="n">
        <v>0.567052309629327</v>
      </c>
      <c r="W186" s="16"/>
      <c r="X186" s="16" t="n">
        <v>0.734251136197809</v>
      </c>
      <c r="Y186" s="16" t="n">
        <v>0.514518976382598</v>
      </c>
      <c r="Z186" s="16" t="n">
        <v>0.62673409547057</v>
      </c>
      <c r="AA186" s="16" t="n">
        <v>0.663991375577247</v>
      </c>
      <c r="AB186" s="16" t="n">
        <v>0.211472001293026</v>
      </c>
      <c r="AC186" s="16" t="n">
        <v>0.673664482781639</v>
      </c>
      <c r="AD186" s="16" t="n">
        <v>0.357994706229429</v>
      </c>
      <c r="AE186" s="16"/>
      <c r="AF186" s="16" t="n">
        <v>0.943462339371503</v>
      </c>
      <c r="AG186" s="16" t="n">
        <v>0.480081562891134</v>
      </c>
      <c r="AH186" s="16" t="n">
        <v>0.514455965181641</v>
      </c>
      <c r="AI186" s="16" t="n">
        <v>0.366802365791155</v>
      </c>
      <c r="AJ186" s="16" t="n">
        <v>0.450985395486111</v>
      </c>
      <c r="AK186" s="16" t="n">
        <v>0.744812863897883</v>
      </c>
      <c r="AL186" s="16" t="n">
        <v>0.734599089054832</v>
      </c>
      <c r="AM186" s="16" t="n">
        <v>0.563563087532917</v>
      </c>
      <c r="AN186" s="16" t="n">
        <v>0.180762169859165</v>
      </c>
      <c r="AO186" s="16" t="n">
        <v>0.817325563705297</v>
      </c>
      <c r="AP186" s="16" t="n">
        <v>0.630969778171973</v>
      </c>
      <c r="AQ186" s="16"/>
      <c r="AR186" s="16" t="n">
        <v>0.592394229425435</v>
      </c>
      <c r="AS186" s="16" t="n">
        <v>0.576277861053514</v>
      </c>
      <c r="AT186" s="16" t="n">
        <v>0.503877274974476</v>
      </c>
      <c r="AU186" s="16" t="n">
        <v>0.621286836902282</v>
      </c>
      <c r="AV186" s="16" t="n">
        <v>0.572105640488952</v>
      </c>
      <c r="AW186" s="16" t="n">
        <v>0.709933439326442</v>
      </c>
      <c r="AX186" s="16" t="n">
        <v>0.53246856295699</v>
      </c>
    </row>
    <row r="187">
      <c r="B187" t="s">
        <v>129</v>
      </c>
      <c r="C187" s="16" t="n">
        <v>-0.367849038444698</v>
      </c>
      <c r="D187" s="16" t="n">
        <v>0.186299579970882</v>
      </c>
      <c r="E187" s="16" t="n">
        <v>-0.168252420662433</v>
      </c>
      <c r="F187" s="16" t="n">
        <v>-0.520848988382518</v>
      </c>
      <c r="G187" s="16"/>
      <c r="H187" s="16" t="n">
        <v>-0.510645276698397</v>
      </c>
      <c r="I187" s="16" t="n">
        <v>-0.449286272790982</v>
      </c>
      <c r="J187" s="16"/>
      <c r="K187" s="16" t="n">
        <v>-0.51238154632954</v>
      </c>
      <c r="L187" s="16"/>
      <c r="M187" s="16" t="n">
        <v>-0.510922613196112</v>
      </c>
      <c r="N187" s="16" t="n">
        <v>0.162572452589584</v>
      </c>
      <c r="O187" s="16" t="n">
        <v>0.674059787188139</v>
      </c>
      <c r="P187" s="16" t="n">
        <v>0.462881930134688</v>
      </c>
      <c r="Q187" s="16"/>
      <c r="R187" s="16" t="n">
        <v>-0.598385411996632</v>
      </c>
      <c r="S187" s="16" t="n">
        <v>0.00082889059368324</v>
      </c>
      <c r="T187" s="16" t="n">
        <v>-0.305485836693231</v>
      </c>
      <c r="U187" s="16" t="n">
        <v>-0.486562949248338</v>
      </c>
      <c r="V187" s="16" t="n">
        <v>-0.366733830725488</v>
      </c>
      <c r="W187" s="16"/>
      <c r="X187" s="16" t="n">
        <v>-0.629454649458614</v>
      </c>
      <c r="Y187" s="16" t="n">
        <v>-0.310019635823089</v>
      </c>
      <c r="Z187" s="16" t="n">
        <v>-0.418558521583487</v>
      </c>
      <c r="AA187" s="16" t="n">
        <v>-0.46137513583732</v>
      </c>
      <c r="AB187" s="16" t="n">
        <v>0.324928151812281</v>
      </c>
      <c r="AC187" s="16" t="n">
        <v>-0.442505256216502</v>
      </c>
      <c r="AD187" s="16" t="n">
        <v>0.236467634656801</v>
      </c>
      <c r="AE187" s="16"/>
      <c r="AF187" s="16" t="n">
        <v>-0.902329185071701</v>
      </c>
      <c r="AG187" s="16" t="n">
        <v>-0.10439499953536</v>
      </c>
      <c r="AH187" s="16" t="n">
        <v>-0.393159029045606</v>
      </c>
      <c r="AI187" s="16" t="n">
        <v>0.0614053412281151</v>
      </c>
      <c r="AJ187" s="16" t="n">
        <v>-0.188163282338992</v>
      </c>
      <c r="AK187" s="16" t="n">
        <v>-0.645599735694024</v>
      </c>
      <c r="AL187" s="16" t="n">
        <v>-0.523890327633616</v>
      </c>
      <c r="AM187" s="16" t="n">
        <v>-0.30971157190638</v>
      </c>
      <c r="AN187" s="16" t="n">
        <v>0.251695359234379</v>
      </c>
      <c r="AO187" s="16" t="n">
        <v>-0.636805807031672</v>
      </c>
      <c r="AP187" s="16" t="n">
        <v>-0.269858801046756</v>
      </c>
      <c r="AQ187" s="16"/>
      <c r="AR187" s="16" t="n">
        <v>-0.208675098511623</v>
      </c>
      <c r="AS187" s="16" t="n">
        <v>-0.186003049902545</v>
      </c>
      <c r="AT187" s="16" t="n">
        <v>-0.329230947719016</v>
      </c>
      <c r="AU187" s="16" t="n">
        <v>-0.435722791025544</v>
      </c>
      <c r="AV187" s="16" t="n">
        <v>-0.353301814709914</v>
      </c>
      <c r="AW187" s="16" t="n">
        <v>-0.507197228095496</v>
      </c>
      <c r="AX187" s="16" t="n">
        <v>-0.367927632426694</v>
      </c>
    </row>
    <row r="188">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row>
    <row r="189">
      <c r="B189" s="7" t="s">
        <v>141</v>
      </c>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row>
    <row r="190">
      <c r="B190" s="26" t="s">
        <v>78</v>
      </c>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row>
    <row r="191">
      <c r="B191" t="s">
        <v>121</v>
      </c>
      <c r="C191" s="16" t="n">
        <v>0.0437720858870273</v>
      </c>
      <c r="D191" s="16" t="n">
        <v>0.150777390250042</v>
      </c>
      <c r="E191" s="16" t="n">
        <v>0.0865612442794368</v>
      </c>
      <c r="F191" s="16" t="n">
        <v>0.0126583680730745</v>
      </c>
      <c r="G191" s="16"/>
      <c r="H191" s="16" t="n">
        <v>0.0168905455414046</v>
      </c>
      <c r="I191" s="16" t="n">
        <v>0.0370777907286173</v>
      </c>
      <c r="J191" s="16"/>
      <c r="K191" s="16" t="n">
        <v>0.0282870789333289</v>
      </c>
      <c r="L191" s="16"/>
      <c r="M191" s="16" t="n">
        <v>0</v>
      </c>
      <c r="N191" s="16" t="n">
        <v>0.184122225474644</v>
      </c>
      <c r="O191" s="16" t="n">
        <v>0.426128986418065</v>
      </c>
      <c r="P191" s="16" t="n">
        <v>0.374955536558159</v>
      </c>
      <c r="Q191" s="16"/>
      <c r="R191" s="16" t="n">
        <v>0</v>
      </c>
      <c r="S191" s="16" t="n">
        <v>0.0369296556134789</v>
      </c>
      <c r="T191" s="16" t="n">
        <v>0.134916449001096</v>
      </c>
      <c r="U191" s="16" t="n">
        <v>0.0987091010657189</v>
      </c>
      <c r="V191" s="16" t="n">
        <v>0.0075165721649136</v>
      </c>
      <c r="W191" s="16"/>
      <c r="X191" s="16" t="n">
        <v>0.0258595982026511</v>
      </c>
      <c r="Y191" s="16" t="n">
        <v>0.00233301063094977</v>
      </c>
      <c r="Z191" s="16" t="n">
        <v>0.00648554856136834</v>
      </c>
      <c r="AA191" s="16" t="n">
        <v>0.0894380928592519</v>
      </c>
      <c r="AB191" s="16" t="n">
        <v>0.13627513768928</v>
      </c>
      <c r="AC191" s="16" t="n">
        <v>0.0810650546264757</v>
      </c>
      <c r="AD191" s="16" t="n">
        <v>0.35707197227367</v>
      </c>
      <c r="AE191" s="16"/>
      <c r="AF191" s="16" t="n">
        <v>0.0329046194165606</v>
      </c>
      <c r="AG191" s="16" t="n">
        <v>0.114681662387384</v>
      </c>
      <c r="AH191" s="16" t="n">
        <v>0.0316145962756918</v>
      </c>
      <c r="AI191" s="16" t="n">
        <v>0.166026513883618</v>
      </c>
      <c r="AJ191" s="16" t="n">
        <v>0.0219896565454342</v>
      </c>
      <c r="AK191" s="16" t="n">
        <v>0.00181371242482475</v>
      </c>
      <c r="AL191" s="16" t="n">
        <v>0.0413241981504648</v>
      </c>
      <c r="AM191" s="16" t="n">
        <v>0.0429265131232278</v>
      </c>
      <c r="AN191" s="16" t="n">
        <v>0.00586219187513325</v>
      </c>
      <c r="AO191" s="16" t="n">
        <v>0.149830690901473</v>
      </c>
      <c r="AP191" s="16" t="n">
        <v>0.00599952679613492</v>
      </c>
      <c r="AQ191" s="16"/>
      <c r="AR191" s="16" t="n">
        <v>0.237035322621568</v>
      </c>
      <c r="AS191" s="16" t="n">
        <v>0.0591274031736315</v>
      </c>
      <c r="AT191" s="16" t="n">
        <v>0.0393864183557951</v>
      </c>
      <c r="AU191" s="16" t="n">
        <v>0.0213416345603696</v>
      </c>
      <c r="AV191" s="16" t="n">
        <v>0.00439823735984244</v>
      </c>
      <c r="AW191" s="16" t="n">
        <v>0.0115101261714636</v>
      </c>
      <c r="AX191" s="16" t="n">
        <v>0.0181657720389513</v>
      </c>
    </row>
    <row r="192">
      <c r="B192" t="s">
        <v>122</v>
      </c>
      <c r="C192" s="16" t="n">
        <v>0.100504965085536</v>
      </c>
      <c r="D192" s="16" t="n">
        <v>0.109671009418194</v>
      </c>
      <c r="E192" s="16" t="n">
        <v>0.184622017413631</v>
      </c>
      <c r="F192" s="16" t="n">
        <v>0.0681080137128973</v>
      </c>
      <c r="G192" s="16"/>
      <c r="H192" s="16" t="n">
        <v>0.0885281151856826</v>
      </c>
      <c r="I192" s="16" t="n">
        <v>0.115931619382116</v>
      </c>
      <c r="J192" s="16"/>
      <c r="K192" s="16" t="n">
        <v>0.0396988320799911</v>
      </c>
      <c r="L192" s="16"/>
      <c r="M192" s="16" t="n">
        <v>0.0754113599114281</v>
      </c>
      <c r="N192" s="16" t="n">
        <v>0.182690571622213</v>
      </c>
      <c r="O192" s="16" t="n">
        <v>0.313246999783615</v>
      </c>
      <c r="P192" s="16" t="n">
        <v>0.293517709392114</v>
      </c>
      <c r="Q192" s="16"/>
      <c r="R192" s="16" t="n">
        <v>0.0267405384239923</v>
      </c>
      <c r="S192" s="16" t="n">
        <v>0.173848462747838</v>
      </c>
      <c r="T192" s="16" t="n">
        <v>0.0996139213258786</v>
      </c>
      <c r="U192" s="16" t="n">
        <v>0.177352086426758</v>
      </c>
      <c r="V192" s="16" t="n">
        <v>0.0756888038712539</v>
      </c>
      <c r="W192" s="16"/>
      <c r="X192" s="16" t="n">
        <v>0.00535251135684823</v>
      </c>
      <c r="Y192" s="16" t="n">
        <v>0.132239809758328</v>
      </c>
      <c r="Z192" s="16" t="n">
        <v>0.120579778064929</v>
      </c>
      <c r="AA192" s="16" t="n">
        <v>0.0994224093280836</v>
      </c>
      <c r="AB192" s="16" t="n">
        <v>0.157948200900007</v>
      </c>
      <c r="AC192" s="16" t="n">
        <v>0.707621598006356</v>
      </c>
      <c r="AD192" s="16" t="n">
        <v>0.148316699861986</v>
      </c>
      <c r="AE192" s="16"/>
      <c r="AF192" s="16" t="n">
        <v>0.00474383199771794</v>
      </c>
      <c r="AG192" s="16" t="n">
        <v>0.147774049127419</v>
      </c>
      <c r="AH192" s="16" t="n">
        <v>0.0346098606048219</v>
      </c>
      <c r="AI192" s="16" t="n">
        <v>0.0932620931125495</v>
      </c>
      <c r="AJ192" s="16" t="n">
        <v>0.223563066249256</v>
      </c>
      <c r="AK192" s="16" t="n">
        <v>0.0582063132346306</v>
      </c>
      <c r="AL192" s="16" t="n">
        <v>0.230111139156099</v>
      </c>
      <c r="AM192" s="16" t="n">
        <v>0.299988764753943</v>
      </c>
      <c r="AN192" s="16" t="n">
        <v>0.0353675324823443</v>
      </c>
      <c r="AO192" s="16" t="n">
        <v>0</v>
      </c>
      <c r="AP192" s="16" t="n">
        <v>0.044004023692698</v>
      </c>
      <c r="AQ192" s="16"/>
      <c r="AR192" s="16" t="n">
        <v>0.145648320823574</v>
      </c>
      <c r="AS192" s="16" t="n">
        <v>0.187150404466917</v>
      </c>
      <c r="AT192" s="16" t="n">
        <v>0.0780345199893517</v>
      </c>
      <c r="AU192" s="16" t="n">
        <v>0.0301150428748816</v>
      </c>
      <c r="AV192" s="16" t="n">
        <v>0.189021726745577</v>
      </c>
      <c r="AW192" s="16" t="n">
        <v>0.105762100017855</v>
      </c>
      <c r="AX192" s="16" t="n">
        <v>0.0937078236746515</v>
      </c>
    </row>
    <row r="193">
      <c r="B193" t="s">
        <v>123</v>
      </c>
      <c r="C193" s="16" t="n">
        <v>0.12858154649468</v>
      </c>
      <c r="D193" s="16" t="n">
        <v>0.364182723779282</v>
      </c>
      <c r="E193" s="16" t="n">
        <v>0.14965516681647</v>
      </c>
      <c r="F193" s="16" t="n">
        <v>0.0871052687747383</v>
      </c>
      <c r="G193" s="16"/>
      <c r="H193" s="16" t="n">
        <v>0.0759812751097705</v>
      </c>
      <c r="I193" s="16" t="n">
        <v>0.0897196583752587</v>
      </c>
      <c r="J193" s="16"/>
      <c r="K193" s="16" t="n">
        <v>0.0582890699888957</v>
      </c>
      <c r="L193" s="16"/>
      <c r="M193" s="16" t="n">
        <v>0.129793678514642</v>
      </c>
      <c r="N193" s="16" t="n">
        <v>0.114818494874451</v>
      </c>
      <c r="O193" s="16" t="n">
        <v>0.151537361170639</v>
      </c>
      <c r="P193" s="16" t="n">
        <v>0.122956829823313</v>
      </c>
      <c r="Q193" s="16"/>
      <c r="R193" s="16" t="n">
        <v>0.187437024789688</v>
      </c>
      <c r="S193" s="16" t="n">
        <v>0.319544772009244</v>
      </c>
      <c r="T193" s="16" t="n">
        <v>0.156744296655485</v>
      </c>
      <c r="U193" s="16" t="n">
        <v>0.107324247785789</v>
      </c>
      <c r="V193" s="16" t="n">
        <v>0.11286298907532</v>
      </c>
      <c r="W193" s="16"/>
      <c r="X193" s="16" t="n">
        <v>0.170679015275235</v>
      </c>
      <c r="Y193" s="16" t="n">
        <v>0.0887562615204061</v>
      </c>
      <c r="Z193" s="16" t="n">
        <v>0.119602224181764</v>
      </c>
      <c r="AA193" s="16" t="n">
        <v>0.104307657547983</v>
      </c>
      <c r="AB193" s="16" t="n">
        <v>0.230051491892295</v>
      </c>
      <c r="AC193" s="16" t="n">
        <v>0.0435767222977073</v>
      </c>
      <c r="AD193" s="16" t="n">
        <v>0.0893618131301026</v>
      </c>
      <c r="AE193" s="16"/>
      <c r="AF193" s="16" t="n">
        <v>0.00440238473840583</v>
      </c>
      <c r="AG193" s="16" t="n">
        <v>0.260186405098022</v>
      </c>
      <c r="AH193" s="16" t="n">
        <v>0.235418283154337</v>
      </c>
      <c r="AI193" s="16" t="n">
        <v>0.0275127993005837</v>
      </c>
      <c r="AJ193" s="16" t="n">
        <v>0.0577611724959088</v>
      </c>
      <c r="AK193" s="16" t="n">
        <v>0.0861587077947653</v>
      </c>
      <c r="AL193" s="16" t="n">
        <v>0.0411969657770304</v>
      </c>
      <c r="AM193" s="16" t="n">
        <v>0.159646598086988</v>
      </c>
      <c r="AN193" s="16" t="n">
        <v>0.447829523828892</v>
      </c>
      <c r="AO193" s="16" t="n">
        <v>0.0316785806384452</v>
      </c>
      <c r="AP193" s="16" t="n">
        <v>0</v>
      </c>
      <c r="AQ193" s="16"/>
      <c r="AR193" s="16" t="n">
        <v>0.0186915953470672</v>
      </c>
      <c r="AS193" s="16" t="n">
        <v>0.175678502600024</v>
      </c>
      <c r="AT193" s="16" t="n">
        <v>0.0869798689007232</v>
      </c>
      <c r="AU193" s="16" t="n">
        <v>0.272861046170936</v>
      </c>
      <c r="AV193" s="16" t="n">
        <v>0.00219911867992122</v>
      </c>
      <c r="AW193" s="16" t="n">
        <v>0.0749907073523016</v>
      </c>
      <c r="AX193" s="16" t="n">
        <v>0.221620058401674</v>
      </c>
    </row>
    <row r="194">
      <c r="B194" t="s">
        <v>124</v>
      </c>
      <c r="C194" s="16" t="n">
        <v>0.0727510170994601</v>
      </c>
      <c r="D194" s="16" t="n">
        <v>0.0788086115316989</v>
      </c>
      <c r="E194" s="16" t="n">
        <v>0.110271379384319</v>
      </c>
      <c r="F194" s="16" t="n">
        <v>0.0580188187615818</v>
      </c>
      <c r="G194" s="16"/>
      <c r="H194" s="16" t="n">
        <v>0.115030440605378</v>
      </c>
      <c r="I194" s="16" t="n">
        <v>0.0835868138044351</v>
      </c>
      <c r="J194" s="16"/>
      <c r="K194" s="16" t="n">
        <v>0.129869905591554</v>
      </c>
      <c r="L194" s="16"/>
      <c r="M194" s="16" t="n">
        <v>0.068604775620133</v>
      </c>
      <c r="N194" s="16" t="n">
        <v>0.109189205998599</v>
      </c>
      <c r="O194" s="16" t="n">
        <v>0.0331675153935179</v>
      </c>
      <c r="P194" s="16" t="n">
        <v>0.0779972598521606</v>
      </c>
      <c r="Q194" s="16"/>
      <c r="R194" s="16" t="n">
        <v>0</v>
      </c>
      <c r="S194" s="16" t="n">
        <v>0.135471487064466</v>
      </c>
      <c r="T194" s="16" t="n">
        <v>0.0123605372498953</v>
      </c>
      <c r="U194" s="16" t="n">
        <v>0.0627267216056223</v>
      </c>
      <c r="V194" s="16" t="n">
        <v>0.0874331874441098</v>
      </c>
      <c r="W194" s="16"/>
      <c r="X194" s="16" t="n">
        <v>0.0218065669087261</v>
      </c>
      <c r="Y194" s="16" t="n">
        <v>0.0439812395464425</v>
      </c>
      <c r="Z194" s="16" t="n">
        <v>0.191458216354858</v>
      </c>
      <c r="AA194" s="16" t="n">
        <v>0.142004498369554</v>
      </c>
      <c r="AB194" s="16" t="n">
        <v>0.091398992316449</v>
      </c>
      <c r="AC194" s="16" t="n">
        <v>0.0728156057604554</v>
      </c>
      <c r="AD194" s="16" t="n">
        <v>0.0711271474228307</v>
      </c>
      <c r="AE194" s="16"/>
      <c r="AF194" s="16" t="n">
        <v>0.0018573808586795</v>
      </c>
      <c r="AG194" s="16" t="n">
        <v>0.000721327085745262</v>
      </c>
      <c r="AH194" s="16" t="n">
        <v>0.0559547230275662</v>
      </c>
      <c r="AI194" s="16" t="n">
        <v>0.289406740567905</v>
      </c>
      <c r="AJ194" s="16" t="n">
        <v>0.0755298936303748</v>
      </c>
      <c r="AK194" s="16" t="n">
        <v>0.0399221979024154</v>
      </c>
      <c r="AL194" s="16" t="n">
        <v>0.00465587477600746</v>
      </c>
      <c r="AM194" s="16" t="n">
        <v>0.177624605402868</v>
      </c>
      <c r="AN194" s="16" t="n">
        <v>0.0336605084579545</v>
      </c>
      <c r="AO194" s="16" t="n">
        <v>0.000585834295960597</v>
      </c>
      <c r="AP194" s="16" t="n">
        <v>0.319026671339194</v>
      </c>
      <c r="AQ194" s="16"/>
      <c r="AR194" s="16" t="n">
        <v>0</v>
      </c>
      <c r="AS194" s="16" t="n">
        <v>0.0325644134425598</v>
      </c>
      <c r="AT194" s="16" t="n">
        <v>0.0822836671660056</v>
      </c>
      <c r="AU194" s="16" t="n">
        <v>0.0943551539018086</v>
      </c>
      <c r="AV194" s="16" t="n">
        <v>0.179308434698549</v>
      </c>
      <c r="AW194" s="16" t="n">
        <v>0.0906226389449025</v>
      </c>
      <c r="AX194" s="16" t="n">
        <v>0.0167192216263478</v>
      </c>
    </row>
    <row r="195">
      <c r="B195" t="s">
        <v>125</v>
      </c>
      <c r="C195" s="16" t="n">
        <v>0.591877223213806</v>
      </c>
      <c r="D195" s="16" t="n">
        <v>0.170926578421104</v>
      </c>
      <c r="E195" s="16" t="n">
        <v>0.437642792325139</v>
      </c>
      <c r="F195" s="16" t="n">
        <v>0.709067310658804</v>
      </c>
      <c r="G195" s="16"/>
      <c r="H195" s="16" t="n">
        <v>0.266949865044295</v>
      </c>
      <c r="I195" s="16" t="n">
        <v>0.618109180426755</v>
      </c>
      <c r="J195" s="16"/>
      <c r="K195" s="16" t="n">
        <v>0.62873235093446</v>
      </c>
      <c r="L195" s="16"/>
      <c r="M195" s="16" t="n">
        <v>0.665299400890589</v>
      </c>
      <c r="N195" s="16" t="n">
        <v>0.319350625321462</v>
      </c>
      <c r="O195" s="16" t="n">
        <v>0.0738643375854973</v>
      </c>
      <c r="P195" s="16" t="n">
        <v>0.066749824762498</v>
      </c>
      <c r="Q195" s="16"/>
      <c r="R195" s="16" t="n">
        <v>0.78582243678632</v>
      </c>
      <c r="S195" s="16" t="n">
        <v>0.332845936893613</v>
      </c>
      <c r="T195" s="16" t="n">
        <v>0.551918780838986</v>
      </c>
      <c r="U195" s="16" t="n">
        <v>0.552589110335662</v>
      </c>
      <c r="V195" s="16" t="n">
        <v>0.625236052590988</v>
      </c>
      <c r="W195" s="16"/>
      <c r="X195" s="16" t="n">
        <v>0.718614616899201</v>
      </c>
      <c r="Y195" s="16" t="n">
        <v>0.644199597388577</v>
      </c>
      <c r="Z195" s="16" t="n">
        <v>0.49670749472457</v>
      </c>
      <c r="AA195" s="16" t="n">
        <v>0.564827341895128</v>
      </c>
      <c r="AB195" s="16" t="n">
        <v>0.308395320643506</v>
      </c>
      <c r="AC195" s="16" t="n">
        <v>0.0913189145223856</v>
      </c>
      <c r="AD195" s="16" t="n">
        <v>0.27122045032051</v>
      </c>
      <c r="AE195" s="16"/>
      <c r="AF195" s="16" t="n">
        <v>0.956091782988636</v>
      </c>
      <c r="AG195" s="16" t="n">
        <v>0.476636556301429</v>
      </c>
      <c r="AH195" s="16" t="n">
        <v>0.572895867967084</v>
      </c>
      <c r="AI195" s="16" t="n">
        <v>0.268230327403898</v>
      </c>
      <c r="AJ195" s="16" t="n">
        <v>0.536967582906671</v>
      </c>
      <c r="AK195" s="16" t="n">
        <v>0.753016576801963</v>
      </c>
      <c r="AL195" s="16" t="n">
        <v>0.680821164080354</v>
      </c>
      <c r="AM195" s="16" t="n">
        <v>0.318541978379065</v>
      </c>
      <c r="AN195" s="16" t="n">
        <v>0.314967626830146</v>
      </c>
      <c r="AO195" s="16" t="n">
        <v>0.817325563705297</v>
      </c>
      <c r="AP195" s="16" t="n">
        <v>0.630969778171973</v>
      </c>
      <c r="AQ195" s="16"/>
      <c r="AR195" s="16" t="n">
        <v>0.52047680252146</v>
      </c>
      <c r="AS195" s="16" t="n">
        <v>0.371918571219631</v>
      </c>
      <c r="AT195" s="16" t="n">
        <v>0.632545226437526</v>
      </c>
      <c r="AU195" s="16" t="n">
        <v>0.533381936671004</v>
      </c>
      <c r="AV195" s="16" t="n">
        <v>0.62507248251611</v>
      </c>
      <c r="AW195" s="16" t="n">
        <v>0.65780762108518</v>
      </c>
      <c r="AX195" s="16" t="n">
        <v>0.636981928157353</v>
      </c>
    </row>
    <row r="196">
      <c r="B196" t="s">
        <v>126</v>
      </c>
      <c r="C196" s="16" t="n">
        <v>0.062513162219491</v>
      </c>
      <c r="D196" s="16" t="n">
        <v>0.125633686599679</v>
      </c>
      <c r="E196" s="16" t="n">
        <v>0.0312473997810042</v>
      </c>
      <c r="F196" s="16" t="n">
        <v>0.0650422200189037</v>
      </c>
      <c r="G196" s="16"/>
      <c r="H196" s="16" t="n">
        <v>0.436619758513469</v>
      </c>
      <c r="I196" s="16" t="n">
        <v>0.0555749372828173</v>
      </c>
      <c r="J196" s="16"/>
      <c r="K196" s="16" t="n">
        <v>0.11512276247177</v>
      </c>
      <c r="L196" s="16"/>
      <c r="M196" s="16" t="n">
        <v>0.060890785063208</v>
      </c>
      <c r="N196" s="16" t="n">
        <v>0.0898288767086308</v>
      </c>
      <c r="O196" s="16" t="n">
        <v>0.00205479964866642</v>
      </c>
      <c r="P196" s="16" t="n">
        <v>0.0638228396117564</v>
      </c>
      <c r="Q196" s="16"/>
      <c r="R196" s="16" t="n">
        <v>0</v>
      </c>
      <c r="S196" s="16" t="n">
        <v>0.00135968567135986</v>
      </c>
      <c r="T196" s="16" t="n">
        <v>0.044446014928659</v>
      </c>
      <c r="U196" s="16" t="n">
        <v>0.00129873278044946</v>
      </c>
      <c r="V196" s="16" t="n">
        <v>0.0912623948534154</v>
      </c>
      <c r="W196" s="16"/>
      <c r="X196" s="16" t="n">
        <v>0.0576876913573382</v>
      </c>
      <c r="Y196" s="16" t="n">
        <v>0.0884900811552964</v>
      </c>
      <c r="Z196" s="16" t="n">
        <v>0.0651667381125106</v>
      </c>
      <c r="AA196" s="16" t="n">
        <v>0</v>
      </c>
      <c r="AB196" s="16" t="n">
        <v>0.075930856558463</v>
      </c>
      <c r="AC196" s="16" t="n">
        <v>0.00360210478662001</v>
      </c>
      <c r="AD196" s="16" t="n">
        <v>0.0629019169909004</v>
      </c>
      <c r="AE196" s="16"/>
      <c r="AF196" s="16" t="n">
        <v>0</v>
      </c>
      <c r="AG196" s="16" t="n">
        <v>0</v>
      </c>
      <c r="AH196" s="16" t="n">
        <v>0.0695066689704989</v>
      </c>
      <c r="AI196" s="16" t="n">
        <v>0.155561525731446</v>
      </c>
      <c r="AJ196" s="16" t="n">
        <v>0.0841886281723547</v>
      </c>
      <c r="AK196" s="16" t="n">
        <v>0.060882491841401</v>
      </c>
      <c r="AL196" s="16" t="n">
        <v>0.00189065806004419</v>
      </c>
      <c r="AM196" s="16" t="n">
        <v>0.00127154025390737</v>
      </c>
      <c r="AN196" s="16" t="n">
        <v>0.16231261652553</v>
      </c>
      <c r="AO196" s="16" t="n">
        <v>0.000579330458823583</v>
      </c>
      <c r="AP196" s="16" t="n">
        <v>0</v>
      </c>
      <c r="AQ196" s="16"/>
      <c r="AR196" s="16" t="n">
        <v>0.0781479586863312</v>
      </c>
      <c r="AS196" s="16" t="n">
        <v>0.173560705097237</v>
      </c>
      <c r="AT196" s="16" t="n">
        <v>0.0807702991505986</v>
      </c>
      <c r="AU196" s="16" t="n">
        <v>0.0479451858210004</v>
      </c>
      <c r="AV196" s="16" t="n">
        <v>0</v>
      </c>
      <c r="AW196" s="16" t="n">
        <v>0.0593068064282969</v>
      </c>
      <c r="AX196" s="16" t="n">
        <v>0.0128051961010222</v>
      </c>
    </row>
    <row r="197">
      <c r="B197" t="s">
        <v>127</v>
      </c>
      <c r="C197" s="16" t="n">
        <v>0.144277050972563</v>
      </c>
      <c r="D197" s="16" t="n">
        <v>0.260448399668235</v>
      </c>
      <c r="E197" s="16" t="n">
        <v>0.271183261693068</v>
      </c>
      <c r="F197" s="16" t="n">
        <v>0.0807663817859718</v>
      </c>
      <c r="G197" s="16"/>
      <c r="H197" s="16" t="n">
        <v>0.105418660727087</v>
      </c>
      <c r="I197" s="16" t="n">
        <v>0.153009410110734</v>
      </c>
      <c r="J197" s="16"/>
      <c r="K197" s="16" t="n">
        <v>0.0679859110133201</v>
      </c>
      <c r="L197" s="16"/>
      <c r="M197" s="16" t="n">
        <v>0.0754113599114281</v>
      </c>
      <c r="N197" s="16" t="n">
        <v>0.366812797096857</v>
      </c>
      <c r="O197" s="16" t="n">
        <v>0.739375986201679</v>
      </c>
      <c r="P197" s="16" t="n">
        <v>0.668473245950272</v>
      </c>
      <c r="Q197" s="16"/>
      <c r="R197" s="16" t="n">
        <v>0.0267405384239923</v>
      </c>
      <c r="S197" s="16" t="n">
        <v>0.210778118361317</v>
      </c>
      <c r="T197" s="16" t="n">
        <v>0.234530370326975</v>
      </c>
      <c r="U197" s="16" t="n">
        <v>0.276061187492477</v>
      </c>
      <c r="V197" s="16" t="n">
        <v>0.0832053760361675</v>
      </c>
      <c r="W197" s="16"/>
      <c r="X197" s="16" t="n">
        <v>0.0312121095594994</v>
      </c>
      <c r="Y197" s="16" t="n">
        <v>0.134572820389278</v>
      </c>
      <c r="Z197" s="16" t="n">
        <v>0.127065326626297</v>
      </c>
      <c r="AA197" s="16" t="n">
        <v>0.188860502187336</v>
      </c>
      <c r="AB197" s="16" t="n">
        <v>0.294223338589287</v>
      </c>
      <c r="AC197" s="16" t="n">
        <v>0.788686652632832</v>
      </c>
      <c r="AD197" s="16" t="n">
        <v>0.505388672135656</v>
      </c>
      <c r="AE197" s="16"/>
      <c r="AF197" s="16" t="n">
        <v>0.0376484514142785</v>
      </c>
      <c r="AG197" s="16" t="n">
        <v>0.262455711514803</v>
      </c>
      <c r="AH197" s="16" t="n">
        <v>0.0662244568805137</v>
      </c>
      <c r="AI197" s="16" t="n">
        <v>0.259288606996167</v>
      </c>
      <c r="AJ197" s="16" t="n">
        <v>0.24555272279469</v>
      </c>
      <c r="AK197" s="16" t="n">
        <v>0.0600200256594553</v>
      </c>
      <c r="AL197" s="16" t="n">
        <v>0.271435337306564</v>
      </c>
      <c r="AM197" s="16" t="n">
        <v>0.342915277877171</v>
      </c>
      <c r="AN197" s="16" t="n">
        <v>0.0412297243574776</v>
      </c>
      <c r="AO197" s="16" t="n">
        <v>0.149830690901473</v>
      </c>
      <c r="AP197" s="16" t="n">
        <v>0.0500035504888329</v>
      </c>
      <c r="AQ197" s="16"/>
      <c r="AR197" s="16" t="n">
        <v>0.382683643445142</v>
      </c>
      <c r="AS197" s="16" t="n">
        <v>0.246277807640548</v>
      </c>
      <c r="AT197" s="16" t="n">
        <v>0.117420938345147</v>
      </c>
      <c r="AU197" s="16" t="n">
        <v>0.0514566774352512</v>
      </c>
      <c r="AV197" s="16" t="n">
        <v>0.193419964105419</v>
      </c>
      <c r="AW197" s="16" t="n">
        <v>0.117272226189319</v>
      </c>
      <c r="AX197" s="16" t="n">
        <v>0.111873595713603</v>
      </c>
    </row>
    <row r="198">
      <c r="B198" t="s">
        <v>128</v>
      </c>
      <c r="C198" s="16" t="n">
        <v>0.664628240313266</v>
      </c>
      <c r="D198" s="16" t="n">
        <v>0.249735189952803</v>
      </c>
      <c r="E198" s="16" t="n">
        <v>0.547914171709458</v>
      </c>
      <c r="F198" s="16" t="n">
        <v>0.767086129420386</v>
      </c>
      <c r="G198" s="16"/>
      <c r="H198" s="16" t="n">
        <v>0.381980305649674</v>
      </c>
      <c r="I198" s="16" t="n">
        <v>0.70169599423119</v>
      </c>
      <c r="J198" s="16"/>
      <c r="K198" s="16" t="n">
        <v>0.758602256526014</v>
      </c>
      <c r="L198" s="16"/>
      <c r="M198" s="16" t="n">
        <v>0.733904176510722</v>
      </c>
      <c r="N198" s="16" t="n">
        <v>0.428539831320061</v>
      </c>
      <c r="O198" s="16" t="n">
        <v>0.107031852979015</v>
      </c>
      <c r="P198" s="16" t="n">
        <v>0.144747084614659</v>
      </c>
      <c r="Q198" s="16"/>
      <c r="R198" s="16" t="n">
        <v>0.78582243678632</v>
      </c>
      <c r="S198" s="16" t="n">
        <v>0.468317423958079</v>
      </c>
      <c r="T198" s="16" t="n">
        <v>0.564279318088881</v>
      </c>
      <c r="U198" s="16" t="n">
        <v>0.615315831941284</v>
      </c>
      <c r="V198" s="16" t="n">
        <v>0.712669240035098</v>
      </c>
      <c r="W198" s="16"/>
      <c r="X198" s="16" t="n">
        <v>0.740421183807928</v>
      </c>
      <c r="Y198" s="16" t="n">
        <v>0.688180836935019</v>
      </c>
      <c r="Z198" s="16" t="n">
        <v>0.688165711079428</v>
      </c>
      <c r="AA198" s="16" t="n">
        <v>0.706831840264682</v>
      </c>
      <c r="AB198" s="16" t="n">
        <v>0.399794312959955</v>
      </c>
      <c r="AC198" s="16" t="n">
        <v>0.164134520282841</v>
      </c>
      <c r="AD198" s="16" t="n">
        <v>0.342347597743341</v>
      </c>
      <c r="AE198" s="16"/>
      <c r="AF198" s="16" t="n">
        <v>0.957949163847316</v>
      </c>
      <c r="AG198" s="16" t="n">
        <v>0.477357883387175</v>
      </c>
      <c r="AH198" s="16" t="n">
        <v>0.62885059099465</v>
      </c>
      <c r="AI198" s="16" t="n">
        <v>0.557637067971803</v>
      </c>
      <c r="AJ198" s="16" t="n">
        <v>0.612497476537046</v>
      </c>
      <c r="AK198" s="16" t="n">
        <v>0.792938774704378</v>
      </c>
      <c r="AL198" s="16" t="n">
        <v>0.685477038856362</v>
      </c>
      <c r="AM198" s="16" t="n">
        <v>0.496166583781934</v>
      </c>
      <c r="AN198" s="16" t="n">
        <v>0.3486281352881</v>
      </c>
      <c r="AO198" s="16" t="n">
        <v>0.817911398001258</v>
      </c>
      <c r="AP198" s="16" t="n">
        <v>0.949996449511167</v>
      </c>
      <c r="AQ198" s="16"/>
      <c r="AR198" s="16" t="n">
        <v>0.52047680252146</v>
      </c>
      <c r="AS198" s="16" t="n">
        <v>0.404482984662191</v>
      </c>
      <c r="AT198" s="16" t="n">
        <v>0.714828893603531</v>
      </c>
      <c r="AU198" s="16" t="n">
        <v>0.627737090572812</v>
      </c>
      <c r="AV198" s="16" t="n">
        <v>0.80438091721466</v>
      </c>
      <c r="AW198" s="16" t="n">
        <v>0.748430260030082</v>
      </c>
      <c r="AX198" s="16" t="n">
        <v>0.653701149783701</v>
      </c>
    </row>
    <row r="199">
      <c r="B199" t="s">
        <v>129</v>
      </c>
      <c r="C199" s="16" t="n">
        <v>-0.520351189340703</v>
      </c>
      <c r="D199" s="16" t="n">
        <v>0.0107132097154324</v>
      </c>
      <c r="E199" s="16" t="n">
        <v>-0.27673091001639</v>
      </c>
      <c r="F199" s="16" t="n">
        <v>-0.686319747634414</v>
      </c>
      <c r="G199" s="16"/>
      <c r="H199" s="16" t="n">
        <v>-0.276561644922586</v>
      </c>
      <c r="I199" s="16" t="n">
        <v>-0.548686584120456</v>
      </c>
      <c r="J199" s="16"/>
      <c r="K199" s="16" t="n">
        <v>-0.690616345512694</v>
      </c>
      <c r="L199" s="16"/>
      <c r="M199" s="16" t="n">
        <v>-0.658492816599293</v>
      </c>
      <c r="N199" s="16" t="n">
        <v>-0.0617270342232042</v>
      </c>
      <c r="O199" s="16" t="n">
        <v>0.632344133222664</v>
      </c>
      <c r="P199" s="16" t="n">
        <v>0.523726161335614</v>
      </c>
      <c r="Q199" s="16"/>
      <c r="R199" s="16" t="n">
        <v>-0.759081898362328</v>
      </c>
      <c r="S199" s="16" t="n">
        <v>-0.257539305596762</v>
      </c>
      <c r="T199" s="16" t="n">
        <v>-0.329748947761906</v>
      </c>
      <c r="U199" s="16" t="n">
        <v>-0.339254644448807</v>
      </c>
      <c r="V199" s="16" t="n">
        <v>-0.62946386399893</v>
      </c>
      <c r="W199" s="16"/>
      <c r="X199" s="16" t="n">
        <v>-0.709209074248428</v>
      </c>
      <c r="Y199" s="16" t="n">
        <v>-0.553608016545741</v>
      </c>
      <c r="Z199" s="16" t="n">
        <v>-0.561100384453131</v>
      </c>
      <c r="AA199" s="16" t="n">
        <v>-0.517971338077346</v>
      </c>
      <c r="AB199" s="16" t="n">
        <v>-0.105570974370668</v>
      </c>
      <c r="AC199" s="16" t="n">
        <v>0.624552132349991</v>
      </c>
      <c r="AD199" s="16" t="n">
        <v>0.163041074392316</v>
      </c>
      <c r="AE199" s="16"/>
      <c r="AF199" s="16" t="n">
        <v>-0.920300712433037</v>
      </c>
      <c r="AG199" s="16" t="n">
        <v>-0.214902171872371</v>
      </c>
      <c r="AH199" s="16" t="n">
        <v>-0.562626134114136</v>
      </c>
      <c r="AI199" s="16" t="n">
        <v>-0.298348460975635</v>
      </c>
      <c r="AJ199" s="16" t="n">
        <v>-0.366944753742356</v>
      </c>
      <c r="AK199" s="16" t="n">
        <v>-0.732918749044923</v>
      </c>
      <c r="AL199" s="16" t="n">
        <v>-0.414041701549798</v>
      </c>
      <c r="AM199" s="16" t="n">
        <v>-0.153251305904763</v>
      </c>
      <c r="AN199" s="16" t="n">
        <v>-0.307398410930622</v>
      </c>
      <c r="AO199" s="16" t="n">
        <v>-0.668080707099785</v>
      </c>
      <c r="AP199" s="16" t="n">
        <v>-0.899992899022334</v>
      </c>
      <c r="AQ199" s="16"/>
      <c r="AR199" s="16" t="n">
        <v>-0.137793159076318</v>
      </c>
      <c r="AS199" s="16" t="n">
        <v>-0.158205177021643</v>
      </c>
      <c r="AT199" s="16" t="n">
        <v>-0.597407955258385</v>
      </c>
      <c r="AU199" s="16" t="n">
        <v>-0.576280413137561</v>
      </c>
      <c r="AV199" s="16" t="n">
        <v>-0.61096095310924</v>
      </c>
      <c r="AW199" s="16" t="n">
        <v>-0.631158033840763</v>
      </c>
      <c r="AX199" s="16" t="n">
        <v>-0.541827554070098</v>
      </c>
    </row>
    <row r="200">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row>
    <row r="201">
      <c r="B201" s="7" t="s">
        <v>142</v>
      </c>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row>
    <row r="202">
      <c r="B202" s="26" t="s">
        <v>78</v>
      </c>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row>
    <row r="203">
      <c r="B203" t="s">
        <v>121</v>
      </c>
      <c r="C203" s="16" t="n">
        <v>0.0684895436233868</v>
      </c>
      <c r="D203" s="16" t="n">
        <v>0.292486734785275</v>
      </c>
      <c r="E203" s="16" t="n">
        <v>0.0739480079191715</v>
      </c>
      <c r="F203" s="16" t="n">
        <v>0.0344432442788804</v>
      </c>
      <c r="G203" s="16"/>
      <c r="H203" s="16" t="n">
        <v>0.0588513548246973</v>
      </c>
      <c r="I203" s="16" t="n">
        <v>0.062834939006109</v>
      </c>
      <c r="J203" s="16"/>
      <c r="K203" s="16" t="n">
        <v>0.0536927593066116</v>
      </c>
      <c r="L203" s="16"/>
      <c r="M203" s="16" t="n">
        <v>0.032096917839307</v>
      </c>
      <c r="N203" s="16" t="n">
        <v>0.247127070540193</v>
      </c>
      <c r="O203" s="16" t="n">
        <v>0.195011118903085</v>
      </c>
      <c r="P203" s="16" t="n">
        <v>0.200663130023052</v>
      </c>
      <c r="Q203" s="16"/>
      <c r="R203" s="16" t="n">
        <v>0.187437024789688</v>
      </c>
      <c r="S203" s="16" t="n">
        <v>0.206249037654248</v>
      </c>
      <c r="T203" s="16" t="n">
        <v>0.150280003792425</v>
      </c>
      <c r="U203" s="16" t="n">
        <v>0.105570024117159</v>
      </c>
      <c r="V203" s="16" t="n">
        <v>0.0258182783883367</v>
      </c>
      <c r="W203" s="16"/>
      <c r="X203" s="16" t="n">
        <v>0.0900923006433664</v>
      </c>
      <c r="Y203" s="16" t="n">
        <v>0.0506091515780419</v>
      </c>
      <c r="Z203" s="16" t="n">
        <v>0.0189962049694427</v>
      </c>
      <c r="AA203" s="16" t="n">
        <v>0.0484015399598269</v>
      </c>
      <c r="AB203" s="16" t="n">
        <v>0.0775821691615466</v>
      </c>
      <c r="AC203" s="16" t="n">
        <v>0.0676598307480249</v>
      </c>
      <c r="AD203" s="16" t="n">
        <v>0.341771501484629</v>
      </c>
      <c r="AE203" s="16"/>
      <c r="AF203" s="16" t="n">
        <v>0.0307278643272767</v>
      </c>
      <c r="AG203" s="16" t="n">
        <v>0.27444914100102</v>
      </c>
      <c r="AH203" s="16" t="n">
        <v>0.0170497471884131</v>
      </c>
      <c r="AI203" s="16" t="n">
        <v>0.053735487968542</v>
      </c>
      <c r="AJ203" s="16" t="n">
        <v>0.0225533468398373</v>
      </c>
      <c r="AK203" s="16" t="n">
        <v>0.0294725055201996</v>
      </c>
      <c r="AL203" s="16" t="n">
        <v>0.0555483687877468</v>
      </c>
      <c r="AM203" s="16" t="n">
        <v>0.25291752954343</v>
      </c>
      <c r="AN203" s="16" t="n">
        <v>0.0908634582495813</v>
      </c>
      <c r="AO203" s="16" t="n">
        <v>0.118152110263028</v>
      </c>
      <c r="AP203" s="16" t="n">
        <v>0.0317502920856618</v>
      </c>
      <c r="AQ203" s="16"/>
      <c r="AR203" s="16" t="n">
        <v>0.193679108066797</v>
      </c>
      <c r="AS203" s="16" t="n">
        <v>0.00635339250836166</v>
      </c>
      <c r="AT203" s="16" t="n">
        <v>0.106148864148562</v>
      </c>
      <c r="AU203" s="16" t="n">
        <v>0.0983789635779727</v>
      </c>
      <c r="AV203" s="16" t="n">
        <v>0.00531505468718492</v>
      </c>
      <c r="AW203" s="16" t="n">
        <v>0.0326903330488291</v>
      </c>
      <c r="AX203" s="16" t="n">
        <v>0.00765837777550264</v>
      </c>
    </row>
    <row r="204">
      <c r="B204" t="s">
        <v>122</v>
      </c>
      <c r="C204" s="16" t="n">
        <v>0.219027674069115</v>
      </c>
      <c r="D204" s="16" t="n">
        <v>0.289730255808017</v>
      </c>
      <c r="E204" s="16" t="n">
        <v>0.370919402569599</v>
      </c>
      <c r="F204" s="16" t="n">
        <v>0.15278487329903</v>
      </c>
      <c r="G204" s="16"/>
      <c r="H204" s="16" t="n">
        <v>0.51876301537972</v>
      </c>
      <c r="I204" s="16" t="n">
        <v>0.205581239897995</v>
      </c>
      <c r="J204" s="16"/>
      <c r="K204" s="16" t="n">
        <v>0.233732384033013</v>
      </c>
      <c r="L204" s="16"/>
      <c r="M204" s="16" t="n">
        <v>0.176063544459663</v>
      </c>
      <c r="N204" s="16" t="n">
        <v>0.368779395880698</v>
      </c>
      <c r="O204" s="16" t="n">
        <v>0.563908883591776</v>
      </c>
      <c r="P204" s="16" t="n">
        <v>0.474246834638993</v>
      </c>
      <c r="Q204" s="16"/>
      <c r="R204" s="16" t="n">
        <v>0.0267405384239923</v>
      </c>
      <c r="S204" s="16" t="n">
        <v>0.191338862610268</v>
      </c>
      <c r="T204" s="16" t="n">
        <v>0.228851855083514</v>
      </c>
      <c r="U204" s="16" t="n">
        <v>0.185137477888672</v>
      </c>
      <c r="V204" s="16" t="n">
        <v>0.234785417588581</v>
      </c>
      <c r="W204" s="16"/>
      <c r="X204" s="16" t="n">
        <v>0.140554758304287</v>
      </c>
      <c r="Y204" s="16" t="n">
        <v>0.184981207907512</v>
      </c>
      <c r="Z204" s="16" t="n">
        <v>0.157335069104056</v>
      </c>
      <c r="AA204" s="16" t="n">
        <v>0.299706275279743</v>
      </c>
      <c r="AB204" s="16" t="n">
        <v>0.59195947168086</v>
      </c>
      <c r="AC204" s="16" t="n">
        <v>0.19836096063352</v>
      </c>
      <c r="AD204" s="16" t="n">
        <v>0.278606631445291</v>
      </c>
      <c r="AE204" s="16"/>
      <c r="AF204" s="16" t="n">
        <v>0.330080652494163</v>
      </c>
      <c r="AG204" s="16" t="n">
        <v>0.00872264938572207</v>
      </c>
      <c r="AH204" s="16" t="n">
        <v>0.361253324860266</v>
      </c>
      <c r="AI204" s="16" t="n">
        <v>0.373631733851509</v>
      </c>
      <c r="AJ204" s="16" t="n">
        <v>0.241298968665234</v>
      </c>
      <c r="AK204" s="16" t="n">
        <v>0.195193969620429</v>
      </c>
      <c r="AL204" s="16" t="n">
        <v>0.237532450884231</v>
      </c>
      <c r="AM204" s="16" t="n">
        <v>0.302760720918606</v>
      </c>
      <c r="AN204" s="16" t="n">
        <v>0.16824665214474</v>
      </c>
      <c r="AO204" s="16" t="n">
        <v>0.0338332602595228</v>
      </c>
      <c r="AP204" s="16" t="n">
        <v>0.0112207949234935</v>
      </c>
      <c r="AQ204" s="16"/>
      <c r="AR204" s="16" t="n">
        <v>0.264554971907834</v>
      </c>
      <c r="AS204" s="16" t="n">
        <v>0.0651288268851197</v>
      </c>
      <c r="AT204" s="16" t="n">
        <v>0.131280992918559</v>
      </c>
      <c r="AU204" s="16" t="n">
        <v>0.12897023296583</v>
      </c>
      <c r="AV204" s="16" t="n">
        <v>0.217887008451695</v>
      </c>
      <c r="AW204" s="16" t="n">
        <v>0.176604744902156</v>
      </c>
      <c r="AX204" s="16" t="n">
        <v>0.596068917749615</v>
      </c>
    </row>
    <row r="205">
      <c r="B205" t="s">
        <v>123</v>
      </c>
      <c r="C205" s="16" t="n">
        <v>0.174614679828363</v>
      </c>
      <c r="D205" s="16" t="n">
        <v>0.243290884468939</v>
      </c>
      <c r="E205" s="16" t="n">
        <v>0.179318700660158</v>
      </c>
      <c r="F205" s="16" t="n">
        <v>0.163056339562429</v>
      </c>
      <c r="G205" s="16"/>
      <c r="H205" s="16" t="n">
        <v>0.160717419238612</v>
      </c>
      <c r="I205" s="16" t="n">
        <v>0.154432905272931</v>
      </c>
      <c r="J205" s="16"/>
      <c r="K205" s="16" t="n">
        <v>0.313558095934882</v>
      </c>
      <c r="L205" s="16"/>
      <c r="M205" s="16" t="n">
        <v>0.184684869009121</v>
      </c>
      <c r="N205" s="16" t="n">
        <v>0.120799436518598</v>
      </c>
      <c r="O205" s="16" t="n">
        <v>0.15652609355973</v>
      </c>
      <c r="P205" s="16" t="n">
        <v>0.12671320458281</v>
      </c>
      <c r="Q205" s="16"/>
      <c r="R205" s="16" t="n">
        <v>0</v>
      </c>
      <c r="S205" s="16" t="n">
        <v>0.469666863396412</v>
      </c>
      <c r="T205" s="16" t="n">
        <v>0.0956187041658385</v>
      </c>
      <c r="U205" s="16" t="n">
        <v>0.159021872601358</v>
      </c>
      <c r="V205" s="16" t="n">
        <v>0.179356789831856</v>
      </c>
      <c r="W205" s="16"/>
      <c r="X205" s="16" t="n">
        <v>0.157666027505855</v>
      </c>
      <c r="Y205" s="16" t="n">
        <v>0.202767056825412</v>
      </c>
      <c r="Z205" s="16" t="n">
        <v>0.263474162604244</v>
      </c>
      <c r="AA205" s="16" t="n">
        <v>0.0496235267276083</v>
      </c>
      <c r="AB205" s="16" t="n">
        <v>0.143622564628587</v>
      </c>
      <c r="AC205" s="16" t="n">
        <v>0.0488534307088794</v>
      </c>
      <c r="AD205" s="16" t="n">
        <v>0.078103606889098</v>
      </c>
      <c r="AE205" s="16"/>
      <c r="AF205" s="16" t="n">
        <v>0.00568353100351464</v>
      </c>
      <c r="AG205" s="16" t="n">
        <v>0.259449670359607</v>
      </c>
      <c r="AH205" s="16" t="n">
        <v>0.198348897897965</v>
      </c>
      <c r="AI205" s="16" t="n">
        <v>0.0728318239755972</v>
      </c>
      <c r="AJ205" s="16" t="n">
        <v>0.0201059746302968</v>
      </c>
      <c r="AK205" s="16" t="n">
        <v>0.225335908445358</v>
      </c>
      <c r="AL205" s="16" t="n">
        <v>0.0269750623771838</v>
      </c>
      <c r="AM205" s="16" t="n">
        <v>0.121936600575227</v>
      </c>
      <c r="AN205" s="16" t="n">
        <v>0.470441898566597</v>
      </c>
      <c r="AO205" s="16" t="n">
        <v>0.176270863785194</v>
      </c>
      <c r="AP205" s="16" t="n">
        <v>0.634511560425181</v>
      </c>
      <c r="AQ205" s="16"/>
      <c r="AR205" s="16" t="n">
        <v>0.0186915953470672</v>
      </c>
      <c r="AS205" s="16" t="n">
        <v>0.207360001689627</v>
      </c>
      <c r="AT205" s="16" t="n">
        <v>0.192207859987807</v>
      </c>
      <c r="AU205" s="16" t="n">
        <v>0.29080137066694</v>
      </c>
      <c r="AV205" s="16" t="n">
        <v>0.0297820990334609</v>
      </c>
      <c r="AW205" s="16" t="n">
        <v>0.227530281309537</v>
      </c>
      <c r="AX205" s="16" t="n">
        <v>0.0877519487490889</v>
      </c>
    </row>
    <row r="206">
      <c r="B206" t="s">
        <v>124</v>
      </c>
      <c r="C206" s="16" t="n">
        <v>0.137408569553286</v>
      </c>
      <c r="D206" s="16" t="n">
        <v>0.0975424765663023</v>
      </c>
      <c r="E206" s="16" t="n">
        <v>0.0913536385883792</v>
      </c>
      <c r="F206" s="16" t="n">
        <v>0.160129037832556</v>
      </c>
      <c r="G206" s="16"/>
      <c r="H206" s="16" t="n">
        <v>0.0795849534578509</v>
      </c>
      <c r="I206" s="16" t="n">
        <v>0.163077613354434</v>
      </c>
      <c r="J206" s="16"/>
      <c r="K206" s="16" t="n">
        <v>0.199809861817938</v>
      </c>
      <c r="L206" s="16"/>
      <c r="M206" s="16" t="n">
        <v>0.142061807091925</v>
      </c>
      <c r="N206" s="16" t="n">
        <v>0.135570334934896</v>
      </c>
      <c r="O206" s="16" t="n">
        <v>0.051052981970497</v>
      </c>
      <c r="P206" s="16" t="n">
        <v>0.105629647966736</v>
      </c>
      <c r="Q206" s="16"/>
      <c r="R206" s="16" t="n">
        <v>0</v>
      </c>
      <c r="S206" s="16" t="n">
        <v>0.131385550667712</v>
      </c>
      <c r="T206" s="16" t="n">
        <v>0.212300127977236</v>
      </c>
      <c r="U206" s="16" t="n">
        <v>0.294764020365205</v>
      </c>
      <c r="V206" s="16" t="n">
        <v>0.0789322435483562</v>
      </c>
      <c r="W206" s="16"/>
      <c r="X206" s="16" t="n">
        <v>0.0714407203109701</v>
      </c>
      <c r="Y206" s="16" t="n">
        <v>0.210144994789124</v>
      </c>
      <c r="Z206" s="16" t="n">
        <v>0.110636121351107</v>
      </c>
      <c r="AA206" s="16" t="n">
        <v>0.0390131681587958</v>
      </c>
      <c r="AB206" s="16" t="n">
        <v>0.0998460338664103</v>
      </c>
      <c r="AC206" s="16" t="n">
        <v>0.680325953457325</v>
      </c>
      <c r="AD206" s="16" t="n">
        <v>0.0242094039423904</v>
      </c>
      <c r="AE206" s="16"/>
      <c r="AF206" s="16" t="n">
        <v>0.246943929950983</v>
      </c>
      <c r="AG206" s="16" t="n">
        <v>0.141952362685389</v>
      </c>
      <c r="AH206" s="16" t="n">
        <v>0.299906188148201</v>
      </c>
      <c r="AI206" s="16" t="n">
        <v>0.147672579454801</v>
      </c>
      <c r="AJ206" s="16" t="n">
        <v>0.0817645382282824</v>
      </c>
      <c r="AK206" s="16" t="n">
        <v>0.101356960973724</v>
      </c>
      <c r="AL206" s="16" t="n">
        <v>0.212722299084608</v>
      </c>
      <c r="AM206" s="16" t="n">
        <v>0.0278370634407016</v>
      </c>
      <c r="AN206" s="16" t="n">
        <v>0.0110481337202494</v>
      </c>
      <c r="AO206" s="16" t="n">
        <v>0.231900412552876</v>
      </c>
      <c r="AP206" s="16" t="n">
        <v>0.315484889085986</v>
      </c>
      <c r="AQ206" s="16"/>
      <c r="AR206" s="16" t="n">
        <v>0.0088280539391983</v>
      </c>
      <c r="AS206" s="16" t="n">
        <v>0.348356293344304</v>
      </c>
      <c r="AT206" s="16" t="n">
        <v>0.119904853596311</v>
      </c>
      <c r="AU206" s="16" t="n">
        <v>0.135642586181679</v>
      </c>
      <c r="AV206" s="16" t="n">
        <v>0.206891415052089</v>
      </c>
      <c r="AW206" s="16" t="n">
        <v>0.176364236585355</v>
      </c>
      <c r="AX206" s="16" t="n">
        <v>0.0435202118036591</v>
      </c>
    </row>
    <row r="207">
      <c r="B207" t="s">
        <v>125</v>
      </c>
      <c r="C207" s="16" t="n">
        <v>0.359124029789388</v>
      </c>
      <c r="D207" s="16" t="n">
        <v>0.0597294995725922</v>
      </c>
      <c r="E207" s="16" t="n">
        <v>0.230765739114833</v>
      </c>
      <c r="F207" s="16" t="n">
        <v>0.449370175451675</v>
      </c>
      <c r="G207" s="16"/>
      <c r="H207" s="16" t="n">
        <v>0.177820315379709</v>
      </c>
      <c r="I207" s="16" t="n">
        <v>0.370915209874282</v>
      </c>
      <c r="J207" s="16"/>
      <c r="K207" s="16" t="n">
        <v>0.199206898907555</v>
      </c>
      <c r="L207" s="16"/>
      <c r="M207" s="16" t="n">
        <v>0.416929759253742</v>
      </c>
      <c r="N207" s="16" t="n">
        <v>0.116149954386645</v>
      </c>
      <c r="O207" s="16" t="n">
        <v>0.0314461223262462</v>
      </c>
      <c r="P207" s="16" t="n">
        <v>0.0597602917116962</v>
      </c>
      <c r="Q207" s="16"/>
      <c r="R207" s="16" t="n">
        <v>0.78582243678632</v>
      </c>
      <c r="S207" s="16" t="n">
        <v>0</v>
      </c>
      <c r="T207" s="16" t="n">
        <v>0.268503294052327</v>
      </c>
      <c r="U207" s="16" t="n">
        <v>0.255116108555977</v>
      </c>
      <c r="V207" s="16" t="n">
        <v>0.424417715630524</v>
      </c>
      <c r="W207" s="16"/>
      <c r="X207" s="16" t="n">
        <v>0.518915116666099</v>
      </c>
      <c r="Y207" s="16" t="n">
        <v>0.2637309382875</v>
      </c>
      <c r="Z207" s="16" t="n">
        <v>0.44955844197115</v>
      </c>
      <c r="AA207" s="16" t="n">
        <v>0.494126133907909</v>
      </c>
      <c r="AB207" s="16" t="n">
        <v>0.0849256058567444</v>
      </c>
      <c r="AC207" s="16" t="n">
        <v>0.00338754826436796</v>
      </c>
      <c r="AD207" s="16" t="n">
        <v>0.219502779113735</v>
      </c>
      <c r="AE207" s="16"/>
      <c r="AF207" s="16" t="n">
        <v>0.386564022224063</v>
      </c>
      <c r="AG207" s="16" t="n">
        <v>0.315426176568261</v>
      </c>
      <c r="AH207" s="16" t="n">
        <v>0.0696510304171398</v>
      </c>
      <c r="AI207" s="16" t="n">
        <v>0.352128374749551</v>
      </c>
      <c r="AJ207" s="16" t="n">
        <v>0.485578656900385</v>
      </c>
      <c r="AK207" s="16" t="n">
        <v>0.420579595190594</v>
      </c>
      <c r="AL207" s="16" t="n">
        <v>0.466146107275738</v>
      </c>
      <c r="AM207" s="16" t="n">
        <v>0.293276545268128</v>
      </c>
      <c r="AN207" s="16" t="n">
        <v>0.169714036138916</v>
      </c>
      <c r="AO207" s="16" t="n">
        <v>0.439264022680555</v>
      </c>
      <c r="AP207" s="16" t="n">
        <v>0.00703246347967761</v>
      </c>
      <c r="AQ207" s="16"/>
      <c r="AR207" s="16" t="n">
        <v>0.514246270739104</v>
      </c>
      <c r="AS207" s="16" t="n">
        <v>0.371918571219631</v>
      </c>
      <c r="AT207" s="16" t="n">
        <v>0.39927199345268</v>
      </c>
      <c r="AU207" s="16" t="n">
        <v>0.263922200564433</v>
      </c>
      <c r="AV207" s="16" t="n">
        <v>0.36081598807702</v>
      </c>
      <c r="AW207" s="16" t="n">
        <v>0.379007294500093</v>
      </c>
      <c r="AX207" s="16" t="n">
        <v>0.265000543922134</v>
      </c>
    </row>
    <row r="208">
      <c r="B208" t="s">
        <v>126</v>
      </c>
      <c r="C208" s="16" t="n">
        <v>0.041335503136461</v>
      </c>
      <c r="D208" s="16" t="n">
        <v>0.0172201487988753</v>
      </c>
      <c r="E208" s="16" t="n">
        <v>0.0536945111478584</v>
      </c>
      <c r="F208" s="16" t="n">
        <v>0.0402163295754296</v>
      </c>
      <c r="G208" s="16"/>
      <c r="H208" s="16" t="n">
        <v>0.00426294171941043</v>
      </c>
      <c r="I208" s="16" t="n">
        <v>0.0431580925942486</v>
      </c>
      <c r="J208" s="16"/>
      <c r="K208" s="16" t="n">
        <v>0</v>
      </c>
      <c r="L208" s="16"/>
      <c r="M208" s="16" t="n">
        <v>0.0481631023462409</v>
      </c>
      <c r="N208" s="16" t="n">
        <v>0.0115738077389702</v>
      </c>
      <c r="O208" s="16" t="n">
        <v>0.00205479964866642</v>
      </c>
      <c r="P208" s="16" t="n">
        <v>0.0329868910767136</v>
      </c>
      <c r="Q208" s="16"/>
      <c r="R208" s="16" t="n">
        <v>0</v>
      </c>
      <c r="S208" s="16" t="n">
        <v>0.00135968567135986</v>
      </c>
      <c r="T208" s="16" t="n">
        <v>0.044446014928659</v>
      </c>
      <c r="U208" s="16" t="n">
        <v>0.000390496471628853</v>
      </c>
      <c r="V208" s="16" t="n">
        <v>0.0566895550123463</v>
      </c>
      <c r="W208" s="16"/>
      <c r="X208" s="16" t="n">
        <v>0.0213310765694225</v>
      </c>
      <c r="Y208" s="16" t="n">
        <v>0.08776665061241</v>
      </c>
      <c r="Z208" s="16" t="n">
        <v>0</v>
      </c>
      <c r="AA208" s="16" t="n">
        <v>0.0691293559661175</v>
      </c>
      <c r="AB208" s="16" t="n">
        <v>0.00206415480585216</v>
      </c>
      <c r="AC208" s="16" t="n">
        <v>0.00141227618788303</v>
      </c>
      <c r="AD208" s="16" t="n">
        <v>0.0578060771248574</v>
      </c>
      <c r="AE208" s="16"/>
      <c r="AF208" s="16" t="n">
        <v>0</v>
      </c>
      <c r="AG208" s="16" t="n">
        <v>0</v>
      </c>
      <c r="AH208" s="16" t="n">
        <v>0.0537908114880145</v>
      </c>
      <c r="AI208" s="16" t="n">
        <v>0</v>
      </c>
      <c r="AJ208" s="16" t="n">
        <v>0.148698514735964</v>
      </c>
      <c r="AK208" s="16" t="n">
        <v>0.0280610602496957</v>
      </c>
      <c r="AL208" s="16" t="n">
        <v>0.00107571159049241</v>
      </c>
      <c r="AM208" s="16" t="n">
        <v>0.00127154025390737</v>
      </c>
      <c r="AN208" s="16" t="n">
        <v>0.0896858211799152</v>
      </c>
      <c r="AO208" s="16" t="n">
        <v>0.000579330458823583</v>
      </c>
      <c r="AP208" s="16" t="n">
        <v>0</v>
      </c>
      <c r="AQ208" s="16"/>
      <c r="AR208" s="16" t="n">
        <v>0</v>
      </c>
      <c r="AS208" s="16" t="n">
        <v>0.000882914352956849</v>
      </c>
      <c r="AT208" s="16" t="n">
        <v>0.0511854358960808</v>
      </c>
      <c r="AU208" s="16" t="n">
        <v>0.0822846460431455</v>
      </c>
      <c r="AV208" s="16" t="n">
        <v>0.179308434698549</v>
      </c>
      <c r="AW208" s="16" t="n">
        <v>0.00780310965403051</v>
      </c>
      <c r="AX208" s="16" t="n">
        <v>0</v>
      </c>
    </row>
    <row r="209">
      <c r="B209" t="s">
        <v>127</v>
      </c>
      <c r="C209" s="16" t="n">
        <v>0.287517217692502</v>
      </c>
      <c r="D209" s="16" t="n">
        <v>0.582216990593292</v>
      </c>
      <c r="E209" s="16" t="n">
        <v>0.444867410488771</v>
      </c>
      <c r="F209" s="16" t="n">
        <v>0.18722811757791</v>
      </c>
      <c r="G209" s="16"/>
      <c r="H209" s="16" t="n">
        <v>0.577614370204418</v>
      </c>
      <c r="I209" s="16" t="n">
        <v>0.268416178904104</v>
      </c>
      <c r="J209" s="16"/>
      <c r="K209" s="16" t="n">
        <v>0.287425143339625</v>
      </c>
      <c r="L209" s="16"/>
      <c r="M209" s="16" t="n">
        <v>0.20816046229897</v>
      </c>
      <c r="N209" s="16" t="n">
        <v>0.61590646642089</v>
      </c>
      <c r="O209" s="16" t="n">
        <v>0.758920002494861</v>
      </c>
      <c r="P209" s="16" t="n">
        <v>0.674909964662045</v>
      </c>
      <c r="Q209" s="16"/>
      <c r="R209" s="16" t="n">
        <v>0.21417756321368</v>
      </c>
      <c r="S209" s="16" t="n">
        <v>0.397587900264516</v>
      </c>
      <c r="T209" s="16" t="n">
        <v>0.379131858875939</v>
      </c>
      <c r="U209" s="16" t="n">
        <v>0.290707502005831</v>
      </c>
      <c r="V209" s="16" t="n">
        <v>0.260603695976917</v>
      </c>
      <c r="W209" s="16"/>
      <c r="X209" s="16" t="n">
        <v>0.230647058947653</v>
      </c>
      <c r="Y209" s="16" t="n">
        <v>0.235590359485554</v>
      </c>
      <c r="Z209" s="16" t="n">
        <v>0.176331274073499</v>
      </c>
      <c r="AA209" s="16" t="n">
        <v>0.348107815239569</v>
      </c>
      <c r="AB209" s="16" t="n">
        <v>0.669541640842407</v>
      </c>
      <c r="AC209" s="16" t="n">
        <v>0.266020791381545</v>
      </c>
      <c r="AD209" s="16" t="n">
        <v>0.62037813292992</v>
      </c>
      <c r="AE209" s="16"/>
      <c r="AF209" s="16" t="n">
        <v>0.360808516821439</v>
      </c>
      <c r="AG209" s="16" t="n">
        <v>0.283171790386742</v>
      </c>
      <c r="AH209" s="16" t="n">
        <v>0.378303072048679</v>
      </c>
      <c r="AI209" s="16" t="n">
        <v>0.427367221820051</v>
      </c>
      <c r="AJ209" s="16" t="n">
        <v>0.263852315505071</v>
      </c>
      <c r="AK209" s="16" t="n">
        <v>0.224666475140629</v>
      </c>
      <c r="AL209" s="16" t="n">
        <v>0.293080819671978</v>
      </c>
      <c r="AM209" s="16" t="n">
        <v>0.555678250462036</v>
      </c>
      <c r="AN209" s="16" t="n">
        <v>0.259110110394322</v>
      </c>
      <c r="AO209" s="16" t="n">
        <v>0.151985370522551</v>
      </c>
      <c r="AP209" s="16" t="n">
        <v>0.0429710870091553</v>
      </c>
      <c r="AQ209" s="16"/>
      <c r="AR209" s="16" t="n">
        <v>0.45823407997463</v>
      </c>
      <c r="AS209" s="16" t="n">
        <v>0.0714822193934813</v>
      </c>
      <c r="AT209" s="16" t="n">
        <v>0.237429857067122</v>
      </c>
      <c r="AU209" s="16" t="n">
        <v>0.227349196543802</v>
      </c>
      <c r="AV209" s="16" t="n">
        <v>0.22320206313888</v>
      </c>
      <c r="AW209" s="16" t="n">
        <v>0.209295077950985</v>
      </c>
      <c r="AX209" s="16" t="n">
        <v>0.603727295525118</v>
      </c>
    </row>
    <row r="210">
      <c r="B210" t="s">
        <v>128</v>
      </c>
      <c r="C210" s="16" t="n">
        <v>0.496532599342674</v>
      </c>
      <c r="D210" s="16" t="n">
        <v>0.157271976138895</v>
      </c>
      <c r="E210" s="16" t="n">
        <v>0.322119377703213</v>
      </c>
      <c r="F210" s="16" t="n">
        <v>0.609499213284231</v>
      </c>
      <c r="G210" s="16"/>
      <c r="H210" s="16" t="n">
        <v>0.25740526883756</v>
      </c>
      <c r="I210" s="16" t="n">
        <v>0.533992823228716</v>
      </c>
      <c r="J210" s="16"/>
      <c r="K210" s="16" t="n">
        <v>0.399016760725493</v>
      </c>
      <c r="L210" s="16"/>
      <c r="M210" s="16" t="n">
        <v>0.558991566345667</v>
      </c>
      <c r="N210" s="16" t="n">
        <v>0.251720289321541</v>
      </c>
      <c r="O210" s="16" t="n">
        <v>0.0824991042967432</v>
      </c>
      <c r="P210" s="16" t="n">
        <v>0.165389939678432</v>
      </c>
      <c r="Q210" s="16"/>
      <c r="R210" s="16" t="n">
        <v>0.78582243678632</v>
      </c>
      <c r="S210" s="16" t="n">
        <v>0.131385550667712</v>
      </c>
      <c r="T210" s="16" t="n">
        <v>0.480803422029563</v>
      </c>
      <c r="U210" s="16" t="n">
        <v>0.549880128921182</v>
      </c>
      <c r="V210" s="16" t="n">
        <v>0.503349959178881</v>
      </c>
      <c r="W210" s="16"/>
      <c r="X210" s="16" t="n">
        <v>0.590355836977069</v>
      </c>
      <c r="Y210" s="16" t="n">
        <v>0.473875933076624</v>
      </c>
      <c r="Z210" s="16" t="n">
        <v>0.560194563322257</v>
      </c>
      <c r="AA210" s="16" t="n">
        <v>0.533139302066705</v>
      </c>
      <c r="AB210" s="16" t="n">
        <v>0.184771639723155</v>
      </c>
      <c r="AC210" s="16" t="n">
        <v>0.683713501721693</v>
      </c>
      <c r="AD210" s="16" t="n">
        <v>0.243712183056125</v>
      </c>
      <c r="AE210" s="16"/>
      <c r="AF210" s="16" t="n">
        <v>0.633507952175046</v>
      </c>
      <c r="AG210" s="16" t="n">
        <v>0.457378539253651</v>
      </c>
      <c r="AH210" s="16" t="n">
        <v>0.369557218565341</v>
      </c>
      <c r="AI210" s="16" t="n">
        <v>0.499800954204351</v>
      </c>
      <c r="AJ210" s="16" t="n">
        <v>0.567343195128668</v>
      </c>
      <c r="AK210" s="16" t="n">
        <v>0.521936556164318</v>
      </c>
      <c r="AL210" s="16" t="n">
        <v>0.678868406360346</v>
      </c>
      <c r="AM210" s="16" t="n">
        <v>0.321113608708829</v>
      </c>
      <c r="AN210" s="16" t="n">
        <v>0.180762169859165</v>
      </c>
      <c r="AO210" s="16" t="n">
        <v>0.671164435233431</v>
      </c>
      <c r="AP210" s="16" t="n">
        <v>0.322517352565664</v>
      </c>
      <c r="AQ210" s="16"/>
      <c r="AR210" s="16" t="n">
        <v>0.523074324678303</v>
      </c>
      <c r="AS210" s="16" t="n">
        <v>0.720274864563935</v>
      </c>
      <c r="AT210" s="16" t="n">
        <v>0.519176847048991</v>
      </c>
      <c r="AU210" s="16" t="n">
        <v>0.399564786746112</v>
      </c>
      <c r="AV210" s="16" t="n">
        <v>0.567707403129109</v>
      </c>
      <c r="AW210" s="16" t="n">
        <v>0.555371531085448</v>
      </c>
      <c r="AX210" s="16" t="n">
        <v>0.308520755725793</v>
      </c>
    </row>
    <row r="211">
      <c r="B211" t="s">
        <v>129</v>
      </c>
      <c r="C211" s="16" t="n">
        <v>-0.209015381650172</v>
      </c>
      <c r="D211" s="16" t="n">
        <v>0.424945014454397</v>
      </c>
      <c r="E211" s="16" t="n">
        <v>0.122748032785558</v>
      </c>
      <c r="F211" s="16" t="n">
        <v>-0.422271095706321</v>
      </c>
      <c r="G211" s="16"/>
      <c r="H211" s="16" t="n">
        <v>0.320209101366858</v>
      </c>
      <c r="I211" s="16" t="n">
        <v>-0.265576644324612</v>
      </c>
      <c r="J211" s="16"/>
      <c r="K211" s="16" t="n">
        <v>-0.111591617385869</v>
      </c>
      <c r="L211" s="16"/>
      <c r="M211" s="16" t="n">
        <v>-0.350831104046697</v>
      </c>
      <c r="N211" s="16" t="n">
        <v>0.364186177099349</v>
      </c>
      <c r="O211" s="16" t="n">
        <v>0.676420898198117</v>
      </c>
      <c r="P211" s="16" t="n">
        <v>0.509520024983613</v>
      </c>
      <c r="Q211" s="16"/>
      <c r="R211" s="16" t="n">
        <v>-0.57164487357264</v>
      </c>
      <c r="S211" s="16" t="n">
        <v>0.266202349596804</v>
      </c>
      <c r="T211" s="16" t="n">
        <v>-0.101671563153624</v>
      </c>
      <c r="U211" s="16" t="n">
        <v>-0.259172626915351</v>
      </c>
      <c r="V211" s="16" t="n">
        <v>-0.242746263201963</v>
      </c>
      <c r="W211" s="16"/>
      <c r="X211" s="16" t="n">
        <v>-0.359708778029415</v>
      </c>
      <c r="Y211" s="16" t="n">
        <v>-0.238285573591069</v>
      </c>
      <c r="Z211" s="16" t="n">
        <v>-0.383863289248758</v>
      </c>
      <c r="AA211" s="16" t="n">
        <v>-0.185031486827135</v>
      </c>
      <c r="AB211" s="16" t="n">
        <v>0.484770001119252</v>
      </c>
      <c r="AC211" s="16" t="n">
        <v>-0.417692710340148</v>
      </c>
      <c r="AD211" s="16" t="n">
        <v>0.376665949873795</v>
      </c>
      <c r="AE211" s="16"/>
      <c r="AF211" s="16" t="n">
        <v>-0.272699435353607</v>
      </c>
      <c r="AG211" s="16" t="n">
        <v>-0.174206748866909</v>
      </c>
      <c r="AH211" s="16" t="n">
        <v>0.00874585348333851</v>
      </c>
      <c r="AI211" s="16" t="n">
        <v>-0.0724337323843</v>
      </c>
      <c r="AJ211" s="16" t="n">
        <v>-0.303490879623597</v>
      </c>
      <c r="AK211" s="16" t="n">
        <v>-0.29727008102369</v>
      </c>
      <c r="AL211" s="16" t="n">
        <v>-0.385787586688367</v>
      </c>
      <c r="AM211" s="16" t="n">
        <v>0.234564641753207</v>
      </c>
      <c r="AN211" s="16" t="n">
        <v>0.0783479405351563</v>
      </c>
      <c r="AO211" s="16" t="n">
        <v>-0.51917906471088</v>
      </c>
      <c r="AP211" s="16" t="n">
        <v>-0.279546265556509</v>
      </c>
      <c r="AQ211" s="16"/>
      <c r="AR211" s="16" t="n">
        <v>-0.0648402447036722</v>
      </c>
      <c r="AS211" s="16" t="n">
        <v>-0.648792645170454</v>
      </c>
      <c r="AT211" s="16" t="n">
        <v>-0.281746989981869</v>
      </c>
      <c r="AU211" s="16" t="n">
        <v>-0.17221559020231</v>
      </c>
      <c r="AV211" s="16" t="n">
        <v>-0.344505339990229</v>
      </c>
      <c r="AW211" s="16" t="n">
        <v>-0.346076453134463</v>
      </c>
      <c r="AX211" s="16" t="n">
        <v>0.295206539799325</v>
      </c>
    </row>
    <row r="212">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row>
    <row r="213">
      <c r="B213" s="7" t="s">
        <v>155</v>
      </c>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row>
    <row r="214">
      <c r="B214" s="26" t="s">
        <v>78</v>
      </c>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row>
    <row r="215">
      <c r="B215" t="s">
        <v>143</v>
      </c>
      <c r="C215" s="16" t="n">
        <v>0.26330841387269</v>
      </c>
      <c r="D215" s="16" t="n">
        <v>0.0765973376651091</v>
      </c>
      <c r="E215" s="16" t="n">
        <v>0.0715745071122602</v>
      </c>
      <c r="F215" s="16" t="n">
        <v>0.360863200534908</v>
      </c>
      <c r="G215" s="16"/>
      <c r="H215" s="16" t="n">
        <v>0.0746777104041926</v>
      </c>
      <c r="I215" s="16" t="n">
        <v>0.278770874376206</v>
      </c>
      <c r="J215" s="16"/>
      <c r="K215" s="16" t="n">
        <v>0.307723497958067</v>
      </c>
      <c r="L215" s="16"/>
      <c r="M215" s="16" t="n">
        <v>0.312652545621029</v>
      </c>
      <c r="N215" s="16" t="n">
        <v>0.0416821716049567</v>
      </c>
      <c r="O215" s="16" t="n">
        <v>0.0258184392579545</v>
      </c>
      <c r="P215" s="16" t="n">
        <v>0.0514492057279791</v>
      </c>
      <c r="Q215" s="16"/>
      <c r="R215" s="16" t="n">
        <v>0</v>
      </c>
      <c r="S215" s="16" t="n">
        <v>0.00247080010127993</v>
      </c>
      <c r="T215" s="16" t="n">
        <v>0.225596977774966</v>
      </c>
      <c r="U215" s="16" t="n">
        <v>0.262547152001299</v>
      </c>
      <c r="V215" s="16" t="n">
        <v>0.302375047835559</v>
      </c>
      <c r="W215" s="16"/>
      <c r="X215" s="16" t="n">
        <v>0.401147293109271</v>
      </c>
      <c r="Y215" s="16" t="n">
        <v>0.242153867989748</v>
      </c>
      <c r="Z215" s="16" t="n">
        <v>0.201283687857203</v>
      </c>
      <c r="AA215" s="16" t="n">
        <v>0.37235638971361</v>
      </c>
      <c r="AB215" s="16" t="n">
        <v>0.0116034108600044</v>
      </c>
      <c r="AC215" s="16" t="n">
        <v>0.0586676224524305</v>
      </c>
      <c r="AD215" s="16" t="n">
        <v>0.0871873909398418</v>
      </c>
      <c r="AE215" s="16"/>
      <c r="AF215" s="16" t="n">
        <v>0.207086506164627</v>
      </c>
      <c r="AG215" s="16" t="n">
        <v>0.141075028572549</v>
      </c>
      <c r="AH215" s="16" t="n">
        <v>0.0676239693681942</v>
      </c>
      <c r="AI215" s="16" t="n">
        <v>0.207136096387731</v>
      </c>
      <c r="AJ215" s="16" t="n">
        <v>0.436233680423303</v>
      </c>
      <c r="AK215" s="16" t="n">
        <v>0.174354716227968</v>
      </c>
      <c r="AL215" s="16" t="n">
        <v>0.346210901808917</v>
      </c>
      <c r="AM215" s="16" t="n">
        <v>0.292112619025454</v>
      </c>
      <c r="AN215" s="16" t="n">
        <v>0.145328138538332</v>
      </c>
      <c r="AO215" s="16" t="n">
        <v>0.641640534216064</v>
      </c>
      <c r="AP215" s="16" t="n">
        <v>0.636969304968108</v>
      </c>
      <c r="AQ215" s="16"/>
      <c r="AR215" s="16" t="n">
        <v>0</v>
      </c>
      <c r="AS215" s="16" t="n">
        <v>0.346238495841517</v>
      </c>
      <c r="AT215" s="16" t="n">
        <v>0.293287318357893</v>
      </c>
      <c r="AU215" s="16" t="n">
        <v>0.292018906986647</v>
      </c>
      <c r="AV215" s="16" t="n">
        <v>0.358616869397099</v>
      </c>
      <c r="AW215" s="16" t="n">
        <v>0.313660348918268</v>
      </c>
      <c r="AX215" s="16" t="n">
        <v>0.1699736482851</v>
      </c>
    </row>
    <row r="216">
      <c r="B216" t="s">
        <v>144</v>
      </c>
      <c r="C216" s="16" t="n">
        <v>0.139083472647498</v>
      </c>
      <c r="D216" s="16" t="n">
        <v>0.143008632421143</v>
      </c>
      <c r="E216" s="16" t="n">
        <v>0.163980820694682</v>
      </c>
      <c r="F216" s="16" t="n">
        <v>0.12932115142879</v>
      </c>
      <c r="G216" s="16"/>
      <c r="H216" s="16" t="n">
        <v>0.433123208952104</v>
      </c>
      <c r="I216" s="16" t="n">
        <v>0.13775473030697</v>
      </c>
      <c r="J216" s="16"/>
      <c r="K216" s="16" t="n">
        <v>0.170870263254215</v>
      </c>
      <c r="L216" s="16"/>
      <c r="M216" s="16" t="n">
        <v>0.148675310957049</v>
      </c>
      <c r="N216" s="16" t="n">
        <v>0.12039045732789</v>
      </c>
      <c r="O216" s="16" t="n">
        <v>0.0153596997939829</v>
      </c>
      <c r="P216" s="16" t="n">
        <v>0.0556341045956928</v>
      </c>
      <c r="Q216" s="16"/>
      <c r="R216" s="16" t="n">
        <v>0</v>
      </c>
      <c r="S216" s="16" t="n">
        <v>0</v>
      </c>
      <c r="T216" s="16" t="n">
        <v>0.167684292585907</v>
      </c>
      <c r="U216" s="16" t="n">
        <v>0.203519036704335</v>
      </c>
      <c r="V216" s="16" t="n">
        <v>0.129629959794292</v>
      </c>
      <c r="W216" s="16"/>
      <c r="X216" s="16" t="n">
        <v>0.138748152999818</v>
      </c>
      <c r="Y216" s="16" t="n">
        <v>0.149477929185585</v>
      </c>
      <c r="Z216" s="16" t="n">
        <v>0.194053273267825</v>
      </c>
      <c r="AA216" s="16" t="n">
        <v>0.109868540821697</v>
      </c>
      <c r="AB216" s="16" t="n">
        <v>0.0453111463154583</v>
      </c>
      <c r="AC216" s="16" t="n">
        <v>0.0714976689155201</v>
      </c>
      <c r="AD216" s="16" t="n">
        <v>0.112980556152798</v>
      </c>
      <c r="AE216" s="16"/>
      <c r="AF216" s="16" t="n">
        <v>0.179477516059436</v>
      </c>
      <c r="AG216" s="16" t="n">
        <v>0.141796355658295</v>
      </c>
      <c r="AH216" s="16" t="n">
        <v>0.159752648653497</v>
      </c>
      <c r="AI216" s="16" t="n">
        <v>0.118371662595362</v>
      </c>
      <c r="AJ216" s="16" t="n">
        <v>0.157395418777865</v>
      </c>
      <c r="AK216" s="16" t="n">
        <v>0.16423066377129</v>
      </c>
      <c r="AL216" s="16" t="n">
        <v>0.0341287015603044</v>
      </c>
      <c r="AM216" s="16" t="n">
        <v>0.128406312697086</v>
      </c>
      <c r="AN216" s="16" t="n">
        <v>0.144447299813471</v>
      </c>
      <c r="AO216" s="16" t="n">
        <v>0</v>
      </c>
      <c r="AP216" s="16" t="n">
        <v>0</v>
      </c>
      <c r="AQ216" s="16"/>
      <c r="AR216" s="16" t="n">
        <v>0.00259752215684258</v>
      </c>
      <c r="AS216" s="16" t="n">
        <v>0</v>
      </c>
      <c r="AT216" s="16" t="n">
        <v>0.183375759844832</v>
      </c>
      <c r="AU216" s="16" t="n">
        <v>0.140682403336622</v>
      </c>
      <c r="AV216" s="16" t="n">
        <v>0.0275829803535397</v>
      </c>
      <c r="AW216" s="16" t="n">
        <v>0.125119903594344</v>
      </c>
      <c r="AX216" s="16" t="n">
        <v>0.291206235111812</v>
      </c>
    </row>
    <row r="217">
      <c r="B217" t="s">
        <v>145</v>
      </c>
      <c r="C217" s="16" t="n">
        <v>0.133228995882458</v>
      </c>
      <c r="D217" s="16" t="n">
        <v>0.293732745184213</v>
      </c>
      <c r="E217" s="16" t="n">
        <v>0.261474922737142</v>
      </c>
      <c r="F217" s="16" t="n">
        <v>0.0628841884137264</v>
      </c>
      <c r="G217" s="16"/>
      <c r="H217" s="16" t="n">
        <v>0.135133785488892</v>
      </c>
      <c r="I217" s="16" t="n">
        <v>0.116353611429569</v>
      </c>
      <c r="J217" s="16"/>
      <c r="K217" s="16" t="n">
        <v>0.119230673637673</v>
      </c>
      <c r="L217" s="16"/>
      <c r="M217" s="16" t="n">
        <v>0.116011532442946</v>
      </c>
      <c r="N217" s="16" t="n">
        <v>0.270254488575187</v>
      </c>
      <c r="O217" s="16" t="n">
        <v>0.0309391435064286</v>
      </c>
      <c r="P217" s="16" t="n">
        <v>0.0739322034755838</v>
      </c>
      <c r="Q217" s="16"/>
      <c r="R217" s="16" t="n">
        <v>0.0267405384239923</v>
      </c>
      <c r="S217" s="16" t="n">
        <v>0.346595625920907</v>
      </c>
      <c r="T217" s="16" t="n">
        <v>0.157684571893752</v>
      </c>
      <c r="U217" s="16" t="n">
        <v>0.0392073292095934</v>
      </c>
      <c r="V217" s="16" t="n">
        <v>0.123037491465058</v>
      </c>
      <c r="W217" s="16"/>
      <c r="X217" s="16" t="n">
        <v>0.123887694108904</v>
      </c>
      <c r="Y217" s="16" t="n">
        <v>0.0422516777077094</v>
      </c>
      <c r="Z217" s="16" t="n">
        <v>0.185372009934558</v>
      </c>
      <c r="AA217" s="16" t="n">
        <v>0.22543722173953</v>
      </c>
      <c r="AB217" s="16" t="n">
        <v>0.298487328531397</v>
      </c>
      <c r="AC217" s="16" t="n">
        <v>0.00342557847988599</v>
      </c>
      <c r="AD217" s="16" t="n">
        <v>0.0861988884418496</v>
      </c>
      <c r="AE217" s="16"/>
      <c r="AF217" s="16" t="n">
        <v>0.0568295004868901</v>
      </c>
      <c r="AG217" s="16" t="n">
        <v>0.288567464163387</v>
      </c>
      <c r="AH217" s="16" t="n">
        <v>0.025959264729803</v>
      </c>
      <c r="AI217" s="16" t="n">
        <v>0.201925795153579</v>
      </c>
      <c r="AJ217" s="16" t="n">
        <v>0.14228010287173</v>
      </c>
      <c r="AK217" s="16" t="n">
        <v>0.146589307401289</v>
      </c>
      <c r="AL217" s="16" t="n">
        <v>0.209615422391888</v>
      </c>
      <c r="AM217" s="16" t="n">
        <v>0.166108204592355</v>
      </c>
      <c r="AN217" s="16" t="n">
        <v>0.123418173381947</v>
      </c>
      <c r="AO217" s="16" t="n">
        <v>0.147676011280396</v>
      </c>
      <c r="AP217" s="16" t="n">
        <v>0</v>
      </c>
      <c r="AQ217" s="16"/>
      <c r="AR217" s="16" t="n">
        <v>0.0869760126255295</v>
      </c>
      <c r="AS217" s="16" t="n">
        <v>0.0283288184369854</v>
      </c>
      <c r="AT217" s="16" t="n">
        <v>0.160122111768722</v>
      </c>
      <c r="AU217" s="16" t="n">
        <v>0.0665486659961895</v>
      </c>
      <c r="AV217" s="16" t="n">
        <v>0.234474395405629</v>
      </c>
      <c r="AW217" s="16" t="n">
        <v>0.191814486010644</v>
      </c>
      <c r="AX217" s="16" t="n">
        <v>0.110299566850778</v>
      </c>
    </row>
    <row r="218">
      <c r="B218" t="s">
        <v>146</v>
      </c>
      <c r="C218" s="16" t="n">
        <v>0.103151703728855</v>
      </c>
      <c r="D218" s="16" t="n">
        <v>0.0245106308592701</v>
      </c>
      <c r="E218" s="16" t="n">
        <v>0.191644871064947</v>
      </c>
      <c r="F218" s="16" t="n">
        <v>0.081692940677424</v>
      </c>
      <c r="G218" s="16"/>
      <c r="H218" s="16" t="n">
        <v>0.0289885001768109</v>
      </c>
      <c r="I218" s="16" t="n">
        <v>0.0700353416971691</v>
      </c>
      <c r="J218" s="16"/>
      <c r="K218" s="16" t="n">
        <v>0.000783959182130572</v>
      </c>
      <c r="L218" s="16"/>
      <c r="M218" s="16" t="n">
        <v>0.105765780609078</v>
      </c>
      <c r="N218" s="16" t="n">
        <v>0.10073159547414</v>
      </c>
      <c r="O218" s="16" t="n">
        <v>0.0660930042052927</v>
      </c>
      <c r="P218" s="16" t="n">
        <v>0.0429448795808145</v>
      </c>
      <c r="Q218" s="16"/>
      <c r="R218" s="16" t="n">
        <v>0.78582243678632</v>
      </c>
      <c r="S218" s="16" t="n">
        <v>0.290378788555202</v>
      </c>
      <c r="T218" s="16" t="n">
        <v>0.0885191398410742</v>
      </c>
      <c r="U218" s="16" t="n">
        <v>0.0505441616979115</v>
      </c>
      <c r="V218" s="16" t="n">
        <v>0.0985479648664163</v>
      </c>
      <c r="W218" s="16"/>
      <c r="X218" s="16" t="n">
        <v>0.0469491996515961</v>
      </c>
      <c r="Y218" s="16" t="n">
        <v>0.171536607005056</v>
      </c>
      <c r="Z218" s="16" t="n">
        <v>0.101651210820375</v>
      </c>
      <c r="AA218" s="16" t="n">
        <v>0.0210631408500483</v>
      </c>
      <c r="AB218" s="16" t="n">
        <v>0.131999134031813</v>
      </c>
      <c r="AC218" s="16" t="n">
        <v>0.0785079478698964</v>
      </c>
      <c r="AD218" s="16" t="n">
        <v>0.0976238991914654</v>
      </c>
      <c r="AE218" s="16"/>
      <c r="AF218" s="16" t="n">
        <v>0</v>
      </c>
      <c r="AG218" s="16" t="n">
        <v>0.14023016362027</v>
      </c>
      <c r="AH218" s="16" t="n">
        <v>0.265862514018601</v>
      </c>
      <c r="AI218" s="16" t="n">
        <v>0.0273254965038912</v>
      </c>
      <c r="AJ218" s="16" t="n">
        <v>0.0146606434607345</v>
      </c>
      <c r="AK218" s="16" t="n">
        <v>0.0456366501822351</v>
      </c>
      <c r="AL218" s="16" t="n">
        <v>0.0225774737582689</v>
      </c>
      <c r="AM218" s="16" t="n">
        <v>0.214078859446145</v>
      </c>
      <c r="AN218" s="16" t="n">
        <v>0.299969805033184</v>
      </c>
      <c r="AO218" s="16" t="n">
        <v>0</v>
      </c>
      <c r="AP218" s="16" t="n">
        <v>0</v>
      </c>
      <c r="AQ218" s="16"/>
      <c r="AR218" s="16" t="n">
        <v>0.0906090222510426</v>
      </c>
      <c r="AS218" s="16" t="n">
        <v>0.175678502600024</v>
      </c>
      <c r="AT218" s="16" t="n">
        <v>0.060422046971627</v>
      </c>
      <c r="AU218" s="16" t="n">
        <v>0.182467554003686</v>
      </c>
      <c r="AV218" s="16" t="n">
        <v>0.00439823735984244</v>
      </c>
      <c r="AW218" s="16" t="n">
        <v>0.0519698483584895</v>
      </c>
      <c r="AX218" s="16" t="n">
        <v>0.181757919686004</v>
      </c>
    </row>
    <row r="219">
      <c r="B219" t="s">
        <v>147</v>
      </c>
      <c r="C219" s="16" t="n">
        <v>0.0665666449823862</v>
      </c>
      <c r="D219" s="16" t="n">
        <v>0.116057370057246</v>
      </c>
      <c r="E219" s="16" t="n">
        <v>0.107876279251318</v>
      </c>
      <c r="F219" s="16" t="n">
        <v>0.0442236355808883</v>
      </c>
      <c r="G219" s="16"/>
      <c r="H219" s="16" t="n">
        <v>0.0351450891086514</v>
      </c>
      <c r="I219" s="16" t="n">
        <v>0.0764505387031753</v>
      </c>
      <c r="J219" s="16"/>
      <c r="K219" s="16" t="n">
        <v>0.0304862185013569</v>
      </c>
      <c r="L219" s="16"/>
      <c r="M219" s="16" t="n">
        <v>0.0364005512457141</v>
      </c>
      <c r="N219" s="16" t="n">
        <v>0.150646395716048</v>
      </c>
      <c r="O219" s="16" t="n">
        <v>0.409831916903203</v>
      </c>
      <c r="P219" s="16" t="n">
        <v>0.0653376327081193</v>
      </c>
      <c r="Q219" s="16"/>
      <c r="R219" s="16" t="n">
        <v>0</v>
      </c>
      <c r="S219" s="16" t="n">
        <v>0.0119646876402465</v>
      </c>
      <c r="T219" s="16" t="n">
        <v>0.0907704862635855</v>
      </c>
      <c r="U219" s="16" t="n">
        <v>0.127189143146433</v>
      </c>
      <c r="V219" s="16" t="n">
        <v>0.0500401668548898</v>
      </c>
      <c r="W219" s="16"/>
      <c r="X219" s="16" t="n">
        <v>0.00354590605237869</v>
      </c>
      <c r="Y219" s="16" t="n">
        <v>0.0774564790234054</v>
      </c>
      <c r="Z219" s="16" t="n">
        <v>0.0273092624523789</v>
      </c>
      <c r="AA219" s="16" t="n">
        <v>0.15580418842277</v>
      </c>
      <c r="AB219" s="16" t="n">
        <v>0.209975434237638</v>
      </c>
      <c r="AC219" s="16" t="n">
        <v>0.0264415391517227</v>
      </c>
      <c r="AD219" s="16" t="n">
        <v>0.077606852760651</v>
      </c>
      <c r="AE219" s="16"/>
      <c r="AF219" s="16" t="n">
        <v>0.177484985846959</v>
      </c>
      <c r="AG219" s="16" t="n">
        <v>0.00344500658970454</v>
      </c>
      <c r="AH219" s="16" t="n">
        <v>0.0995055937136732</v>
      </c>
      <c r="AI219" s="16" t="n">
        <v>0.154550722442218</v>
      </c>
      <c r="AJ219" s="16" t="n">
        <v>0.0139696728520037</v>
      </c>
      <c r="AK219" s="16" t="n">
        <v>0.0348528650671237</v>
      </c>
      <c r="AL219" s="16" t="n">
        <v>0.00940745959495056</v>
      </c>
      <c r="AM219" s="16" t="n">
        <v>0.0608895200938396</v>
      </c>
      <c r="AN219" s="16" t="n">
        <v>0.195605901416644</v>
      </c>
      <c r="AO219" s="16" t="n">
        <v>0.0344190945554834</v>
      </c>
      <c r="AP219" s="16" t="n">
        <v>0</v>
      </c>
      <c r="AQ219" s="16"/>
      <c r="AR219" s="16" t="n">
        <v>0.208989126115801</v>
      </c>
      <c r="AS219" s="16" t="n">
        <v>0.0359170940951774</v>
      </c>
      <c r="AT219" s="16" t="n">
        <v>0.032663631848164</v>
      </c>
      <c r="AU219" s="16" t="n">
        <v>0.108043598146659</v>
      </c>
      <c r="AV219" s="16" t="n">
        <v>0.00659735603976366</v>
      </c>
      <c r="AW219" s="16" t="n">
        <v>0.0858518483590208</v>
      </c>
      <c r="AX219" s="16" t="n">
        <v>0.0162935959138627</v>
      </c>
    </row>
    <row r="220">
      <c r="B220" t="s">
        <v>148</v>
      </c>
      <c r="C220" s="16" t="n">
        <v>0.0402197681073042</v>
      </c>
      <c r="D220" s="16" t="n">
        <v>0.0408965630138695</v>
      </c>
      <c r="E220" s="16" t="n">
        <v>0.0289018494730524</v>
      </c>
      <c r="F220" s="16" t="n">
        <v>0.0443056457985856</v>
      </c>
      <c r="G220" s="16"/>
      <c r="H220" s="16" t="n">
        <v>0.0762968480994494</v>
      </c>
      <c r="I220" s="16" t="n">
        <v>0.0464315520865244</v>
      </c>
      <c r="J220" s="16"/>
      <c r="K220" s="16" t="n">
        <v>0.135415028263441</v>
      </c>
      <c r="L220" s="16"/>
      <c r="M220" s="16" t="n">
        <v>0.0323800918555733</v>
      </c>
      <c r="N220" s="16" t="n">
        <v>0.0591906086406823</v>
      </c>
      <c r="O220" s="16" t="n">
        <v>0.128489520349644</v>
      </c>
      <c r="P220" s="16" t="n">
        <v>0.109082877505616</v>
      </c>
      <c r="Q220" s="16"/>
      <c r="R220" s="16" t="n">
        <v>0</v>
      </c>
      <c r="S220" s="16" t="n">
        <v>0.141203715673897</v>
      </c>
      <c r="T220" s="16" t="n">
        <v>0.00501006339537091</v>
      </c>
      <c r="U220" s="16" t="n">
        <v>0.0528834165094539</v>
      </c>
      <c r="V220" s="16" t="n">
        <v>0.0380617439854545</v>
      </c>
      <c r="W220" s="16"/>
      <c r="X220" s="16" t="n">
        <v>0.0433771162105964</v>
      </c>
      <c r="Y220" s="16" t="n">
        <v>0.0455822567914205</v>
      </c>
      <c r="Z220" s="16" t="n">
        <v>0.00122550754105142</v>
      </c>
      <c r="AA220" s="16" t="n">
        <v>0.0207843554943231</v>
      </c>
      <c r="AB220" s="16" t="n">
        <v>0.0762170411779668</v>
      </c>
      <c r="AC220" s="16" t="n">
        <v>0.0343421851633415</v>
      </c>
      <c r="AD220" s="16" t="n">
        <v>0.0818321504345591</v>
      </c>
      <c r="AE220" s="16"/>
      <c r="AF220" s="16" t="n">
        <v>0</v>
      </c>
      <c r="AG220" s="16" t="n">
        <v>0.00417373327205183</v>
      </c>
      <c r="AH220" s="16" t="n">
        <v>0.00631508304156507</v>
      </c>
      <c r="AI220" s="16" t="n">
        <v>0.185722437232076</v>
      </c>
      <c r="AJ220" s="16" t="n">
        <v>0.0330462456772312</v>
      </c>
      <c r="AK220" s="16" t="n">
        <v>0.0662167304571748</v>
      </c>
      <c r="AL220" s="16" t="n">
        <v>0.0201167383541724</v>
      </c>
      <c r="AM220" s="16" t="n">
        <v>0.0282427266266953</v>
      </c>
      <c r="AN220" s="16" t="n">
        <v>0.00110167070052184</v>
      </c>
      <c r="AO220" s="16" t="n">
        <v>0.000579330458823583</v>
      </c>
      <c r="AP220" s="16" t="n">
        <v>0.00330155022068294</v>
      </c>
      <c r="AQ220" s="16"/>
      <c r="AR220" s="16" t="n">
        <v>0.0124610635647114</v>
      </c>
      <c r="AS220" s="16" t="n">
        <v>0.177796300102811</v>
      </c>
      <c r="AT220" s="16" t="n">
        <v>0.0333682832930354</v>
      </c>
      <c r="AU220" s="16" t="n">
        <v>0.058004249426496</v>
      </c>
      <c r="AV220" s="16" t="n">
        <v>0.00659735603976366</v>
      </c>
      <c r="AW220" s="16" t="n">
        <v>0.0242125259455144</v>
      </c>
      <c r="AX220" s="16" t="n">
        <v>0.0142517465136257</v>
      </c>
    </row>
    <row r="221">
      <c r="B221" t="s">
        <v>149</v>
      </c>
      <c r="C221" s="16" t="n">
        <v>0.0293491657455717</v>
      </c>
      <c r="D221" s="16" t="n">
        <v>0.0273499345354771</v>
      </c>
      <c r="E221" s="16" t="n">
        <v>0.0197998629161201</v>
      </c>
      <c r="F221" s="16" t="n">
        <v>0.0331640750240089</v>
      </c>
      <c r="G221" s="16"/>
      <c r="H221" s="16" t="n">
        <v>0.0733370042960555</v>
      </c>
      <c r="I221" s="16" t="n">
        <v>0.0316569071119069</v>
      </c>
      <c r="J221" s="16"/>
      <c r="K221" s="16" t="n">
        <v>0.0552170442222851</v>
      </c>
      <c r="L221" s="16"/>
      <c r="M221" s="16" t="n">
        <v>0.0247453066802992</v>
      </c>
      <c r="N221" s="16" t="n">
        <v>0.0251402743972328</v>
      </c>
      <c r="O221" s="16" t="n">
        <v>0.121902181589123</v>
      </c>
      <c r="P221" s="16" t="n">
        <v>0.147864890941131</v>
      </c>
      <c r="Q221" s="16"/>
      <c r="R221" s="16" t="n">
        <v>0</v>
      </c>
      <c r="S221" s="16" t="n">
        <v>0</v>
      </c>
      <c r="T221" s="16" t="n">
        <v>0.022768774466506</v>
      </c>
      <c r="U221" s="16" t="n">
        <v>0.0899116559151525</v>
      </c>
      <c r="V221" s="16" t="n">
        <v>0.0172616493358213</v>
      </c>
      <c r="W221" s="16"/>
      <c r="X221" s="16" t="n">
        <v>0.0338153007647378</v>
      </c>
      <c r="Y221" s="16" t="n">
        <v>0.0346723307924049</v>
      </c>
      <c r="Z221" s="16" t="n">
        <v>0.0236109287453105</v>
      </c>
      <c r="AA221" s="16" t="n">
        <v>0.00695715490519008</v>
      </c>
      <c r="AB221" s="16" t="n">
        <v>0.0410881815339779</v>
      </c>
      <c r="AC221" s="16" t="n">
        <v>0.035666872407479</v>
      </c>
      <c r="AD221" s="16" t="n">
        <v>0.0130594243606736</v>
      </c>
      <c r="AE221" s="16"/>
      <c r="AF221" s="16" t="n">
        <v>0</v>
      </c>
      <c r="AG221" s="16" t="n">
        <v>0.000721327085745262</v>
      </c>
      <c r="AH221" s="16" t="n">
        <v>0.00365393988679442</v>
      </c>
      <c r="AI221" s="16" t="n">
        <v>0.0348023140751912</v>
      </c>
      <c r="AJ221" s="16" t="n">
        <v>0.00496426111598489</v>
      </c>
      <c r="AK221" s="16" t="n">
        <v>0.0529184863317664</v>
      </c>
      <c r="AL221" s="16" t="n">
        <v>0.00964984674303978</v>
      </c>
      <c r="AM221" s="16" t="n">
        <v>0.0312980820013352</v>
      </c>
      <c r="AN221" s="16" t="n">
        <v>0</v>
      </c>
      <c r="AO221" s="16" t="n">
        <v>0.175685029489234</v>
      </c>
      <c r="AP221" s="16" t="n">
        <v>0</v>
      </c>
      <c r="AQ221" s="16"/>
      <c r="AR221" s="16" t="n">
        <v>0.0238866396607523</v>
      </c>
      <c r="AS221" s="16" t="n">
        <v>0.00511850935853129</v>
      </c>
      <c r="AT221" s="16" t="n">
        <v>0.0036528962621097</v>
      </c>
      <c r="AU221" s="16" t="n">
        <v>0.00199087354877747</v>
      </c>
      <c r="AV221" s="16" t="n">
        <v>0.00219911867992122</v>
      </c>
      <c r="AW221" s="16" t="n">
        <v>0.116772354089262</v>
      </c>
      <c r="AX221" s="16" t="n">
        <v>0.0148470455012592</v>
      </c>
    </row>
    <row r="222">
      <c r="B222" t="s">
        <v>150</v>
      </c>
      <c r="C222" s="16" t="n">
        <v>0.0645244947996277</v>
      </c>
      <c r="D222" s="16" t="n">
        <v>0.0579048952515302</v>
      </c>
      <c r="E222" s="16" t="n">
        <v>0.0796566814585843</v>
      </c>
      <c r="F222" s="16" t="n">
        <v>0.0598787695855381</v>
      </c>
      <c r="G222" s="16"/>
      <c r="H222" s="16" t="n">
        <v>0.00143693317166116</v>
      </c>
      <c r="I222" s="16" t="n">
        <v>0.0795148397514753</v>
      </c>
      <c r="J222" s="16"/>
      <c r="K222" s="16" t="n">
        <v>0.00836550918393321</v>
      </c>
      <c r="L222" s="16"/>
      <c r="M222" s="16" t="n">
        <v>0.0630387065712785</v>
      </c>
      <c r="N222" s="16" t="n">
        <v>0.0554297319132281</v>
      </c>
      <c r="O222" s="16" t="n">
        <v>0.106946035644608</v>
      </c>
      <c r="P222" s="16" t="n">
        <v>0.192782596108562</v>
      </c>
      <c r="Q222" s="16"/>
      <c r="R222" s="16" t="n">
        <v>0</v>
      </c>
      <c r="S222" s="16" t="n">
        <v>0</v>
      </c>
      <c r="T222" s="16" t="n">
        <v>0.0298748466499414</v>
      </c>
      <c r="U222" s="16" t="n">
        <v>0.143659494710224</v>
      </c>
      <c r="V222" s="16" t="n">
        <v>0.0581959189592703</v>
      </c>
      <c r="W222" s="16"/>
      <c r="X222" s="16" t="n">
        <v>0.0275345024104766</v>
      </c>
      <c r="Y222" s="16" t="n">
        <v>0.0705755384934003</v>
      </c>
      <c r="Z222" s="16" t="n">
        <v>0.117127406727638</v>
      </c>
      <c r="AA222" s="16" t="n">
        <v>0.00731458657846009</v>
      </c>
      <c r="AB222" s="16" t="n">
        <v>0.0614524078910492</v>
      </c>
      <c r="AC222" s="16" t="n">
        <v>0.593673309541266</v>
      </c>
      <c r="AD222" s="16" t="n">
        <v>0.0646211388038781</v>
      </c>
      <c r="AE222" s="16"/>
      <c r="AF222" s="16" t="n">
        <v>0</v>
      </c>
      <c r="AG222" s="16" t="n">
        <v>0.142181077392613</v>
      </c>
      <c r="AH222" s="16" t="n">
        <v>0.135762759703575</v>
      </c>
      <c r="AI222" s="16" t="n">
        <v>0.0557573464368247</v>
      </c>
      <c r="AJ222" s="16" t="n">
        <v>0.00138761886783744</v>
      </c>
      <c r="AK222" s="16" t="n">
        <v>0.0787165967723276</v>
      </c>
      <c r="AL222" s="16" t="n">
        <v>0.210915987183466</v>
      </c>
      <c r="AM222" s="16" t="n">
        <v>0.0326422350697389</v>
      </c>
      <c r="AN222" s="16" t="n">
        <v>0.0171308695783778</v>
      </c>
      <c r="AO222" s="16" t="n">
        <v>0</v>
      </c>
      <c r="AP222" s="16" t="n">
        <v>0.0257507652895269</v>
      </c>
      <c r="AQ222" s="16"/>
      <c r="AR222" s="16" t="n">
        <v>0.045175757164662</v>
      </c>
      <c r="AS222" s="16" t="n">
        <v>0.199240780475352</v>
      </c>
      <c r="AT222" s="16" t="n">
        <v>0.0556864469828178</v>
      </c>
      <c r="AU222" s="16" t="n">
        <v>0.00674047218712549</v>
      </c>
      <c r="AV222" s="16" t="n">
        <v>0.179308434698549</v>
      </c>
      <c r="AW222" s="16" t="n">
        <v>0.0117443843210646</v>
      </c>
      <c r="AX222" s="16" t="n">
        <v>0.0991105944375076</v>
      </c>
    </row>
    <row r="223">
      <c r="B223" t="s">
        <v>151</v>
      </c>
      <c r="C223" s="16" t="n">
        <v>0.00212791671481928</v>
      </c>
      <c r="D223" s="16" t="n">
        <v>0.000548715217448748</v>
      </c>
      <c r="E223" s="16" t="n">
        <v>0.00774386574279573</v>
      </c>
      <c r="F223" s="16" t="n">
        <v>0.00027829372248008</v>
      </c>
      <c r="G223" s="16"/>
      <c r="H223" s="16" t="n">
        <v>0</v>
      </c>
      <c r="I223" s="16" t="n">
        <v>0.00265805622500939</v>
      </c>
      <c r="J223" s="16"/>
      <c r="K223" s="16" t="n">
        <v>0.00252247528124934</v>
      </c>
      <c r="L223" s="16"/>
      <c r="M223" s="16" t="n">
        <v>0</v>
      </c>
      <c r="N223" s="16" t="n">
        <v>0</v>
      </c>
      <c r="O223" s="16" t="n">
        <v>0.0469813360031588</v>
      </c>
      <c r="P223" s="16" t="n">
        <v>0.0477223393505189</v>
      </c>
      <c r="Q223" s="16"/>
      <c r="R223" s="16" t="n">
        <v>0</v>
      </c>
      <c r="S223" s="16" t="n">
        <v>0</v>
      </c>
      <c r="T223" s="16" t="n">
        <v>0.00469121949817627</v>
      </c>
      <c r="U223" s="16" t="n">
        <v>0.00554206716994068</v>
      </c>
      <c r="V223" s="16" t="n">
        <v>0.000769655871676616</v>
      </c>
      <c r="W223" s="16"/>
      <c r="X223" s="16" t="n">
        <v>0</v>
      </c>
      <c r="Y223" s="16" t="n">
        <v>0.000969500322976009</v>
      </c>
      <c r="Z223" s="16" t="n">
        <v>0.00122550754105142</v>
      </c>
      <c r="AA223" s="16" t="n">
        <v>0.011285065508253</v>
      </c>
      <c r="AB223" s="16" t="n">
        <v>0.001959285525182</v>
      </c>
      <c r="AC223" s="16" t="n">
        <v>0.00799761686308158</v>
      </c>
      <c r="AD223" s="16" t="n">
        <v>0.00924498642526652</v>
      </c>
      <c r="AE223" s="16"/>
      <c r="AF223" s="16" t="n">
        <v>0</v>
      </c>
      <c r="AG223" s="16" t="n">
        <v>0</v>
      </c>
      <c r="AH223" s="16" t="n">
        <v>0.00631219917195566</v>
      </c>
      <c r="AI223" s="16" t="n">
        <v>0.0136127315528303</v>
      </c>
      <c r="AJ223" s="16" t="n">
        <v>0</v>
      </c>
      <c r="AK223" s="16" t="n">
        <v>0</v>
      </c>
      <c r="AL223" s="16" t="n">
        <v>0</v>
      </c>
      <c r="AM223" s="16" t="n">
        <v>0</v>
      </c>
      <c r="AN223" s="16" t="n">
        <v>0.000371346191907584</v>
      </c>
      <c r="AO223" s="16" t="n">
        <v>0</v>
      </c>
      <c r="AP223" s="16" t="n">
        <v>0.00703246347967761</v>
      </c>
      <c r="AQ223" s="16"/>
      <c r="AR223" s="16" t="n">
        <v>0.0124610635647114</v>
      </c>
      <c r="AS223" s="16" t="n">
        <v>0</v>
      </c>
      <c r="AT223" s="16" t="n">
        <v>0.000130523776407833</v>
      </c>
      <c r="AU223" s="16" t="n">
        <v>0.000497718387194368</v>
      </c>
      <c r="AV223" s="16" t="n">
        <v>0</v>
      </c>
      <c r="AW223" s="16" t="n">
        <v>0.00254106185027074</v>
      </c>
      <c r="AX223" s="16" t="n">
        <v>0.00306277410035553</v>
      </c>
    </row>
    <row r="224">
      <c r="B224" t="s">
        <v>152</v>
      </c>
      <c r="C224" s="16" t="n">
        <v>0.00828645240107136</v>
      </c>
      <c r="D224" s="16" t="n">
        <v>0.0716244915903764</v>
      </c>
      <c r="E224" s="16" t="n">
        <v>0.00534121567093816</v>
      </c>
      <c r="F224" s="16" t="n">
        <v>0.000318270283400149</v>
      </c>
      <c r="G224" s="16"/>
      <c r="H224" s="16" t="n">
        <v>0.042751023636525</v>
      </c>
      <c r="I224" s="16" t="n">
        <v>0.00902886958505552</v>
      </c>
      <c r="J224" s="16"/>
      <c r="K224" s="16" t="n">
        <v>0.00250356404967198</v>
      </c>
      <c r="L224" s="16"/>
      <c r="M224" s="16" t="n">
        <v>0.00797943898591097</v>
      </c>
      <c r="N224" s="16" t="n">
        <v>0.00746424312949028</v>
      </c>
      <c r="O224" s="16" t="n">
        <v>0.00899862668969213</v>
      </c>
      <c r="P224" s="16" t="n">
        <v>0.0627801995715946</v>
      </c>
      <c r="Q224" s="16"/>
      <c r="R224" s="16" t="n">
        <v>0</v>
      </c>
      <c r="S224" s="16" t="n">
        <v>0.00135968567135986</v>
      </c>
      <c r="T224" s="16" t="n">
        <v>0.044309444327212</v>
      </c>
      <c r="U224" s="16" t="n">
        <v>0.000998613018951931</v>
      </c>
      <c r="V224" s="16" t="n">
        <v>0.00219974923632252</v>
      </c>
      <c r="W224" s="16"/>
      <c r="X224" s="16" t="n">
        <v>0</v>
      </c>
      <c r="Y224" s="16" t="n">
        <v>0.0219188931561878</v>
      </c>
      <c r="Z224" s="16" t="n">
        <v>0.0014365027975316</v>
      </c>
      <c r="AA224" s="16" t="n">
        <v>0</v>
      </c>
      <c r="AB224" s="16" t="n">
        <v>0.0104118409725823</v>
      </c>
      <c r="AC224" s="16" t="n">
        <v>0.0076472053703643</v>
      </c>
      <c r="AD224" s="16" t="n">
        <v>0.0102642355347752</v>
      </c>
      <c r="AE224" s="16"/>
      <c r="AF224" s="16" t="n">
        <v>0</v>
      </c>
      <c r="AG224" s="16" t="n">
        <v>0</v>
      </c>
      <c r="AH224" s="16" t="n">
        <v>0.0657311121437535</v>
      </c>
      <c r="AI224" s="16" t="n">
        <v>0.000795397620297096</v>
      </c>
      <c r="AJ224" s="16" t="n">
        <v>0</v>
      </c>
      <c r="AK224" s="16" t="n">
        <v>0</v>
      </c>
      <c r="AL224" s="16" t="n">
        <v>0.000814946469551784</v>
      </c>
      <c r="AM224" s="16" t="n">
        <v>0.00128581516488195</v>
      </c>
      <c r="AN224" s="16" t="n">
        <v>0</v>
      </c>
      <c r="AO224" s="16" t="n">
        <v>0</v>
      </c>
      <c r="AP224" s="16" t="n">
        <v>0</v>
      </c>
      <c r="AQ224" s="16"/>
      <c r="AR224" s="16" t="n">
        <v>0</v>
      </c>
      <c r="AS224" s="16" t="n">
        <v>0.000882914352956849</v>
      </c>
      <c r="AT224" s="16" t="n">
        <v>0.000313080115647837</v>
      </c>
      <c r="AU224" s="16" t="n">
        <v>0.0470324676926069</v>
      </c>
      <c r="AV224" s="16" t="n">
        <v>0.000916817327342483</v>
      </c>
      <c r="AW224" s="16" t="n">
        <v>0.00140021281676334</v>
      </c>
      <c r="AX224" s="16" t="n">
        <v>0.00144655041260353</v>
      </c>
    </row>
    <row r="225">
      <c r="B225" t="s">
        <v>153</v>
      </c>
      <c r="C225" s="16" t="n">
        <v>0.0239102767241552</v>
      </c>
      <c r="D225" s="16" t="n">
        <v>0.013114237785476</v>
      </c>
      <c r="E225" s="16" t="n">
        <v>0.00259321467197375</v>
      </c>
      <c r="F225" s="16" t="n">
        <v>0.0333319250292272</v>
      </c>
      <c r="G225" s="16"/>
      <c r="H225" s="16" t="n">
        <v>0.00426294171941043</v>
      </c>
      <c r="I225" s="16" t="n">
        <v>0.0284056622884764</v>
      </c>
      <c r="J225" s="16"/>
      <c r="K225" s="16" t="n">
        <v>0.110360484242908</v>
      </c>
      <c r="L225" s="16"/>
      <c r="M225" s="16" t="n">
        <v>0.0268755026010893</v>
      </c>
      <c r="N225" s="16" t="n">
        <v>0.00754804024549874</v>
      </c>
      <c r="O225" s="16" t="n">
        <v>0.00833825554479414</v>
      </c>
      <c r="P225" s="16" t="n">
        <v>0.0862571525304191</v>
      </c>
      <c r="Q225" s="16"/>
      <c r="R225" s="16" t="n">
        <v>0</v>
      </c>
      <c r="S225" s="16" t="n">
        <v>0.201460386225901</v>
      </c>
      <c r="T225" s="16" t="n">
        <v>0.0852570380357204</v>
      </c>
      <c r="U225" s="16" t="n">
        <v>0.00155206945246784</v>
      </c>
      <c r="V225" s="16" t="n">
        <v>0.000969713013691765</v>
      </c>
      <c r="W225" s="16"/>
      <c r="X225" s="16" t="n">
        <v>0.0387698168513007</v>
      </c>
      <c r="Y225" s="16" t="n">
        <v>0.0337193757635087</v>
      </c>
      <c r="Z225" s="16" t="n">
        <v>0</v>
      </c>
      <c r="AA225" s="16" t="n">
        <v>0</v>
      </c>
      <c r="AB225" s="16" t="n">
        <v>0.00116414248683206</v>
      </c>
      <c r="AC225" s="16" t="n">
        <v>0.00939903498834236</v>
      </c>
      <c r="AD225" s="16" t="n">
        <v>0.0566384946139311</v>
      </c>
      <c r="AE225" s="16"/>
      <c r="AF225" s="16" t="n">
        <v>0.326961778272077</v>
      </c>
      <c r="AG225" s="16" t="n">
        <v>0.0293021276521671</v>
      </c>
      <c r="AH225" s="16" t="n">
        <v>0.00232393013578174</v>
      </c>
      <c r="AI225" s="16" t="n">
        <v>0</v>
      </c>
      <c r="AJ225" s="16" t="n">
        <v>0</v>
      </c>
      <c r="AK225" s="16" t="n">
        <v>0.0430275019367198</v>
      </c>
      <c r="AL225" s="16" t="n">
        <v>0.000814946469551784</v>
      </c>
      <c r="AM225" s="16" t="n">
        <v>0</v>
      </c>
      <c r="AN225" s="16" t="n">
        <v>0</v>
      </c>
      <c r="AO225" s="16" t="n">
        <v>0</v>
      </c>
      <c r="AP225" s="16" t="n">
        <v>0</v>
      </c>
      <c r="AQ225" s="16"/>
      <c r="AR225" s="16" t="n">
        <v>0.00259752215684258</v>
      </c>
      <c r="AS225" s="16" t="n">
        <v>0.00211779750278722</v>
      </c>
      <c r="AT225" s="16" t="n">
        <v>0.00423996353392138</v>
      </c>
      <c r="AU225" s="16" t="n">
        <v>0.00132771786959265</v>
      </c>
      <c r="AV225" s="16" t="n">
        <v>0</v>
      </c>
      <c r="AW225" s="16" t="n">
        <v>0.0509849692077545</v>
      </c>
      <c r="AX225" s="16" t="n">
        <v>0.0840938756610999</v>
      </c>
    </row>
    <row r="226">
      <c r="B226" t="s">
        <v>154</v>
      </c>
      <c r="C226" s="16" t="n">
        <v>0.00923597215411115</v>
      </c>
      <c r="D226" s="16" t="n">
        <v>0.0555684285696478</v>
      </c>
      <c r="E226" s="16" t="n">
        <v>0.00543519629023809</v>
      </c>
      <c r="F226" s="16" t="n">
        <v>0.00401556947916267</v>
      </c>
      <c r="G226" s="16"/>
      <c r="H226" s="16" t="n">
        <v>0</v>
      </c>
      <c r="I226" s="16" t="n">
        <v>0.010060475448614</v>
      </c>
      <c r="J226" s="16"/>
      <c r="K226" s="16" t="n">
        <v>0.0143765723816333</v>
      </c>
      <c r="L226" s="16"/>
      <c r="M226" s="16" t="n">
        <v>0</v>
      </c>
      <c r="N226" s="16" t="n">
        <v>0.0605654156139988</v>
      </c>
      <c r="O226" s="16" t="n">
        <v>0.0240913052649437</v>
      </c>
      <c r="P226" s="16" t="n">
        <v>0.0209095823883318</v>
      </c>
      <c r="Q226" s="16"/>
      <c r="R226" s="16" t="n">
        <v>0</v>
      </c>
      <c r="S226" s="16" t="n">
        <v>0.00456631021120621</v>
      </c>
      <c r="T226" s="16" t="n">
        <v>0.0341380136169172</v>
      </c>
      <c r="U226" s="16" t="n">
        <v>0.0160981154149144</v>
      </c>
      <c r="V226" s="16" t="n">
        <v>0.00177384496679171</v>
      </c>
      <c r="W226" s="16"/>
      <c r="X226" s="16" t="n">
        <v>0</v>
      </c>
      <c r="Y226" s="16" t="n">
        <v>0</v>
      </c>
      <c r="Z226" s="16" t="n">
        <v>0</v>
      </c>
      <c r="AA226" s="16" t="n">
        <v>0</v>
      </c>
      <c r="AB226" s="16" t="n">
        <v>0.0248325745189513</v>
      </c>
      <c r="AC226" s="16" t="n">
        <v>0.00342557847988599</v>
      </c>
      <c r="AD226" s="16" t="n">
        <v>0.243014517009593</v>
      </c>
      <c r="AE226" s="16"/>
      <c r="AF226" s="16" t="n">
        <v>0.0521597131700106</v>
      </c>
      <c r="AG226" s="16" t="n">
        <v>0.108507715993217</v>
      </c>
      <c r="AH226" s="16" t="n">
        <v>0</v>
      </c>
      <c r="AI226" s="16" t="n">
        <v>0</v>
      </c>
      <c r="AJ226" s="16" t="n">
        <v>0.0155360521036498</v>
      </c>
      <c r="AK226" s="16" t="n">
        <v>0</v>
      </c>
      <c r="AL226" s="16" t="n">
        <v>0</v>
      </c>
      <c r="AM226" s="16" t="n">
        <v>0</v>
      </c>
      <c r="AN226" s="16" t="n">
        <v>0</v>
      </c>
      <c r="AO226" s="16" t="n">
        <v>0</v>
      </c>
      <c r="AP226" s="16" t="n">
        <v>0.00791924470281053</v>
      </c>
      <c r="AQ226" s="16"/>
      <c r="AR226" s="16" t="n">
        <v>0.00623053178235572</v>
      </c>
      <c r="AS226" s="16" t="n">
        <v>0.0286807872338589</v>
      </c>
      <c r="AT226" s="16" t="n">
        <v>0.0244485082937526</v>
      </c>
      <c r="AU226" s="16" t="n">
        <v>0.000497718387194368</v>
      </c>
      <c r="AV226" s="16" t="n">
        <v>0</v>
      </c>
      <c r="AW226" s="16" t="n">
        <v>0</v>
      </c>
      <c r="AX226" s="16" t="n">
        <v>0.000425625712485017</v>
      </c>
    </row>
    <row r="227">
      <c r="B227" t="s">
        <v>95</v>
      </c>
      <c r="C227" s="16" t="n">
        <v>0.117006722239451</v>
      </c>
      <c r="D227" s="16" t="n">
        <v>0.0790860178491933</v>
      </c>
      <c r="E227" s="16" t="n">
        <v>0.0539767129159484</v>
      </c>
      <c r="F227" s="16" t="n">
        <v>0.145722334441861</v>
      </c>
      <c r="G227" s="16"/>
      <c r="H227" s="16" t="n">
        <v>0.0948469549462473</v>
      </c>
      <c r="I227" s="16" t="n">
        <v>0.112878540989849</v>
      </c>
      <c r="J227" s="16"/>
      <c r="K227" s="16" t="n">
        <v>0.0421447098414357</v>
      </c>
      <c r="L227" s="16"/>
      <c r="M227" s="16" t="n">
        <v>0.125475232430033</v>
      </c>
      <c r="N227" s="16" t="n">
        <v>0.100956577361647</v>
      </c>
      <c r="O227" s="16" t="n">
        <v>0.00621053524717445</v>
      </c>
      <c r="P227" s="16" t="n">
        <v>0.0433023355156366</v>
      </c>
      <c r="Q227" s="16"/>
      <c r="R227" s="16" t="n">
        <v>0.187437024789688</v>
      </c>
      <c r="S227" s="16" t="n">
        <v>0</v>
      </c>
      <c r="T227" s="16" t="n">
        <v>0.0436951316508708</v>
      </c>
      <c r="U227" s="16" t="n">
        <v>0.00634774504932391</v>
      </c>
      <c r="V227" s="16" t="n">
        <v>0.177137093814757</v>
      </c>
      <c r="W227" s="16"/>
      <c r="X227" s="16" t="n">
        <v>0.142225017840921</v>
      </c>
      <c r="Y227" s="16" t="n">
        <v>0.109685543768598</v>
      </c>
      <c r="Z227" s="16" t="n">
        <v>0.145704702315078</v>
      </c>
      <c r="AA227" s="16" t="n">
        <v>0.0691293559661175</v>
      </c>
      <c r="AB227" s="16" t="n">
        <v>0.0854980719171486</v>
      </c>
      <c r="AC227" s="16" t="n">
        <v>0.0693078403167831</v>
      </c>
      <c r="AD227" s="16" t="n">
        <v>0.0597274653307176</v>
      </c>
      <c r="AE227" s="16"/>
      <c r="AF227" s="16" t="n">
        <v>0</v>
      </c>
      <c r="AG227" s="16" t="n">
        <v>0</v>
      </c>
      <c r="AH227" s="16" t="n">
        <v>0.161196985432806</v>
      </c>
      <c r="AI227" s="16" t="n">
        <v>0</v>
      </c>
      <c r="AJ227" s="16" t="n">
        <v>0.180526303849661</v>
      </c>
      <c r="AK227" s="16" t="n">
        <v>0.193456481852105</v>
      </c>
      <c r="AL227" s="16" t="n">
        <v>0.135747575665889</v>
      </c>
      <c r="AM227" s="16" t="n">
        <v>0.0449356252824693</v>
      </c>
      <c r="AN227" s="16" t="n">
        <v>0.0726267953456147</v>
      </c>
      <c r="AO227" s="16" t="n">
        <v>0</v>
      </c>
      <c r="AP227" s="16" t="n">
        <v>0.319026671339194</v>
      </c>
      <c r="AQ227" s="16"/>
      <c r="AR227" s="16" t="n">
        <v>0.508015738956749</v>
      </c>
      <c r="AS227" s="16" t="n">
        <v>0</v>
      </c>
      <c r="AT227" s="16" t="n">
        <v>0.148289428951069</v>
      </c>
      <c r="AU227" s="16" t="n">
        <v>0.094147654031209</v>
      </c>
      <c r="AV227" s="16" t="n">
        <v>0.179308434698549</v>
      </c>
      <c r="AW227" s="16" t="n">
        <v>0.0239280565286034</v>
      </c>
      <c r="AX227" s="16" t="n">
        <v>0.0132308218135072</v>
      </c>
    </row>
    <row r="228">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row>
    <row r="229">
      <c r="B229" s="7" t="s">
        <v>174</v>
      </c>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row>
    <row r="230">
      <c r="B230" s="26" t="s">
        <v>78</v>
      </c>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row>
    <row r="231">
      <c r="B231" t="s">
        <v>156</v>
      </c>
      <c r="C231" s="16" t="n">
        <v>0.458792772183423</v>
      </c>
      <c r="D231" s="16" t="n">
        <v>0.421400085354554</v>
      </c>
      <c r="E231" s="16" t="n">
        <v>0.421322103068415</v>
      </c>
      <c r="F231" s="16" t="n">
        <v>0.477987170212227</v>
      </c>
      <c r="G231" s="16"/>
      <c r="H231" s="16" t="n">
        <v>0.486961600929773</v>
      </c>
      <c r="I231" s="16" t="n">
        <v>0.483381673318327</v>
      </c>
      <c r="J231" s="16"/>
      <c r="K231" s="16" t="n">
        <v>0.577526040731056</v>
      </c>
      <c r="L231" s="16"/>
      <c r="M231" s="16" t="n">
        <v>0.504790064977892</v>
      </c>
      <c r="N231" s="16" t="n">
        <v>0.295482710716433</v>
      </c>
      <c r="O231" s="16" t="n">
        <v>0.105214450891444</v>
      </c>
      <c r="P231" s="16" t="n">
        <v>0.151614445675407</v>
      </c>
      <c r="Q231" s="16"/>
      <c r="R231" s="16" t="n">
        <v>0.0267405384239923</v>
      </c>
      <c r="S231" s="16" t="n">
        <v>0.33768009091458</v>
      </c>
      <c r="T231" s="16" t="n">
        <v>0.411619471926548</v>
      </c>
      <c r="U231" s="16" t="n">
        <v>0.443818735376322</v>
      </c>
      <c r="V231" s="16" t="n">
        <v>0.481467672473068</v>
      </c>
      <c r="W231" s="16"/>
      <c r="X231" s="16" t="n">
        <v>0.508475847868972</v>
      </c>
      <c r="Y231" s="16" t="n">
        <v>0.561953369422577</v>
      </c>
      <c r="Z231" s="16" t="n">
        <v>0.747666904288223</v>
      </c>
      <c r="AA231" s="16" t="n">
        <v>0.174480553253543</v>
      </c>
      <c r="AB231" s="16" t="n">
        <v>0.214304358265504</v>
      </c>
      <c r="AC231" s="16" t="n">
        <v>0.0331419628345029</v>
      </c>
      <c r="AD231" s="16" t="n">
        <v>0.359794414165328</v>
      </c>
      <c r="AE231" s="16"/>
      <c r="AF231" s="16" t="n">
        <v>0.418147932698858</v>
      </c>
      <c r="AG231" s="16" t="n">
        <v>0.557576753045942</v>
      </c>
      <c r="AH231" s="16" t="n">
        <v>0.521781568262147</v>
      </c>
      <c r="AI231" s="16" t="n">
        <v>0.511743368915685</v>
      </c>
      <c r="AJ231" s="16" t="n">
        <v>0.45692321876003</v>
      </c>
      <c r="AK231" s="16" t="n">
        <v>0.487593608201801</v>
      </c>
      <c r="AL231" s="16" t="n">
        <v>0.346352965667921</v>
      </c>
      <c r="AM231" s="16" t="n">
        <v>0.16293230579471</v>
      </c>
      <c r="AN231" s="16" t="n">
        <v>0.48145458395685</v>
      </c>
      <c r="AO231" s="16" t="n">
        <v>0.439264022680555</v>
      </c>
      <c r="AP231" s="16" t="n">
        <v>0.957915694213978</v>
      </c>
      <c r="AQ231" s="16"/>
      <c r="AR231" s="16" t="n">
        <v>0.015058585721554</v>
      </c>
      <c r="AS231" s="16" t="n">
        <v>0.351708973996921</v>
      </c>
      <c r="AT231" s="16" t="n">
        <v>0.43591454128195</v>
      </c>
      <c r="AU231" s="16" t="n">
        <v>0.499167257673463</v>
      </c>
      <c r="AV231" s="16" t="n">
        <v>0.413782830104178</v>
      </c>
      <c r="AW231" s="16" t="n">
        <v>0.623206962535254</v>
      </c>
      <c r="AX231" s="16" t="n">
        <v>0.572074749235323</v>
      </c>
    </row>
    <row r="232">
      <c r="B232" t="s">
        <v>157</v>
      </c>
      <c r="C232" s="16" t="n">
        <v>0.415387357388832</v>
      </c>
      <c r="D232" s="16" t="n">
        <v>0.503328037882935</v>
      </c>
      <c r="E232" s="16" t="n">
        <v>0.391123467638054</v>
      </c>
      <c r="F232" s="16" t="n">
        <v>0.411779800061589</v>
      </c>
      <c r="G232" s="16"/>
      <c r="H232" s="16" t="n">
        <v>0.623639019075459</v>
      </c>
      <c r="I232" s="16" t="n">
        <v>0.409247893700913</v>
      </c>
      <c r="J232" s="16"/>
      <c r="K232" s="16" t="n">
        <v>0.430893727629236</v>
      </c>
      <c r="L232" s="16"/>
      <c r="M232" s="16" t="n">
        <v>0.407092726200796</v>
      </c>
      <c r="N232" s="16" t="n">
        <v>0.399276308992351</v>
      </c>
      <c r="O232" s="16" t="n">
        <v>0.632097295749798</v>
      </c>
      <c r="P232" s="16" t="n">
        <v>0.498516893469389</v>
      </c>
      <c r="Q232" s="16"/>
      <c r="R232" s="16" t="n">
        <v>0.0267405384239923</v>
      </c>
      <c r="S232" s="16" t="n">
        <v>0.197183282234635</v>
      </c>
      <c r="T232" s="16" t="n">
        <v>0.286359268800943</v>
      </c>
      <c r="U232" s="16" t="n">
        <v>0.503547933510443</v>
      </c>
      <c r="V232" s="16" t="n">
        <v>0.452949702552076</v>
      </c>
      <c r="W232" s="16"/>
      <c r="X232" s="16" t="n">
        <v>0.493629170349523</v>
      </c>
      <c r="Y232" s="16" t="n">
        <v>0.352303984046658</v>
      </c>
      <c r="Z232" s="16" t="n">
        <v>0.347359165699837</v>
      </c>
      <c r="AA232" s="16" t="n">
        <v>0.363585406210236</v>
      </c>
      <c r="AB232" s="16" t="n">
        <v>0.471577565720981</v>
      </c>
      <c r="AC232" s="16" t="n">
        <v>0.761091529867449</v>
      </c>
      <c r="AD232" s="16" t="n">
        <v>0.37638949598683</v>
      </c>
      <c r="AE232" s="16"/>
      <c r="AF232" s="16" t="n">
        <v>0.269420298119613</v>
      </c>
      <c r="AG232" s="16" t="n">
        <v>0.536880926976807</v>
      </c>
      <c r="AH232" s="16" t="n">
        <v>0.495527513245603</v>
      </c>
      <c r="AI232" s="16" t="n">
        <v>0.64247563611478</v>
      </c>
      <c r="AJ232" s="16" t="n">
        <v>0.285905098281597</v>
      </c>
      <c r="AK232" s="16" t="n">
        <v>0.454657816145692</v>
      </c>
      <c r="AL232" s="16" t="n">
        <v>0.626686012923199</v>
      </c>
      <c r="AM232" s="16" t="n">
        <v>0.318714381051175</v>
      </c>
      <c r="AN232" s="16" t="n">
        <v>0.43150666218743</v>
      </c>
      <c r="AO232" s="16" t="n">
        <v>0.207363610127679</v>
      </c>
      <c r="AP232" s="16" t="n">
        <v>0.354078513645539</v>
      </c>
      <c r="AQ232" s="16"/>
      <c r="AR232" s="16" t="n">
        <v>0.716747357150831</v>
      </c>
      <c r="AS232" s="16" t="n">
        <v>0.412602205876467</v>
      </c>
      <c r="AT232" s="16" t="n">
        <v>0.374899999356394</v>
      </c>
      <c r="AU232" s="16" t="n">
        <v>0.354550655506173</v>
      </c>
      <c r="AV232" s="16" t="n">
        <v>0.424778423503784</v>
      </c>
      <c r="AW232" s="16" t="n">
        <v>0.244251637366565</v>
      </c>
      <c r="AX232" s="16" t="n">
        <v>0.612957812651112</v>
      </c>
    </row>
    <row r="233">
      <c r="B233" t="s">
        <v>158</v>
      </c>
      <c r="C233" s="16" t="n">
        <v>0.340451837089227</v>
      </c>
      <c r="D233" s="16" t="n">
        <v>0.388233272178727</v>
      </c>
      <c r="E233" s="16" t="n">
        <v>0.346699430742409</v>
      </c>
      <c r="F233" s="16" t="n">
        <v>0.331310769873407</v>
      </c>
      <c r="G233" s="16"/>
      <c r="H233" s="16" t="n">
        <v>0.56283526247499</v>
      </c>
      <c r="I233" s="16" t="n">
        <v>0.335926692308232</v>
      </c>
      <c r="J233" s="16"/>
      <c r="K233" s="16" t="n">
        <v>0.542625455680299</v>
      </c>
      <c r="L233" s="16"/>
      <c r="M233" s="16" t="n">
        <v>0.366841271155808</v>
      </c>
      <c r="N233" s="16" t="n">
        <v>0.234674897372373</v>
      </c>
      <c r="O233" s="16" t="n">
        <v>0.176355387564279</v>
      </c>
      <c r="P233" s="16" t="n">
        <v>0.183057035273721</v>
      </c>
      <c r="Q233" s="16"/>
      <c r="R233" s="16" t="n">
        <v>0.812562975210312</v>
      </c>
      <c r="S233" s="16" t="n">
        <v>0.179694754937336</v>
      </c>
      <c r="T233" s="16" t="n">
        <v>0.316386464335904</v>
      </c>
      <c r="U233" s="16" t="n">
        <v>0.327591994249138</v>
      </c>
      <c r="V233" s="16" t="n">
        <v>0.362447844982388</v>
      </c>
      <c r="W233" s="16"/>
      <c r="X233" s="16" t="n">
        <v>0.385891307168351</v>
      </c>
      <c r="Y233" s="16" t="n">
        <v>0.322595601907436</v>
      </c>
      <c r="Z233" s="16" t="n">
        <v>0.362331666801716</v>
      </c>
      <c r="AA233" s="16" t="n">
        <v>0.208717976697055</v>
      </c>
      <c r="AB233" s="16" t="n">
        <v>0.248806393382751</v>
      </c>
      <c r="AC233" s="16" t="n">
        <v>0.177813271596401</v>
      </c>
      <c r="AD233" s="16" t="n">
        <v>0.294937769125158</v>
      </c>
      <c r="AE233" s="16"/>
      <c r="AF233" s="16" t="n">
        <v>0.511759360922801</v>
      </c>
      <c r="AG233" s="16" t="n">
        <v>0.028015233559729</v>
      </c>
      <c r="AH233" s="16" t="n">
        <v>0.435538065479537</v>
      </c>
      <c r="AI233" s="16" t="n">
        <v>0.225378999940544</v>
      </c>
      <c r="AJ233" s="16" t="n">
        <v>0.327071958034928</v>
      </c>
      <c r="AK233" s="16" t="n">
        <v>0.229607517348511</v>
      </c>
      <c r="AL233" s="16" t="n">
        <v>0.356044797647294</v>
      </c>
      <c r="AM233" s="16" t="n">
        <v>0.311023407350141</v>
      </c>
      <c r="AN233" s="16" t="n">
        <v>0.529328979806379</v>
      </c>
      <c r="AO233" s="16" t="n">
        <v>0.441418702301633</v>
      </c>
      <c r="AP233" s="16" t="n">
        <v>0.982779678280372</v>
      </c>
      <c r="AQ233" s="16"/>
      <c r="AR233" s="16" t="n">
        <v>0.0275196492862654</v>
      </c>
      <c r="AS233" s="16" t="n">
        <v>0.204359289833883</v>
      </c>
      <c r="AT233" s="16" t="n">
        <v>0.39597472093171</v>
      </c>
      <c r="AU233" s="16" t="n">
        <v>0.557186106774678</v>
      </c>
      <c r="AV233" s="16" t="n">
        <v>0.211289652411932</v>
      </c>
      <c r="AW233" s="16" t="n">
        <v>0.342202619499096</v>
      </c>
      <c r="AX233" s="16" t="n">
        <v>0.320730652839182</v>
      </c>
    </row>
    <row r="234">
      <c r="B234" t="s">
        <v>159</v>
      </c>
      <c r="C234" s="16" t="n">
        <v>0.282767313225275</v>
      </c>
      <c r="D234" s="16" t="n">
        <v>0.250113842115153</v>
      </c>
      <c r="E234" s="16" t="n">
        <v>0.414485633206071</v>
      </c>
      <c r="F234" s="16" t="n">
        <v>0.238758548581172</v>
      </c>
      <c r="G234" s="16"/>
      <c r="H234" s="16" t="n">
        <v>0.181832603843805</v>
      </c>
      <c r="I234" s="16" t="n">
        <v>0.279467794160377</v>
      </c>
      <c r="J234" s="16"/>
      <c r="K234" s="16" t="n">
        <v>0.150378122551084</v>
      </c>
      <c r="L234" s="16"/>
      <c r="M234" s="16" t="n">
        <v>0.281491647843076</v>
      </c>
      <c r="N234" s="16" t="n">
        <v>0.340280956865974</v>
      </c>
      <c r="O234" s="16" t="n">
        <v>0.108027567674536</v>
      </c>
      <c r="P234" s="16" t="n">
        <v>0.301449395416446</v>
      </c>
      <c r="Q234" s="16"/>
      <c r="R234" s="16" t="n">
        <v>0.0267405384239923</v>
      </c>
      <c r="S234" s="16" t="n">
        <v>0.334861289093031</v>
      </c>
      <c r="T234" s="16" t="n">
        <v>0.227243897018783</v>
      </c>
      <c r="U234" s="16" t="n">
        <v>0.250547458453883</v>
      </c>
      <c r="V234" s="16" t="n">
        <v>0.292825093578251</v>
      </c>
      <c r="W234" s="16"/>
      <c r="X234" s="16" t="n">
        <v>0.147384745656922</v>
      </c>
      <c r="Y234" s="16" t="n">
        <v>0.326013026647992</v>
      </c>
      <c r="Z234" s="16" t="n">
        <v>0.524154106986757</v>
      </c>
      <c r="AA234" s="16" t="n">
        <v>0.111540594646031</v>
      </c>
      <c r="AB234" s="16" t="n">
        <v>0.434842540598571</v>
      </c>
      <c r="AC234" s="16" t="n">
        <v>0.139808480527726</v>
      </c>
      <c r="AD234" s="16" t="n">
        <v>0.429719337346274</v>
      </c>
      <c r="AE234" s="16"/>
      <c r="AF234" s="16" t="n">
        <v>0.386406855717352</v>
      </c>
      <c r="AG234" s="16" t="n">
        <v>0.452942697133165</v>
      </c>
      <c r="AH234" s="16" t="n">
        <v>0.435496053494698</v>
      </c>
      <c r="AI234" s="16" t="n">
        <v>0.140306000049216</v>
      </c>
      <c r="AJ234" s="16" t="n">
        <v>0.286521511895088</v>
      </c>
      <c r="AK234" s="16" t="n">
        <v>0.289053108092567</v>
      </c>
      <c r="AL234" s="16" t="n">
        <v>0.234493763624925</v>
      </c>
      <c r="AM234" s="16" t="n">
        <v>0.169750134538285</v>
      </c>
      <c r="AN234" s="16" t="n">
        <v>0.468175922342967</v>
      </c>
      <c r="AO234" s="16" t="n">
        <v>0.000579330458823583</v>
      </c>
      <c r="AP234" s="16" t="n">
        <v>0.00703246347967761</v>
      </c>
      <c r="AQ234" s="16"/>
      <c r="AR234" s="16" t="n">
        <v>0.00519504431368516</v>
      </c>
      <c r="AS234" s="16" t="n">
        <v>0.0337992965923902</v>
      </c>
      <c r="AT234" s="16" t="n">
        <v>0.380193336744311</v>
      </c>
      <c r="AU234" s="16" t="n">
        <v>0.390943622560095</v>
      </c>
      <c r="AV234" s="16" t="n">
        <v>0.4159819487841</v>
      </c>
      <c r="AW234" s="16" t="n">
        <v>0.204803113265699</v>
      </c>
      <c r="AX234" s="16" t="n">
        <v>0.326260902052259</v>
      </c>
    </row>
    <row r="235">
      <c r="B235" t="s">
        <v>160</v>
      </c>
      <c r="C235" s="16" t="n">
        <v>0.188706835852095</v>
      </c>
      <c r="D235" s="16" t="n">
        <v>0.276203427802054</v>
      </c>
      <c r="E235" s="16" t="n">
        <v>0.168313916922494</v>
      </c>
      <c r="F235" s="16" t="n">
        <v>0.183732221609981</v>
      </c>
      <c r="G235" s="16"/>
      <c r="H235" s="16" t="n">
        <v>0.549597034807336</v>
      </c>
      <c r="I235" s="16" t="n">
        <v>0.175385606690191</v>
      </c>
      <c r="J235" s="16"/>
      <c r="K235" s="16" t="n">
        <v>0.266110683970053</v>
      </c>
      <c r="L235" s="16"/>
      <c r="M235" s="16" t="n">
        <v>0.173438343224629</v>
      </c>
      <c r="N235" s="16" t="n">
        <v>0.192694315873562</v>
      </c>
      <c r="O235" s="16" t="n">
        <v>0.446870755447139</v>
      </c>
      <c r="P235" s="16" t="n">
        <v>0.497975615361657</v>
      </c>
      <c r="Q235" s="16"/>
      <c r="R235" s="16" t="n">
        <v>0.0267405384239923</v>
      </c>
      <c r="S235" s="16" t="n">
        <v>0.358606311274789</v>
      </c>
      <c r="T235" s="16" t="n">
        <v>0.195167355910176</v>
      </c>
      <c r="U235" s="16" t="n">
        <v>0.146983910109159</v>
      </c>
      <c r="V235" s="16" t="n">
        <v>0.190262036674178</v>
      </c>
      <c r="W235" s="16"/>
      <c r="X235" s="16" t="n">
        <v>0.144390485618767</v>
      </c>
      <c r="Y235" s="16" t="n">
        <v>0.267967098219684</v>
      </c>
      <c r="Z235" s="16" t="n">
        <v>0.121062697155222</v>
      </c>
      <c r="AA235" s="16" t="n">
        <v>0.104591490894876</v>
      </c>
      <c r="AB235" s="16" t="n">
        <v>0.327870136679761</v>
      </c>
      <c r="AC235" s="16" t="n">
        <v>0.0637714240916638</v>
      </c>
      <c r="AD235" s="16" t="n">
        <v>0.206006602227059</v>
      </c>
      <c r="AE235" s="16"/>
      <c r="AF235" s="16" t="n">
        <v>0.0146498318506217</v>
      </c>
      <c r="AG235" s="16" t="n">
        <v>0.208088192787715</v>
      </c>
      <c r="AH235" s="16" t="n">
        <v>0.363666339444086</v>
      </c>
      <c r="AI235" s="16" t="n">
        <v>0.175519206907181</v>
      </c>
      <c r="AJ235" s="16" t="n">
        <v>0.15571931222576</v>
      </c>
      <c r="AK235" s="16" t="n">
        <v>0.245226924292653</v>
      </c>
      <c r="AL235" s="16" t="n">
        <v>0.0552073770857679</v>
      </c>
      <c r="AM235" s="16" t="n">
        <v>0.231064156452635</v>
      </c>
      <c r="AN235" s="16" t="n">
        <v>0.100370853958391</v>
      </c>
      <c r="AO235" s="16" t="n">
        <v>0.207363610127679</v>
      </c>
      <c r="AP235" s="16" t="n">
        <v>0.0317502920856618</v>
      </c>
      <c r="AQ235" s="16"/>
      <c r="AR235" s="16" t="n">
        <v>0.233402312996055</v>
      </c>
      <c r="AS235" s="16" t="n">
        <v>0.00688433806444498</v>
      </c>
      <c r="AT235" s="16" t="n">
        <v>0.180313960964589</v>
      </c>
      <c r="AU235" s="16" t="n">
        <v>0.110989252402439</v>
      </c>
      <c r="AV235" s="16" t="n">
        <v>0.185905790738313</v>
      </c>
      <c r="AW235" s="16" t="n">
        <v>0.238599968181317</v>
      </c>
      <c r="AX235" s="16" t="n">
        <v>0.295120260637137</v>
      </c>
    </row>
    <row r="236">
      <c r="B236" t="s">
        <v>161</v>
      </c>
      <c r="C236" s="16" t="n">
        <v>0.159195643107247</v>
      </c>
      <c r="D236" s="16" t="n">
        <v>0.0697201220006208</v>
      </c>
      <c r="E236" s="16" t="n">
        <v>0.145853305017894</v>
      </c>
      <c r="F236" s="16" t="n">
        <v>0.176920428544841</v>
      </c>
      <c r="G236" s="16"/>
      <c r="H236" s="16" t="n">
        <v>0.0499429914748736</v>
      </c>
      <c r="I236" s="16" t="n">
        <v>0.168197559845939</v>
      </c>
      <c r="J236" s="16"/>
      <c r="K236" s="16" t="n">
        <v>0.100569744141746</v>
      </c>
      <c r="L236" s="16"/>
      <c r="M236" s="16" t="n">
        <v>0.156016033907613</v>
      </c>
      <c r="N236" s="16" t="n">
        <v>0.156752057827433</v>
      </c>
      <c r="O236" s="16" t="n">
        <v>0.21799899946662</v>
      </c>
      <c r="P236" s="16" t="n">
        <v>0.263408939659599</v>
      </c>
      <c r="Q236" s="16"/>
      <c r="R236" s="16" t="n">
        <v>0</v>
      </c>
      <c r="S236" s="16" t="n">
        <v>0.258932938787584</v>
      </c>
      <c r="T236" s="16" t="n">
        <v>0.110231188638498</v>
      </c>
      <c r="U236" s="16" t="n">
        <v>0.0727352231574051</v>
      </c>
      <c r="V236" s="16" t="n">
        <v>0.192126972196571</v>
      </c>
      <c r="W236" s="16"/>
      <c r="X236" s="16" t="n">
        <v>0.0532521105360406</v>
      </c>
      <c r="Y236" s="16" t="n">
        <v>0.297975205919097</v>
      </c>
      <c r="Z236" s="16" t="n">
        <v>0.20929616639066</v>
      </c>
      <c r="AA236" s="16" t="n">
        <v>0.0645403789704111</v>
      </c>
      <c r="AB236" s="16" t="n">
        <v>0.0933239717578021</v>
      </c>
      <c r="AC236" s="16" t="n">
        <v>0.0784195803716368</v>
      </c>
      <c r="AD236" s="16" t="n">
        <v>0.281344499295058</v>
      </c>
      <c r="AE236" s="16"/>
      <c r="AF236" s="16" t="n">
        <v>0.189958062608297</v>
      </c>
      <c r="AG236" s="16" t="n">
        <v>0.16619460081952</v>
      </c>
      <c r="AH236" s="16" t="n">
        <v>0.32635880253748</v>
      </c>
      <c r="AI236" s="16" t="n">
        <v>0.140828694349796</v>
      </c>
      <c r="AJ236" s="16" t="n">
        <v>0.230070092023096</v>
      </c>
      <c r="AK236" s="16" t="n">
        <v>0.174854335572497</v>
      </c>
      <c r="AL236" s="16" t="n">
        <v>0.0233795440962036</v>
      </c>
      <c r="AM236" s="16" t="n">
        <v>0.190772517225971</v>
      </c>
      <c r="AN236" s="16" t="n">
        <v>0.0735175227816992</v>
      </c>
      <c r="AO236" s="16" t="n">
        <v>0</v>
      </c>
      <c r="AP236" s="16" t="n">
        <v>0</v>
      </c>
      <c r="AQ236" s="16"/>
      <c r="AR236" s="16" t="n">
        <v>0.0311526589117786</v>
      </c>
      <c r="AS236" s="16" t="n">
        <v>0.00811922121427535</v>
      </c>
      <c r="AT236" s="16" t="n">
        <v>0.162196667849244</v>
      </c>
      <c r="AU236" s="16" t="n">
        <v>0.180331328525914</v>
      </c>
      <c r="AV236" s="16" t="n">
        <v>0.363931924084284</v>
      </c>
      <c r="AW236" s="16" t="n">
        <v>0.189015211790326</v>
      </c>
      <c r="AX236" s="16" t="n">
        <v>0.141696160703236</v>
      </c>
    </row>
    <row r="237">
      <c r="B237" t="s">
        <v>162</v>
      </c>
      <c r="C237" s="16" t="n">
        <v>0.106188025242372</v>
      </c>
      <c r="D237" s="16" t="n">
        <v>0.175274676032674</v>
      </c>
      <c r="E237" s="16" t="n">
        <v>0.0887535298875117</v>
      </c>
      <c r="F237" s="16" t="n">
        <v>0.102752509196682</v>
      </c>
      <c r="G237" s="16"/>
      <c r="H237" s="16" t="n">
        <v>0.449552547640424</v>
      </c>
      <c r="I237" s="16" t="n">
        <v>0.0821535418733477</v>
      </c>
      <c r="J237" s="16"/>
      <c r="K237" s="16" t="n">
        <v>0.0551204261093426</v>
      </c>
      <c r="L237" s="16"/>
      <c r="M237" s="16" t="n">
        <v>0.105572187540643</v>
      </c>
      <c r="N237" s="16" t="n">
        <v>0.0958808222492319</v>
      </c>
      <c r="O237" s="16" t="n">
        <v>0.139736147982846</v>
      </c>
      <c r="P237" s="16" t="n">
        <v>0.201353105401653</v>
      </c>
      <c r="Q237" s="16"/>
      <c r="R237" s="16" t="n">
        <v>0</v>
      </c>
      <c r="S237" s="16" t="n">
        <v>0.0157069588960391</v>
      </c>
      <c r="T237" s="16" t="n">
        <v>0.168718289272744</v>
      </c>
      <c r="U237" s="16" t="n">
        <v>0.0552899670630027</v>
      </c>
      <c r="V237" s="16" t="n">
        <v>0.115740917787065</v>
      </c>
      <c r="W237" s="16"/>
      <c r="X237" s="16" t="n">
        <v>0.197133108097424</v>
      </c>
      <c r="Y237" s="16" t="n">
        <v>0.0657242006215142</v>
      </c>
      <c r="Z237" s="16" t="n">
        <v>0.0760084172957627</v>
      </c>
      <c r="AA237" s="16" t="n">
        <v>0.0472849452150495</v>
      </c>
      <c r="AB237" s="16" t="n">
        <v>0.0788165531746395</v>
      </c>
      <c r="AC237" s="16" t="n">
        <v>0.0900928391651828</v>
      </c>
      <c r="AD237" s="16" t="n">
        <v>0.118615501434974</v>
      </c>
      <c r="AE237" s="16"/>
      <c r="AF237" s="16" t="n">
        <v>0.185006244807451</v>
      </c>
      <c r="AG237" s="16" t="n">
        <v>0.399547489609561</v>
      </c>
      <c r="AH237" s="16" t="n">
        <v>0.0860001849385617</v>
      </c>
      <c r="AI237" s="16" t="n">
        <v>0.0935818520289641</v>
      </c>
      <c r="AJ237" s="16" t="n">
        <v>0.124416843053439</v>
      </c>
      <c r="AK237" s="16" t="n">
        <v>0.0387603229042886</v>
      </c>
      <c r="AL237" s="16" t="n">
        <v>0.0352790380649545</v>
      </c>
      <c r="AM237" s="16" t="n">
        <v>0.116422009898068</v>
      </c>
      <c r="AN237" s="16" t="n">
        <v>0.15666894797832</v>
      </c>
      <c r="AO237" s="16" t="n">
        <v>0</v>
      </c>
      <c r="AP237" s="16" t="n">
        <v>0.0290523155102098</v>
      </c>
      <c r="AQ237" s="16"/>
      <c r="AR237" s="16" t="n">
        <v>0.0212891175039097</v>
      </c>
      <c r="AS237" s="16" t="n">
        <v>0.00300071185574407</v>
      </c>
      <c r="AT237" s="16" t="n">
        <v>0.109950651472545</v>
      </c>
      <c r="AU237" s="16" t="n">
        <v>0.170479764791018</v>
      </c>
      <c r="AV237" s="16" t="n">
        <v>0.0275829803535397</v>
      </c>
      <c r="AW237" s="16" t="n">
        <v>0.0681724768490062</v>
      </c>
      <c r="AX237" s="16" t="n">
        <v>0.227406260052088</v>
      </c>
    </row>
    <row r="238">
      <c r="B238" t="s">
        <v>163</v>
      </c>
      <c r="C238" s="16" t="n">
        <v>0.100690509301387</v>
      </c>
      <c r="D238" s="16" t="n">
        <v>0.123450328858571</v>
      </c>
      <c r="E238" s="16" t="n">
        <v>0.101663835202306</v>
      </c>
      <c r="F238" s="16" t="n">
        <v>0.097076409692978</v>
      </c>
      <c r="G238" s="16"/>
      <c r="H238" s="16" t="n">
        <v>0.015412907223131</v>
      </c>
      <c r="I238" s="16" t="n">
        <v>0.105854748295734</v>
      </c>
      <c r="J238" s="16"/>
      <c r="K238" s="16" t="n">
        <v>0.0836046175431954</v>
      </c>
      <c r="L238" s="16"/>
      <c r="M238" s="16" t="n">
        <v>0.0918330864374427</v>
      </c>
      <c r="N238" s="16" t="n">
        <v>0.111859296127157</v>
      </c>
      <c r="O238" s="16" t="n">
        <v>0.2310824451453</v>
      </c>
      <c r="P238" s="16" t="n">
        <v>0.208876186855779</v>
      </c>
      <c r="Q238" s="16"/>
      <c r="R238" s="16" t="n">
        <v>0</v>
      </c>
      <c r="S238" s="16" t="n">
        <v>0.140152850171901</v>
      </c>
      <c r="T238" s="16" t="n">
        <v>0.263665814215399</v>
      </c>
      <c r="U238" s="16" t="n">
        <v>0.133967127124677</v>
      </c>
      <c r="V238" s="16" t="n">
        <v>0.0502832571189019</v>
      </c>
      <c r="W238" s="16"/>
      <c r="X238" s="16" t="n">
        <v>0.143224403398838</v>
      </c>
      <c r="Y238" s="16" t="n">
        <v>0.0521806597623406</v>
      </c>
      <c r="Z238" s="16" t="n">
        <v>0.188535907432506</v>
      </c>
      <c r="AA238" s="16" t="n">
        <v>0.0451852701551209</v>
      </c>
      <c r="AB238" s="16" t="n">
        <v>0.113098684990275</v>
      </c>
      <c r="AC238" s="16" t="n">
        <v>0.0370569732588315</v>
      </c>
      <c r="AD238" s="16" t="n">
        <v>0.179066301709628</v>
      </c>
      <c r="AE238" s="16"/>
      <c r="AF238" s="16" t="n">
        <v>0.359866397688638</v>
      </c>
      <c r="AG238" s="16" t="n">
        <v>0.276689318877037</v>
      </c>
      <c r="AH238" s="16" t="n">
        <v>0.0361589836589876</v>
      </c>
      <c r="AI238" s="16" t="n">
        <v>0.175124022383441</v>
      </c>
      <c r="AJ238" s="16" t="n">
        <v>0.0358049704680474</v>
      </c>
      <c r="AK238" s="16" t="n">
        <v>0.110062393479964</v>
      </c>
      <c r="AL238" s="16" t="n">
        <v>0.146257107798189</v>
      </c>
      <c r="AM238" s="16" t="n">
        <v>0.0179202107044474</v>
      </c>
      <c r="AN238" s="16" t="n">
        <v>0.0733653651043629</v>
      </c>
      <c r="AO238" s="16" t="n">
        <v>0.00273401007990116</v>
      </c>
      <c r="AP238" s="16" t="n">
        <v>0.322517352565664</v>
      </c>
      <c r="AQ238" s="16"/>
      <c r="AR238" s="16" t="n">
        <v>0.0399807128509769</v>
      </c>
      <c r="AS238" s="16" t="n">
        <v>0.00511850935853129</v>
      </c>
      <c r="AT238" s="16" t="n">
        <v>0.155425604739397</v>
      </c>
      <c r="AU238" s="16" t="n">
        <v>0.0707799755429531</v>
      </c>
      <c r="AV238" s="16" t="n">
        <v>0.00439823735984244</v>
      </c>
      <c r="AW238" s="16" t="n">
        <v>0.03100504416427</v>
      </c>
      <c r="AX238" s="16" t="n">
        <v>0.270530793135211</v>
      </c>
    </row>
    <row r="239">
      <c r="B239" t="s">
        <v>164</v>
      </c>
      <c r="C239" s="16" t="n">
        <v>0.100490209079492</v>
      </c>
      <c r="D239" s="16" t="n">
        <v>0.140798264538145</v>
      </c>
      <c r="E239" s="16" t="n">
        <v>0.224836577796005</v>
      </c>
      <c r="F239" s="16" t="n">
        <v>0.0487731496040456</v>
      </c>
      <c r="G239" s="16"/>
      <c r="H239" s="16" t="n">
        <v>0.448650175114106</v>
      </c>
      <c r="I239" s="16" t="n">
        <v>0.0993485129892094</v>
      </c>
      <c r="J239" s="16"/>
      <c r="K239" s="16" t="n">
        <v>0.0667345958291026</v>
      </c>
      <c r="L239" s="16"/>
      <c r="M239" s="16" t="n">
        <v>0.0954802782212223</v>
      </c>
      <c r="N239" s="16" t="n">
        <v>0.0938715822027063</v>
      </c>
      <c r="O239" s="16" t="n">
        <v>0.212660360932761</v>
      </c>
      <c r="P239" s="16" t="n">
        <v>0.201394970205374</v>
      </c>
      <c r="Q239" s="16"/>
      <c r="R239" s="16" t="n">
        <v>0</v>
      </c>
      <c r="S239" s="16" t="n">
        <v>0.00389452614473381</v>
      </c>
      <c r="T239" s="16" t="n">
        <v>0.0756275867427923</v>
      </c>
      <c r="U239" s="16" t="n">
        <v>0.088783099449804</v>
      </c>
      <c r="V239" s="16" t="n">
        <v>0.121092508407626</v>
      </c>
      <c r="W239" s="16"/>
      <c r="X239" s="16" t="n">
        <v>0.0551749105722529</v>
      </c>
      <c r="Y239" s="16" t="n">
        <v>0.0608023707299273</v>
      </c>
      <c r="Z239" s="16" t="n">
        <v>0.293440418650349</v>
      </c>
      <c r="AA239" s="16" t="n">
        <v>0.246098794067005</v>
      </c>
      <c r="AB239" s="16" t="n">
        <v>0.044735867815206</v>
      </c>
      <c r="AC239" s="16" t="n">
        <v>0.186300929941354</v>
      </c>
      <c r="AD239" s="16" t="n">
        <v>0.108025965173136</v>
      </c>
      <c r="AE239" s="16"/>
      <c r="AF239" s="16" t="n">
        <v>0.00882684250551935</v>
      </c>
      <c r="AG239" s="16" t="n">
        <v>0.144961208894905</v>
      </c>
      <c r="AH239" s="16" t="n">
        <v>0.0967602679513967</v>
      </c>
      <c r="AI239" s="16" t="n">
        <v>0.21755864087522</v>
      </c>
      <c r="AJ239" s="16" t="n">
        <v>0.225970541821183</v>
      </c>
      <c r="AK239" s="16" t="n">
        <v>0.0628470692378394</v>
      </c>
      <c r="AL239" s="16" t="n">
        <v>0.00702858837234629</v>
      </c>
      <c r="AM239" s="16" t="n">
        <v>0.0369516765675954</v>
      </c>
      <c r="AN239" s="16" t="n">
        <v>0.146511541694155</v>
      </c>
      <c r="AO239" s="16" t="n">
        <v>0.0316785806384452</v>
      </c>
      <c r="AP239" s="16" t="n">
        <v>0</v>
      </c>
      <c r="AQ239" s="16"/>
      <c r="AR239" s="16" t="n">
        <v>0.0311526589117786</v>
      </c>
      <c r="AS239" s="16" t="n">
        <v>0.0072363068613185</v>
      </c>
      <c r="AT239" s="16" t="n">
        <v>0.0891067628386853</v>
      </c>
      <c r="AU239" s="16" t="n">
        <v>0.0972587455789796</v>
      </c>
      <c r="AV239" s="16" t="n">
        <v>0.183706672058392</v>
      </c>
      <c r="AW239" s="16" t="n">
        <v>0.131834133546271</v>
      </c>
      <c r="AX239" s="16" t="n">
        <v>0.130337515014818</v>
      </c>
    </row>
    <row r="240">
      <c r="B240" t="s">
        <v>165</v>
      </c>
      <c r="C240" s="16" t="n">
        <v>0.0868711039190838</v>
      </c>
      <c r="D240" s="16" t="n">
        <v>0.218644563655608</v>
      </c>
      <c r="E240" s="16" t="n">
        <v>0.148726145157806</v>
      </c>
      <c r="F240" s="16" t="n">
        <v>0.0451698290816459</v>
      </c>
      <c r="G240" s="16"/>
      <c r="H240" s="16" t="n">
        <v>0.517982211147507</v>
      </c>
      <c r="I240" s="16" t="n">
        <v>0.0501570856273571</v>
      </c>
      <c r="J240" s="16"/>
      <c r="K240" s="16" t="n">
        <v>0.0983591104956354</v>
      </c>
      <c r="L240" s="16"/>
      <c r="M240" s="16" t="n">
        <v>0.0510825624023169</v>
      </c>
      <c r="N240" s="16" t="n">
        <v>0.169167452425073</v>
      </c>
      <c r="O240" s="16" t="n">
        <v>0.500346126322105</v>
      </c>
      <c r="P240" s="16" t="n">
        <v>0.428891366350409</v>
      </c>
      <c r="Q240" s="16"/>
      <c r="R240" s="16" t="n">
        <v>0.0267405384239923</v>
      </c>
      <c r="S240" s="16" t="n">
        <v>0.0296322071576337</v>
      </c>
      <c r="T240" s="16" t="n">
        <v>0.270338178235435</v>
      </c>
      <c r="U240" s="16" t="n">
        <v>0.165198965870935</v>
      </c>
      <c r="V240" s="16" t="n">
        <v>0.0258805408894201</v>
      </c>
      <c r="W240" s="16"/>
      <c r="X240" s="16" t="n">
        <v>0.0976986359698048</v>
      </c>
      <c r="Y240" s="16" t="n">
        <v>0.0763841467708448</v>
      </c>
      <c r="Z240" s="16" t="n">
        <v>0.0383149157208518</v>
      </c>
      <c r="AA240" s="16" t="n">
        <v>0.127601597636533</v>
      </c>
      <c r="AB240" s="16" t="n">
        <v>0.074014846100139</v>
      </c>
      <c r="AC240" s="16" t="n">
        <v>0.0629754455723417</v>
      </c>
      <c r="AD240" s="16" t="n">
        <v>0.315322853746074</v>
      </c>
      <c r="AE240" s="16"/>
      <c r="AF240" s="16" t="n">
        <v>0.0391399477337269</v>
      </c>
      <c r="AG240" s="16" t="n">
        <v>0.364922129730966</v>
      </c>
      <c r="AH240" s="16" t="n">
        <v>0.0763839092856003</v>
      </c>
      <c r="AI240" s="16" t="n">
        <v>0.188790946802736</v>
      </c>
      <c r="AJ240" s="16" t="n">
        <v>0.089286151447408</v>
      </c>
      <c r="AK240" s="16" t="n">
        <v>0.0296933714157539</v>
      </c>
      <c r="AL240" s="16" t="n">
        <v>0.0308855110092173</v>
      </c>
      <c r="AM240" s="16" t="n">
        <v>0.185739730110219</v>
      </c>
      <c r="AN240" s="16" t="n">
        <v>0.102063749647167</v>
      </c>
      <c r="AO240" s="16" t="n">
        <v>0</v>
      </c>
      <c r="AP240" s="16" t="n">
        <v>0.0350518423063448</v>
      </c>
      <c r="AQ240" s="16"/>
      <c r="AR240" s="16" t="n">
        <v>0.24949638618628</v>
      </c>
      <c r="AS240" s="16" t="n">
        <v>0.0141206449257635</v>
      </c>
      <c r="AT240" s="16" t="n">
        <v>0.111780855564215</v>
      </c>
      <c r="AU240" s="16" t="n">
        <v>0.0238722890749505</v>
      </c>
      <c r="AV240" s="16" t="n">
        <v>0.00659735603976366</v>
      </c>
      <c r="AW240" s="16" t="n">
        <v>0.081108528121773</v>
      </c>
      <c r="AX240" s="16" t="n">
        <v>0.104045544662952</v>
      </c>
    </row>
    <row r="241">
      <c r="B241" t="s">
        <v>166</v>
      </c>
      <c r="C241" s="16" t="n">
        <v>0.0786594654143241</v>
      </c>
      <c r="D241" s="16" t="n">
        <v>0.316069648741093</v>
      </c>
      <c r="E241" s="16" t="n">
        <v>0.0513843753356045</v>
      </c>
      <c r="F241" s="16" t="n">
        <v>0.0547922769760591</v>
      </c>
      <c r="G241" s="16"/>
      <c r="H241" s="16" t="n">
        <v>0.488939035727755</v>
      </c>
      <c r="I241" s="16" t="n">
        <v>0.0590781449635311</v>
      </c>
      <c r="J241" s="16"/>
      <c r="K241" s="16" t="n">
        <v>0.150770499577875</v>
      </c>
      <c r="L241" s="16"/>
      <c r="M241" s="16" t="n">
        <v>0.0568422245196062</v>
      </c>
      <c r="N241" s="16" t="n">
        <v>0.192354976781523</v>
      </c>
      <c r="O241" s="16" t="n">
        <v>0.132240672566902</v>
      </c>
      <c r="P241" s="16" t="n">
        <v>0.15452133106939</v>
      </c>
      <c r="Q241" s="16"/>
      <c r="R241" s="16" t="n">
        <v>0</v>
      </c>
      <c r="S241" s="16" t="n">
        <v>0.528507861758352</v>
      </c>
      <c r="T241" s="16" t="n">
        <v>0.214510594622149</v>
      </c>
      <c r="U241" s="16" t="n">
        <v>0.0274499438222465</v>
      </c>
      <c r="V241" s="16" t="n">
        <v>0.0241440862409915</v>
      </c>
      <c r="W241" s="16"/>
      <c r="X241" s="16" t="n">
        <v>0.0842843937437589</v>
      </c>
      <c r="Y241" s="16" t="n">
        <v>0.104187591311866</v>
      </c>
      <c r="Z241" s="16" t="n">
        <v>0.00127328008900154</v>
      </c>
      <c r="AA241" s="16" t="n">
        <v>0.0178777900369147</v>
      </c>
      <c r="AB241" s="16" t="n">
        <v>0.150817347182327</v>
      </c>
      <c r="AC241" s="16" t="n">
        <v>0.050597100520475</v>
      </c>
      <c r="AD241" s="16" t="n">
        <v>0.0890130258485289</v>
      </c>
      <c r="AE241" s="16"/>
      <c r="AF241" s="16" t="n">
        <v>0.00935420253925206</v>
      </c>
      <c r="AG241" s="16" t="n">
        <v>0.000713319029677954</v>
      </c>
      <c r="AH241" s="16" t="n">
        <v>0.124752669285206</v>
      </c>
      <c r="AI241" s="16" t="n">
        <v>0.022699453379946</v>
      </c>
      <c r="AJ241" s="16" t="n">
        <v>0.0916055543661675</v>
      </c>
      <c r="AK241" s="16" t="n">
        <v>0.0722674586124032</v>
      </c>
      <c r="AL241" s="16" t="n">
        <v>0.0556324536296807</v>
      </c>
      <c r="AM241" s="16" t="n">
        <v>0.264811702026434</v>
      </c>
      <c r="AN241" s="16" t="n">
        <v>0.0336605084579545</v>
      </c>
      <c r="AO241" s="16" t="n">
        <v>0.115997430641951</v>
      </c>
      <c r="AP241" s="16" t="n">
        <v>0.0317502920856618</v>
      </c>
      <c r="AQ241" s="16"/>
      <c r="AR241" s="16" t="n">
        <v>0.168756980937374</v>
      </c>
      <c r="AS241" s="16" t="n">
        <v>0.0343302421484735</v>
      </c>
      <c r="AT241" s="16" t="n">
        <v>0.0708589459469324</v>
      </c>
      <c r="AU241" s="16" t="n">
        <v>0.102796281121117</v>
      </c>
      <c r="AV241" s="16" t="n">
        <v>0.00971329204702736</v>
      </c>
      <c r="AW241" s="16" t="n">
        <v>0.117031717872518</v>
      </c>
      <c r="AX241" s="16" t="n">
        <v>0.0173145206139812</v>
      </c>
    </row>
    <row r="242">
      <c r="B242" t="s">
        <v>167</v>
      </c>
      <c r="C242" s="16" t="n">
        <v>0.0673365356325582</v>
      </c>
      <c r="D242" s="16" t="n">
        <v>0.0640687094676572</v>
      </c>
      <c r="E242" s="16" t="n">
        <v>0.131017345991333</v>
      </c>
      <c r="F242" s="16" t="n">
        <v>0.0442699079770379</v>
      </c>
      <c r="G242" s="16"/>
      <c r="H242" s="16" t="n">
        <v>0.0754677208456396</v>
      </c>
      <c r="I242" s="16" t="n">
        <v>0.0576427778040541</v>
      </c>
      <c r="J242" s="16"/>
      <c r="K242" s="16" t="n">
        <v>0.0520480397561284</v>
      </c>
      <c r="L242" s="16"/>
      <c r="M242" s="16" t="n">
        <v>0.0634552157424665</v>
      </c>
      <c r="N242" s="16" t="n">
        <v>0.0918619852828097</v>
      </c>
      <c r="O242" s="16" t="n">
        <v>0.0552198527819406</v>
      </c>
      <c r="P242" s="16" t="n">
        <v>0.124091962618001</v>
      </c>
      <c r="Q242" s="16"/>
      <c r="R242" s="16" t="n">
        <v>0</v>
      </c>
      <c r="S242" s="16" t="n">
        <v>0.0119485701018314</v>
      </c>
      <c r="T242" s="16" t="n">
        <v>0.124130351071578</v>
      </c>
      <c r="U242" s="16" t="n">
        <v>0.100972197959353</v>
      </c>
      <c r="V242" s="16" t="n">
        <v>0.0503878459872998</v>
      </c>
      <c r="W242" s="16"/>
      <c r="X242" s="16" t="n">
        <v>0.120338686392375</v>
      </c>
      <c r="Y242" s="16" t="n">
        <v>0.0562525631569189</v>
      </c>
      <c r="Z242" s="16" t="n">
        <v>0</v>
      </c>
      <c r="AA242" s="16" t="n">
        <v>0</v>
      </c>
      <c r="AB242" s="16" t="n">
        <v>0.0305522061889513</v>
      </c>
      <c r="AC242" s="16" t="n">
        <v>0.0191026877890485</v>
      </c>
      <c r="AD242" s="16" t="n">
        <v>0.115412056006833</v>
      </c>
      <c r="AE242" s="16"/>
      <c r="AF242" s="16" t="n">
        <v>0.183514072134404</v>
      </c>
      <c r="AG242" s="16" t="n">
        <v>0.260759980160782</v>
      </c>
      <c r="AH242" s="16" t="n">
        <v>0.0043946252474581</v>
      </c>
      <c r="AI242" s="16" t="n">
        <v>0.015567269390594</v>
      </c>
      <c r="AJ242" s="16" t="n">
        <v>0.0915882198199775</v>
      </c>
      <c r="AK242" s="16" t="n">
        <v>0.050518275741496</v>
      </c>
      <c r="AL242" s="16" t="n">
        <v>0.00134642659163746</v>
      </c>
      <c r="AM242" s="16" t="n">
        <v>0.141155407395562</v>
      </c>
      <c r="AN242" s="16" t="n">
        <v>0.0726267953456147</v>
      </c>
      <c r="AO242" s="16" t="n">
        <v>0.000585834295960597</v>
      </c>
      <c r="AP242" s="16" t="n">
        <v>0.00703246347967761</v>
      </c>
      <c r="AQ242" s="16"/>
      <c r="AR242" s="16" t="n">
        <v>0.0869760126255295</v>
      </c>
      <c r="AS242" s="16" t="n">
        <v>0.00300071185574407</v>
      </c>
      <c r="AT242" s="16" t="n">
        <v>0.0792439915318434</v>
      </c>
      <c r="AU242" s="16" t="n">
        <v>0.00723819057431986</v>
      </c>
      <c r="AV242" s="16" t="n">
        <v>0</v>
      </c>
      <c r="AW242" s="16" t="n">
        <v>0.127764359345099</v>
      </c>
      <c r="AX242" s="16" t="n">
        <v>0.0867310240489704</v>
      </c>
    </row>
    <row r="243">
      <c r="B243" t="s">
        <v>168</v>
      </c>
      <c r="C243" s="16" t="n">
        <v>0.0420803005958721</v>
      </c>
      <c r="D243" s="16" t="n">
        <v>0.177012806372525</v>
      </c>
      <c r="E243" s="16" t="n">
        <v>0.0380346337632759</v>
      </c>
      <c r="F243" s="16" t="n">
        <v>0.0242815934769702</v>
      </c>
      <c r="G243" s="16"/>
      <c r="H243" s="16" t="n">
        <v>0.0855527855733258</v>
      </c>
      <c r="I243" s="16" t="n">
        <v>0.0382482018889261</v>
      </c>
      <c r="J243" s="16"/>
      <c r="K243" s="16" t="n">
        <v>0.017532308470769</v>
      </c>
      <c r="L243" s="16"/>
      <c r="M243" s="16" t="n">
        <v>0.0321864987871385</v>
      </c>
      <c r="N243" s="16" t="n">
        <v>0.0435072362922322</v>
      </c>
      <c r="O243" s="16" t="n">
        <v>0.230076260950132</v>
      </c>
      <c r="P243" s="16" t="n">
        <v>0.136240249990977</v>
      </c>
      <c r="Q243" s="16"/>
      <c r="R243" s="16" t="n">
        <v>0.0267405384239923</v>
      </c>
      <c r="S243" s="16" t="n">
        <v>0.135700175511148</v>
      </c>
      <c r="T243" s="16" t="n">
        <v>0.11913996695667</v>
      </c>
      <c r="U243" s="16" t="n">
        <v>0.0686859511592107</v>
      </c>
      <c r="V243" s="16" t="n">
        <v>0.00857695205245586</v>
      </c>
      <c r="W243" s="16"/>
      <c r="X243" s="16" t="n">
        <v>0.0498450928965991</v>
      </c>
      <c r="Y243" s="16" t="n">
        <v>0.0482759316176797</v>
      </c>
      <c r="Z243" s="16" t="n">
        <v>0.00227286689869205</v>
      </c>
      <c r="AA243" s="16" t="n">
        <v>0.0433756546408077</v>
      </c>
      <c r="AB243" s="16" t="n">
        <v>0.0339111518040804</v>
      </c>
      <c r="AC243" s="16" t="n">
        <v>0.0306880879407563</v>
      </c>
      <c r="AD243" s="16" t="n">
        <v>0.135612855995011</v>
      </c>
      <c r="AE243" s="16"/>
      <c r="AF243" s="16" t="n">
        <v>0.0102474471122159</v>
      </c>
      <c r="AG243" s="16" t="n">
        <v>0.00213995708903386</v>
      </c>
      <c r="AH243" s="16" t="n">
        <v>0.147121940790516</v>
      </c>
      <c r="AI243" s="16" t="n">
        <v>0.0697781761001351</v>
      </c>
      <c r="AJ243" s="16" t="n">
        <v>0.00712521652595958</v>
      </c>
      <c r="AK243" s="16" t="n">
        <v>0.0280610602496957</v>
      </c>
      <c r="AL243" s="16" t="n">
        <v>0.022620527105345</v>
      </c>
      <c r="AM243" s="16" t="n">
        <v>0.0208312921994845</v>
      </c>
      <c r="AN243" s="16" t="n">
        <v>0.0729940189124554</v>
      </c>
      <c r="AO243" s="16" t="n">
        <v>0</v>
      </c>
      <c r="AP243" s="16" t="n">
        <v>0.0257507652895269</v>
      </c>
      <c r="AQ243" s="16"/>
      <c r="AR243" s="16" t="n">
        <v>0.0524417764156883</v>
      </c>
      <c r="AS243" s="16" t="n">
        <v>0.0090021355672322</v>
      </c>
      <c r="AT243" s="16" t="n">
        <v>0.0842141804227248</v>
      </c>
      <c r="AU243" s="16" t="n">
        <v>0.0636245036146284</v>
      </c>
      <c r="AV243" s="16" t="n">
        <v>0.00879647471968487</v>
      </c>
      <c r="AW243" s="16" t="n">
        <v>0.00725866980297876</v>
      </c>
      <c r="AX243" s="16" t="n">
        <v>0.0189307443017332</v>
      </c>
    </row>
    <row r="244">
      <c r="B244" t="s">
        <v>169</v>
      </c>
      <c r="C244" s="16" t="n">
        <v>0.0298243031100668</v>
      </c>
      <c r="D244" s="16" t="n">
        <v>0.0261288394157883</v>
      </c>
      <c r="E244" s="16" t="n">
        <v>0.0616470800090885</v>
      </c>
      <c r="F244" s="16" t="n">
        <v>0.0185922824460784</v>
      </c>
      <c r="G244" s="16"/>
      <c r="H244" s="16" t="n">
        <v>0.0103018101858574</v>
      </c>
      <c r="I244" s="16" t="n">
        <v>0.0150930442328161</v>
      </c>
      <c r="J244" s="16"/>
      <c r="K244" s="16" t="n">
        <v>0.0112660295086867</v>
      </c>
      <c r="L244" s="16"/>
      <c r="M244" s="16" t="n">
        <v>0.0244006528696624</v>
      </c>
      <c r="N244" s="16" t="n">
        <v>0.0516425683951835</v>
      </c>
      <c r="O244" s="16" t="n">
        <v>0.0682854964183232</v>
      </c>
      <c r="P244" s="16" t="n">
        <v>0.0303463831761998</v>
      </c>
      <c r="Q244" s="16"/>
      <c r="R244" s="16" t="n">
        <v>0</v>
      </c>
      <c r="S244" s="16" t="n">
        <v>0.421190032264905</v>
      </c>
      <c r="T244" s="16" t="n">
        <v>0.0362224818253626</v>
      </c>
      <c r="U244" s="16" t="n">
        <v>0.0131528741540705</v>
      </c>
      <c r="V244" s="16" t="n">
        <v>0.00144007149515366</v>
      </c>
      <c r="W244" s="16"/>
      <c r="X244" s="16" t="n">
        <v>0.00884480605863346</v>
      </c>
      <c r="Y244" s="16" t="n">
        <v>0.0464312969607261</v>
      </c>
      <c r="Z244" s="16" t="n">
        <v>0.0206312671103736</v>
      </c>
      <c r="AA244" s="16" t="n">
        <v>0.000357431673270003</v>
      </c>
      <c r="AB244" s="16" t="n">
        <v>0.0942272589289503</v>
      </c>
      <c r="AC244" s="16" t="n">
        <v>0.0350115059801124</v>
      </c>
      <c r="AD244" s="16" t="n">
        <v>0.012619300972798</v>
      </c>
      <c r="AE244" s="16"/>
      <c r="AF244" s="16" t="n">
        <v>0.00657913982768975</v>
      </c>
      <c r="AG244" s="16" t="n">
        <v>0.000713319029677954</v>
      </c>
      <c r="AH244" s="16" t="n">
        <v>0.00160746540804104</v>
      </c>
      <c r="AI244" s="16" t="n">
        <v>0.0285872875647725</v>
      </c>
      <c r="AJ244" s="16" t="n">
        <v>0.000255137014704971</v>
      </c>
      <c r="AK244" s="16" t="n">
        <v>0.00117434551501853</v>
      </c>
      <c r="AL244" s="16" t="n">
        <v>0.00126067880384574</v>
      </c>
      <c r="AM244" s="16" t="n">
        <v>0.154299612931338</v>
      </c>
      <c r="AN244" s="16" t="n">
        <v>0.146996063045617</v>
      </c>
      <c r="AO244" s="16" t="n">
        <v>0.0316785806384452</v>
      </c>
      <c r="AP244" s="16" t="n">
        <v>0.0257507652895269</v>
      </c>
      <c r="AQ244" s="16"/>
      <c r="AR244" s="16" t="n">
        <v>0.0124610635647114</v>
      </c>
      <c r="AS244" s="16" t="n">
        <v>0.17267779074428</v>
      </c>
      <c r="AT244" s="16" t="n">
        <v>0.0286062246534827</v>
      </c>
      <c r="AU244" s="16" t="n">
        <v>0.0138959441154501</v>
      </c>
      <c r="AV244" s="16" t="n">
        <v>0</v>
      </c>
      <c r="AW244" s="16" t="n">
        <v>0.0164877045583125</v>
      </c>
      <c r="AX244" s="16" t="n">
        <v>0.0168888949014962</v>
      </c>
    </row>
    <row r="245">
      <c r="B245" t="s">
        <v>170</v>
      </c>
      <c r="C245" s="16" t="n">
        <v>0.0265234861154248</v>
      </c>
      <c r="D245" s="16" t="n">
        <v>0.0156957778657335</v>
      </c>
      <c r="E245" s="16" t="n">
        <v>0.0489625422705885</v>
      </c>
      <c r="F245" s="16" t="n">
        <v>0.0197791451241577</v>
      </c>
      <c r="G245" s="16"/>
      <c r="H245" s="16" t="n">
        <v>0.0126054211809124</v>
      </c>
      <c r="I245" s="16" t="n">
        <v>0.0133601021125544</v>
      </c>
      <c r="J245" s="16"/>
      <c r="K245" s="16" t="n">
        <v>0.0196190880511829</v>
      </c>
      <c r="L245" s="16"/>
      <c r="M245" s="16" t="n">
        <v>0.016138039867485</v>
      </c>
      <c r="N245" s="16" t="n">
        <v>0.0702609216382083</v>
      </c>
      <c r="O245" s="16" t="n">
        <v>0.0822285157488431</v>
      </c>
      <c r="P245" s="16" t="n">
        <v>0.0985788946877071</v>
      </c>
      <c r="Q245" s="16"/>
      <c r="R245" s="16" t="n">
        <v>0</v>
      </c>
      <c r="S245" s="16" t="n">
        <v>0.220044229274162</v>
      </c>
      <c r="T245" s="16" t="n">
        <v>0.042696613832945</v>
      </c>
      <c r="U245" s="16" t="n">
        <v>0.0514530606025701</v>
      </c>
      <c r="V245" s="16" t="n">
        <v>0.000265421349177373</v>
      </c>
      <c r="W245" s="16"/>
      <c r="X245" s="16" t="n">
        <v>0.0215705493018702</v>
      </c>
      <c r="Y245" s="16" t="n">
        <v>0.00477996816374002</v>
      </c>
      <c r="Z245" s="16" t="n">
        <v>0.0435365690267831</v>
      </c>
      <c r="AA245" s="16" t="n">
        <v>0.015054837056748</v>
      </c>
      <c r="AB245" s="16" t="n">
        <v>0.114970849820981</v>
      </c>
      <c r="AC245" s="16" t="n">
        <v>0.0133596426818317</v>
      </c>
      <c r="AD245" s="16" t="n">
        <v>0.0110202563047964</v>
      </c>
      <c r="AE245" s="16"/>
      <c r="AF245" s="16" t="n">
        <v>0.024758708867948</v>
      </c>
      <c r="AG245" s="16" t="n">
        <v>0.000713319029677954</v>
      </c>
      <c r="AH245" s="16" t="n">
        <v>0.00526872933823801</v>
      </c>
      <c r="AI245" s="16" t="n">
        <v>0.037940025045262</v>
      </c>
      <c r="AJ245" s="16" t="n">
        <v>0.000605188817321726</v>
      </c>
      <c r="AK245" s="16" t="n">
        <v>0.000344153368341237</v>
      </c>
      <c r="AL245" s="16" t="n">
        <v>0.0578090815499786</v>
      </c>
      <c r="AM245" s="16" t="n">
        <v>0.175970725926324</v>
      </c>
      <c r="AN245" s="16" t="n">
        <v>0.0737325886712036</v>
      </c>
      <c r="AO245" s="16" t="n">
        <v>0</v>
      </c>
      <c r="AP245" s="16" t="n">
        <v>0</v>
      </c>
      <c r="AQ245" s="16"/>
      <c r="AR245" s="16" t="n">
        <v>0.0124610635647114</v>
      </c>
      <c r="AS245" s="16" t="n">
        <v>0.00264874305887055</v>
      </c>
      <c r="AT245" s="16" t="n">
        <v>0.0707284221705246</v>
      </c>
      <c r="AU245" s="16" t="n">
        <v>0.0150988807604384</v>
      </c>
      <c r="AV245" s="16" t="n">
        <v>0.00219911867992122</v>
      </c>
      <c r="AW245" s="16" t="n">
        <v>0.0114324445555199</v>
      </c>
      <c r="AX245" s="16" t="n">
        <v>0.0142517465136257</v>
      </c>
    </row>
    <row r="246">
      <c r="B246" t="s">
        <v>171</v>
      </c>
      <c r="C246" s="16" t="n">
        <v>0.0225893822050779</v>
      </c>
      <c r="D246" s="16" t="n">
        <v>0.0316064794004814</v>
      </c>
      <c r="E246" s="16" t="n">
        <v>0.0329004255181992</v>
      </c>
      <c r="F246" s="16" t="n">
        <v>0.0174894884241537</v>
      </c>
      <c r="G246" s="16"/>
      <c r="H246" s="16" t="n">
        <v>0.0649531684850657</v>
      </c>
      <c r="I246" s="16" t="n">
        <v>0.0207163551686981</v>
      </c>
      <c r="J246" s="16"/>
      <c r="K246" s="16" t="n">
        <v>0.0595360777479292</v>
      </c>
      <c r="L246" s="16"/>
      <c r="M246" s="16" t="n">
        <v>0.0123726533401496</v>
      </c>
      <c r="N246" s="16" t="n">
        <v>0.0550810440312024</v>
      </c>
      <c r="O246" s="16" t="n">
        <v>0.110689299561034</v>
      </c>
      <c r="P246" s="16" t="n">
        <v>0.113030463676601</v>
      </c>
      <c r="Q246" s="16"/>
      <c r="R246" s="16" t="n">
        <v>0</v>
      </c>
      <c r="S246" s="16" t="n">
        <v>0.204415325397977</v>
      </c>
      <c r="T246" s="16" t="n">
        <v>0.0236744654438834</v>
      </c>
      <c r="U246" s="16" t="n">
        <v>0.0147072434420909</v>
      </c>
      <c r="V246" s="16" t="n">
        <v>0.0101812588799849</v>
      </c>
      <c r="W246" s="16"/>
      <c r="X246" s="16" t="n">
        <v>0.000740041184252209</v>
      </c>
      <c r="Y246" s="16" t="n">
        <v>0.0370646329332563</v>
      </c>
      <c r="Z246" s="16" t="n">
        <v>0.0200424268644207</v>
      </c>
      <c r="AA246" s="16" t="n">
        <v>0.00394386645319071</v>
      </c>
      <c r="AB246" s="16" t="n">
        <v>0.0374890157511591</v>
      </c>
      <c r="AC246" s="16" t="n">
        <v>0.074206499168085</v>
      </c>
      <c r="AD246" s="16" t="n">
        <v>0.111279094202153</v>
      </c>
      <c r="AE246" s="16"/>
      <c r="AF246" s="16" t="n">
        <v>0.00403655607496852</v>
      </c>
      <c r="AG246" s="16" t="n">
        <v>0</v>
      </c>
      <c r="AH246" s="16" t="n">
        <v>0.015216641362066</v>
      </c>
      <c r="AI246" s="16" t="n">
        <v>0.0366215355619376</v>
      </c>
      <c r="AJ246" s="16" t="n">
        <v>0.0198163361676484</v>
      </c>
      <c r="AK246" s="16" t="n">
        <v>0.0454824892637304</v>
      </c>
      <c r="AL246" s="16" t="n">
        <v>0.00629658920897221</v>
      </c>
      <c r="AM246" s="16" t="n">
        <v>0.0485324997416445</v>
      </c>
      <c r="AN246" s="16" t="n">
        <v>0.000738569758748199</v>
      </c>
      <c r="AO246" s="16" t="n">
        <v>0</v>
      </c>
      <c r="AP246" s="16" t="n">
        <v>0.0257507652895269</v>
      </c>
      <c r="AQ246" s="16"/>
      <c r="AR246" s="16" t="n">
        <v>0.00623053178235572</v>
      </c>
      <c r="AS246" s="16" t="n">
        <v>0.0072363068613185</v>
      </c>
      <c r="AT246" s="16" t="n">
        <v>0.00677106310984756</v>
      </c>
      <c r="AU246" s="16" t="n">
        <v>0.02113413468977</v>
      </c>
      <c r="AV246" s="16" t="n">
        <v>0</v>
      </c>
      <c r="AW246" s="16" t="n">
        <v>0.0701422351504762</v>
      </c>
      <c r="AX246" s="16" t="n">
        <v>0.0161239226387143</v>
      </c>
    </row>
    <row r="247">
      <c r="B247" t="s">
        <v>172</v>
      </c>
      <c r="C247" s="16" t="n">
        <v>0.011900247772506</v>
      </c>
      <c r="D247" s="16" t="n">
        <v>0.0460081317649212</v>
      </c>
      <c r="E247" s="16" t="n">
        <v>0.0224188198519438</v>
      </c>
      <c r="F247" s="16" t="n">
        <v>0.00313596049907855</v>
      </c>
      <c r="G247" s="16"/>
      <c r="H247" s="16" t="n">
        <v>0.00697607670991083</v>
      </c>
      <c r="I247" s="16" t="n">
        <v>0.0124588277907553</v>
      </c>
      <c r="J247" s="16"/>
      <c r="K247" s="16" t="n">
        <v>0.0152454533481301</v>
      </c>
      <c r="L247" s="16"/>
      <c r="M247" s="16" t="n">
        <v>0</v>
      </c>
      <c r="N247" s="16" t="n">
        <v>0.0494113055004642</v>
      </c>
      <c r="O247" s="16" t="n">
        <v>0.118329150999963</v>
      </c>
      <c r="P247" s="16" t="n">
        <v>0.100358390622076</v>
      </c>
      <c r="Q247" s="16"/>
      <c r="R247" s="16" t="n">
        <v>0</v>
      </c>
      <c r="S247" s="16" t="n">
        <v>0.025465224582443</v>
      </c>
      <c r="T247" s="16" t="n">
        <v>0.0164384482240696</v>
      </c>
      <c r="U247" s="16" t="n">
        <v>0.0369599282396409</v>
      </c>
      <c r="V247" s="16" t="n">
        <v>0.00295372052035199</v>
      </c>
      <c r="W247" s="16"/>
      <c r="X247" s="16" t="n">
        <v>0.00556345085120332</v>
      </c>
      <c r="Y247" s="16" t="n">
        <v>0.00245646498101199</v>
      </c>
      <c r="Z247" s="16" t="n">
        <v>0.00851029006669861</v>
      </c>
      <c r="AA247" s="16" t="n">
        <v>0.0137752291980459</v>
      </c>
      <c r="AB247" s="16" t="n">
        <v>0.0367634221082535</v>
      </c>
      <c r="AC247" s="16" t="n">
        <v>0.0298411698259403</v>
      </c>
      <c r="AD247" s="16" t="n">
        <v>0.101478533074544</v>
      </c>
      <c r="AE247" s="16"/>
      <c r="AF247" s="16" t="n">
        <v>0.00532006659128863</v>
      </c>
      <c r="AG247" s="16" t="n">
        <v>0.0269659176380895</v>
      </c>
      <c r="AH247" s="16" t="n">
        <v>0.0158954956421314</v>
      </c>
      <c r="AI247" s="16" t="n">
        <v>0.0186465682100404</v>
      </c>
      <c r="AJ247" s="16" t="n">
        <v>0.00554976362756443</v>
      </c>
      <c r="AK247" s="16" t="n">
        <v>0.00224909021767363</v>
      </c>
      <c r="AL247" s="16" t="n">
        <v>0.00765856762854474</v>
      </c>
      <c r="AM247" s="16" t="n">
        <v>0.080681556792658</v>
      </c>
      <c r="AN247" s="16" t="n">
        <v>0</v>
      </c>
      <c r="AO247" s="16" t="n">
        <v>0.000585834295960597</v>
      </c>
      <c r="AP247" s="16" t="n">
        <v>0</v>
      </c>
      <c r="AQ247" s="16"/>
      <c r="AR247" s="16" t="n">
        <v>0.00623053178235572</v>
      </c>
      <c r="AS247" s="16" t="n">
        <v>0.0325644134425598</v>
      </c>
      <c r="AT247" s="16" t="n">
        <v>0.0107499790909533</v>
      </c>
      <c r="AU247" s="16" t="n">
        <v>0.00815090870271337</v>
      </c>
      <c r="AV247" s="16" t="n">
        <v>0.00879647471968487</v>
      </c>
      <c r="AW247" s="16" t="n">
        <v>0.0168247499575122</v>
      </c>
      <c r="AX247" s="16" t="n">
        <v>0.00510462350059255</v>
      </c>
    </row>
    <row r="248">
      <c r="B248" t="s">
        <v>173</v>
      </c>
      <c r="C248" s="16" t="n">
        <v>0.00491207748085816</v>
      </c>
      <c r="D248" s="16" t="n">
        <v>0.00555366979178397</v>
      </c>
      <c r="E248" s="16" t="n">
        <v>0.011408159138975</v>
      </c>
      <c r="F248" s="16" t="n">
        <v>0.00241964410847871</v>
      </c>
      <c r="G248" s="16"/>
      <c r="H248" s="16" t="n">
        <v>0.00628865274486954</v>
      </c>
      <c r="I248" s="16" t="n">
        <v>0.00452413847371905</v>
      </c>
      <c r="J248" s="16"/>
      <c r="K248" s="16" t="n">
        <v>0.00213619904756161</v>
      </c>
      <c r="L248" s="16"/>
      <c r="M248" s="16" t="n">
        <v>0</v>
      </c>
      <c r="N248" s="16" t="n">
        <v>0.0224765265044793</v>
      </c>
      <c r="O248" s="16" t="n">
        <v>0.0434082092497913</v>
      </c>
      <c r="P248" s="16" t="n">
        <v>0.0302973485161679</v>
      </c>
      <c r="Q248" s="16"/>
      <c r="R248" s="16" t="n">
        <v>0</v>
      </c>
      <c r="S248" s="16" t="n">
        <v>0.0215980044266816</v>
      </c>
      <c r="T248" s="16" t="n">
        <v>0.00242463607271459</v>
      </c>
      <c r="U248" s="16" t="n">
        <v>0.00694290440468668</v>
      </c>
      <c r="V248" s="16" t="n">
        <v>0.00372946611864113</v>
      </c>
      <c r="W248" s="16"/>
      <c r="X248" s="16" t="n">
        <v>0.00328135520743014</v>
      </c>
      <c r="Y248" s="16" t="n">
        <v>0.00143471099399241</v>
      </c>
      <c r="Z248" s="16" t="n">
        <v>0</v>
      </c>
      <c r="AA248" s="16" t="n">
        <v>0.0030216902677586</v>
      </c>
      <c r="AB248" s="16" t="n">
        <v>0.00296399268902207</v>
      </c>
      <c r="AC248" s="16" t="n">
        <v>0.00867819842247274</v>
      </c>
      <c r="AD248" s="16" t="n">
        <v>0.098999732813191</v>
      </c>
      <c r="AE248" s="16"/>
      <c r="AF248" s="16" t="n">
        <v>0.00657913982768975</v>
      </c>
      <c r="AG248" s="16" t="n">
        <v>0</v>
      </c>
      <c r="AH248" s="16" t="n">
        <v>0.0120670939732025</v>
      </c>
      <c r="AI248" s="16" t="n">
        <v>0.017450631971193</v>
      </c>
      <c r="AJ248" s="16" t="n">
        <v>0.00215555747037454</v>
      </c>
      <c r="AK248" s="16" t="n">
        <v>0</v>
      </c>
      <c r="AL248" s="16" t="n">
        <v>0.0196255130426403</v>
      </c>
      <c r="AM248" s="16" t="n">
        <v>0</v>
      </c>
      <c r="AN248" s="16" t="n">
        <v>0.00125795100292508</v>
      </c>
      <c r="AO248" s="16" t="n">
        <v>0.000579330458823583</v>
      </c>
      <c r="AP248" s="16" t="n">
        <v>0</v>
      </c>
      <c r="AQ248" s="16"/>
      <c r="AR248" s="16" t="n">
        <v>0</v>
      </c>
      <c r="AS248" s="16" t="n">
        <v>0</v>
      </c>
      <c r="AT248" s="16" t="n">
        <v>0.0061184442278084</v>
      </c>
      <c r="AU248" s="16" t="n">
        <v>0.0138959441154501</v>
      </c>
      <c r="AV248" s="16" t="n">
        <v>0.00531505468718492</v>
      </c>
      <c r="AW248" s="16" t="n">
        <v>0.00274784965123793</v>
      </c>
      <c r="AX248" s="16" t="n">
        <v>0.00102092470011851</v>
      </c>
    </row>
    <row r="249">
      <c r="B249" t="s">
        <v>107</v>
      </c>
      <c r="C249" s="16" t="n">
        <v>0.109668831899992</v>
      </c>
      <c r="D249" s="16" t="n">
        <v>0.0289913840797931</v>
      </c>
      <c r="E249" s="16" t="n">
        <v>0.042083907991621</v>
      </c>
      <c r="F249" s="16" t="n">
        <v>0.146181490429027</v>
      </c>
      <c r="G249" s="16"/>
      <c r="H249" s="16" t="n">
        <v>0.0482075611540131</v>
      </c>
      <c r="I249" s="16" t="n">
        <v>0.0918982293278075</v>
      </c>
      <c r="J249" s="16"/>
      <c r="K249" s="16" t="n">
        <v>0.032431881650695</v>
      </c>
      <c r="L249" s="16"/>
      <c r="M249" s="16" t="n">
        <v>0.115666878632309</v>
      </c>
      <c r="N249" s="16" t="n">
        <v>0.106958065773807</v>
      </c>
      <c r="O249" s="16" t="n">
        <v>0.00618746709658686</v>
      </c>
      <c r="P249" s="16" t="n">
        <v>0.0264159447001605</v>
      </c>
      <c r="Q249" s="16"/>
      <c r="R249" s="16" t="n">
        <v>0.187437024789688</v>
      </c>
      <c r="S249" s="16" t="n">
        <v>0</v>
      </c>
      <c r="T249" s="16" t="n">
        <v>0.0436951316508708</v>
      </c>
      <c r="U249" s="16" t="n">
        <v>0</v>
      </c>
      <c r="V249" s="16" t="n">
        <v>0.166913554464181</v>
      </c>
      <c r="W249" s="16"/>
      <c r="X249" s="16" t="n">
        <v>0.0819109154550412</v>
      </c>
      <c r="Y249" s="16" t="n">
        <v>0.131503753872307</v>
      </c>
      <c r="Z249" s="16" t="n">
        <v>0.0153712260900567</v>
      </c>
      <c r="AA249" s="16" t="n">
        <v>0.248677736271356</v>
      </c>
      <c r="AB249" s="16" t="n">
        <v>0.161779102345457</v>
      </c>
      <c r="AC249" s="16" t="n">
        <v>0.0692698101012651</v>
      </c>
      <c r="AD249" s="16" t="n">
        <v>0.0449301421181655</v>
      </c>
      <c r="AE249" s="16"/>
      <c r="AF249" s="16" t="n">
        <v>0</v>
      </c>
      <c r="AG249" s="16" t="n">
        <v>0.141075028572549</v>
      </c>
      <c r="AH249" s="16" t="n">
        <v>0.00883515656979047</v>
      </c>
      <c r="AI249" s="16" t="n">
        <v>0.0299522531059966</v>
      </c>
      <c r="AJ249" s="16" t="n">
        <v>0.17586622155739</v>
      </c>
      <c r="AK249" s="16" t="n">
        <v>0.113080060963244</v>
      </c>
      <c r="AL249" s="16" t="n">
        <v>0.103945318137488</v>
      </c>
      <c r="AM249" s="16" t="n">
        <v>0.213165054311527</v>
      </c>
      <c r="AN249" s="16" t="n">
        <v>0.0727013431927169</v>
      </c>
      <c r="AO249" s="16" t="n">
        <v>0.231900412552876</v>
      </c>
      <c r="AP249" s="16" t="n">
        <v>0</v>
      </c>
      <c r="AQ249" s="16"/>
      <c r="AR249" s="16" t="n">
        <v>0.0781479586863312</v>
      </c>
      <c r="AS249" s="16" t="n">
        <v>0.17267779074428</v>
      </c>
      <c r="AT249" s="16" t="n">
        <v>0.161723154640437</v>
      </c>
      <c r="AU249" s="16" t="n">
        <v>0.0478204045963961</v>
      </c>
      <c r="AV249" s="16" t="n">
        <v>0.179308434698549</v>
      </c>
      <c r="AW249" s="16" t="n">
        <v>0.07413493438659</v>
      </c>
      <c r="AX249" s="16" t="n">
        <v>0.0836682499486149</v>
      </c>
    </row>
    <row r="250">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row>
    <row r="251">
      <c r="B251" s="7" t="s">
        <v>191</v>
      </c>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row>
    <row r="252">
      <c r="B252" s="26" t="s">
        <v>78</v>
      </c>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row>
    <row r="253">
      <c r="B253" t="s">
        <v>188</v>
      </c>
      <c r="C253" s="16" t="n">
        <v>0.558668330506953</v>
      </c>
      <c r="D253" s="16" t="n">
        <v>0.669686239752087</v>
      </c>
      <c r="E253" s="16" t="n">
        <v>0.562615873420475</v>
      </c>
      <c r="F253" s="16" t="n">
        <v>0.541335168794139</v>
      </c>
      <c r="G253" s="16"/>
      <c r="H253" s="16" t="n">
        <v>0.824926141058369</v>
      </c>
      <c r="I253" s="16" t="n">
        <v>0.604002756003156</v>
      </c>
      <c r="J253" s="16"/>
      <c r="K253" s="16" t="n">
        <v>0.580076524334615</v>
      </c>
      <c r="L253" s="16"/>
      <c r="M253" s="16" t="n">
        <v>0.532299662752263</v>
      </c>
      <c r="N253" s="16" t="n">
        <v>0.648631387747656</v>
      </c>
      <c r="O253" s="16" t="n">
        <v>0.781906933157587</v>
      </c>
      <c r="P253" s="16" t="n">
        <v>0.684437404571376</v>
      </c>
      <c r="Q253" s="16"/>
      <c r="R253" s="16" t="n">
        <v>0.0267405384239923</v>
      </c>
      <c r="S253" s="16" t="n">
        <v>0.541153750274666</v>
      </c>
      <c r="T253" s="16" t="n">
        <v>0.775972501978369</v>
      </c>
      <c r="U253" s="16" t="n">
        <v>0.490193628754037</v>
      </c>
      <c r="V253" s="16" t="n">
        <v>0.525310686312972</v>
      </c>
      <c r="W253" s="16"/>
      <c r="X253" s="16" t="n">
        <v>0.471408532696021</v>
      </c>
      <c r="Y253" s="16" t="n">
        <v>0.571491381752516</v>
      </c>
      <c r="Z253" s="16" t="n">
        <v>0.704535521700279</v>
      </c>
      <c r="AA253" s="16" t="n">
        <v>0.563165644440644</v>
      </c>
      <c r="AB253" s="16" t="n">
        <v>0.645379834289763</v>
      </c>
      <c r="AC253" s="16" t="n">
        <v>0.203446150475718</v>
      </c>
      <c r="AD253" s="16" t="n">
        <v>0.7211108718512</v>
      </c>
      <c r="AE253" s="16"/>
      <c r="AF253" s="16" t="n">
        <v>0.447638740942648</v>
      </c>
      <c r="AG253" s="16" t="n">
        <v>0.714693097674358</v>
      </c>
      <c r="AH253" s="16" t="n">
        <v>0.47625196688068</v>
      </c>
      <c r="AI253" s="16" t="n">
        <v>0.65502165121534</v>
      </c>
      <c r="AJ253" s="16" t="n">
        <v>0.575598209323332</v>
      </c>
      <c r="AK253" s="16" t="n">
        <v>0.430455962013593</v>
      </c>
      <c r="AL253" s="16" t="n">
        <v>0.709356269110536</v>
      </c>
      <c r="AM253" s="16" t="n">
        <v>0.462125607187775</v>
      </c>
      <c r="AN253" s="16" t="n">
        <v>0.454575493768564</v>
      </c>
      <c r="AO253" s="16" t="n">
        <v>0.789316545496459</v>
      </c>
      <c r="AP253" s="16" t="n">
        <v>0.994000473203865</v>
      </c>
      <c r="AQ253" s="16"/>
      <c r="AR253" s="16" t="n">
        <v>0.464464611756986</v>
      </c>
      <c r="AS253" s="16" t="n">
        <v>0.567188196900823</v>
      </c>
      <c r="AT253" s="16" t="n">
        <v>0.553178497199945</v>
      </c>
      <c r="AU253" s="16" t="n">
        <v>0.570444951603611</v>
      </c>
      <c r="AV253" s="16" t="n">
        <v>0.628188418523374</v>
      </c>
      <c r="AW253" s="16" t="n">
        <v>0.6884059464656</v>
      </c>
      <c r="AX253" s="16" t="n">
        <v>0.389849009011907</v>
      </c>
    </row>
    <row r="254">
      <c r="B254" t="s">
        <v>189</v>
      </c>
      <c r="C254" s="16" t="n">
        <v>0.358442676567669</v>
      </c>
      <c r="D254" s="16" t="n">
        <v>0.265134217187168</v>
      </c>
      <c r="E254" s="16" t="n">
        <v>0.319665998549347</v>
      </c>
      <c r="F254" s="16" t="n">
        <v>0.386115047391973</v>
      </c>
      <c r="G254" s="16"/>
      <c r="H254" s="16" t="n">
        <v>0.0865297478184246</v>
      </c>
      <c r="I254" s="16" t="n">
        <v>0.321464532762511</v>
      </c>
      <c r="J254" s="16"/>
      <c r="K254" s="16" t="n">
        <v>0.337624419954455</v>
      </c>
      <c r="L254" s="16"/>
      <c r="M254" s="16" t="n">
        <v>0.38258806121053</v>
      </c>
      <c r="N254" s="16" t="n">
        <v>0.274237081577901</v>
      </c>
      <c r="O254" s="16" t="n">
        <v>0.168126050805404</v>
      </c>
      <c r="P254" s="16" t="n">
        <v>0.193771316461224</v>
      </c>
      <c r="Q254" s="16"/>
      <c r="R254" s="16" t="n">
        <v>0.973259461576008</v>
      </c>
      <c r="S254" s="16" t="n">
        <v>0.1784874399189</v>
      </c>
      <c r="T254" s="16" t="n">
        <v>0.164834712503221</v>
      </c>
      <c r="U254" s="16" t="n">
        <v>0.405759284588637</v>
      </c>
      <c r="V254" s="16" t="n">
        <v>0.405759940839074</v>
      </c>
      <c r="W254" s="16"/>
      <c r="X254" s="16" t="n">
        <v>0.467956627200516</v>
      </c>
      <c r="Y254" s="16" t="n">
        <v>0.318102640416589</v>
      </c>
      <c r="Z254" s="16" t="n">
        <v>0.229072232646159</v>
      </c>
      <c r="AA254" s="16" t="n">
        <v>0.415468426267689</v>
      </c>
      <c r="AB254" s="16" t="n">
        <v>0.313506735679459</v>
      </c>
      <c r="AC254" s="16" t="n">
        <v>0.162510601097427</v>
      </c>
      <c r="AD254" s="16" t="n">
        <v>0.183902539740611</v>
      </c>
      <c r="AE254" s="16"/>
      <c r="AF254" s="16" t="n">
        <v>0.552361259057352</v>
      </c>
      <c r="AG254" s="16" t="n">
        <v>0.283576695204455</v>
      </c>
      <c r="AH254" s="16" t="n">
        <v>0.450771165370034</v>
      </c>
      <c r="AI254" s="16" t="n">
        <v>0.34497834878466</v>
      </c>
      <c r="AJ254" s="16" t="n">
        <v>0.319266749326775</v>
      </c>
      <c r="AK254" s="16" t="n">
        <v>0.519226437330684</v>
      </c>
      <c r="AL254" s="16" t="n">
        <v>0.07737720033645</v>
      </c>
      <c r="AM254" s="16" t="n">
        <v>0.422152450789269</v>
      </c>
      <c r="AN254" s="16" t="n">
        <v>0.25250812647992</v>
      </c>
      <c r="AO254" s="16" t="n">
        <v>0.207949444423639</v>
      </c>
      <c r="AP254" s="16" t="n">
        <v>0</v>
      </c>
      <c r="AQ254" s="16"/>
      <c r="AR254" s="16" t="n">
        <v>0.526707334303816</v>
      </c>
      <c r="AS254" s="16" t="n">
        <v>0.0570096056708443</v>
      </c>
      <c r="AT254" s="16" t="n">
        <v>0.393731127559343</v>
      </c>
      <c r="AU254" s="16" t="n">
        <v>0.305982970073374</v>
      </c>
      <c r="AV254" s="16" t="n">
        <v>0.371811581476626</v>
      </c>
      <c r="AW254" s="16" t="n">
        <v>0.234089148029576</v>
      </c>
      <c r="AX254" s="16" t="n">
        <v>0.58351967408593</v>
      </c>
    </row>
    <row r="255">
      <c r="B255" t="s">
        <v>95</v>
      </c>
      <c r="C255" s="16" t="n">
        <v>0.0828889929253788</v>
      </c>
      <c r="D255" s="16" t="n">
        <v>0.0651795430607451</v>
      </c>
      <c r="E255" s="16" t="n">
        <v>0.117718128030177</v>
      </c>
      <c r="F255" s="16" t="n">
        <v>0.072549783813888</v>
      </c>
      <c r="G255" s="16"/>
      <c r="H255" s="16" t="n">
        <v>0.0885441111232066</v>
      </c>
      <c r="I255" s="16" t="n">
        <v>0.0745327112343328</v>
      </c>
      <c r="J255" s="16"/>
      <c r="K255" s="16" t="n">
        <v>0.0822990557109303</v>
      </c>
      <c r="L255" s="16"/>
      <c r="M255" s="16" t="n">
        <v>0.0851122760372073</v>
      </c>
      <c r="N255" s="16" t="n">
        <v>0.0771315306744421</v>
      </c>
      <c r="O255" s="16" t="n">
        <v>0.0499670160370089</v>
      </c>
      <c r="P255" s="16" t="n">
        <v>0.1217912789674</v>
      </c>
      <c r="Q255" s="16"/>
      <c r="R255" s="16" t="n">
        <v>0</v>
      </c>
      <c r="S255" s="16" t="n">
        <v>0.280358809806434</v>
      </c>
      <c r="T255" s="16" t="n">
        <v>0.0591927855184102</v>
      </c>
      <c r="U255" s="16" t="n">
        <v>0.104047086657326</v>
      </c>
      <c r="V255" s="16" t="n">
        <v>0.0689293728479549</v>
      </c>
      <c r="W255" s="16"/>
      <c r="X255" s="16" t="n">
        <v>0.060634840103463</v>
      </c>
      <c r="Y255" s="16" t="n">
        <v>0.110405977830895</v>
      </c>
      <c r="Z255" s="16" t="n">
        <v>0.066392245653562</v>
      </c>
      <c r="AA255" s="16" t="n">
        <v>0.0213659292916667</v>
      </c>
      <c r="AB255" s="16" t="n">
        <v>0.0411134300307779</v>
      </c>
      <c r="AC255" s="16" t="n">
        <v>0.634043248426855</v>
      </c>
      <c r="AD255" s="16" t="n">
        <v>0.0949865884081897</v>
      </c>
      <c r="AE255" s="16"/>
      <c r="AF255" s="16" t="n">
        <v>0</v>
      </c>
      <c r="AG255" s="16" t="n">
        <v>0.00173020712118694</v>
      </c>
      <c r="AH255" s="16" t="n">
        <v>0.0729768677492853</v>
      </c>
      <c r="AI255" s="16" t="n">
        <v>0</v>
      </c>
      <c r="AJ255" s="16" t="n">
        <v>0.105135041349893</v>
      </c>
      <c r="AK255" s="16" t="n">
        <v>0.0503176006557228</v>
      </c>
      <c r="AL255" s="16" t="n">
        <v>0.213266530553014</v>
      </c>
      <c r="AM255" s="16" t="n">
        <v>0.115721942022956</v>
      </c>
      <c r="AN255" s="16" t="n">
        <v>0.292916379751517</v>
      </c>
      <c r="AO255" s="16" t="n">
        <v>0.00273401007990116</v>
      </c>
      <c r="AP255" s="16" t="n">
        <v>0.00599952679613492</v>
      </c>
      <c r="AQ255" s="16"/>
      <c r="AR255" s="16" t="n">
        <v>0.0088280539391983</v>
      </c>
      <c r="AS255" s="16" t="n">
        <v>0.375802197428332</v>
      </c>
      <c r="AT255" s="16" t="n">
        <v>0.0530903752407113</v>
      </c>
      <c r="AU255" s="16" t="n">
        <v>0.123572078323016</v>
      </c>
      <c r="AV255" s="16" t="n">
        <v>0</v>
      </c>
      <c r="AW255" s="16" t="n">
        <v>0.0775049055048235</v>
      </c>
      <c r="AX255" s="16" t="n">
        <v>0.0266313169021629</v>
      </c>
    </row>
    <row r="25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row>
    <row r="257">
      <c r="B257" s="7" t="s">
        <v>192</v>
      </c>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row>
    <row r="258">
      <c r="B258" s="26" t="s">
        <v>78</v>
      </c>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row>
    <row r="259">
      <c r="B259" t="s">
        <v>188</v>
      </c>
      <c r="C259" s="16" t="n">
        <v>0.423174367038699</v>
      </c>
      <c r="D259" s="16" t="n">
        <v>0.526389847006361</v>
      </c>
      <c r="E259" s="16" t="n">
        <v>0.581442557082042</v>
      </c>
      <c r="F259" s="16" t="n">
        <v>0.349926102940408</v>
      </c>
      <c r="G259" s="16"/>
      <c r="H259" s="16" t="n">
        <v>0.174731617369357</v>
      </c>
      <c r="I259" s="16" t="n">
        <v>0.450238661216393</v>
      </c>
      <c r="J259" s="16"/>
      <c r="K259" s="16" t="n">
        <v>0.486155055028844</v>
      </c>
      <c r="L259" s="16"/>
      <c r="M259" s="16" t="n">
        <v>0.426942792083731</v>
      </c>
      <c r="N259" s="16" t="n">
        <v>0.295405488955452</v>
      </c>
      <c r="O259" s="16" t="n">
        <v>0.764192387209128</v>
      </c>
      <c r="P259" s="16" t="n">
        <v>0.556806021032707</v>
      </c>
      <c r="Q259" s="16"/>
      <c r="R259" s="16" t="n">
        <v>0.78582243678632</v>
      </c>
      <c r="S259" s="16" t="n">
        <v>0.776027261415944</v>
      </c>
      <c r="T259" s="16" t="n">
        <v>0.516212757603847</v>
      </c>
      <c r="U259" s="16" t="n">
        <v>0.5111825866697</v>
      </c>
      <c r="V259" s="16" t="n">
        <v>0.348088085733961</v>
      </c>
      <c r="W259" s="16"/>
      <c r="X259" s="16" t="n">
        <v>0.323567159684073</v>
      </c>
      <c r="Y259" s="16" t="n">
        <v>0.542494435308993</v>
      </c>
      <c r="Z259" s="16" t="n">
        <v>0.386672653902999</v>
      </c>
      <c r="AA259" s="16" t="n">
        <v>0.334592973173783</v>
      </c>
      <c r="AB259" s="16" t="n">
        <v>0.364998809229289</v>
      </c>
      <c r="AC259" s="16" t="n">
        <v>0.765148466221675</v>
      </c>
      <c r="AD259" s="16" t="n">
        <v>0.504786785971624</v>
      </c>
      <c r="AE259" s="16"/>
      <c r="AF259" s="16" t="n">
        <v>0.593917377600125</v>
      </c>
      <c r="AG259" s="16" t="n">
        <v>0.457097970750186</v>
      </c>
      <c r="AH259" s="16" t="n">
        <v>0.42371549111723</v>
      </c>
      <c r="AI259" s="16" t="n">
        <v>0.463195330178944</v>
      </c>
      <c r="AJ259" s="16" t="n">
        <v>0.238817722889702</v>
      </c>
      <c r="AK259" s="16" t="n">
        <v>0.437827997544779</v>
      </c>
      <c r="AL259" s="16" t="n">
        <v>0.392165412365078</v>
      </c>
      <c r="AM259" s="16" t="n">
        <v>0.274652730000466</v>
      </c>
      <c r="AN259" s="16" t="n">
        <v>0.681966767447346</v>
      </c>
      <c r="AO259" s="16" t="n">
        <v>0.0344190945554834</v>
      </c>
      <c r="AP259" s="16" t="n">
        <v>0.667941338384993</v>
      </c>
      <c r="AQ259" s="16"/>
      <c r="AR259" s="16" t="n">
        <v>0.218595159601952</v>
      </c>
      <c r="AS259" s="16" t="n">
        <v>0.363359852623024</v>
      </c>
      <c r="AT259" s="16" t="n">
        <v>0.476370723761096</v>
      </c>
      <c r="AU259" s="16" t="n">
        <v>0.691065404641175</v>
      </c>
      <c r="AV259" s="16" t="n">
        <v>0.37492751748389</v>
      </c>
      <c r="AW259" s="16" t="n">
        <v>0.352631329437426</v>
      </c>
      <c r="AX259" s="16" t="n">
        <v>0.303117984962937</v>
      </c>
    </row>
    <row r="260">
      <c r="B260" t="s">
        <v>189</v>
      </c>
      <c r="C260" s="16" t="n">
        <v>0.535435827739859</v>
      </c>
      <c r="D260" s="16" t="n">
        <v>0.36059198034693</v>
      </c>
      <c r="E260" s="16" t="n">
        <v>0.418145139877943</v>
      </c>
      <c r="F260" s="16" t="n">
        <v>0.603782487498972</v>
      </c>
      <c r="G260" s="16"/>
      <c r="H260" s="16" t="n">
        <v>0.803413959342944</v>
      </c>
      <c r="I260" s="16" t="n">
        <v>0.508030342719837</v>
      </c>
      <c r="J260" s="16"/>
      <c r="K260" s="16" t="n">
        <v>0.463470882486253</v>
      </c>
      <c r="L260" s="16"/>
      <c r="M260" s="16" t="n">
        <v>0.536549350135443</v>
      </c>
      <c r="N260" s="16" t="n">
        <v>0.631770576630199</v>
      </c>
      <c r="O260" s="16" t="n">
        <v>0.209615371576086</v>
      </c>
      <c r="P260" s="16" t="n">
        <v>0.343547902249545</v>
      </c>
      <c r="Q260" s="16"/>
      <c r="R260" s="16" t="n">
        <v>0.21417756321368</v>
      </c>
      <c r="S260" s="16" t="n">
        <v>0.210396679904679</v>
      </c>
      <c r="T260" s="16" t="n">
        <v>0.438023408416691</v>
      </c>
      <c r="U260" s="16" t="n">
        <v>0.487124870276567</v>
      </c>
      <c r="V260" s="16" t="n">
        <v>0.59695113906978</v>
      </c>
      <c r="W260" s="16"/>
      <c r="X260" s="16" t="n">
        <v>0.621519378924472</v>
      </c>
      <c r="Y260" s="16" t="n">
        <v>0.41372015362504</v>
      </c>
      <c r="Z260" s="16" t="n">
        <v>0.546562140055933</v>
      </c>
      <c r="AA260" s="16" t="n">
        <v>0.66505356330129</v>
      </c>
      <c r="AB260" s="16" t="n">
        <v>0.631035919650876</v>
      </c>
      <c r="AC260" s="16" t="n">
        <v>0.167556995753545</v>
      </c>
      <c r="AD260" s="16" t="n">
        <v>0.409693097694534</v>
      </c>
      <c r="AE260" s="16"/>
      <c r="AF260" s="16" t="n">
        <v>0.406082622399875</v>
      </c>
      <c r="AG260" s="16" t="n">
        <v>0.542902029249814</v>
      </c>
      <c r="AH260" s="16" t="n">
        <v>0.575862781067589</v>
      </c>
      <c r="AI260" s="16" t="n">
        <v>0.536804669821056</v>
      </c>
      <c r="AJ260" s="16" t="n">
        <v>0.647494469157822</v>
      </c>
      <c r="AK260" s="16" t="n">
        <v>0.519001022235933</v>
      </c>
      <c r="AL260" s="16" t="n">
        <v>0.604958464549221</v>
      </c>
      <c r="AM260" s="16" t="n">
        <v>0.715062991946046</v>
      </c>
      <c r="AN260" s="16" t="n">
        <v>0.22717389692814</v>
      </c>
      <c r="AO260" s="16" t="n">
        <v>0.849004144343742</v>
      </c>
      <c r="AP260" s="16" t="n">
        <v>0.332058661615007</v>
      </c>
      <c r="AQ260" s="16"/>
      <c r="AR260" s="16" t="n">
        <v>0.697026349929362</v>
      </c>
      <c r="AS260" s="16" t="n">
        <v>0.633639435521232</v>
      </c>
      <c r="AT260" s="16" t="n">
        <v>0.496066357058029</v>
      </c>
      <c r="AU260" s="16" t="n">
        <v>0.307897096005827</v>
      </c>
      <c r="AV260" s="16" t="n">
        <v>0.445764047817561</v>
      </c>
      <c r="AW260" s="16" t="n">
        <v>0.580777482046758</v>
      </c>
      <c r="AX260" s="16" t="n">
        <v>0.696030763612093</v>
      </c>
    </row>
    <row r="261">
      <c r="B261" t="s">
        <v>95</v>
      </c>
      <c r="C261" s="16" t="n">
        <v>0.0413898052214421</v>
      </c>
      <c r="D261" s="16" t="n">
        <v>0.113018172646709</v>
      </c>
      <c r="E261" s="16" t="n">
        <v>0.000412303040015461</v>
      </c>
      <c r="F261" s="16" t="n">
        <v>0.0462914095606206</v>
      </c>
      <c r="G261" s="16"/>
      <c r="H261" s="16" t="n">
        <v>0.0218544232876986</v>
      </c>
      <c r="I261" s="16" t="n">
        <v>0.0417309960637697</v>
      </c>
      <c r="J261" s="16"/>
      <c r="K261" s="16" t="n">
        <v>0.0503740624849033</v>
      </c>
      <c r="L261" s="16"/>
      <c r="M261" s="16" t="n">
        <v>0.036507857780826</v>
      </c>
      <c r="N261" s="16" t="n">
        <v>0.0728239344143493</v>
      </c>
      <c r="O261" s="16" t="n">
        <v>0.0261922412147853</v>
      </c>
      <c r="P261" s="16" t="n">
        <v>0.0996460767177482</v>
      </c>
      <c r="Q261" s="16"/>
      <c r="R261" s="16" t="n">
        <v>0</v>
      </c>
      <c r="S261" s="16" t="n">
        <v>0.0135760586793772</v>
      </c>
      <c r="T261" s="16" t="n">
        <v>0.0457638339794624</v>
      </c>
      <c r="U261" s="16" t="n">
        <v>0.00169254305373299</v>
      </c>
      <c r="V261" s="16" t="n">
        <v>0.054960775196259</v>
      </c>
      <c r="W261" s="16"/>
      <c r="X261" s="16" t="n">
        <v>0.0549134613914544</v>
      </c>
      <c r="Y261" s="16" t="n">
        <v>0.0437854110659675</v>
      </c>
      <c r="Z261" s="16" t="n">
        <v>0.0667652060410683</v>
      </c>
      <c r="AA261" s="16" t="n">
        <v>0.000353463524927395</v>
      </c>
      <c r="AB261" s="16" t="n">
        <v>0.00396527111983515</v>
      </c>
      <c r="AC261" s="16" t="n">
        <v>0.0672945380247802</v>
      </c>
      <c r="AD261" s="16" t="n">
        <v>0.0855201163338419</v>
      </c>
      <c r="AE261" s="16"/>
      <c r="AF261" s="16" t="n">
        <v>0</v>
      </c>
      <c r="AG261" s="16" t="n">
        <v>0</v>
      </c>
      <c r="AH261" s="16" t="n">
        <v>0.000421727815181635</v>
      </c>
      <c r="AI261" s="16" t="n">
        <v>0</v>
      </c>
      <c r="AJ261" s="16" t="n">
        <v>0.113687807952476</v>
      </c>
      <c r="AK261" s="16" t="n">
        <v>0.0431709802192879</v>
      </c>
      <c r="AL261" s="16" t="n">
        <v>0.00287612308570118</v>
      </c>
      <c r="AM261" s="16" t="n">
        <v>0.0102842780534889</v>
      </c>
      <c r="AN261" s="16" t="n">
        <v>0.0908593356245143</v>
      </c>
      <c r="AO261" s="16" t="n">
        <v>0.116576761100774</v>
      </c>
      <c r="AP261" s="16" t="n">
        <v>0</v>
      </c>
      <c r="AQ261" s="16"/>
      <c r="AR261" s="16" t="n">
        <v>0.0843784904686869</v>
      </c>
      <c r="AS261" s="16" t="n">
        <v>0.00300071185574407</v>
      </c>
      <c r="AT261" s="16" t="n">
        <v>0.0275629191808748</v>
      </c>
      <c r="AU261" s="16" t="n">
        <v>0.00103749935299785</v>
      </c>
      <c r="AV261" s="16" t="n">
        <v>0.179308434698549</v>
      </c>
      <c r="AW261" s="16" t="n">
        <v>0.0665911885158155</v>
      </c>
      <c r="AX261" s="16" t="n">
        <v>0.000851251424970033</v>
      </c>
    </row>
    <row r="262">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row>
    <row r="263">
      <c r="B263" s="7" t="s">
        <v>193</v>
      </c>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row>
    <row r="264">
      <c r="B264" s="26" t="s">
        <v>78</v>
      </c>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row>
    <row r="265">
      <c r="B265" t="s">
        <v>188</v>
      </c>
      <c r="C265" s="16" t="n">
        <v>0.293334469457395</v>
      </c>
      <c r="D265" s="16" t="n">
        <v>0.249412172653355</v>
      </c>
      <c r="E265" s="16" t="n">
        <v>0.399063156777027</v>
      </c>
      <c r="F265" s="16" t="n">
        <v>0.260541752184217</v>
      </c>
      <c r="G265" s="16"/>
      <c r="H265" s="16" t="n">
        <v>0.277519617668557</v>
      </c>
      <c r="I265" s="16" t="n">
        <v>0.302712753327148</v>
      </c>
      <c r="J265" s="16"/>
      <c r="K265" s="16" t="n">
        <v>0.275811819395264</v>
      </c>
      <c r="L265" s="16"/>
      <c r="M265" s="16" t="n">
        <v>0.272483313433471</v>
      </c>
      <c r="N265" s="16" t="n">
        <v>0.408280535064238</v>
      </c>
      <c r="O265" s="16" t="n">
        <v>0.298954864338888</v>
      </c>
      <c r="P265" s="16" t="n">
        <v>0.517671826925595</v>
      </c>
      <c r="Q265" s="16"/>
      <c r="R265" s="16" t="n">
        <v>0.0267405384239923</v>
      </c>
      <c r="S265" s="16" t="n">
        <v>0.479891213377708</v>
      </c>
      <c r="T265" s="16" t="n">
        <v>0.396105537966912</v>
      </c>
      <c r="U265" s="16" t="n">
        <v>0.18842455986551</v>
      </c>
      <c r="V265" s="16" t="n">
        <v>0.27364741846647</v>
      </c>
      <c r="W265" s="16"/>
      <c r="X265" s="16" t="n">
        <v>0.179941619710447</v>
      </c>
      <c r="Y265" s="16" t="n">
        <v>0.318638783318468</v>
      </c>
      <c r="Z265" s="16" t="n">
        <v>0.410476448986959</v>
      </c>
      <c r="AA265" s="16" t="n">
        <v>0.409030741391517</v>
      </c>
      <c r="AB265" s="16" t="n">
        <v>0.243310445631411</v>
      </c>
      <c r="AC265" s="16" t="n">
        <v>0.800262298273728</v>
      </c>
      <c r="AD265" s="16" t="n">
        <v>0.501052850888483</v>
      </c>
      <c r="AE265" s="16"/>
      <c r="AF265" s="16" t="n">
        <v>0.743591155435887</v>
      </c>
      <c r="AG265" s="16" t="n">
        <v>0.29278744478285</v>
      </c>
      <c r="AH265" s="16" t="n">
        <v>0.354777014479392</v>
      </c>
      <c r="AI265" s="16" t="n">
        <v>0.24899238350899</v>
      </c>
      <c r="AJ265" s="16" t="n">
        <v>0.299196714702559</v>
      </c>
      <c r="AK265" s="16" t="n">
        <v>0.144291880696088</v>
      </c>
      <c r="AL265" s="16" t="n">
        <v>0.491145746953974</v>
      </c>
      <c r="AM265" s="16" t="n">
        <v>0.203106043327526</v>
      </c>
      <c r="AN265" s="16" t="n">
        <v>0.350239845123406</v>
      </c>
      <c r="AO265" s="16" t="n">
        <v>0.297998087746805</v>
      </c>
      <c r="AP265" s="16" t="n">
        <v>0.0336700099923374</v>
      </c>
      <c r="AQ265" s="16"/>
      <c r="AR265" s="16" t="n">
        <v>0.0477732793215046</v>
      </c>
      <c r="AS265" s="16" t="n">
        <v>0.558717006889675</v>
      </c>
      <c r="AT265" s="16" t="n">
        <v>0.222248174460274</v>
      </c>
      <c r="AU265" s="16" t="n">
        <v>0.394842651011654</v>
      </c>
      <c r="AV265" s="16" t="n">
        <v>0.221002944458959</v>
      </c>
      <c r="AW265" s="16" t="n">
        <v>0.369630904744166</v>
      </c>
      <c r="AX265" s="16" t="n">
        <v>0.241402054128377</v>
      </c>
    </row>
    <row r="266">
      <c r="B266" t="s">
        <v>189</v>
      </c>
      <c r="C266" s="16" t="n">
        <v>0.635434703428669</v>
      </c>
      <c r="D266" s="16" t="n">
        <v>0.727348999061373</v>
      </c>
      <c r="E266" s="16" t="n">
        <v>0.531793545259378</v>
      </c>
      <c r="F266" s="16" t="n">
        <v>0.660593639315161</v>
      </c>
      <c r="G266" s="16"/>
      <c r="H266" s="16" t="n">
        <v>0.664905229325585</v>
      </c>
      <c r="I266" s="16" t="n">
        <v>0.62434605681222</v>
      </c>
      <c r="J266" s="16"/>
      <c r="K266" s="16" t="n">
        <v>0.673191475791482</v>
      </c>
      <c r="L266" s="16"/>
      <c r="M266" s="16" t="n">
        <v>0.658911910946396</v>
      </c>
      <c r="N266" s="16" t="n">
        <v>0.491829456320292</v>
      </c>
      <c r="O266" s="16" t="n">
        <v>0.67743203390894</v>
      </c>
      <c r="P266" s="16" t="n">
        <v>0.386940482385481</v>
      </c>
      <c r="Q266" s="16"/>
      <c r="R266" s="16" t="n">
        <v>0.973259461576008</v>
      </c>
      <c r="S266" s="16" t="n">
        <v>0.315677343685901</v>
      </c>
      <c r="T266" s="16" t="n">
        <v>0.5455713403394</v>
      </c>
      <c r="U266" s="16" t="n">
        <v>0.808938723452589</v>
      </c>
      <c r="V266" s="16" t="n">
        <v>0.641515273092331</v>
      </c>
      <c r="W266" s="16"/>
      <c r="X266" s="16" t="n">
        <v>0.798727303720131</v>
      </c>
      <c r="Y266" s="16" t="n">
        <v>0.581865810078835</v>
      </c>
      <c r="Z266" s="16" t="n">
        <v>0.439871118458453</v>
      </c>
      <c r="AA266" s="16" t="n">
        <v>0.551232651551847</v>
      </c>
      <c r="AB266" s="16" t="n">
        <v>0.713847391642798</v>
      </c>
      <c r="AC266" s="16" t="n">
        <v>0.132443163701492</v>
      </c>
      <c r="AD266" s="16" t="n">
        <v>0.395043002184663</v>
      </c>
      <c r="AE266" s="16"/>
      <c r="AF266" s="16" t="n">
        <v>0.256408844564113</v>
      </c>
      <c r="AG266" s="16" t="n">
        <v>0.685511012018506</v>
      </c>
      <c r="AH266" s="16" t="n">
        <v>0.587778234145799</v>
      </c>
      <c r="AI266" s="16" t="n">
        <v>0.75100761649101</v>
      </c>
      <c r="AJ266" s="16" t="n">
        <v>0.549705190832501</v>
      </c>
      <c r="AK266" s="16" t="n">
        <v>0.812537139084624</v>
      </c>
      <c r="AL266" s="16" t="n">
        <v>0.505986382529602</v>
      </c>
      <c r="AM266" s="16" t="n">
        <v>0.496086229148321</v>
      </c>
      <c r="AN266" s="16" t="n">
        <v>0.575664465263617</v>
      </c>
      <c r="AO266" s="16" t="n">
        <v>0.701422581794371</v>
      </c>
      <c r="AP266" s="16" t="n">
        <v>0.641303791872333</v>
      </c>
      <c r="AQ266" s="16"/>
      <c r="AR266" s="16" t="n">
        <v>0.952226720678495</v>
      </c>
      <c r="AS266" s="16" t="n">
        <v>0.439517164404412</v>
      </c>
      <c r="AT266" s="16" t="n">
        <v>0.695963794828608</v>
      </c>
      <c r="AU266" s="16" t="n">
        <v>0.50897675882975</v>
      </c>
      <c r="AV266" s="16" t="n">
        <v>0.599688620842492</v>
      </c>
      <c r="AW266" s="16" t="n">
        <v>0.561911542339032</v>
      </c>
      <c r="AX266" s="16" t="n">
        <v>0.70593061105493</v>
      </c>
    </row>
    <row r="267">
      <c r="B267" t="s">
        <v>95</v>
      </c>
      <c r="C267" s="16" t="n">
        <v>0.0712308271139358</v>
      </c>
      <c r="D267" s="16" t="n">
        <v>0.0232388282852715</v>
      </c>
      <c r="E267" s="16" t="n">
        <v>0.069143297963595</v>
      </c>
      <c r="F267" s="16" t="n">
        <v>0.0788646085006225</v>
      </c>
      <c r="G267" s="16"/>
      <c r="H267" s="16" t="n">
        <v>0.0575751530058581</v>
      </c>
      <c r="I267" s="16" t="n">
        <v>0.072941189860632</v>
      </c>
      <c r="J267" s="16"/>
      <c r="K267" s="16" t="n">
        <v>0.0509967048132536</v>
      </c>
      <c r="L267" s="16"/>
      <c r="M267" s="16" t="n">
        <v>0.068604775620133</v>
      </c>
      <c r="N267" s="16" t="n">
        <v>0.0998900086154702</v>
      </c>
      <c r="O267" s="16" t="n">
        <v>0.0236131017521717</v>
      </c>
      <c r="P267" s="16" t="n">
        <v>0.0953876906889236</v>
      </c>
      <c r="Q267" s="16"/>
      <c r="R267" s="16" t="n">
        <v>0</v>
      </c>
      <c r="S267" s="16" t="n">
        <v>0.204431442936392</v>
      </c>
      <c r="T267" s="16" t="n">
        <v>0.0583231216936883</v>
      </c>
      <c r="U267" s="16" t="n">
        <v>0.00263671668190052</v>
      </c>
      <c r="V267" s="16" t="n">
        <v>0.0848373084411991</v>
      </c>
      <c r="W267" s="16"/>
      <c r="X267" s="16" t="n">
        <v>0.0213310765694225</v>
      </c>
      <c r="Y267" s="16" t="n">
        <v>0.0994954066026974</v>
      </c>
      <c r="Z267" s="16" t="n">
        <v>0.149652432554588</v>
      </c>
      <c r="AA267" s="16" t="n">
        <v>0.039736607056636</v>
      </c>
      <c r="AB267" s="16" t="n">
        <v>0.0428421627257907</v>
      </c>
      <c r="AC267" s="16" t="n">
        <v>0.0672945380247802</v>
      </c>
      <c r="AD267" s="16" t="n">
        <v>0.103904146926853</v>
      </c>
      <c r="AE267" s="16"/>
      <c r="AF267" s="16" t="n">
        <v>0</v>
      </c>
      <c r="AG267" s="16" t="n">
        <v>0.0217015431986433</v>
      </c>
      <c r="AH267" s="16" t="n">
        <v>0.0574447513748089</v>
      </c>
      <c r="AI267" s="16" t="n">
        <v>0</v>
      </c>
      <c r="AJ267" s="16" t="n">
        <v>0.15109809446494</v>
      </c>
      <c r="AK267" s="16" t="n">
        <v>0.0431709802192879</v>
      </c>
      <c r="AL267" s="16" t="n">
        <v>0.00286787051642382</v>
      </c>
      <c r="AM267" s="16" t="n">
        <v>0.300807727524152</v>
      </c>
      <c r="AN267" s="16" t="n">
        <v>0.0740956896129772</v>
      </c>
      <c r="AO267" s="16" t="n">
        <v>0.000579330458823583</v>
      </c>
      <c r="AP267" s="16" t="n">
        <v>0.325026198135329</v>
      </c>
      <c r="AQ267" s="16"/>
      <c r="AR267" s="16" t="n">
        <v>0</v>
      </c>
      <c r="AS267" s="16" t="n">
        <v>0.0017658287059137</v>
      </c>
      <c r="AT267" s="16" t="n">
        <v>0.0817880307111178</v>
      </c>
      <c r="AU267" s="16" t="n">
        <v>0.0961805901585956</v>
      </c>
      <c r="AV267" s="16" t="n">
        <v>0.179308434698549</v>
      </c>
      <c r="AW267" s="16" t="n">
        <v>0.068457552916802</v>
      </c>
      <c r="AX267" s="16" t="n">
        <v>0.0526673348166923</v>
      </c>
    </row>
    <row r="268">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row>
    <row r="269">
      <c r="B269" s="7" t="s">
        <v>194</v>
      </c>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row>
    <row r="270">
      <c r="B270" s="26" t="s">
        <v>78</v>
      </c>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row>
    <row r="271">
      <c r="B271" t="s">
        <v>188</v>
      </c>
      <c r="C271" s="16" t="n">
        <v>0.505286864544034</v>
      </c>
      <c r="D271" s="16" t="n">
        <v>0.644509440416828</v>
      </c>
      <c r="E271" s="16" t="n">
        <v>0.581877608309725</v>
      </c>
      <c r="F271" s="16" t="n">
        <v>0.457074721780938</v>
      </c>
      <c r="G271" s="16"/>
      <c r="H271" s="16" t="n">
        <v>0.272155166670992</v>
      </c>
      <c r="I271" s="16" t="n">
        <v>0.557681508880423</v>
      </c>
      <c r="J271" s="16"/>
      <c r="K271" s="16" t="n">
        <v>0.431296646844955</v>
      </c>
      <c r="L271" s="16"/>
      <c r="M271" s="16" t="n">
        <v>0.462712029928409</v>
      </c>
      <c r="N271" s="16" t="n">
        <v>0.724229510834729</v>
      </c>
      <c r="O271" s="16" t="n">
        <v>0.635320602231112</v>
      </c>
      <c r="P271" s="16" t="n">
        <v>0.555629194287787</v>
      </c>
      <c r="Q271" s="16"/>
      <c r="R271" s="16" t="n">
        <v>0.21417756321368</v>
      </c>
      <c r="S271" s="16" t="n">
        <v>0.539896485515374</v>
      </c>
      <c r="T271" s="16" t="n">
        <v>0.661988876323865</v>
      </c>
      <c r="U271" s="16" t="n">
        <v>0.478871059513681</v>
      </c>
      <c r="V271" s="16" t="n">
        <v>0.46663236572436</v>
      </c>
      <c r="W271" s="16"/>
      <c r="X271" s="16" t="n">
        <v>0.334626155155887</v>
      </c>
      <c r="Y271" s="16" t="n">
        <v>0.568316296373791</v>
      </c>
      <c r="Z271" s="16" t="n">
        <v>0.705922660281554</v>
      </c>
      <c r="AA271" s="16" t="n">
        <v>0.56799163630128</v>
      </c>
      <c r="AB271" s="16" t="n">
        <v>0.560171252650714</v>
      </c>
      <c r="AC271" s="16" t="n">
        <v>0.274450473843678</v>
      </c>
      <c r="AD271" s="16" t="n">
        <v>0.821229220520686</v>
      </c>
      <c r="AE271" s="16"/>
      <c r="AF271" s="16" t="n">
        <v>0.970741614839258</v>
      </c>
      <c r="AG271" s="16" t="n">
        <v>0.675547604984185</v>
      </c>
      <c r="AH271" s="16" t="n">
        <v>0.532256004637573</v>
      </c>
      <c r="AI271" s="16" t="n">
        <v>0.502797265432022</v>
      </c>
      <c r="AJ271" s="16" t="n">
        <v>0.358035485741252</v>
      </c>
      <c r="AK271" s="16" t="n">
        <v>0.378695655055993</v>
      </c>
      <c r="AL271" s="16" t="n">
        <v>0.3989087810656</v>
      </c>
      <c r="AM271" s="16" t="n">
        <v>0.516844381661294</v>
      </c>
      <c r="AN271" s="16" t="n">
        <v>0.605531133602115</v>
      </c>
      <c r="AO271" s="16" t="n">
        <v>1</v>
      </c>
      <c r="AP271" s="16" t="n">
        <v>0.32670568400948</v>
      </c>
      <c r="AQ271" s="16"/>
      <c r="AR271" s="16" t="n">
        <v>0.385538673523703</v>
      </c>
      <c r="AS271" s="16" t="n">
        <v>0.453285840533302</v>
      </c>
      <c r="AT271" s="16" t="n">
        <v>0.518274722645422</v>
      </c>
      <c r="AU271" s="16" t="n">
        <v>0.553832344977199</v>
      </c>
      <c r="AV271" s="16" t="n">
        <v>0.601887739522413</v>
      </c>
      <c r="AW271" s="16" t="n">
        <v>0.539728207495362</v>
      </c>
      <c r="AX271" s="16" t="n">
        <v>0.429115848739944</v>
      </c>
    </row>
    <row r="272">
      <c r="B272" t="s">
        <v>189</v>
      </c>
      <c r="C272" s="16" t="n">
        <v>0.445558359451549</v>
      </c>
      <c r="D272" s="16" t="n">
        <v>0.298071317899338</v>
      </c>
      <c r="E272" s="16" t="n">
        <v>0.323360734910769</v>
      </c>
      <c r="F272" s="16" t="n">
        <v>0.511806713209899</v>
      </c>
      <c r="G272" s="16"/>
      <c r="H272" s="16" t="n">
        <v>0.688971307131033</v>
      </c>
      <c r="I272" s="16" t="n">
        <v>0.396007939407062</v>
      </c>
      <c r="J272" s="16"/>
      <c r="K272" s="16" t="n">
        <v>0.530072117223183</v>
      </c>
      <c r="L272" s="16"/>
      <c r="M272" s="16" t="n">
        <v>0.488859419296364</v>
      </c>
      <c r="N272" s="16" t="n">
        <v>0.222051464734786</v>
      </c>
      <c r="O272" s="16" t="n">
        <v>0.315194548552012</v>
      </c>
      <c r="P272" s="16" t="n">
        <v>0.40056443017529</v>
      </c>
      <c r="Q272" s="16"/>
      <c r="R272" s="16" t="n">
        <v>0.78582243678632</v>
      </c>
      <c r="S272" s="16" t="n">
        <v>0.449498512515739</v>
      </c>
      <c r="T272" s="16" t="n">
        <v>0.224231899047175</v>
      </c>
      <c r="U272" s="16" t="n">
        <v>0.440887562952902</v>
      </c>
      <c r="V272" s="16" t="n">
        <v>0.504701987841334</v>
      </c>
      <c r="W272" s="16"/>
      <c r="X272" s="16" t="n">
        <v>0.659409891735507</v>
      </c>
      <c r="Y272" s="16" t="n">
        <v>0.344209497106416</v>
      </c>
      <c r="Z272" s="16" t="n">
        <v>0.276059654359356</v>
      </c>
      <c r="AA272" s="16" t="n">
        <v>0.43200836369872</v>
      </c>
      <c r="AB272" s="16" t="n">
        <v>0.409466562735518</v>
      </c>
      <c r="AC272" s="16" t="n">
        <v>0.0881897230813808</v>
      </c>
      <c r="AD272" s="16" t="n">
        <v>0.156497296259725</v>
      </c>
      <c r="AE272" s="16"/>
      <c r="AF272" s="16" t="n">
        <v>0.0292583851607422</v>
      </c>
      <c r="AG272" s="16" t="n">
        <v>0.324452395015815</v>
      </c>
      <c r="AH272" s="16" t="n">
        <v>0.398069206991422</v>
      </c>
      <c r="AI272" s="16" t="n">
        <v>0.420343974823894</v>
      </c>
      <c r="AJ272" s="16" t="n">
        <v>0.580597302613002</v>
      </c>
      <c r="AK272" s="16" t="n">
        <v>0.613960680646292</v>
      </c>
      <c r="AL272" s="16" t="n">
        <v>0.387140561783125</v>
      </c>
      <c r="AM272" s="16" t="n">
        <v>0.427197409258876</v>
      </c>
      <c r="AN272" s="16" t="n">
        <v>0.321546691229507</v>
      </c>
      <c r="AO272" s="16" t="n">
        <v>0</v>
      </c>
      <c r="AP272" s="16" t="n">
        <v>0.667294789194385</v>
      </c>
      <c r="AQ272" s="16"/>
      <c r="AR272" s="16" t="n">
        <v>0.602000262911586</v>
      </c>
      <c r="AS272" s="16" t="n">
        <v>0.374036368722419</v>
      </c>
      <c r="AT272" s="16" t="n">
        <v>0.425595226479704</v>
      </c>
      <c r="AU272" s="16" t="n">
        <v>0.357930473696319</v>
      </c>
      <c r="AV272" s="16" t="n">
        <v>0.395913141797666</v>
      </c>
      <c r="AW272" s="16" t="n">
        <v>0.451224439916617</v>
      </c>
      <c r="AX272" s="16" t="n">
        <v>0.543231909657775</v>
      </c>
    </row>
    <row r="273">
      <c r="B273" t="s">
        <v>95</v>
      </c>
      <c r="C273" s="16" t="n">
        <v>0.0491547760044173</v>
      </c>
      <c r="D273" s="16" t="n">
        <v>0.0574192416838347</v>
      </c>
      <c r="E273" s="16" t="n">
        <v>0.0947616567795058</v>
      </c>
      <c r="F273" s="16" t="n">
        <v>0.0311185650091625</v>
      </c>
      <c r="G273" s="16"/>
      <c r="H273" s="16" t="n">
        <v>0.0388735261979749</v>
      </c>
      <c r="I273" s="16" t="n">
        <v>0.0463105517125143</v>
      </c>
      <c r="J273" s="16"/>
      <c r="K273" s="16" t="n">
        <v>0.0386312359318624</v>
      </c>
      <c r="L273" s="16"/>
      <c r="M273" s="16" t="n">
        <v>0.0484285507752268</v>
      </c>
      <c r="N273" s="16" t="n">
        <v>0.0537190244304845</v>
      </c>
      <c r="O273" s="16" t="n">
        <v>0.0494848492168768</v>
      </c>
      <c r="P273" s="16" t="n">
        <v>0.0438063755369235</v>
      </c>
      <c r="Q273" s="16"/>
      <c r="R273" s="16" t="n">
        <v>0</v>
      </c>
      <c r="S273" s="16" t="n">
        <v>0.0106050019688866</v>
      </c>
      <c r="T273" s="16" t="n">
        <v>0.11377922462896</v>
      </c>
      <c r="U273" s="16" t="n">
        <v>0.0802413775334168</v>
      </c>
      <c r="V273" s="16" t="n">
        <v>0.028665646434307</v>
      </c>
      <c r="W273" s="16"/>
      <c r="X273" s="16" t="n">
        <v>0.0059639531086064</v>
      </c>
      <c r="Y273" s="16" t="n">
        <v>0.0874742065197933</v>
      </c>
      <c r="Z273" s="16" t="n">
        <v>0.0180176853590905</v>
      </c>
      <c r="AA273" s="16" t="n">
        <v>0</v>
      </c>
      <c r="AB273" s="16" t="n">
        <v>0.030362184613768</v>
      </c>
      <c r="AC273" s="16" t="n">
        <v>0.637359803074941</v>
      </c>
      <c r="AD273" s="16" t="n">
        <v>0.0222734832195882</v>
      </c>
      <c r="AE273" s="16"/>
      <c r="AF273" s="16" t="n">
        <v>0</v>
      </c>
      <c r="AG273" s="16" t="n">
        <v>0</v>
      </c>
      <c r="AH273" s="16" t="n">
        <v>0.0696747883710053</v>
      </c>
      <c r="AI273" s="16" t="n">
        <v>0.0768587597440844</v>
      </c>
      <c r="AJ273" s="16" t="n">
        <v>0.0613672116457456</v>
      </c>
      <c r="AK273" s="16" t="n">
        <v>0.00734366429771521</v>
      </c>
      <c r="AL273" s="16" t="n">
        <v>0.213950657151275</v>
      </c>
      <c r="AM273" s="16" t="n">
        <v>0.05595820907983</v>
      </c>
      <c r="AN273" s="16" t="n">
        <v>0.0729221751683781</v>
      </c>
      <c r="AO273" s="16" t="n">
        <v>0</v>
      </c>
      <c r="AP273" s="16" t="n">
        <v>0.00599952679613492</v>
      </c>
      <c r="AQ273" s="16"/>
      <c r="AR273" s="16" t="n">
        <v>0.0124610635647114</v>
      </c>
      <c r="AS273" s="16" t="n">
        <v>0.17267779074428</v>
      </c>
      <c r="AT273" s="16" t="n">
        <v>0.0561300508748735</v>
      </c>
      <c r="AU273" s="16" t="n">
        <v>0.0882371813264818</v>
      </c>
      <c r="AV273" s="16" t="n">
        <v>0.00219911867992122</v>
      </c>
      <c r="AW273" s="16" t="n">
        <v>0.0090473525880215</v>
      </c>
      <c r="AX273" s="16" t="n">
        <v>0.0276522416022814</v>
      </c>
    </row>
    <row r="274">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row>
    <row r="275">
      <c r="B275" s="7" t="s">
        <v>195</v>
      </c>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row>
    <row r="276">
      <c r="B276" s="26" t="s">
        <v>78</v>
      </c>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row>
    <row r="277">
      <c r="B277" t="s">
        <v>188</v>
      </c>
      <c r="C277" s="16" t="n">
        <v>0.274724764731194</v>
      </c>
      <c r="D277" s="16" t="n">
        <v>0.319831986463112</v>
      </c>
      <c r="E277" s="16" t="n">
        <v>0.348073936110433</v>
      </c>
      <c r="F277" s="16" t="n">
        <v>0.241168010628169</v>
      </c>
      <c r="G277" s="16"/>
      <c r="H277" s="16" t="n">
        <v>0.11628872820785</v>
      </c>
      <c r="I277" s="16" t="n">
        <v>0.312871210129881</v>
      </c>
      <c r="J277" s="16"/>
      <c r="K277" s="16" t="n">
        <v>0.222836384589469</v>
      </c>
      <c r="L277" s="16"/>
      <c r="M277" s="16" t="n">
        <v>0.250525353535183</v>
      </c>
      <c r="N277" s="16" t="n">
        <v>0.315989194007504</v>
      </c>
      <c r="O277" s="16" t="n">
        <v>0.617559850445958</v>
      </c>
      <c r="P277" s="16" t="n">
        <v>0.419594675040815</v>
      </c>
      <c r="Q277" s="16"/>
      <c r="R277" s="16" t="n">
        <v>0</v>
      </c>
      <c r="S277" s="16" t="n">
        <v>0.525563825500001</v>
      </c>
      <c r="T277" s="16" t="n">
        <v>0.571259616558343</v>
      </c>
      <c r="U277" s="16" t="n">
        <v>0.207488768729254</v>
      </c>
      <c r="V277" s="16" t="n">
        <v>0.190875647553522</v>
      </c>
      <c r="W277" s="16"/>
      <c r="X277" s="16" t="n">
        <v>0.167625895681335</v>
      </c>
      <c r="Y277" s="16" t="n">
        <v>0.332689297797412</v>
      </c>
      <c r="Z277" s="16" t="n">
        <v>0.412194885950893</v>
      </c>
      <c r="AA277" s="16" t="n">
        <v>0.283656848866248</v>
      </c>
      <c r="AB277" s="16" t="n">
        <v>0.21644149369891</v>
      </c>
      <c r="AC277" s="16" t="n">
        <v>0.17638378552745</v>
      </c>
      <c r="AD277" s="16" t="n">
        <v>0.400366139935094</v>
      </c>
      <c r="AE277" s="16"/>
      <c r="AF277" s="16" t="n">
        <v>0.232029439909382</v>
      </c>
      <c r="AG277" s="16" t="n">
        <v>0.68567638367579</v>
      </c>
      <c r="AH277" s="16" t="n">
        <v>0.343910365854062</v>
      </c>
      <c r="AI277" s="16" t="n">
        <v>0.280489447754886</v>
      </c>
      <c r="AJ277" s="16" t="n">
        <v>0.132959219512272</v>
      </c>
      <c r="AK277" s="16" t="n">
        <v>0.27654019418918</v>
      </c>
      <c r="AL277" s="16" t="n">
        <v>0.367746554699465</v>
      </c>
      <c r="AM277" s="16" t="n">
        <v>0.15028429543343</v>
      </c>
      <c r="AN277" s="16" t="n">
        <v>0.331454118731422</v>
      </c>
      <c r="AO277" s="16" t="n">
        <v>0.0316785806384452</v>
      </c>
      <c r="AP277" s="16" t="n">
        <v>0.32670568400948</v>
      </c>
      <c r="AQ277" s="16"/>
      <c r="AR277" s="16" t="n">
        <v>0.230278243619711</v>
      </c>
      <c r="AS277" s="16" t="n">
        <v>0.0542733340265154</v>
      </c>
      <c r="AT277" s="16" t="n">
        <v>0.264610388561505</v>
      </c>
      <c r="AU277" s="16" t="n">
        <v>0.323709823669107</v>
      </c>
      <c r="AV277" s="16" t="n">
        <v>0.0350971537206459</v>
      </c>
      <c r="AW277" s="16" t="n">
        <v>0.413356597498057</v>
      </c>
      <c r="AX277" s="16" t="n">
        <v>0.313286032676088</v>
      </c>
    </row>
    <row r="278">
      <c r="B278" t="s">
        <v>189</v>
      </c>
      <c r="C278" s="16" t="n">
        <v>0.661917143759115</v>
      </c>
      <c r="D278" s="16" t="n">
        <v>0.585260866329602</v>
      </c>
      <c r="E278" s="16" t="n">
        <v>0.564650841103716</v>
      </c>
      <c r="F278" s="16" t="n">
        <v>0.708823875148849</v>
      </c>
      <c r="G278" s="16"/>
      <c r="H278" s="16" t="n">
        <v>0.771730451586559</v>
      </c>
      <c r="I278" s="16" t="n">
        <v>0.640543251524897</v>
      </c>
      <c r="J278" s="16"/>
      <c r="K278" s="16" t="n">
        <v>0.70680779388681</v>
      </c>
      <c r="L278" s="16"/>
      <c r="M278" s="16" t="n">
        <v>0.696652881335351</v>
      </c>
      <c r="N278" s="16" t="n">
        <v>0.548094864884816</v>
      </c>
      <c r="O278" s="16" t="n">
        <v>0.361990083809896</v>
      </c>
      <c r="P278" s="16" t="n">
        <v>0.430570375218146</v>
      </c>
      <c r="Q278" s="16"/>
      <c r="R278" s="16" t="n">
        <v>0.973259461576008</v>
      </c>
      <c r="S278" s="16" t="n">
        <v>0.208512852435091</v>
      </c>
      <c r="T278" s="16" t="n">
        <v>0.370346426540278</v>
      </c>
      <c r="U278" s="16" t="n">
        <v>0.77829797412669</v>
      </c>
      <c r="V278" s="16" t="n">
        <v>0.745973138511876</v>
      </c>
      <c r="W278" s="16"/>
      <c r="X278" s="16" t="n">
        <v>0.77200381506015</v>
      </c>
      <c r="Y278" s="16" t="n">
        <v>0.597465983650766</v>
      </c>
      <c r="Z278" s="16" t="n">
        <v>0.521839141972317</v>
      </c>
      <c r="AA278" s="16" t="n">
        <v>0.685304225579345</v>
      </c>
      <c r="AB278" s="16" t="n">
        <v>0.720763073162297</v>
      </c>
      <c r="AC278" s="16" t="n">
        <v>0.75632167644777</v>
      </c>
      <c r="AD278" s="16" t="n">
        <v>0.465920692824434</v>
      </c>
      <c r="AE278" s="16"/>
      <c r="AF278" s="16" t="n">
        <v>0.767970560090618</v>
      </c>
      <c r="AG278" s="16" t="n">
        <v>0.31432361632421</v>
      </c>
      <c r="AH278" s="16" t="n">
        <v>0.585014718613649</v>
      </c>
      <c r="AI278" s="16" t="n">
        <v>0.70781864361574</v>
      </c>
      <c r="AJ278" s="16" t="n">
        <v>0.828990855806812</v>
      </c>
      <c r="AK278" s="16" t="n">
        <v>0.675353634453559</v>
      </c>
      <c r="AL278" s="16" t="n">
        <v>0.609350646270147</v>
      </c>
      <c r="AM278" s="16" t="n">
        <v>0.665367490970707</v>
      </c>
      <c r="AN278" s="16" t="n">
        <v>0.408078107860742</v>
      </c>
      <c r="AO278" s="16" t="n">
        <v>0.967742088902731</v>
      </c>
      <c r="AP278" s="16" t="n">
        <v>0.667294789194385</v>
      </c>
      <c r="AQ278" s="16"/>
      <c r="AR278" s="16" t="n">
        <v>0.767124234223446</v>
      </c>
      <c r="AS278" s="16" t="n">
        <v>0.719039981414105</v>
      </c>
      <c r="AT278" s="16" t="n">
        <v>0.67855490911875</v>
      </c>
      <c r="AU278" s="16" t="n">
        <v>0.614946764781637</v>
      </c>
      <c r="AV278" s="16" t="n">
        <v>0.964902846279354</v>
      </c>
      <c r="AW278" s="16" t="n">
        <v>0.510745497614851</v>
      </c>
      <c r="AX278" s="16" t="n">
        <v>0.646426202895756</v>
      </c>
    </row>
    <row r="279">
      <c r="B279" t="s">
        <v>95</v>
      </c>
      <c r="C279" s="16" t="n">
        <v>0.0633580915096911</v>
      </c>
      <c r="D279" s="16" t="n">
        <v>0.0949071472072868</v>
      </c>
      <c r="E279" s="16" t="n">
        <v>0.0872752227858514</v>
      </c>
      <c r="F279" s="16" t="n">
        <v>0.0500081142229822</v>
      </c>
      <c r="G279" s="16"/>
      <c r="H279" s="16" t="n">
        <v>0.111980820205591</v>
      </c>
      <c r="I279" s="16" t="n">
        <v>0.046585538345222</v>
      </c>
      <c r="J279" s="16"/>
      <c r="K279" s="16" t="n">
        <v>0.0703558215237212</v>
      </c>
      <c r="L279" s="16"/>
      <c r="M279" s="16" t="n">
        <v>0.0528217651294655</v>
      </c>
      <c r="N279" s="16" t="n">
        <v>0.135915941107681</v>
      </c>
      <c r="O279" s="16" t="n">
        <v>0.0204500657441462</v>
      </c>
      <c r="P279" s="16" t="n">
        <v>0.149834949741039</v>
      </c>
      <c r="Q279" s="16"/>
      <c r="R279" s="16" t="n">
        <v>0.0267405384239923</v>
      </c>
      <c r="S279" s="16" t="n">
        <v>0.265923322064908</v>
      </c>
      <c r="T279" s="16" t="n">
        <v>0.0583939569013784</v>
      </c>
      <c r="U279" s="16" t="n">
        <v>0.0142132571440556</v>
      </c>
      <c r="V279" s="16" t="n">
        <v>0.0631512139346015</v>
      </c>
      <c r="W279" s="16"/>
      <c r="X279" s="16" t="n">
        <v>0.0603702892585145</v>
      </c>
      <c r="Y279" s="16" t="n">
        <v>0.0698447185518228</v>
      </c>
      <c r="Z279" s="16" t="n">
        <v>0.0659659720767895</v>
      </c>
      <c r="AA279" s="16" t="n">
        <v>0.0310389255544065</v>
      </c>
      <c r="AB279" s="16" t="n">
        <v>0.0627954331387928</v>
      </c>
      <c r="AC279" s="16" t="n">
        <v>0.0672945380247802</v>
      </c>
      <c r="AD279" s="16" t="n">
        <v>0.133713167240472</v>
      </c>
      <c r="AE279" s="16"/>
      <c r="AF279" s="16" t="n">
        <v>0</v>
      </c>
      <c r="AG279" s="16" t="n">
        <v>0</v>
      </c>
      <c r="AH279" s="16" t="n">
        <v>0.0710749155322894</v>
      </c>
      <c r="AI279" s="16" t="n">
        <v>0.011691908629374</v>
      </c>
      <c r="AJ279" s="16" t="n">
        <v>0.0380499246809162</v>
      </c>
      <c r="AK279" s="16" t="n">
        <v>0.0481061713572609</v>
      </c>
      <c r="AL279" s="16" t="n">
        <v>0.0229027990303879</v>
      </c>
      <c r="AM279" s="16" t="n">
        <v>0.184348213595863</v>
      </c>
      <c r="AN279" s="16" t="n">
        <v>0.260467773407836</v>
      </c>
      <c r="AO279" s="16" t="n">
        <v>0.000579330458823583</v>
      </c>
      <c r="AP279" s="16" t="n">
        <v>0.00599952679613492</v>
      </c>
      <c r="AQ279" s="16"/>
      <c r="AR279" s="16" t="n">
        <v>0.00259752215684258</v>
      </c>
      <c r="AS279" s="16" t="n">
        <v>0.22668668455938</v>
      </c>
      <c r="AT279" s="16" t="n">
        <v>0.0568347023197448</v>
      </c>
      <c r="AU279" s="16" t="n">
        <v>0.0613434115492562</v>
      </c>
      <c r="AV279" s="16" t="n">
        <v>0</v>
      </c>
      <c r="AW279" s="16" t="n">
        <v>0.0758979048870929</v>
      </c>
      <c r="AX279" s="16" t="n">
        <v>0.0402877644281551</v>
      </c>
    </row>
    <row r="280">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row>
    <row r="281">
      <c r="B281" s="7" t="s">
        <v>196</v>
      </c>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row>
    <row r="282">
      <c r="B282" s="26" t="s">
        <v>78</v>
      </c>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row>
    <row r="283">
      <c r="B283" t="s">
        <v>188</v>
      </c>
      <c r="C283" s="16" t="n">
        <v>0.422998194158047</v>
      </c>
      <c r="D283" s="16" t="n">
        <v>0.459882080211451</v>
      </c>
      <c r="E283" s="16" t="n">
        <v>0.432599156560169</v>
      </c>
      <c r="F283" s="16" t="n">
        <v>0.414176081913637</v>
      </c>
      <c r="G283" s="16"/>
      <c r="H283" s="16" t="n">
        <v>0.263737333509387</v>
      </c>
      <c r="I283" s="16" t="n">
        <v>0.449302792289698</v>
      </c>
      <c r="J283" s="16"/>
      <c r="K283" s="16" t="n">
        <v>0.326344120985076</v>
      </c>
      <c r="L283" s="16"/>
      <c r="M283" s="16" t="n">
        <v>0.426293753095415</v>
      </c>
      <c r="N283" s="16" t="n">
        <v>0.427919377208143</v>
      </c>
      <c r="O283" s="16" t="n">
        <v>0.327239073045028</v>
      </c>
      <c r="P283" s="16" t="n">
        <v>0.483838734745604</v>
      </c>
      <c r="Q283" s="16"/>
      <c r="R283" s="16" t="n">
        <v>0</v>
      </c>
      <c r="S283" s="16" t="n">
        <v>0.0598377914367365</v>
      </c>
      <c r="T283" s="16" t="n">
        <v>0.494870406056019</v>
      </c>
      <c r="U283" s="16" t="n">
        <v>0.553176339991583</v>
      </c>
      <c r="V283" s="16" t="n">
        <v>0.394909154584188</v>
      </c>
      <c r="W283" s="16"/>
      <c r="X283" s="16" t="n">
        <v>0.236674746324699</v>
      </c>
      <c r="Y283" s="16" t="n">
        <v>0.495589120387594</v>
      </c>
      <c r="Z283" s="16" t="n">
        <v>0.715818428890948</v>
      </c>
      <c r="AA283" s="16" t="n">
        <v>0.551290513515359</v>
      </c>
      <c r="AB283" s="16" t="n">
        <v>0.394120413134145</v>
      </c>
      <c r="AC283" s="16" t="n">
        <v>0.202946899406016</v>
      </c>
      <c r="AD283" s="16" t="n">
        <v>0.668217729307584</v>
      </c>
      <c r="AE283" s="16"/>
      <c r="AF283" s="16" t="n">
        <v>0.627823532924833</v>
      </c>
      <c r="AG283" s="16" t="n">
        <v>0.65659101770214</v>
      </c>
      <c r="AH283" s="16" t="n">
        <v>0.665764939586928</v>
      </c>
      <c r="AI283" s="16" t="n">
        <v>0.394302425079424</v>
      </c>
      <c r="AJ283" s="16" t="n">
        <v>0.3067387893012</v>
      </c>
      <c r="AK283" s="16" t="n">
        <v>0.237520366620221</v>
      </c>
      <c r="AL283" s="16" t="n">
        <v>0.45113056460906</v>
      </c>
      <c r="AM283" s="16" t="n">
        <v>0.229060462740253</v>
      </c>
      <c r="AN283" s="16" t="n">
        <v>0.595598146481427</v>
      </c>
      <c r="AO283" s="16" t="n">
        <v>0.671750269529392</v>
      </c>
      <c r="AP283" s="16" t="n">
        <v>0.0336700099923374</v>
      </c>
      <c r="AQ283" s="16"/>
      <c r="AR283" s="16" t="n">
        <v>0.0337501810686212</v>
      </c>
      <c r="AS283" s="16" t="n">
        <v>0.419838512737785</v>
      </c>
      <c r="AT283" s="16" t="n">
        <v>0.480036559626554</v>
      </c>
      <c r="AU283" s="16" t="n">
        <v>0.529780018935539</v>
      </c>
      <c r="AV283" s="16" t="n">
        <v>0.395913141797666</v>
      </c>
      <c r="AW283" s="16" t="n">
        <v>0.445166051947519</v>
      </c>
      <c r="AX283" s="16" t="n">
        <v>0.417161904063892</v>
      </c>
    </row>
    <row r="284">
      <c r="B284" t="s">
        <v>189</v>
      </c>
      <c r="C284" s="16" t="n">
        <v>0.496442001724773</v>
      </c>
      <c r="D284" s="16" t="n">
        <v>0.37896776102994</v>
      </c>
      <c r="E284" s="16" t="n">
        <v>0.485443954883098</v>
      </c>
      <c r="F284" s="16" t="n">
        <v>0.51730393121149</v>
      </c>
      <c r="G284" s="16"/>
      <c r="H284" s="16" t="n">
        <v>0.627149424485049</v>
      </c>
      <c r="I284" s="16" t="n">
        <v>0.476813915155775</v>
      </c>
      <c r="J284" s="16"/>
      <c r="K284" s="16" t="n">
        <v>0.582246170123637</v>
      </c>
      <c r="L284" s="16"/>
      <c r="M284" s="16" t="n">
        <v>0.505101471284452</v>
      </c>
      <c r="N284" s="16" t="n">
        <v>0.415429300081037</v>
      </c>
      <c r="O284" s="16" t="n">
        <v>0.613033560401751</v>
      </c>
      <c r="P284" s="16" t="n">
        <v>0.377657569699263</v>
      </c>
      <c r="Q284" s="16"/>
      <c r="R284" s="16" t="n">
        <v>0.973259461576008</v>
      </c>
      <c r="S284" s="16" t="n">
        <v>0.734871336564723</v>
      </c>
      <c r="T284" s="16" t="n">
        <v>0.345634375782386</v>
      </c>
      <c r="U284" s="16" t="n">
        <v>0.431303057709372</v>
      </c>
      <c r="V284" s="16" t="n">
        <v>0.534173306736965</v>
      </c>
      <c r="W284" s="16"/>
      <c r="X284" s="16" t="n">
        <v>0.735523098755726</v>
      </c>
      <c r="Y284" s="16" t="n">
        <v>0.360764820274343</v>
      </c>
      <c r="Z284" s="16" t="n">
        <v>0.136553880059794</v>
      </c>
      <c r="AA284" s="16" t="n">
        <v>0.448709486484641</v>
      </c>
      <c r="AB284" s="16" t="n">
        <v>0.532386212985795</v>
      </c>
      <c r="AC284" s="16" t="n">
        <v>0.731170838757087</v>
      </c>
      <c r="AD284" s="16" t="n">
        <v>0.174498741144427</v>
      </c>
      <c r="AE284" s="16"/>
      <c r="AF284" s="16" t="n">
        <v>0.357689642599354</v>
      </c>
      <c r="AG284" s="16" t="n">
        <v>0.321707439099217</v>
      </c>
      <c r="AH284" s="16" t="n">
        <v>0.264912132550581</v>
      </c>
      <c r="AI284" s="16" t="n">
        <v>0.526461265520629</v>
      </c>
      <c r="AJ284" s="16" t="n">
        <v>0.510548318497414</v>
      </c>
      <c r="AK284" s="16" t="n">
        <v>0.700999372355162</v>
      </c>
      <c r="AL284" s="16" t="n">
        <v>0.539222043742851</v>
      </c>
      <c r="AM284" s="16" t="n">
        <v>0.620519373898505</v>
      </c>
      <c r="AN284" s="16" t="n">
        <v>0.331040611039277</v>
      </c>
      <c r="AO284" s="16" t="n">
        <v>0.21009762020758</v>
      </c>
      <c r="AP284" s="16" t="n">
        <v>0.960330463211528</v>
      </c>
      <c r="AQ284" s="16"/>
      <c r="AR284" s="16" t="n">
        <v>0.870445752366651</v>
      </c>
      <c r="AS284" s="16" t="n">
        <v>0.577160775406471</v>
      </c>
      <c r="AT284" s="16" t="n">
        <v>0.425507551623396</v>
      </c>
      <c r="AU284" s="16" t="n">
        <v>0.374454390647064</v>
      </c>
      <c r="AV284" s="16" t="n">
        <v>0.422579304823863</v>
      </c>
      <c r="AW284" s="16" t="n">
        <v>0.478832649264904</v>
      </c>
      <c r="AX284" s="16" t="n">
        <v>0.557227703734064</v>
      </c>
    </row>
    <row r="285">
      <c r="B285" t="s">
        <v>95</v>
      </c>
      <c r="C285" s="16" t="n">
        <v>0.0805598041171797</v>
      </c>
      <c r="D285" s="16" t="n">
        <v>0.161150158758609</v>
      </c>
      <c r="E285" s="16" t="n">
        <v>0.0819568885567325</v>
      </c>
      <c r="F285" s="16" t="n">
        <v>0.0685199868748729</v>
      </c>
      <c r="G285" s="16"/>
      <c r="H285" s="16" t="n">
        <v>0.109113242005564</v>
      </c>
      <c r="I285" s="16" t="n">
        <v>0.0738832925545263</v>
      </c>
      <c r="J285" s="16"/>
      <c r="K285" s="16" t="n">
        <v>0.0914097088912873</v>
      </c>
      <c r="L285" s="16"/>
      <c r="M285" s="16" t="n">
        <v>0.068604775620133</v>
      </c>
      <c r="N285" s="16" t="n">
        <v>0.15665132271082</v>
      </c>
      <c r="O285" s="16" t="n">
        <v>0.059727366553221</v>
      </c>
      <c r="P285" s="16" t="n">
        <v>0.138503695555134</v>
      </c>
      <c r="Q285" s="16"/>
      <c r="R285" s="16" t="n">
        <v>0.0267405384239923</v>
      </c>
      <c r="S285" s="16" t="n">
        <v>0.205290871998541</v>
      </c>
      <c r="T285" s="16" t="n">
        <v>0.159495218161596</v>
      </c>
      <c r="U285" s="16" t="n">
        <v>0.0155206022990456</v>
      </c>
      <c r="V285" s="16" t="n">
        <v>0.0709175386788465</v>
      </c>
      <c r="W285" s="16"/>
      <c r="X285" s="16" t="n">
        <v>0.0278021549195752</v>
      </c>
      <c r="Y285" s="16" t="n">
        <v>0.143646059338063</v>
      </c>
      <c r="Z285" s="16" t="n">
        <v>0.147627691049258</v>
      </c>
      <c r="AA285" s="16" t="n">
        <v>0</v>
      </c>
      <c r="AB285" s="16" t="n">
        <v>0.0734933738800596</v>
      </c>
      <c r="AC285" s="16" t="n">
        <v>0.0658822618368971</v>
      </c>
      <c r="AD285" s="16" t="n">
        <v>0.157283529547989</v>
      </c>
      <c r="AE285" s="16"/>
      <c r="AF285" s="16" t="n">
        <v>0.0144868244758131</v>
      </c>
      <c r="AG285" s="16" t="n">
        <v>0.0217015431986433</v>
      </c>
      <c r="AH285" s="16" t="n">
        <v>0.0693229278624908</v>
      </c>
      <c r="AI285" s="16" t="n">
        <v>0.0792363093999466</v>
      </c>
      <c r="AJ285" s="16" t="n">
        <v>0.182712892201387</v>
      </c>
      <c r="AK285" s="16" t="n">
        <v>0.0614802610246173</v>
      </c>
      <c r="AL285" s="16" t="n">
        <v>0.00964739164808926</v>
      </c>
      <c r="AM285" s="16" t="n">
        <v>0.150420163361242</v>
      </c>
      <c r="AN285" s="16" t="n">
        <v>0.073361242479296</v>
      </c>
      <c r="AO285" s="16" t="n">
        <v>0.118152110263028</v>
      </c>
      <c r="AP285" s="16" t="n">
        <v>0.00599952679613492</v>
      </c>
      <c r="AQ285" s="16"/>
      <c r="AR285" s="16" t="n">
        <v>0.0958040665647278</v>
      </c>
      <c r="AS285" s="16" t="n">
        <v>0.00300071185574407</v>
      </c>
      <c r="AT285" s="16" t="n">
        <v>0.0944558887500497</v>
      </c>
      <c r="AU285" s="16" t="n">
        <v>0.0957655904173965</v>
      </c>
      <c r="AV285" s="16" t="n">
        <v>0.181507553378471</v>
      </c>
      <c r="AW285" s="16" t="n">
        <v>0.0760012987875765</v>
      </c>
      <c r="AX285" s="16" t="n">
        <v>0.0256103922020444</v>
      </c>
    </row>
    <row r="28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row>
    <row r="287">
      <c r="B287" s="7" t="s">
        <v>197</v>
      </c>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row>
    <row r="288">
      <c r="B288" s="26" t="s">
        <v>78</v>
      </c>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row>
    <row r="289">
      <c r="B289" t="s">
        <v>188</v>
      </c>
      <c r="C289" s="16" t="n">
        <v>0.235611729198961</v>
      </c>
      <c r="D289" s="16" t="n">
        <v>0.284071381267663</v>
      </c>
      <c r="E289" s="16" t="n">
        <v>0.370295639474294</v>
      </c>
      <c r="F289" s="16" t="n">
        <v>0.178908740055433</v>
      </c>
      <c r="G289" s="16"/>
      <c r="H289" s="16" t="n">
        <v>0.307220822793542</v>
      </c>
      <c r="I289" s="16" t="n">
        <v>0.260528495706441</v>
      </c>
      <c r="J289" s="16"/>
      <c r="K289" s="16" t="n">
        <v>0.162494364742691</v>
      </c>
      <c r="L289" s="16"/>
      <c r="M289" s="16" t="n">
        <v>0.194765890120098</v>
      </c>
      <c r="N289" s="16" t="n">
        <v>0.364012070446732</v>
      </c>
      <c r="O289" s="16" t="n">
        <v>0.621973413694769</v>
      </c>
      <c r="P289" s="16" t="n">
        <v>0.413063040321393</v>
      </c>
      <c r="Q289" s="16"/>
      <c r="R289" s="16" t="n">
        <v>0</v>
      </c>
      <c r="S289" s="16" t="n">
        <v>0.521621222303609</v>
      </c>
      <c r="T289" s="16" t="n">
        <v>0.299327948866778</v>
      </c>
      <c r="U289" s="16" t="n">
        <v>0.309293658425145</v>
      </c>
      <c r="V289" s="16" t="n">
        <v>0.165907211971662</v>
      </c>
      <c r="W289" s="16"/>
      <c r="X289" s="16" t="n">
        <v>0.0687551854093112</v>
      </c>
      <c r="Y289" s="16" t="n">
        <v>0.298019504322573</v>
      </c>
      <c r="Z289" s="16" t="n">
        <v>0.290956259985379</v>
      </c>
      <c r="AA289" s="16" t="n">
        <v>0.265937743107064</v>
      </c>
      <c r="AB289" s="16" t="n">
        <v>0.354163158344226</v>
      </c>
      <c r="AC289" s="16" t="n">
        <v>0.809037315147316</v>
      </c>
      <c r="AD289" s="16" t="n">
        <v>0.434901152515029</v>
      </c>
      <c r="AE289" s="16"/>
      <c r="AF289" s="16" t="n">
        <v>0.406555138167972</v>
      </c>
      <c r="AG289" s="16" t="n">
        <v>0.404719651318091</v>
      </c>
      <c r="AH289" s="16" t="n">
        <v>0.327481521409337</v>
      </c>
      <c r="AI289" s="16" t="n">
        <v>0.297326878172309</v>
      </c>
      <c r="AJ289" s="16" t="n">
        <v>0.292810226504842</v>
      </c>
      <c r="AK289" s="16" t="n">
        <v>0.177856068699694</v>
      </c>
      <c r="AL289" s="16" t="n">
        <v>0.28421918368905</v>
      </c>
      <c r="AM289" s="16" t="n">
        <v>0.280444792904254</v>
      </c>
      <c r="AN289" s="16" t="n">
        <v>0.0750465131178354</v>
      </c>
      <c r="AO289" s="16" t="n">
        <v>0.207942940586502</v>
      </c>
      <c r="AP289" s="16" t="n">
        <v>0.0112207949234935</v>
      </c>
      <c r="AQ289" s="16"/>
      <c r="AR289" s="16" t="n">
        <v>0.160958338872578</v>
      </c>
      <c r="AS289" s="16" t="n">
        <v>0.246277807640548</v>
      </c>
      <c r="AT289" s="16" t="n">
        <v>0.170145316168723</v>
      </c>
      <c r="AU289" s="16" t="n">
        <v>0.329662358952444</v>
      </c>
      <c r="AV289" s="16" t="n">
        <v>0.211289652411932</v>
      </c>
      <c r="AW289" s="16" t="n">
        <v>0.392805975556656</v>
      </c>
      <c r="AX289" s="16" t="n">
        <v>0.0796820826064132</v>
      </c>
    </row>
    <row r="290">
      <c r="B290" t="s">
        <v>189</v>
      </c>
      <c r="C290" s="16" t="n">
        <v>0.717266928091806</v>
      </c>
      <c r="D290" s="16" t="n">
        <v>0.61646962797583</v>
      </c>
      <c r="E290" s="16" t="n">
        <v>0.586970398301774</v>
      </c>
      <c r="F290" s="16" t="n">
        <v>0.779832208797022</v>
      </c>
      <c r="G290" s="16"/>
      <c r="H290" s="16" t="n">
        <v>0.64997020660544</v>
      </c>
      <c r="I290" s="16" t="n">
        <v>0.700706202512982</v>
      </c>
      <c r="J290" s="16"/>
      <c r="K290" s="16" t="n">
        <v>0.836737756145876</v>
      </c>
      <c r="L290" s="16"/>
      <c r="M290" s="16" t="n">
        <v>0.765068172106852</v>
      </c>
      <c r="N290" s="16" t="n">
        <v>0.548067914647921</v>
      </c>
      <c r="O290" s="16" t="n">
        <v>0.331357461229241</v>
      </c>
      <c r="P290" s="16" t="n">
        <v>0.504086634654872</v>
      </c>
      <c r="Q290" s="16"/>
      <c r="R290" s="16" t="n">
        <v>1</v>
      </c>
      <c r="S290" s="16" t="n">
        <v>0.465302975626225</v>
      </c>
      <c r="T290" s="16" t="n">
        <v>0.566043619930019</v>
      </c>
      <c r="U290" s="16" t="n">
        <v>0.689842256324643</v>
      </c>
      <c r="V290" s="16" t="n">
        <v>0.791560522446616</v>
      </c>
      <c r="W290" s="16"/>
      <c r="X290" s="16" t="n">
        <v>0.887810985365349</v>
      </c>
      <c r="Y290" s="16" t="n">
        <v>0.63583922316884</v>
      </c>
      <c r="Z290" s="16" t="n">
        <v>0.64387700190211</v>
      </c>
      <c r="AA290" s="16" t="n">
        <v>0.733338817995095</v>
      </c>
      <c r="AB290" s="16" t="n">
        <v>0.626591361452623</v>
      </c>
      <c r="AC290" s="16" t="n">
        <v>0.123668146827904</v>
      </c>
      <c r="AD290" s="16" t="n">
        <v>0.438153845509692</v>
      </c>
      <c r="AE290" s="16"/>
      <c r="AF290" s="16" t="n">
        <v>0.593444861832028</v>
      </c>
      <c r="AG290" s="16" t="n">
        <v>0.595280348681909</v>
      </c>
      <c r="AH290" s="16" t="n">
        <v>0.608162533070531</v>
      </c>
      <c r="AI290" s="16" t="n">
        <v>0.625211778186324</v>
      </c>
      <c r="AJ290" s="16" t="n">
        <v>0.675718830319351</v>
      </c>
      <c r="AK290" s="16" t="n">
        <v>0.819735458140563</v>
      </c>
      <c r="AL290" s="16" t="n">
        <v>0.712228819196265</v>
      </c>
      <c r="AM290" s="16" t="n">
        <v>0.604322450082843</v>
      </c>
      <c r="AN290" s="16" t="n">
        <v>0.779037292801331</v>
      </c>
      <c r="AO290" s="16" t="n">
        <v>0.67390494915047</v>
      </c>
      <c r="AP290" s="16" t="n">
        <v>0.988779205076507</v>
      </c>
      <c r="AQ290" s="16"/>
      <c r="AR290" s="16" t="n">
        <v>0.748432638876379</v>
      </c>
      <c r="AS290" s="16" t="n">
        <v>0.752839278006495</v>
      </c>
      <c r="AT290" s="16" t="n">
        <v>0.74369616580983</v>
      </c>
      <c r="AU290" s="16" t="n">
        <v>0.586850058359422</v>
      </c>
      <c r="AV290" s="16" t="n">
        <v>0.788710347588068</v>
      </c>
      <c r="AW290" s="16" t="n">
        <v>0.590446956101775</v>
      </c>
      <c r="AX290" s="16" t="n">
        <v>0.919296992693468</v>
      </c>
    </row>
    <row r="291">
      <c r="B291" t="s">
        <v>95</v>
      </c>
      <c r="C291" s="16" t="n">
        <v>0.0471213427092336</v>
      </c>
      <c r="D291" s="16" t="n">
        <v>0.0994589907565071</v>
      </c>
      <c r="E291" s="16" t="n">
        <v>0.0427339622239323</v>
      </c>
      <c r="F291" s="16" t="n">
        <v>0.0412590511475454</v>
      </c>
      <c r="G291" s="16"/>
      <c r="H291" s="16" t="n">
        <v>0.0428089706010176</v>
      </c>
      <c r="I291" s="16" t="n">
        <v>0.0387653017805766</v>
      </c>
      <c r="J291" s="16"/>
      <c r="K291" s="16" t="n">
        <v>0.000767879111432683</v>
      </c>
      <c r="L291" s="16"/>
      <c r="M291" s="16" t="n">
        <v>0.0401659377730495</v>
      </c>
      <c r="N291" s="16" t="n">
        <v>0.0879200149053468</v>
      </c>
      <c r="O291" s="16" t="n">
        <v>0.0466691250759906</v>
      </c>
      <c r="P291" s="16" t="n">
        <v>0.0828503250237355</v>
      </c>
      <c r="Q291" s="16"/>
      <c r="R291" s="16" t="n">
        <v>0</v>
      </c>
      <c r="S291" s="16" t="n">
        <v>0.0130758020701666</v>
      </c>
      <c r="T291" s="16" t="n">
        <v>0.134628431203203</v>
      </c>
      <c r="U291" s="16" t="n">
        <v>0.000864085250212014</v>
      </c>
      <c r="V291" s="16" t="n">
        <v>0.042532265581722</v>
      </c>
      <c r="W291" s="16"/>
      <c r="X291" s="16" t="n">
        <v>0.0434338292253398</v>
      </c>
      <c r="Y291" s="16" t="n">
        <v>0.0661412725085873</v>
      </c>
      <c r="Z291" s="16" t="n">
        <v>0.0651667381125106</v>
      </c>
      <c r="AA291" s="16" t="n">
        <v>0.000723438897840203</v>
      </c>
      <c r="AB291" s="16" t="n">
        <v>0.0192454802031505</v>
      </c>
      <c r="AC291" s="16" t="n">
        <v>0.0672945380247802</v>
      </c>
      <c r="AD291" s="16" t="n">
        <v>0.126945001975278</v>
      </c>
      <c r="AE291" s="16"/>
      <c r="AF291" s="16" t="n">
        <v>0</v>
      </c>
      <c r="AG291" s="16" t="n">
        <v>0</v>
      </c>
      <c r="AH291" s="16" t="n">
        <v>0.0643559455201313</v>
      </c>
      <c r="AI291" s="16" t="n">
        <v>0.077461343641367</v>
      </c>
      <c r="AJ291" s="16" t="n">
        <v>0.0314709431758065</v>
      </c>
      <c r="AK291" s="16" t="n">
        <v>0.00240847315974222</v>
      </c>
      <c r="AL291" s="16" t="n">
        <v>0.00355199711468426</v>
      </c>
      <c r="AM291" s="16" t="n">
        <v>0.115232757012903</v>
      </c>
      <c r="AN291" s="16" t="n">
        <v>0.145916194080833</v>
      </c>
      <c r="AO291" s="16" t="n">
        <v>0.118152110263028</v>
      </c>
      <c r="AP291" s="16" t="n">
        <v>0</v>
      </c>
      <c r="AQ291" s="16"/>
      <c r="AR291" s="16" t="n">
        <v>0.0906090222510426</v>
      </c>
      <c r="AS291" s="16" t="n">
        <v>0.000882914352956849</v>
      </c>
      <c r="AT291" s="16" t="n">
        <v>0.086158518021447</v>
      </c>
      <c r="AU291" s="16" t="n">
        <v>0.0834875826881338</v>
      </c>
      <c r="AV291" s="16" t="n">
        <v>0</v>
      </c>
      <c r="AW291" s="16" t="n">
        <v>0.0167470683415684</v>
      </c>
      <c r="AX291" s="16" t="n">
        <v>0.00102092470011851</v>
      </c>
    </row>
    <row r="292">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row>
    <row r="293">
      <c r="B293" s="7" t="s">
        <v>198</v>
      </c>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row>
    <row r="294">
      <c r="B294" s="26" t="s">
        <v>78</v>
      </c>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row>
    <row r="295">
      <c r="B295" t="s">
        <v>188</v>
      </c>
      <c r="C295" s="16" t="n">
        <v>0.222246151719613</v>
      </c>
      <c r="D295" s="16" t="n">
        <v>0.278048889152925</v>
      </c>
      <c r="E295" s="16" t="n">
        <v>0.239421472666803</v>
      </c>
      <c r="F295" s="16" t="n">
        <v>0.207919676314817</v>
      </c>
      <c r="G295" s="16"/>
      <c r="H295" s="16" t="n">
        <v>0.503104386906277</v>
      </c>
      <c r="I295" s="16" t="n">
        <v>0.187526544173516</v>
      </c>
      <c r="J295" s="16"/>
      <c r="K295" s="16" t="n">
        <v>0.260771273144846</v>
      </c>
      <c r="L295" s="16"/>
      <c r="M295" s="16" t="n">
        <v>0.201977650227987</v>
      </c>
      <c r="N295" s="16" t="n">
        <v>0.339204025474219</v>
      </c>
      <c r="O295" s="16" t="n">
        <v>0.229883171445959</v>
      </c>
      <c r="P295" s="16" t="n">
        <v>0.311847430629395</v>
      </c>
      <c r="Q295" s="16"/>
      <c r="R295" s="16" t="n">
        <v>0.0267405384239923</v>
      </c>
      <c r="S295" s="16" t="n">
        <v>0.187038470349881</v>
      </c>
      <c r="T295" s="16" t="n">
        <v>0.474663643869935</v>
      </c>
      <c r="U295" s="16" t="n">
        <v>0.108268654049792</v>
      </c>
      <c r="V295" s="16" t="n">
        <v>0.200937805757037</v>
      </c>
      <c r="W295" s="16"/>
      <c r="X295" s="16" t="n">
        <v>0.183717998020046</v>
      </c>
      <c r="Y295" s="16" t="n">
        <v>0.199952050781777</v>
      </c>
      <c r="Z295" s="16" t="n">
        <v>0.354087556590635</v>
      </c>
      <c r="AA295" s="16" t="n">
        <v>0.0333859853753713</v>
      </c>
      <c r="AB295" s="16" t="n">
        <v>0.259213885006885</v>
      </c>
      <c r="AC295" s="16" t="n">
        <v>0.175238613202367</v>
      </c>
      <c r="AD295" s="16" t="n">
        <v>0.443927507595825</v>
      </c>
      <c r="AE295" s="16"/>
      <c r="AF295" s="16" t="n">
        <v>0.21151096393174</v>
      </c>
      <c r="AG295" s="16" t="n">
        <v>0.545053490265134</v>
      </c>
      <c r="AH295" s="16" t="n">
        <v>0.227229901963504</v>
      </c>
      <c r="AI295" s="16" t="n">
        <v>0.152113814625537</v>
      </c>
      <c r="AJ295" s="16" t="n">
        <v>0.175682785029988</v>
      </c>
      <c r="AK295" s="16" t="n">
        <v>0.164627252576962</v>
      </c>
      <c r="AL295" s="16" t="n">
        <v>0.184348736090008</v>
      </c>
      <c r="AM295" s="16" t="n">
        <v>0.46318207572961</v>
      </c>
      <c r="AN295" s="16" t="n">
        <v>0.163275187705692</v>
      </c>
      <c r="AO295" s="16" t="n">
        <v>0.0344125907183464</v>
      </c>
      <c r="AP295" s="16" t="n">
        <v>0.668181570417518</v>
      </c>
      <c r="AQ295" s="16"/>
      <c r="AR295" s="16" t="n">
        <v>0.120726193694151</v>
      </c>
      <c r="AS295" s="16" t="n">
        <v>0.0428014321596224</v>
      </c>
      <c r="AT295" s="16" t="n">
        <v>0.346828504117284</v>
      </c>
      <c r="AU295" s="16" t="n">
        <v>0.11760494336496</v>
      </c>
      <c r="AV295" s="16" t="n">
        <v>0.00751417336710614</v>
      </c>
      <c r="AW295" s="16" t="n">
        <v>0.155787902359415</v>
      </c>
      <c r="AX295" s="16" t="n">
        <v>0.476113208060359</v>
      </c>
    </row>
    <row r="296">
      <c r="B296" t="s">
        <v>189</v>
      </c>
      <c r="C296" s="16" t="n">
        <v>0.720070125065842</v>
      </c>
      <c r="D296" s="16" t="n">
        <v>0.683848535587446</v>
      </c>
      <c r="E296" s="16" t="n">
        <v>0.67887428480597</v>
      </c>
      <c r="F296" s="16" t="n">
        <v>0.740473744210845</v>
      </c>
      <c r="G296" s="16"/>
      <c r="H296" s="16" t="n">
        <v>0.438715729635542</v>
      </c>
      <c r="I296" s="16" t="n">
        <v>0.752895277133265</v>
      </c>
      <c r="J296" s="16"/>
      <c r="K296" s="16" t="n">
        <v>0.681352002580948</v>
      </c>
      <c r="L296" s="16"/>
      <c r="M296" s="16" t="n">
        <v>0.741090544304575</v>
      </c>
      <c r="N296" s="16" t="n">
        <v>0.599894658402355</v>
      </c>
      <c r="O296" s="16" t="n">
        <v>0.72172898224144</v>
      </c>
      <c r="P296" s="16" t="n">
        <v>0.541645649258447</v>
      </c>
      <c r="Q296" s="16"/>
      <c r="R296" s="16" t="n">
        <v>0.973259461576008</v>
      </c>
      <c r="S296" s="16" t="n">
        <v>0.599536455783972</v>
      </c>
      <c r="T296" s="16" t="n">
        <v>0.479311790001203</v>
      </c>
      <c r="U296" s="16" t="n">
        <v>0.835000969252048</v>
      </c>
      <c r="V296" s="16" t="n">
        <v>0.74942956732454</v>
      </c>
      <c r="W296" s="16"/>
      <c r="X296" s="16" t="n">
        <v>0.794950925410532</v>
      </c>
      <c r="Y296" s="16" t="n">
        <v>0.687658457821787</v>
      </c>
      <c r="Z296" s="16" t="n">
        <v>0.578720963791524</v>
      </c>
      <c r="AA296" s="16" t="n">
        <v>0.955256420837913</v>
      </c>
      <c r="AB296" s="16" t="n">
        <v>0.695032001493514</v>
      </c>
      <c r="AC296" s="16" t="n">
        <v>0.757466848772853</v>
      </c>
      <c r="AD296" s="16" t="n">
        <v>0.461114233156779</v>
      </c>
      <c r="AE296" s="16"/>
      <c r="AF296" s="16" t="n">
        <v>0.78848903606826</v>
      </c>
      <c r="AG296" s="16" t="n">
        <v>0.454946509734866</v>
      </c>
      <c r="AH296" s="16" t="n">
        <v>0.713774381355427</v>
      </c>
      <c r="AI296" s="16" t="n">
        <v>0.834989108950524</v>
      </c>
      <c r="AJ296" s="16" t="n">
        <v>0.707811477488895</v>
      </c>
      <c r="AK296" s="16" t="n">
        <v>0.786485569616156</v>
      </c>
      <c r="AL296" s="16" t="n">
        <v>0.80995026348799</v>
      </c>
      <c r="AM296" s="16" t="n">
        <v>0.405636564682059</v>
      </c>
      <c r="AN296" s="16" t="n">
        <v>0.690369550902557</v>
      </c>
      <c r="AO296" s="16" t="n">
        <v>0.965587409281654</v>
      </c>
      <c r="AP296" s="16" t="n">
        <v>0.325818902786347</v>
      </c>
      <c r="AQ296" s="16"/>
      <c r="AR296" s="16" t="n">
        <v>0.873043274523494</v>
      </c>
      <c r="AS296" s="16" t="n">
        <v>0.928869749403392</v>
      </c>
      <c r="AT296" s="16" t="n">
        <v>0.570444224824655</v>
      </c>
      <c r="AU296" s="16" t="n">
        <v>0.827709398626914</v>
      </c>
      <c r="AV296" s="16" t="n">
        <v>0.992485826632894</v>
      </c>
      <c r="AW296" s="16" t="n">
        <v>0.72310999891601</v>
      </c>
      <c r="AX296" s="16" t="n">
        <v>0.520568065401949</v>
      </c>
    </row>
    <row r="297">
      <c r="B297" t="s">
        <v>95</v>
      </c>
      <c r="C297" s="16" t="n">
        <v>0.0576837232145449</v>
      </c>
      <c r="D297" s="16" t="n">
        <v>0.0381025752596286</v>
      </c>
      <c r="E297" s="16" t="n">
        <v>0.081704242527227</v>
      </c>
      <c r="F297" s="16" t="n">
        <v>0.0516065794743377</v>
      </c>
      <c r="G297" s="16"/>
      <c r="H297" s="16" t="n">
        <v>0.0581798834581804</v>
      </c>
      <c r="I297" s="16" t="n">
        <v>0.059578178693219</v>
      </c>
      <c r="J297" s="16"/>
      <c r="K297" s="16" t="n">
        <v>0.0578767242742064</v>
      </c>
      <c r="L297" s="16"/>
      <c r="M297" s="16" t="n">
        <v>0.0569318054674377</v>
      </c>
      <c r="N297" s="16" t="n">
        <v>0.0609013161234259</v>
      </c>
      <c r="O297" s="16" t="n">
        <v>0.048387846312601</v>
      </c>
      <c r="P297" s="16" t="n">
        <v>0.146506920112158</v>
      </c>
      <c r="Q297" s="16"/>
      <c r="R297" s="16" t="n">
        <v>0</v>
      </c>
      <c r="S297" s="16" t="n">
        <v>0.213425073866148</v>
      </c>
      <c r="T297" s="16" t="n">
        <v>0.0460245661288618</v>
      </c>
      <c r="U297" s="16" t="n">
        <v>0.0567303766981601</v>
      </c>
      <c r="V297" s="16" t="n">
        <v>0.0496326269184226</v>
      </c>
      <c r="W297" s="16"/>
      <c r="X297" s="16" t="n">
        <v>0.0213310765694225</v>
      </c>
      <c r="Y297" s="16" t="n">
        <v>0.112389491396436</v>
      </c>
      <c r="Z297" s="16" t="n">
        <v>0.0671914796178409</v>
      </c>
      <c r="AA297" s="16" t="n">
        <v>0.0113575937867162</v>
      </c>
      <c r="AB297" s="16" t="n">
        <v>0.0457541134996009</v>
      </c>
      <c r="AC297" s="16" t="n">
        <v>0.0672945380247802</v>
      </c>
      <c r="AD297" s="16" t="n">
        <v>0.0949582592473963</v>
      </c>
      <c r="AE297" s="16"/>
      <c r="AF297" s="16" t="n">
        <v>0</v>
      </c>
      <c r="AG297" s="16" t="n">
        <v>0</v>
      </c>
      <c r="AH297" s="16" t="n">
        <v>0.0589957166810687</v>
      </c>
      <c r="AI297" s="16" t="n">
        <v>0.0128970764239392</v>
      </c>
      <c r="AJ297" s="16" t="n">
        <v>0.116505737481117</v>
      </c>
      <c r="AK297" s="16" t="n">
        <v>0.048887177806882</v>
      </c>
      <c r="AL297" s="16" t="n">
        <v>0.005701000422002</v>
      </c>
      <c r="AM297" s="16" t="n">
        <v>0.13118135958833</v>
      </c>
      <c r="AN297" s="16" t="n">
        <v>0.146355261391751</v>
      </c>
      <c r="AO297" s="16" t="n">
        <v>0</v>
      </c>
      <c r="AP297" s="16" t="n">
        <v>0.00599952679613492</v>
      </c>
      <c r="AQ297" s="16"/>
      <c r="AR297" s="16" t="n">
        <v>0.00623053178235572</v>
      </c>
      <c r="AS297" s="16" t="n">
        <v>0.0283288184369854</v>
      </c>
      <c r="AT297" s="16" t="n">
        <v>0.0827272710580613</v>
      </c>
      <c r="AU297" s="16" t="n">
        <v>0.0546856580081259</v>
      </c>
      <c r="AV297" s="16" t="n">
        <v>0</v>
      </c>
      <c r="AW297" s="16" t="n">
        <v>0.121102098724576</v>
      </c>
      <c r="AX297" s="16" t="n">
        <v>0.00331872653769207</v>
      </c>
    </row>
    <row r="298">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row>
    <row r="299">
      <c r="B299" s="7" t="s">
        <v>199</v>
      </c>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row>
    <row r="300">
      <c r="B300" s="26" t="s">
        <v>78</v>
      </c>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row>
    <row r="301">
      <c r="B301" t="s">
        <v>188</v>
      </c>
      <c r="C301" s="16" t="n">
        <v>0.248706035122372</v>
      </c>
      <c r="D301" s="16" t="n">
        <v>0.264310690381346</v>
      </c>
      <c r="E301" s="16" t="n">
        <v>0.220301623863889</v>
      </c>
      <c r="F301" s="16" t="n">
        <v>0.256971884175869</v>
      </c>
      <c r="G301" s="16"/>
      <c r="H301" s="16" t="n">
        <v>0.140047742753611</v>
      </c>
      <c r="I301" s="16" t="n">
        <v>0.243414158920157</v>
      </c>
      <c r="J301" s="16"/>
      <c r="K301" s="16" t="n">
        <v>0.244626380842278</v>
      </c>
      <c r="L301" s="16"/>
      <c r="M301" s="16" t="n">
        <v>0.217882398426539</v>
      </c>
      <c r="N301" s="16" t="n">
        <v>0.344625331696246</v>
      </c>
      <c r="O301" s="16" t="n">
        <v>0.523816432584994</v>
      </c>
      <c r="P301" s="16" t="n">
        <v>0.508605268448864</v>
      </c>
      <c r="Q301" s="16"/>
      <c r="R301" s="16" t="n">
        <v>0.0267405384239923</v>
      </c>
      <c r="S301" s="16" t="n">
        <v>0.566620405595035</v>
      </c>
      <c r="T301" s="16" t="n">
        <v>0.424981204987449</v>
      </c>
      <c r="U301" s="16" t="n">
        <v>0.155434205629974</v>
      </c>
      <c r="V301" s="16" t="n">
        <v>0.211858908256363</v>
      </c>
      <c r="W301" s="16"/>
      <c r="X301" s="16" t="n">
        <v>0.221443944432324</v>
      </c>
      <c r="Y301" s="16" t="n">
        <v>0.230524947374542</v>
      </c>
      <c r="Z301" s="16" t="n">
        <v>0.163816084124205</v>
      </c>
      <c r="AA301" s="16" t="n">
        <v>0.37895930818708</v>
      </c>
      <c r="AB301" s="16" t="n">
        <v>0.375220282385058</v>
      </c>
      <c r="AC301" s="16" t="n">
        <v>0.204348828058103</v>
      </c>
      <c r="AD301" s="16" t="n">
        <v>0.542395628265411</v>
      </c>
      <c r="AE301" s="16"/>
      <c r="AF301" s="16" t="n">
        <v>0.538472742203817</v>
      </c>
      <c r="AG301" s="16" t="n">
        <v>0.347828093940424</v>
      </c>
      <c r="AH301" s="16" t="n">
        <v>0.36446923788761</v>
      </c>
      <c r="AI301" s="16" t="n">
        <v>0.322375287366452</v>
      </c>
      <c r="AJ301" s="16" t="n">
        <v>0.196491474570387</v>
      </c>
      <c r="AK301" s="16" t="n">
        <v>0.187123042530436</v>
      </c>
      <c r="AL301" s="16" t="n">
        <v>0.12990536537052</v>
      </c>
      <c r="AM301" s="16" t="n">
        <v>0.534024708380438</v>
      </c>
      <c r="AN301" s="16" t="n">
        <v>0.0592471987468728</v>
      </c>
      <c r="AO301" s="16" t="n">
        <v>0.0338332602595228</v>
      </c>
      <c r="AP301" s="16" t="n">
        <v>0.0336700099923374</v>
      </c>
      <c r="AQ301" s="16"/>
      <c r="AR301" s="16" t="n">
        <v>0.1298056799608</v>
      </c>
      <c r="AS301" s="16" t="n">
        <v>0.0479199415181537</v>
      </c>
      <c r="AT301" s="16" t="n">
        <v>0.270063579598534</v>
      </c>
      <c r="AU301" s="16" t="n">
        <v>0.174821255887667</v>
      </c>
      <c r="AV301" s="16" t="n">
        <v>0.389315785757902</v>
      </c>
      <c r="AW301" s="16" t="n">
        <v>0.179301776635199</v>
      </c>
      <c r="AX301" s="16" t="n">
        <v>0.498532352174933</v>
      </c>
    </row>
    <row r="302">
      <c r="B302" t="s">
        <v>189</v>
      </c>
      <c r="C302" s="16" t="n">
        <v>0.712890408834247</v>
      </c>
      <c r="D302" s="16" t="n">
        <v>0.630331390509388</v>
      </c>
      <c r="E302" s="16" t="n">
        <v>0.691010733104433</v>
      </c>
      <c r="F302" s="16" t="n">
        <v>0.732781272277983</v>
      </c>
      <c r="G302" s="16"/>
      <c r="H302" s="16" t="n">
        <v>0.826668910153119</v>
      </c>
      <c r="I302" s="16" t="n">
        <v>0.727496614255333</v>
      </c>
      <c r="J302" s="16"/>
      <c r="K302" s="16" t="n">
        <v>0.749273519239653</v>
      </c>
      <c r="L302" s="16"/>
      <c r="M302" s="16" t="n">
        <v>0.749647928770056</v>
      </c>
      <c r="N302" s="16" t="n">
        <v>0.579028461137377</v>
      </c>
      <c r="O302" s="16" t="n">
        <v>0.449902573779122</v>
      </c>
      <c r="P302" s="16" t="n">
        <v>0.416733141543464</v>
      </c>
      <c r="Q302" s="16"/>
      <c r="R302" s="16" t="n">
        <v>0.973259461576008</v>
      </c>
      <c r="S302" s="16" t="n">
        <v>0.433379594404965</v>
      </c>
      <c r="T302" s="16" t="n">
        <v>0.529202932569382</v>
      </c>
      <c r="U302" s="16" t="n">
        <v>0.727126195570557</v>
      </c>
      <c r="V302" s="16" t="n">
        <v>0.769596194147683</v>
      </c>
      <c r="W302" s="16"/>
      <c r="X302" s="16" t="n">
        <v>0.713576755152967</v>
      </c>
      <c r="Y302" s="16" t="n">
        <v>0.769475052625458</v>
      </c>
      <c r="Z302" s="16" t="n">
        <v>0.836183915875795</v>
      </c>
      <c r="AA302" s="16" t="n">
        <v>0.621040691812921</v>
      </c>
      <c r="AB302" s="16" t="n">
        <v>0.598349285615898</v>
      </c>
      <c r="AC302" s="16" t="n">
        <v>0.226905014126807</v>
      </c>
      <c r="AD302" s="16" t="n">
        <v>0.386039660962987</v>
      </c>
      <c r="AE302" s="16"/>
      <c r="AF302" s="16" t="n">
        <v>0.461527257796183</v>
      </c>
      <c r="AG302" s="16" t="n">
        <v>0.652171906059576</v>
      </c>
      <c r="AH302" s="16" t="n">
        <v>0.634519187081521</v>
      </c>
      <c r="AI302" s="16" t="n">
        <v>0.600765952889464</v>
      </c>
      <c r="AJ302" s="16" t="n">
        <v>0.790059447974</v>
      </c>
      <c r="AK302" s="16" t="n">
        <v>0.805807703701562</v>
      </c>
      <c r="AL302" s="16" t="n">
        <v>0.658435295789044</v>
      </c>
      <c r="AM302" s="16" t="n">
        <v>0.465439232500203</v>
      </c>
      <c r="AN302" s="16" t="n">
        <v>0.867758782340672</v>
      </c>
      <c r="AO302" s="16" t="n">
        <v>0.849589978639703</v>
      </c>
      <c r="AP302" s="16" t="n">
        <v>0.960330463211528</v>
      </c>
      <c r="AQ302" s="16"/>
      <c r="AR302" s="16" t="n">
        <v>0.783218307413671</v>
      </c>
      <c r="AS302" s="16" t="n">
        <v>0.779402267737567</v>
      </c>
      <c r="AT302" s="16" t="n">
        <v>0.669435882216263</v>
      </c>
      <c r="AU302" s="16" t="n">
        <v>0.824763744371133</v>
      </c>
      <c r="AV302" s="16" t="n">
        <v>0.610684214242098</v>
      </c>
      <c r="AW302" s="16" t="n">
        <v>0.81165087077678</v>
      </c>
      <c r="AX302" s="16" t="n">
        <v>0.501467647825067</v>
      </c>
    </row>
    <row r="303">
      <c r="B303" t="s">
        <v>95</v>
      </c>
      <c r="C303" s="16" t="n">
        <v>0.0384035560433805</v>
      </c>
      <c r="D303" s="16" t="n">
        <v>0.105357919109266</v>
      </c>
      <c r="E303" s="16" t="n">
        <v>0.0886876430316776</v>
      </c>
      <c r="F303" s="16" t="n">
        <v>0.010246843546148</v>
      </c>
      <c r="G303" s="16"/>
      <c r="H303" s="16" t="n">
        <v>0.03328334709327</v>
      </c>
      <c r="I303" s="16" t="n">
        <v>0.0290892268245106</v>
      </c>
      <c r="J303" s="16"/>
      <c r="K303" s="16" t="n">
        <v>0.00610009991806904</v>
      </c>
      <c r="L303" s="16"/>
      <c r="M303" s="16" t="n">
        <v>0.0324696728034049</v>
      </c>
      <c r="N303" s="16" t="n">
        <v>0.0763462071663766</v>
      </c>
      <c r="O303" s="16" t="n">
        <v>0.0262809936358839</v>
      </c>
      <c r="P303" s="16" t="n">
        <v>0.0746615900076718</v>
      </c>
      <c r="Q303" s="16"/>
      <c r="R303" s="16" t="n">
        <v>0</v>
      </c>
      <c r="S303" s="16" t="n">
        <v>0</v>
      </c>
      <c r="T303" s="16" t="n">
        <v>0.0458158624431682</v>
      </c>
      <c r="U303" s="16" t="n">
        <v>0.117439598799469</v>
      </c>
      <c r="V303" s="16" t="n">
        <v>0.0185448975959538</v>
      </c>
      <c r="W303" s="16"/>
      <c r="X303" s="16" t="n">
        <v>0.0649793004147093</v>
      </c>
      <c r="Y303" s="16" t="n">
        <v>0</v>
      </c>
      <c r="Z303" s="16" t="n">
        <v>0</v>
      </c>
      <c r="AA303" s="16" t="n">
        <v>0</v>
      </c>
      <c r="AB303" s="16" t="n">
        <v>0.0264304319990441</v>
      </c>
      <c r="AC303" s="16" t="n">
        <v>0.56874615781509</v>
      </c>
      <c r="AD303" s="16" t="n">
        <v>0.0715647107716017</v>
      </c>
      <c r="AE303" s="16"/>
      <c r="AF303" s="16" t="n">
        <v>0</v>
      </c>
      <c r="AG303" s="16" t="n">
        <v>0</v>
      </c>
      <c r="AH303" s="16" t="n">
        <v>0.00101157503086964</v>
      </c>
      <c r="AI303" s="16" t="n">
        <v>0.0768587597440844</v>
      </c>
      <c r="AJ303" s="16" t="n">
        <v>0.0134490774556131</v>
      </c>
      <c r="AK303" s="16" t="n">
        <v>0.00706925376800165</v>
      </c>
      <c r="AL303" s="16" t="n">
        <v>0.211659338840436</v>
      </c>
      <c r="AM303" s="16" t="n">
        <v>0.000536059119358551</v>
      </c>
      <c r="AN303" s="16" t="n">
        <v>0.0729940189124554</v>
      </c>
      <c r="AO303" s="16" t="n">
        <v>0.116576761100774</v>
      </c>
      <c r="AP303" s="16" t="n">
        <v>0.00599952679613492</v>
      </c>
      <c r="AQ303" s="16"/>
      <c r="AR303" s="16" t="n">
        <v>0.0869760126255295</v>
      </c>
      <c r="AS303" s="16" t="n">
        <v>0.17267779074428</v>
      </c>
      <c r="AT303" s="16" t="n">
        <v>0.0605005381852027</v>
      </c>
      <c r="AU303" s="16" t="n">
        <v>0.000414999741199141</v>
      </c>
      <c r="AV303" s="16" t="n">
        <v>0</v>
      </c>
      <c r="AW303" s="16" t="n">
        <v>0.0090473525880215</v>
      </c>
      <c r="AX303" s="16" t="n">
        <v>0</v>
      </c>
    </row>
    <row r="304">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row>
    <row r="305">
      <c r="B305" s="7" t="s">
        <v>200</v>
      </c>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row>
    <row r="306">
      <c r="B306" s="26" t="s">
        <v>78</v>
      </c>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row>
    <row r="307">
      <c r="B307" t="s">
        <v>188</v>
      </c>
      <c r="C307" s="16" t="n">
        <v>0.188615838676027</v>
      </c>
      <c r="D307" s="16" t="n">
        <v>0.301241408013889</v>
      </c>
      <c r="E307" s="16" t="n">
        <v>0.167956967619646</v>
      </c>
      <c r="F307" s="16" t="n">
        <v>0.180146349788574</v>
      </c>
      <c r="G307" s="16"/>
      <c r="H307" s="16" t="n">
        <v>0.109362439481808</v>
      </c>
      <c r="I307" s="16" t="n">
        <v>0.202338697364974</v>
      </c>
      <c r="J307" s="16"/>
      <c r="K307" s="16" t="n">
        <v>0.177349558624258</v>
      </c>
      <c r="L307" s="16"/>
      <c r="M307" s="16" t="n">
        <v>0.154363117713787</v>
      </c>
      <c r="N307" s="16" t="n">
        <v>0.373519250483686</v>
      </c>
      <c r="O307" s="16" t="n">
        <v>0.252340742770813</v>
      </c>
      <c r="P307" s="16" t="n">
        <v>0.296831040710877</v>
      </c>
      <c r="Q307" s="16"/>
      <c r="R307" s="16" t="n">
        <v>0.0267405384239923</v>
      </c>
      <c r="S307" s="16" t="n">
        <v>0.49660340240884</v>
      </c>
      <c r="T307" s="16" t="n">
        <v>0.339546150139229</v>
      </c>
      <c r="U307" s="16" t="n">
        <v>0.166205556613833</v>
      </c>
      <c r="V307" s="16" t="n">
        <v>0.137073503534988</v>
      </c>
      <c r="W307" s="16"/>
      <c r="X307" s="16" t="n">
        <v>0.073629211972908</v>
      </c>
      <c r="Y307" s="16" t="n">
        <v>0.184523668764534</v>
      </c>
      <c r="Z307" s="16" t="n">
        <v>0.271719674864757</v>
      </c>
      <c r="AA307" s="16" t="n">
        <v>0.0944832837865452</v>
      </c>
      <c r="AB307" s="16" t="n">
        <v>0.426299286313935</v>
      </c>
      <c r="AC307" s="16" t="n">
        <v>0.146651288904029</v>
      </c>
      <c r="AD307" s="16" t="n">
        <v>0.584234851044394</v>
      </c>
      <c r="AE307" s="16"/>
      <c r="AF307" s="16" t="n">
        <v>0.0376704685671924</v>
      </c>
      <c r="AG307" s="16" t="n">
        <v>0.677277622117123</v>
      </c>
      <c r="AH307" s="16" t="n">
        <v>0.359166618227544</v>
      </c>
      <c r="AI307" s="16" t="n">
        <v>0.111409876373254</v>
      </c>
      <c r="AJ307" s="16" t="n">
        <v>0.0978658190394824</v>
      </c>
      <c r="AK307" s="16" t="n">
        <v>0.165002085868004</v>
      </c>
      <c r="AL307" s="16" t="n">
        <v>0.0829530815106317</v>
      </c>
      <c r="AM307" s="16" t="n">
        <v>0.243985473459724</v>
      </c>
      <c r="AN307" s="16" t="n">
        <v>0.197615885327282</v>
      </c>
      <c r="AO307" s="16" t="n">
        <v>0.178425543406272</v>
      </c>
      <c r="AP307" s="16" t="n">
        <v>0.0336700099923374</v>
      </c>
      <c r="AQ307" s="16"/>
      <c r="AR307" s="16" t="n">
        <v>0.120726193694151</v>
      </c>
      <c r="AS307" s="16" t="n">
        <v>0.0672466243879069</v>
      </c>
      <c r="AT307" s="16" t="n">
        <v>0.168945028268964</v>
      </c>
      <c r="AU307" s="16" t="n">
        <v>0.24559433923112</v>
      </c>
      <c r="AV307" s="16" t="n">
        <v>0.192503146778077</v>
      </c>
      <c r="AW307" s="16" t="n">
        <v>0.213435132187692</v>
      </c>
      <c r="AX307" s="16" t="n">
        <v>0.22987373516481</v>
      </c>
    </row>
    <row r="308">
      <c r="B308" t="s">
        <v>189</v>
      </c>
      <c r="C308" s="16" t="n">
        <v>0.746290142879429</v>
      </c>
      <c r="D308" s="16" t="n">
        <v>0.640212889281085</v>
      </c>
      <c r="E308" s="16" t="n">
        <v>0.751773197084041</v>
      </c>
      <c r="F308" s="16" t="n">
        <v>0.759431673741142</v>
      </c>
      <c r="G308" s="16"/>
      <c r="H308" s="16" t="n">
        <v>0.861343683800891</v>
      </c>
      <c r="I308" s="16" t="n">
        <v>0.729298079075692</v>
      </c>
      <c r="J308" s="16"/>
      <c r="K308" s="16" t="n">
        <v>0.762267456070346</v>
      </c>
      <c r="L308" s="16"/>
      <c r="M308" s="16" t="n">
        <v>0.780707912245584</v>
      </c>
      <c r="N308" s="16" t="n">
        <v>0.565844324158905</v>
      </c>
      <c r="O308" s="16" t="n">
        <v>0.676447064448882</v>
      </c>
      <c r="P308" s="16" t="n">
        <v>0.557102830218066</v>
      </c>
      <c r="Q308" s="16"/>
      <c r="R308" s="16" t="n">
        <v>0.973259461576008</v>
      </c>
      <c r="S308" s="16" t="n">
        <v>0.489820538911783</v>
      </c>
      <c r="T308" s="16" t="n">
        <v>0.570949138760339</v>
      </c>
      <c r="U308" s="16" t="n">
        <v>0.817190687728038</v>
      </c>
      <c r="V308" s="16" t="n">
        <v>0.784315991508843</v>
      </c>
      <c r="W308" s="16"/>
      <c r="X308" s="16" t="n">
        <v>0.866876491365284</v>
      </c>
      <c r="Y308" s="16" t="n">
        <v>0.693505554698059</v>
      </c>
      <c r="Z308" s="16" t="n">
        <v>0.724819080832381</v>
      </c>
      <c r="AA308" s="16" t="n">
        <v>0.892844500275675</v>
      </c>
      <c r="AB308" s="16" t="n">
        <v>0.535221098018409</v>
      </c>
      <c r="AC308" s="16" t="n">
        <v>0.774281804089728</v>
      </c>
      <c r="AD308" s="16" t="n">
        <v>0.331559438185934</v>
      </c>
      <c r="AE308" s="16"/>
      <c r="AF308" s="16" t="n">
        <v>0.947842706956994</v>
      </c>
      <c r="AG308" s="16" t="n">
        <v>0.322722377882877</v>
      </c>
      <c r="AH308" s="16" t="n">
        <v>0.581017155211928</v>
      </c>
      <c r="AI308" s="16" t="n">
        <v>0.799436871356005</v>
      </c>
      <c r="AJ308" s="16" t="n">
        <v>0.71133977902762</v>
      </c>
      <c r="AK308" s="16" t="n">
        <v>0.780514048374727</v>
      </c>
      <c r="AL308" s="16" t="n">
        <v>0.914341313959772</v>
      </c>
      <c r="AM308" s="16" t="n">
        <v>0.585783743218992</v>
      </c>
      <c r="AN308" s="16" t="n">
        <v>0.801649667539036</v>
      </c>
      <c r="AO308" s="16" t="n">
        <v>0.820995126134905</v>
      </c>
      <c r="AP308" s="16" t="n">
        <v>0.960330463211528</v>
      </c>
      <c r="AQ308" s="16"/>
      <c r="AR308" s="16" t="n">
        <v>0.864215220584295</v>
      </c>
      <c r="AS308" s="16" t="n">
        <v>0.930987546906179</v>
      </c>
      <c r="AT308" s="16" t="n">
        <v>0.769928273314538</v>
      </c>
      <c r="AU308" s="16" t="n">
        <v>0.693974967348017</v>
      </c>
      <c r="AV308" s="16" t="n">
        <v>0.628188418523374</v>
      </c>
      <c r="AW308" s="16" t="n">
        <v>0.665981496654244</v>
      </c>
      <c r="AX308" s="16" t="n">
        <v>0.764596015622112</v>
      </c>
    </row>
    <row r="309">
      <c r="B309" t="s">
        <v>95</v>
      </c>
      <c r="C309" s="16" t="n">
        <v>0.0650940184445447</v>
      </c>
      <c r="D309" s="16" t="n">
        <v>0.0585457027050259</v>
      </c>
      <c r="E309" s="16" t="n">
        <v>0.0802698352963123</v>
      </c>
      <c r="F309" s="16" t="n">
        <v>0.060421976470284</v>
      </c>
      <c r="G309" s="16"/>
      <c r="H309" s="16" t="n">
        <v>0.0292938767173012</v>
      </c>
      <c r="I309" s="16" t="n">
        <v>0.0683632235593339</v>
      </c>
      <c r="J309" s="16"/>
      <c r="K309" s="16" t="n">
        <v>0.0603829853053966</v>
      </c>
      <c r="L309" s="16"/>
      <c r="M309" s="16" t="n">
        <v>0.0649289700406291</v>
      </c>
      <c r="N309" s="16" t="n">
        <v>0.0606364253574086</v>
      </c>
      <c r="O309" s="16" t="n">
        <v>0.0712121927803051</v>
      </c>
      <c r="P309" s="16" t="n">
        <v>0.146066129071057</v>
      </c>
      <c r="Q309" s="16"/>
      <c r="R309" s="16" t="n">
        <v>0</v>
      </c>
      <c r="S309" s="16" t="n">
        <v>0.0135760586793772</v>
      </c>
      <c r="T309" s="16" t="n">
        <v>0.0895047111004316</v>
      </c>
      <c r="U309" s="16" t="n">
        <v>0.016603755658129</v>
      </c>
      <c r="V309" s="16" t="n">
        <v>0.0786105049561691</v>
      </c>
      <c r="W309" s="16"/>
      <c r="X309" s="16" t="n">
        <v>0.0594942966618078</v>
      </c>
      <c r="Y309" s="16" t="n">
        <v>0.121970776537407</v>
      </c>
      <c r="Z309" s="16" t="n">
        <v>0.00346124430286186</v>
      </c>
      <c r="AA309" s="16" t="n">
        <v>0.0126722159377797</v>
      </c>
      <c r="AB309" s="16" t="n">
        <v>0.0384796156676557</v>
      </c>
      <c r="AC309" s="16" t="n">
        <v>0.0790669070062427</v>
      </c>
      <c r="AD309" s="16" t="n">
        <v>0.0842057107696715</v>
      </c>
      <c r="AE309" s="16"/>
      <c r="AF309" s="16" t="n">
        <v>0.0144868244758131</v>
      </c>
      <c r="AG309" s="16" t="n">
        <v>0</v>
      </c>
      <c r="AH309" s="16" t="n">
        <v>0.0598162265605277</v>
      </c>
      <c r="AI309" s="16" t="n">
        <v>0.089153252270741</v>
      </c>
      <c r="AJ309" s="16" t="n">
        <v>0.190794401932898</v>
      </c>
      <c r="AK309" s="16" t="n">
        <v>0.0544838657572691</v>
      </c>
      <c r="AL309" s="16" t="n">
        <v>0.00270560452959598</v>
      </c>
      <c r="AM309" s="16" t="n">
        <v>0.170230783321285</v>
      </c>
      <c r="AN309" s="16" t="n">
        <v>0.00073444713368123</v>
      </c>
      <c r="AO309" s="16" t="n">
        <v>0.000579330458823583</v>
      </c>
      <c r="AP309" s="16" t="n">
        <v>0.00599952679613492</v>
      </c>
      <c r="AQ309" s="16"/>
      <c r="AR309" s="16" t="n">
        <v>0.015058585721554</v>
      </c>
      <c r="AS309" s="16" t="n">
        <v>0.0017658287059137</v>
      </c>
      <c r="AT309" s="16" t="n">
        <v>0.0611266984164984</v>
      </c>
      <c r="AU309" s="16" t="n">
        <v>0.0604306934208627</v>
      </c>
      <c r="AV309" s="16" t="n">
        <v>0.179308434698549</v>
      </c>
      <c r="AW309" s="16" t="n">
        <v>0.120583371158064</v>
      </c>
      <c r="AX309" s="16" t="n">
        <v>0.00553024921307756</v>
      </c>
    </row>
    <row r="310">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row>
    <row r="311">
      <c r="B311" s="7" t="s">
        <v>201</v>
      </c>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row>
    <row r="312">
      <c r="B312" s="26" t="s">
        <v>78</v>
      </c>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row>
    <row r="313">
      <c r="B313" t="s">
        <v>188</v>
      </c>
      <c r="C313" s="16" t="n">
        <v>0.123774881883426</v>
      </c>
      <c r="D313" s="16" t="n">
        <v>0.319079943566172</v>
      </c>
      <c r="E313" s="16" t="n">
        <v>0.168715739343585</v>
      </c>
      <c r="F313" s="16" t="n">
        <v>0.0792401138201949</v>
      </c>
      <c r="G313" s="16"/>
      <c r="H313" s="16" t="n">
        <v>0.12296179705188</v>
      </c>
      <c r="I313" s="16" t="n">
        <v>0.119406654583683</v>
      </c>
      <c r="J313" s="16"/>
      <c r="K313" s="16" t="n">
        <v>0.0618422310890937</v>
      </c>
      <c r="L313" s="16"/>
      <c r="M313" s="16" t="n">
        <v>0.0789975845431004</v>
      </c>
      <c r="N313" s="16" t="n">
        <v>0.331920998664665</v>
      </c>
      <c r="O313" s="16" t="n">
        <v>0.290079957389253</v>
      </c>
      <c r="P313" s="16" t="n">
        <v>0.47446821006692</v>
      </c>
      <c r="Q313" s="16"/>
      <c r="R313" s="16" t="n">
        <v>0.0267405384239923</v>
      </c>
      <c r="S313" s="16" t="n">
        <v>0.0693201798927282</v>
      </c>
      <c r="T313" s="16" t="n">
        <v>0.362345916147588</v>
      </c>
      <c r="U313" s="16" t="n">
        <v>0.134232342074292</v>
      </c>
      <c r="V313" s="16" t="n">
        <v>0.0691550322007253</v>
      </c>
      <c r="W313" s="16"/>
      <c r="X313" s="16" t="n">
        <v>0.037916103852358</v>
      </c>
      <c r="Y313" s="16" t="n">
        <v>0.121578174125425</v>
      </c>
      <c r="Z313" s="16" t="n">
        <v>0.227436684453842</v>
      </c>
      <c r="AA313" s="16" t="n">
        <v>0.121034825864875</v>
      </c>
      <c r="AB313" s="16" t="n">
        <v>0.126422267847827</v>
      </c>
      <c r="AC313" s="16" t="n">
        <v>0.69768811417178</v>
      </c>
      <c r="AD313" s="16" t="n">
        <v>0.411172620599707</v>
      </c>
      <c r="AE313" s="16"/>
      <c r="AF313" s="16" t="n">
        <v>0.0385881504200752</v>
      </c>
      <c r="AG313" s="16" t="n">
        <v>0.266637452842923</v>
      </c>
      <c r="AH313" s="16" t="n">
        <v>0.166121420040049</v>
      </c>
      <c r="AI313" s="16" t="n">
        <v>0.0661481421288892</v>
      </c>
      <c r="AJ313" s="16" t="n">
        <v>0.178709529229064</v>
      </c>
      <c r="AK313" s="16" t="n">
        <v>0.0545192030556166</v>
      </c>
      <c r="AL313" s="16" t="n">
        <v>0.305062553624276</v>
      </c>
      <c r="AM313" s="16" t="n">
        <v>0.230794050977246</v>
      </c>
      <c r="AN313" s="16" t="n">
        <v>0.0469350474467707</v>
      </c>
      <c r="AO313" s="16" t="n">
        <v>0.150416525197434</v>
      </c>
      <c r="AP313" s="16" t="n">
        <v>0.00791924470281053</v>
      </c>
      <c r="AQ313" s="16"/>
      <c r="AR313" s="16" t="n">
        <v>0.195241142754969</v>
      </c>
      <c r="AS313" s="16" t="n">
        <v>0.188033318819874</v>
      </c>
      <c r="AT313" s="16" t="n">
        <v>0.106370513447286</v>
      </c>
      <c r="AU313" s="16" t="n">
        <v>0.112482407564022</v>
      </c>
      <c r="AV313" s="16" t="n">
        <v>0.192503146778077</v>
      </c>
      <c r="AW313" s="16" t="n">
        <v>0.0578894962091724</v>
      </c>
      <c r="AX313" s="16" t="n">
        <v>0.147226409916314</v>
      </c>
    </row>
    <row r="314">
      <c r="B314" t="s">
        <v>189</v>
      </c>
      <c r="C314" s="16" t="n">
        <v>0.825886878409278</v>
      </c>
      <c r="D314" s="16" t="n">
        <v>0.612320078398466</v>
      </c>
      <c r="E314" s="16" t="n">
        <v>0.68064484391896</v>
      </c>
      <c r="F314" s="16" t="n">
        <v>0.910100186925478</v>
      </c>
      <c r="G314" s="16"/>
      <c r="H314" s="16" t="n">
        <v>0.680171674121939</v>
      </c>
      <c r="I314" s="16" t="n">
        <v>0.84175308744766</v>
      </c>
      <c r="J314" s="16"/>
      <c r="K314" s="16" t="n">
        <v>0.926949551088405</v>
      </c>
      <c r="L314" s="16"/>
      <c r="M314" s="16" t="n">
        <v>0.876249670261177</v>
      </c>
      <c r="N314" s="16" t="n">
        <v>0.583681381851943</v>
      </c>
      <c r="O314" s="16" t="n">
        <v>0.668537991412492</v>
      </c>
      <c r="P314" s="16" t="n">
        <v>0.420330576585761</v>
      </c>
      <c r="Q314" s="16"/>
      <c r="R314" s="16" t="n">
        <v>0.973259461576008</v>
      </c>
      <c r="S314" s="16" t="n">
        <v>0.661785441331873</v>
      </c>
      <c r="T314" s="16" t="n">
        <v>0.590771752772701</v>
      </c>
      <c r="U314" s="16" t="n">
        <v>0.842042963968268</v>
      </c>
      <c r="V314" s="16" t="n">
        <v>0.888799620820523</v>
      </c>
      <c r="W314" s="16"/>
      <c r="X314" s="16" t="n">
        <v>0.940752819578219</v>
      </c>
      <c r="Y314" s="16" t="n">
        <v>0.778202988728991</v>
      </c>
      <c r="Z314" s="16" t="n">
        <v>0.771434578374486</v>
      </c>
      <c r="AA314" s="16" t="n">
        <v>0.878965174135126</v>
      </c>
      <c r="AB314" s="16" t="n">
        <v>0.801609240938304</v>
      </c>
      <c r="AC314" s="16" t="n">
        <v>0.234239795392586</v>
      </c>
      <c r="AD314" s="16" t="n">
        <v>0.513613048705258</v>
      </c>
      <c r="AE314" s="16"/>
      <c r="AF314" s="16" t="n">
        <v>0.961411849579925</v>
      </c>
      <c r="AG314" s="16" t="n">
        <v>0.733362547157077</v>
      </c>
      <c r="AH314" s="16" t="n">
        <v>0.833456852144769</v>
      </c>
      <c r="AI314" s="16" t="n">
        <v>0.837931847324602</v>
      </c>
      <c r="AJ314" s="16" t="n">
        <v>0.70952476132019</v>
      </c>
      <c r="AK314" s="16" t="n">
        <v>0.934797951593226</v>
      </c>
      <c r="AL314" s="16" t="n">
        <v>0.692601055981386</v>
      </c>
      <c r="AM314" s="16" t="n">
        <v>0.631079175874243</v>
      </c>
      <c r="AN314" s="16" t="n">
        <v>0.782722067636226</v>
      </c>
      <c r="AO314" s="16" t="n">
        <v>0.849583474802566</v>
      </c>
      <c r="AP314" s="16" t="n">
        <v>0.986081228501055</v>
      </c>
      <c r="AQ314" s="16"/>
      <c r="AR314" s="16" t="n">
        <v>0.795930803305833</v>
      </c>
      <c r="AS314" s="16" t="n">
        <v>0.581044401615172</v>
      </c>
      <c r="AT314" s="16" t="n">
        <v>0.862765844184861</v>
      </c>
      <c r="AU314" s="16" t="n">
        <v>0.844322005253325</v>
      </c>
      <c r="AV314" s="16" t="n">
        <v>0.807496853221923</v>
      </c>
      <c r="AW314" s="16" t="n">
        <v>0.859290974499956</v>
      </c>
      <c r="AX314" s="16" t="n">
        <v>0.851752665383568</v>
      </c>
    </row>
    <row r="315">
      <c r="B315" t="s">
        <v>95</v>
      </c>
      <c r="C315" s="16" t="n">
        <v>0.0503382397072963</v>
      </c>
      <c r="D315" s="16" t="n">
        <v>0.068599978035362</v>
      </c>
      <c r="E315" s="16" t="n">
        <v>0.150639416737455</v>
      </c>
      <c r="F315" s="16" t="n">
        <v>0.0106596992543273</v>
      </c>
      <c r="G315" s="16"/>
      <c r="H315" s="16" t="n">
        <v>0.196866528826181</v>
      </c>
      <c r="I315" s="16" t="n">
        <v>0.0388402579686565</v>
      </c>
      <c r="J315" s="16"/>
      <c r="K315" s="16" t="n">
        <v>0.0112082178225012</v>
      </c>
      <c r="L315" s="16"/>
      <c r="M315" s="16" t="n">
        <v>0.0447527451957229</v>
      </c>
      <c r="N315" s="16" t="n">
        <v>0.084397619483392</v>
      </c>
      <c r="O315" s="16" t="n">
        <v>0.0413820511982548</v>
      </c>
      <c r="P315" s="16" t="n">
        <v>0.105201213347319</v>
      </c>
      <c r="Q315" s="16"/>
      <c r="R315" s="16" t="n">
        <v>0</v>
      </c>
      <c r="S315" s="16" t="n">
        <v>0.268894378775398</v>
      </c>
      <c r="T315" s="16" t="n">
        <v>0.0468823310797114</v>
      </c>
      <c r="U315" s="16" t="n">
        <v>0.0237246939574397</v>
      </c>
      <c r="V315" s="16" t="n">
        <v>0.042045346978752</v>
      </c>
      <c r="W315" s="16"/>
      <c r="X315" s="16" t="n">
        <v>0.0213310765694225</v>
      </c>
      <c r="Y315" s="16" t="n">
        <v>0.100218837145584</v>
      </c>
      <c r="Z315" s="16" t="n">
        <v>0.0011287371716717</v>
      </c>
      <c r="AA315" s="16" t="n">
        <v>0</v>
      </c>
      <c r="AB315" s="16" t="n">
        <v>0.0719684912138683</v>
      </c>
      <c r="AC315" s="16" t="n">
        <v>0.0680720904356341</v>
      </c>
      <c r="AD315" s="16" t="n">
        <v>0.0752143306950342</v>
      </c>
      <c r="AE315" s="16"/>
      <c r="AF315" s="16" t="n">
        <v>0</v>
      </c>
      <c r="AG315" s="16" t="n">
        <v>0</v>
      </c>
      <c r="AH315" s="16" t="n">
        <v>0.000421727815181635</v>
      </c>
      <c r="AI315" s="16" t="n">
        <v>0.0959200105465091</v>
      </c>
      <c r="AJ315" s="16" t="n">
        <v>0.111765709450746</v>
      </c>
      <c r="AK315" s="16" t="n">
        <v>0.0106828453511577</v>
      </c>
      <c r="AL315" s="16" t="n">
        <v>0.00233639039433815</v>
      </c>
      <c r="AM315" s="16" t="n">
        <v>0.138126773148511</v>
      </c>
      <c r="AN315" s="16" t="n">
        <v>0.170342884917003</v>
      </c>
      <c r="AO315" s="16" t="n">
        <v>0</v>
      </c>
      <c r="AP315" s="16" t="n">
        <v>0.00599952679613492</v>
      </c>
      <c r="AQ315" s="16"/>
      <c r="AR315" s="16" t="n">
        <v>0.0088280539391983</v>
      </c>
      <c r="AS315" s="16" t="n">
        <v>0.230922279564955</v>
      </c>
      <c r="AT315" s="16" t="n">
        <v>0.0308636423678527</v>
      </c>
      <c r="AU315" s="16" t="n">
        <v>0.0431955871826524</v>
      </c>
      <c r="AV315" s="16" t="n">
        <v>0</v>
      </c>
      <c r="AW315" s="16" t="n">
        <v>0.082819529290872</v>
      </c>
      <c r="AX315" s="16" t="n">
        <v>0.00102092470011851</v>
      </c>
    </row>
    <row r="3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row>
    <row r="317">
      <c r="B317" s="7" t="s">
        <v>202</v>
      </c>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row>
    <row r="318">
      <c r="B318" s="26" t="s">
        <v>78</v>
      </c>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row>
    <row r="319">
      <c r="B319" t="s">
        <v>188</v>
      </c>
      <c r="C319" s="16" t="n">
        <v>0.06979731393119</v>
      </c>
      <c r="D319" s="16" t="n">
        <v>0.109560326622842</v>
      </c>
      <c r="E319" s="16" t="n">
        <v>0.146568463189739</v>
      </c>
      <c r="F319" s="16" t="n">
        <v>0.0357400947004169</v>
      </c>
      <c r="G319" s="16"/>
      <c r="H319" s="16" t="n">
        <v>0.0677666595414729</v>
      </c>
      <c r="I319" s="16" t="n">
        <v>0.0343564866040324</v>
      </c>
      <c r="J319" s="16"/>
      <c r="K319" s="16" t="n">
        <v>0.0451204654253138</v>
      </c>
      <c r="L319" s="16"/>
      <c r="M319" s="16" t="n">
        <v>0.0405386927371474</v>
      </c>
      <c r="N319" s="16" t="n">
        <v>0.189668258010864</v>
      </c>
      <c r="O319" s="16" t="n">
        <v>0.244079404951613</v>
      </c>
      <c r="P319" s="16" t="n">
        <v>0.236048163897051</v>
      </c>
      <c r="Q319" s="16"/>
      <c r="R319" s="16" t="n">
        <v>0</v>
      </c>
      <c r="S319" s="16" t="n">
        <v>0.475842011364076</v>
      </c>
      <c r="T319" s="16" t="n">
        <v>0.147920230497629</v>
      </c>
      <c r="U319" s="16" t="n">
        <v>0.0790562955101376</v>
      </c>
      <c r="V319" s="16" t="n">
        <v>0.0162672113205272</v>
      </c>
      <c r="W319" s="16"/>
      <c r="X319" s="16" t="n">
        <v>0.0370316771259574</v>
      </c>
      <c r="Y319" s="16" t="n">
        <v>0.0772760950529505</v>
      </c>
      <c r="Z319" s="16" t="n">
        <v>0.0422632889377816</v>
      </c>
      <c r="AA319" s="16" t="n">
        <v>0.023336812286926</v>
      </c>
      <c r="AB319" s="16" t="n">
        <v>0.145151259828006</v>
      </c>
      <c r="AC319" s="16" t="n">
        <v>0.133990999928647</v>
      </c>
      <c r="AD319" s="16" t="n">
        <v>0.383455382791818</v>
      </c>
      <c r="AE319" s="16"/>
      <c r="AF319" s="16" t="n">
        <v>0.0345540144721118</v>
      </c>
      <c r="AG319" s="16" t="n">
        <v>0.115698550478893</v>
      </c>
      <c r="AH319" s="16" t="n">
        <v>0.0919321496205852</v>
      </c>
      <c r="AI319" s="16" t="n">
        <v>0.0689128336724013</v>
      </c>
      <c r="AJ319" s="16" t="n">
        <v>0.00765108990595865</v>
      </c>
      <c r="AK319" s="16" t="n">
        <v>0.00700481172817296</v>
      </c>
      <c r="AL319" s="16" t="n">
        <v>0.104340579021088</v>
      </c>
      <c r="AM319" s="16" t="n">
        <v>0.235355520371206</v>
      </c>
      <c r="AN319" s="16" t="n">
        <v>0.231933065739473</v>
      </c>
      <c r="AO319" s="16" t="n">
        <v>0.000585834295960597</v>
      </c>
      <c r="AP319" s="16" t="n">
        <v>0.0257507652895269</v>
      </c>
      <c r="AQ319" s="16"/>
      <c r="AR319" s="16" t="n">
        <v>0.0337501810686212</v>
      </c>
      <c r="AS319" s="16" t="n">
        <v>0.180797011958555</v>
      </c>
      <c r="AT319" s="16" t="n">
        <v>0.127266434643978</v>
      </c>
      <c r="AU319" s="16" t="n">
        <v>0.04264120654213</v>
      </c>
      <c r="AV319" s="16" t="n">
        <v>0.0119124107269486</v>
      </c>
      <c r="AW319" s="16" t="n">
        <v>0.0349720311158439</v>
      </c>
      <c r="AX319" s="16" t="n">
        <v>0.036075591640566</v>
      </c>
    </row>
    <row r="320">
      <c r="B320" t="s">
        <v>189</v>
      </c>
      <c r="C320" s="16" t="n">
        <v>0.815485826483002</v>
      </c>
      <c r="D320" s="16" t="n">
        <v>0.713618906077559</v>
      </c>
      <c r="E320" s="16" t="n">
        <v>0.758799043688265</v>
      </c>
      <c r="F320" s="16" t="n">
        <v>0.851000821597338</v>
      </c>
      <c r="G320" s="16"/>
      <c r="H320" s="16" t="n">
        <v>0.762751287871793</v>
      </c>
      <c r="I320" s="16" t="n">
        <v>0.845820170745021</v>
      </c>
      <c r="J320" s="16"/>
      <c r="K320" s="16" t="n">
        <v>0.834772595753763</v>
      </c>
      <c r="L320" s="16"/>
      <c r="M320" s="16" t="n">
        <v>0.843539355767738</v>
      </c>
      <c r="N320" s="16" t="n">
        <v>0.688193921278251</v>
      </c>
      <c r="O320" s="16" t="n">
        <v>0.70287473087667</v>
      </c>
      <c r="P320" s="16" t="n">
        <v>0.580936665632949</v>
      </c>
      <c r="Q320" s="16"/>
      <c r="R320" s="16" t="n">
        <v>0.973259461576008</v>
      </c>
      <c r="S320" s="16" t="n">
        <v>0.321337916738663</v>
      </c>
      <c r="T320" s="16" t="n">
        <v>0.674539036072615</v>
      </c>
      <c r="U320" s="16" t="n">
        <v>0.890774009096921</v>
      </c>
      <c r="V320" s="16" t="n">
        <v>0.865057653011596</v>
      </c>
      <c r="W320" s="16"/>
      <c r="X320" s="16" t="n">
        <v>0.869792169872834</v>
      </c>
      <c r="Y320" s="16" t="n">
        <v>0.740584974546494</v>
      </c>
      <c r="Z320" s="16" t="n">
        <v>0.891014962201263</v>
      </c>
      <c r="AA320" s="16" t="n">
        <v>0.976663187713074</v>
      </c>
      <c r="AB320" s="16" t="n">
        <v>0.769088865182787</v>
      </c>
      <c r="AC320" s="16" t="n">
        <v>0.795288883566687</v>
      </c>
      <c r="AD320" s="16" t="n">
        <v>0.440211062273587</v>
      </c>
      <c r="AE320" s="16"/>
      <c r="AF320" s="16" t="n">
        <v>0.950959161052075</v>
      </c>
      <c r="AG320" s="16" t="n">
        <v>0.609038768703425</v>
      </c>
      <c r="AH320" s="16" t="n">
        <v>0.844154708176192</v>
      </c>
      <c r="AI320" s="16" t="n">
        <v>0.853296241373619</v>
      </c>
      <c r="AJ320" s="16" t="n">
        <v>0.766833366999286</v>
      </c>
      <c r="AK320" s="16" t="n">
        <v>0.893330024091718</v>
      </c>
      <c r="AL320" s="16" t="n">
        <v>0.89108585097824</v>
      </c>
      <c r="AM320" s="16" t="n">
        <v>0.640472112407268</v>
      </c>
      <c r="AN320" s="16" t="n">
        <v>0.581601204985852</v>
      </c>
      <c r="AO320" s="16" t="n">
        <v>0.998834835245216</v>
      </c>
      <c r="AP320" s="16" t="n">
        <v>0.641303791872333</v>
      </c>
      <c r="AQ320" s="16"/>
      <c r="AR320" s="16" t="n">
        <v>0.954824242835338</v>
      </c>
      <c r="AS320" s="16" t="n">
        <v>0.76095849922077</v>
      </c>
      <c r="AT320" s="16" t="n">
        <v>0.745340057601645</v>
      </c>
      <c r="AU320" s="16" t="n">
        <v>0.873746429545132</v>
      </c>
      <c r="AV320" s="16" t="n">
        <v>0.806580035894581</v>
      </c>
      <c r="AW320" s="16" t="n">
        <v>0.778890864343301</v>
      </c>
      <c r="AX320" s="16" t="n">
        <v>0.878809607998216</v>
      </c>
    </row>
    <row r="321">
      <c r="B321" t="s">
        <v>95</v>
      </c>
      <c r="C321" s="16" t="n">
        <v>0.114716859585808</v>
      </c>
      <c r="D321" s="16" t="n">
        <v>0.176820767299599</v>
      </c>
      <c r="E321" s="16" t="n">
        <v>0.0946324931219957</v>
      </c>
      <c r="F321" s="16" t="n">
        <v>0.113259083702245</v>
      </c>
      <c r="G321" s="16"/>
      <c r="H321" s="16" t="n">
        <v>0.169482052586735</v>
      </c>
      <c r="I321" s="16" t="n">
        <v>0.119823342650947</v>
      </c>
      <c r="J321" s="16"/>
      <c r="K321" s="16" t="n">
        <v>0.120106938820923</v>
      </c>
      <c r="L321" s="16"/>
      <c r="M321" s="16" t="n">
        <v>0.115921951495114</v>
      </c>
      <c r="N321" s="16" t="n">
        <v>0.122137820710886</v>
      </c>
      <c r="O321" s="16" t="n">
        <v>0.0530458641717168</v>
      </c>
      <c r="P321" s="16" t="n">
        <v>0.18301517047</v>
      </c>
      <c r="Q321" s="16"/>
      <c r="R321" s="16" t="n">
        <v>0.0267405384239923</v>
      </c>
      <c r="S321" s="16" t="n">
        <v>0.202820071897261</v>
      </c>
      <c r="T321" s="16" t="n">
        <v>0.177540733429757</v>
      </c>
      <c r="U321" s="16" t="n">
        <v>0.0301696953929418</v>
      </c>
      <c r="V321" s="16" t="n">
        <v>0.118675135667877</v>
      </c>
      <c r="W321" s="16"/>
      <c r="X321" s="16" t="n">
        <v>0.0931761530012088</v>
      </c>
      <c r="Y321" s="16" t="n">
        <v>0.182138930400556</v>
      </c>
      <c r="Z321" s="16" t="n">
        <v>0.0667217488609549</v>
      </c>
      <c r="AA321" s="16" t="n">
        <v>0</v>
      </c>
      <c r="AB321" s="16" t="n">
        <v>0.0857598749892066</v>
      </c>
      <c r="AC321" s="16" t="n">
        <v>0.0707201165046662</v>
      </c>
      <c r="AD321" s="16" t="n">
        <v>0.176333554934595</v>
      </c>
      <c r="AE321" s="16"/>
      <c r="AF321" s="16" t="n">
        <v>0.0144868244758131</v>
      </c>
      <c r="AG321" s="16" t="n">
        <v>0.275262680817681</v>
      </c>
      <c r="AH321" s="16" t="n">
        <v>0.0639131422032229</v>
      </c>
      <c r="AI321" s="16" t="n">
        <v>0.0777909249539794</v>
      </c>
      <c r="AJ321" s="16" t="n">
        <v>0.225515543094755</v>
      </c>
      <c r="AK321" s="16" t="n">
        <v>0.0996651641801093</v>
      </c>
      <c r="AL321" s="16" t="n">
        <v>0.0045735700006717</v>
      </c>
      <c r="AM321" s="16" t="n">
        <v>0.124172367221526</v>
      </c>
      <c r="AN321" s="16" t="n">
        <v>0.186465729274675</v>
      </c>
      <c r="AO321" s="16" t="n">
        <v>0.000579330458823583</v>
      </c>
      <c r="AP321" s="16" t="n">
        <v>0.33294544283814</v>
      </c>
      <c r="AQ321" s="16"/>
      <c r="AR321" s="16" t="n">
        <v>0.0114255760960409</v>
      </c>
      <c r="AS321" s="16" t="n">
        <v>0.0582444888206747</v>
      </c>
      <c r="AT321" s="16" t="n">
        <v>0.127393507754378</v>
      </c>
      <c r="AU321" s="16" t="n">
        <v>0.0836123639127382</v>
      </c>
      <c r="AV321" s="16" t="n">
        <v>0.181507553378471</v>
      </c>
      <c r="AW321" s="16" t="n">
        <v>0.186137104540855</v>
      </c>
      <c r="AX321" s="16" t="n">
        <v>0.0851148003612184</v>
      </c>
    </row>
    <row r="322">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row>
    <row r="323">
      <c r="B323" s="7" t="s">
        <v>203</v>
      </c>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row>
    <row r="324">
      <c r="B324" s="26" t="s">
        <v>78</v>
      </c>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row>
    <row r="325">
      <c r="B325" t="s">
        <v>188</v>
      </c>
      <c r="C325" s="16" t="n">
        <v>0.0722564340450441</v>
      </c>
      <c r="D325" s="16" t="n">
        <v>0.172704374220417</v>
      </c>
      <c r="E325" s="16" t="n">
        <v>0.1552134815189</v>
      </c>
      <c r="F325" s="16" t="n">
        <v>0.027235894096712</v>
      </c>
      <c r="G325" s="16"/>
      <c r="H325" s="16" t="n">
        <v>0.0656460215100871</v>
      </c>
      <c r="I325" s="16" t="n">
        <v>0.0516083178282597</v>
      </c>
      <c r="J325" s="16"/>
      <c r="K325" s="16" t="n">
        <v>0.0771549821938997</v>
      </c>
      <c r="L325" s="16"/>
      <c r="M325" s="16" t="n">
        <v>0.0323800918555733</v>
      </c>
      <c r="N325" s="16" t="n">
        <v>0.239709845956531</v>
      </c>
      <c r="O325" s="16" t="n">
        <v>0.284975833322881</v>
      </c>
      <c r="P325" s="16" t="n">
        <v>0.366934171268179</v>
      </c>
      <c r="Q325" s="16"/>
      <c r="R325" s="16" t="n">
        <v>0</v>
      </c>
      <c r="S325" s="16" t="n">
        <v>0.469392164845859</v>
      </c>
      <c r="T325" s="16" t="n">
        <v>0.150735707277788</v>
      </c>
      <c r="U325" s="16" t="n">
        <v>0.0939686354403293</v>
      </c>
      <c r="V325" s="16" t="n">
        <v>0.0159424105827562</v>
      </c>
      <c r="W325" s="16"/>
      <c r="X325" s="16" t="n">
        <v>0.0471875731079236</v>
      </c>
      <c r="Y325" s="16" t="n">
        <v>0.0782947986317015</v>
      </c>
      <c r="Z325" s="16" t="n">
        <v>0.0203061033273317</v>
      </c>
      <c r="AA325" s="16" t="n">
        <v>0.0276929273805793</v>
      </c>
      <c r="AB325" s="16" t="n">
        <v>0.130828601187281</v>
      </c>
      <c r="AC325" s="16" t="n">
        <v>0.15239868578114</v>
      </c>
      <c r="AD325" s="16" t="n">
        <v>0.454374178042187</v>
      </c>
      <c r="AE325" s="16"/>
      <c r="AF325" s="16" t="n">
        <v>0.036963192644443</v>
      </c>
      <c r="AG325" s="16" t="n">
        <v>0.118150084685826</v>
      </c>
      <c r="AH325" s="16" t="n">
        <v>0.0599466125838412</v>
      </c>
      <c r="AI325" s="16" t="n">
        <v>0.052158974249107</v>
      </c>
      <c r="AJ325" s="16" t="n">
        <v>0.0234110771922179</v>
      </c>
      <c r="AK325" s="16" t="n">
        <v>0.0303250396548878</v>
      </c>
      <c r="AL325" s="16" t="n">
        <v>0.088716272382396</v>
      </c>
      <c r="AM325" s="16" t="n">
        <v>0.162951454256464</v>
      </c>
      <c r="AN325" s="16" t="n">
        <v>0.277901602872463</v>
      </c>
      <c r="AO325" s="16" t="n">
        <v>0.0344190945554834</v>
      </c>
      <c r="AP325" s="16" t="n">
        <v>0</v>
      </c>
      <c r="AQ325" s="16"/>
      <c r="AR325" s="16" t="n">
        <v>0.126956725476506</v>
      </c>
      <c r="AS325" s="16" t="n">
        <v>0.210360713545371</v>
      </c>
      <c r="AT325" s="16" t="n">
        <v>0.0724936540960148</v>
      </c>
      <c r="AU325" s="16" t="n">
        <v>0.0643297218724224</v>
      </c>
      <c r="AV325" s="16" t="n">
        <v>0.0363794550732246</v>
      </c>
      <c r="AW325" s="16" t="n">
        <v>0.0396388211503571</v>
      </c>
      <c r="AX325" s="16" t="n">
        <v>0.0370965163406845</v>
      </c>
    </row>
    <row r="326">
      <c r="B326" t="s">
        <v>189</v>
      </c>
      <c r="C326" s="16" t="n">
        <v>0.836278621910876</v>
      </c>
      <c r="D326" s="16" t="n">
        <v>0.747617222260587</v>
      </c>
      <c r="E326" s="16" t="n">
        <v>0.712558386209983</v>
      </c>
      <c r="F326" s="16" t="n">
        <v>0.894678269679082</v>
      </c>
      <c r="G326" s="16"/>
      <c r="H326" s="16" t="n">
        <v>0.804485504446202</v>
      </c>
      <c r="I326" s="16" t="n">
        <v>0.85106918268713</v>
      </c>
      <c r="J326" s="16"/>
      <c r="K326" s="16" t="n">
        <v>0.854148800211958</v>
      </c>
      <c r="L326" s="16"/>
      <c r="M326" s="16" t="n">
        <v>0.87848387830257</v>
      </c>
      <c r="N326" s="16" t="n">
        <v>0.647984873500286</v>
      </c>
      <c r="O326" s="16" t="n">
        <v>0.661511899918854</v>
      </c>
      <c r="P326" s="16" t="n">
        <v>0.446930432947631</v>
      </c>
      <c r="Q326" s="16"/>
      <c r="R326" s="16" t="n">
        <v>0.973259461576008</v>
      </c>
      <c r="S326" s="16" t="n">
        <v>0.32778776325688</v>
      </c>
      <c r="T326" s="16" t="n">
        <v>0.753431020175067</v>
      </c>
      <c r="U326" s="16" t="n">
        <v>0.847870833158649</v>
      </c>
      <c r="V326" s="16" t="n">
        <v>0.89116284530472</v>
      </c>
      <c r="W326" s="16"/>
      <c r="X326" s="16" t="n">
        <v>0.931219736478188</v>
      </c>
      <c r="Y326" s="16" t="n">
        <v>0.74450917945565</v>
      </c>
      <c r="Z326" s="16" t="n">
        <v>0.848561186483368</v>
      </c>
      <c r="AA326" s="16" t="n">
        <v>0.950681331168399</v>
      </c>
      <c r="AB326" s="16" t="n">
        <v>0.788569578803533</v>
      </c>
      <c r="AC326" s="16" t="n">
        <v>0.78030677619408</v>
      </c>
      <c r="AD326" s="16" t="n">
        <v>0.413444513950311</v>
      </c>
      <c r="AE326" s="16"/>
      <c r="AF326" s="16" t="n">
        <v>0.948549982879744</v>
      </c>
      <c r="AG326" s="16" t="n">
        <v>0.881849915314174</v>
      </c>
      <c r="AH326" s="16" t="n">
        <v>0.876484776090719</v>
      </c>
      <c r="AI326" s="16" t="n">
        <v>0.857844972931468</v>
      </c>
      <c r="AJ326" s="16" t="n">
        <v>0.75927100856027</v>
      </c>
      <c r="AK326" s="16" t="n">
        <v>0.919251171236497</v>
      </c>
      <c r="AL326" s="16" t="n">
        <v>0.799697848774456</v>
      </c>
      <c r="AM326" s="16" t="n">
        <v>0.653986147312555</v>
      </c>
      <c r="AN326" s="16" t="n">
        <v>0.553497984564922</v>
      </c>
      <c r="AO326" s="16" t="n">
        <v>0.965001574985693</v>
      </c>
      <c r="AP326" s="16" t="n">
        <v>0.986081228501055</v>
      </c>
      <c r="AQ326" s="16"/>
      <c r="AR326" s="16" t="n">
        <v>0.855387166645097</v>
      </c>
      <c r="AS326" s="16" t="n">
        <v>0.733512595136742</v>
      </c>
      <c r="AT326" s="16" t="n">
        <v>0.786104984791776</v>
      </c>
      <c r="AU326" s="16" t="n">
        <v>0.874036648061727</v>
      </c>
      <c r="AV326" s="16" t="n">
        <v>0.784312110228226</v>
      </c>
      <c r="AW326" s="16" t="n">
        <v>0.840918656725086</v>
      </c>
      <c r="AX326" s="16" t="n">
        <v>0.949247036133323</v>
      </c>
    </row>
    <row r="327">
      <c r="B327" t="s">
        <v>95</v>
      </c>
      <c r="C327" s="16" t="n">
        <v>0.0914649440440794</v>
      </c>
      <c r="D327" s="16" t="n">
        <v>0.0796784035189961</v>
      </c>
      <c r="E327" s="16" t="n">
        <v>0.132228132271117</v>
      </c>
      <c r="F327" s="16" t="n">
        <v>0.078085836224206</v>
      </c>
      <c r="G327" s="16"/>
      <c r="H327" s="16" t="n">
        <v>0.129868474043711</v>
      </c>
      <c r="I327" s="16" t="n">
        <v>0.09732249948461</v>
      </c>
      <c r="J327" s="16"/>
      <c r="K327" s="16" t="n">
        <v>0.0686962175941421</v>
      </c>
      <c r="L327" s="16"/>
      <c r="M327" s="16" t="n">
        <v>0.0891360298418567</v>
      </c>
      <c r="N327" s="16" t="n">
        <v>0.112305280543183</v>
      </c>
      <c r="O327" s="16" t="n">
        <v>0.0535122667582656</v>
      </c>
      <c r="P327" s="16" t="n">
        <v>0.186135395784189</v>
      </c>
      <c r="Q327" s="16"/>
      <c r="R327" s="16" t="n">
        <v>0.0267405384239923</v>
      </c>
      <c r="S327" s="16" t="n">
        <v>0.202820071897261</v>
      </c>
      <c r="T327" s="16" t="n">
        <v>0.0958332725471456</v>
      </c>
      <c r="U327" s="16" t="n">
        <v>0.0581605314010218</v>
      </c>
      <c r="V327" s="16" t="n">
        <v>0.0928947441125239</v>
      </c>
      <c r="W327" s="16"/>
      <c r="X327" s="16" t="n">
        <v>0.0215926904138884</v>
      </c>
      <c r="Y327" s="16" t="n">
        <v>0.177196021912649</v>
      </c>
      <c r="Z327" s="16" t="n">
        <v>0.1311327101893</v>
      </c>
      <c r="AA327" s="16" t="n">
        <v>0.0216257414510219</v>
      </c>
      <c r="AB327" s="16" t="n">
        <v>0.0806018200091863</v>
      </c>
      <c r="AC327" s="16" t="n">
        <v>0.0672945380247802</v>
      </c>
      <c r="AD327" s="16" t="n">
        <v>0.132181308007502</v>
      </c>
      <c r="AE327" s="16"/>
      <c r="AF327" s="16" t="n">
        <v>0.0144868244758131</v>
      </c>
      <c r="AG327" s="16" t="n">
        <v>0</v>
      </c>
      <c r="AH327" s="16" t="n">
        <v>0.0635686113254394</v>
      </c>
      <c r="AI327" s="16" t="n">
        <v>0.0899960528194255</v>
      </c>
      <c r="AJ327" s="16" t="n">
        <v>0.217317914247512</v>
      </c>
      <c r="AK327" s="16" t="n">
        <v>0.0504237891086156</v>
      </c>
      <c r="AL327" s="16" t="n">
        <v>0.111585878843148</v>
      </c>
      <c r="AM327" s="16" t="n">
        <v>0.183062398430981</v>
      </c>
      <c r="AN327" s="16" t="n">
        <v>0.168600412562616</v>
      </c>
      <c r="AO327" s="16" t="n">
        <v>0.000579330458823583</v>
      </c>
      <c r="AP327" s="16" t="n">
        <v>0.0139187714989455</v>
      </c>
      <c r="AQ327" s="16"/>
      <c r="AR327" s="16" t="n">
        <v>0.0176561078783966</v>
      </c>
      <c r="AS327" s="16" t="n">
        <v>0.0561266913178875</v>
      </c>
      <c r="AT327" s="16" t="n">
        <v>0.141401361112209</v>
      </c>
      <c r="AU327" s="16" t="n">
        <v>0.061633630065851</v>
      </c>
      <c r="AV327" s="16" t="n">
        <v>0.179308434698549</v>
      </c>
      <c r="AW327" s="16" t="n">
        <v>0.119442522124556</v>
      </c>
      <c r="AX327" s="16" t="n">
        <v>0.0136564475259922</v>
      </c>
    </row>
    <row r="328">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row>
    <row r="329">
      <c r="B329" s="7" t="s">
        <v>216</v>
      </c>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row>
    <row r="330">
      <c r="B330" s="26" t="s">
        <v>78</v>
      </c>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row>
    <row r="331">
      <c r="B331" t="s">
        <v>208</v>
      </c>
      <c r="C331" s="16" t="n">
        <v>0.0399365766365421</v>
      </c>
      <c r="D331" s="16" t="n">
        <v>0.0974375659886519</v>
      </c>
      <c r="E331" s="16" t="n">
        <v>0.064930264773524</v>
      </c>
      <c r="F331" s="16" t="n">
        <v>0.0224779134289233</v>
      </c>
      <c r="G331" s="16"/>
      <c r="H331" s="16" t="n">
        <v>0.0165399648275888</v>
      </c>
      <c r="I331" s="16" t="n">
        <v>0.047147461227038</v>
      </c>
      <c r="J331" s="16"/>
      <c r="K331" s="16" t="n">
        <v>0.0376968590071288</v>
      </c>
      <c r="L331" s="16"/>
      <c r="M331" s="16" t="n">
        <v>0.00806901993374252</v>
      </c>
      <c r="N331" s="16" t="n">
        <v>0.106189557596418</v>
      </c>
      <c r="O331" s="16" t="n">
        <v>0.424530678081148</v>
      </c>
      <c r="P331" s="16" t="n">
        <v>0.394343505824907</v>
      </c>
      <c r="Q331" s="16"/>
      <c r="R331" s="16" t="n">
        <v>0</v>
      </c>
      <c r="S331" s="16" t="n">
        <v>0.136605755766013</v>
      </c>
      <c r="T331" s="16" t="n">
        <v>0.0568588601371023</v>
      </c>
      <c r="U331" s="16" t="n">
        <v>0.0966721059888652</v>
      </c>
      <c r="V331" s="16" t="n">
        <v>0.0129102887136957</v>
      </c>
      <c r="W331" s="16"/>
      <c r="X331" s="16" t="n">
        <v>0.00100459202920077</v>
      </c>
      <c r="Y331" s="16" t="n">
        <v>0.0054371279947404</v>
      </c>
      <c r="Z331" s="16" t="n">
        <v>0.0102711222645629</v>
      </c>
      <c r="AA331" s="16" t="n">
        <v>0.104091456216046</v>
      </c>
      <c r="AB331" s="16" t="n">
        <v>0.125806818791477</v>
      </c>
      <c r="AC331" s="16" t="n">
        <v>0.170563970525384</v>
      </c>
      <c r="AD331" s="16" t="n">
        <v>0.363774807162667</v>
      </c>
      <c r="AE331" s="16"/>
      <c r="AF331" s="16" t="n">
        <v>0.0185233805507816</v>
      </c>
      <c r="AG331" s="16" t="n">
        <v>0.140654107642702</v>
      </c>
      <c r="AH331" s="16" t="n">
        <v>0.0458824975324521</v>
      </c>
      <c r="AI331" s="16" t="n">
        <v>0.14899191087852</v>
      </c>
      <c r="AJ331" s="16" t="n">
        <v>0.0262810851804411</v>
      </c>
      <c r="AK331" s="16" t="n">
        <v>0.00151849888335977</v>
      </c>
      <c r="AL331" s="16" t="n">
        <v>0.00551122726708478</v>
      </c>
      <c r="AM331" s="16" t="n">
        <v>0.114574808971336</v>
      </c>
      <c r="AN331" s="16" t="n">
        <v>0.0237316312122592</v>
      </c>
      <c r="AO331" s="16" t="n">
        <v>0.000585834295960597</v>
      </c>
      <c r="AP331" s="16" t="n">
        <v>0.0257507652895269</v>
      </c>
      <c r="AQ331" s="16"/>
      <c r="AR331" s="16" t="n">
        <v>0.137598246431327</v>
      </c>
      <c r="AS331" s="16" t="n">
        <v>0.0329163822394334</v>
      </c>
      <c r="AT331" s="16" t="n">
        <v>0.0582603954788436</v>
      </c>
      <c r="AU331" s="16" t="n">
        <v>0.0184174721788086</v>
      </c>
      <c r="AV331" s="16" t="n">
        <v>0.00219911867992122</v>
      </c>
      <c r="AW331" s="16" t="n">
        <v>0.0316271656312655</v>
      </c>
      <c r="AX331" s="16" t="n">
        <v>0.00723275206301763</v>
      </c>
    </row>
    <row r="332">
      <c r="B332" t="s">
        <v>209</v>
      </c>
      <c r="C332" s="16" t="n">
        <v>0.175528582385136</v>
      </c>
      <c r="D332" s="16" t="n">
        <v>0.190414742685441</v>
      </c>
      <c r="E332" s="16" t="n">
        <v>0.226803621963806</v>
      </c>
      <c r="F332" s="16" t="n">
        <v>0.154450818223067</v>
      </c>
      <c r="G332" s="16"/>
      <c r="H332" s="16" t="n">
        <v>0.0893908489607691</v>
      </c>
      <c r="I332" s="16" t="n">
        <v>0.182765907173562</v>
      </c>
      <c r="J332" s="16"/>
      <c r="K332" s="16" t="n">
        <v>0.158505759396156</v>
      </c>
      <c r="L332" s="16"/>
      <c r="M332" s="16" t="n">
        <v>0.148602942954235</v>
      </c>
      <c r="N332" s="16" t="n">
        <v>0.271107507615326</v>
      </c>
      <c r="O332" s="16" t="n">
        <v>0.395093626323833</v>
      </c>
      <c r="P332" s="16" t="n">
        <v>0.275728262829171</v>
      </c>
      <c r="Q332" s="16"/>
      <c r="R332" s="16" t="n">
        <v>0</v>
      </c>
      <c r="S332" s="16" t="n">
        <v>0.571960061246873</v>
      </c>
      <c r="T332" s="16" t="n">
        <v>0.106405380949708</v>
      </c>
      <c r="U332" s="16" t="n">
        <v>0.192488457909831</v>
      </c>
      <c r="V332" s="16" t="n">
        <v>0.16056689437946</v>
      </c>
      <c r="W332" s="16"/>
      <c r="X332" s="16" t="n">
        <v>0.101264840238317</v>
      </c>
      <c r="Y332" s="16" t="n">
        <v>0.307627366720778</v>
      </c>
      <c r="Z332" s="16" t="n">
        <v>0.0816176298095198</v>
      </c>
      <c r="AA332" s="16" t="n">
        <v>0.134483516064323</v>
      </c>
      <c r="AB332" s="16" t="n">
        <v>0.23230035736204</v>
      </c>
      <c r="AC332" s="16" t="n">
        <v>0.0393041596256387</v>
      </c>
      <c r="AD332" s="16" t="n">
        <v>0.203013563200804</v>
      </c>
      <c r="AE332" s="16"/>
      <c r="AF332" s="16" t="n">
        <v>0.0338443184223573</v>
      </c>
      <c r="AG332" s="16" t="n">
        <v>0.00804450594173791</v>
      </c>
      <c r="AH332" s="16" t="n">
        <v>0.146982984828531</v>
      </c>
      <c r="AI332" s="16" t="n">
        <v>0.317790786593774</v>
      </c>
      <c r="AJ332" s="16" t="n">
        <v>0.244392766540591</v>
      </c>
      <c r="AK332" s="16" t="n">
        <v>0.135926122276563</v>
      </c>
      <c r="AL332" s="16" t="n">
        <v>0.0992527010056493</v>
      </c>
      <c r="AM332" s="16" t="n">
        <v>0.113435611266041</v>
      </c>
      <c r="AN332" s="16" t="n">
        <v>0.410270758517792</v>
      </c>
      <c r="AO332" s="16" t="n">
        <v>0.207363610127679</v>
      </c>
      <c r="AP332" s="16" t="n">
        <v>0.00330155022068294</v>
      </c>
      <c r="AQ332" s="16"/>
      <c r="AR332" s="16" t="n">
        <v>0.10851656245689</v>
      </c>
      <c r="AS332" s="16" t="n">
        <v>0.355240631408749</v>
      </c>
      <c r="AT332" s="16" t="n">
        <v>0.122217754539521</v>
      </c>
      <c r="AU332" s="16" t="n">
        <v>0.082062546497827</v>
      </c>
      <c r="AV332" s="16" t="n">
        <v>0.37492751748389</v>
      </c>
      <c r="AW332" s="16" t="n">
        <v>0.211802419285422</v>
      </c>
      <c r="AX332" s="16" t="n">
        <v>0.167050600467944</v>
      </c>
    </row>
    <row r="333">
      <c r="B333" t="s">
        <v>210</v>
      </c>
      <c r="C333" s="16" t="n">
        <v>0.230394549926806</v>
      </c>
      <c r="D333" s="16" t="n">
        <v>0.427357184501039</v>
      </c>
      <c r="E333" s="16" t="n">
        <v>0.26255521241506</v>
      </c>
      <c r="F333" s="16" t="n">
        <v>0.190345818444256</v>
      </c>
      <c r="G333" s="16"/>
      <c r="H333" s="16" t="n">
        <v>0.561582387579751</v>
      </c>
      <c r="I333" s="16" t="n">
        <v>0.222434832253995</v>
      </c>
      <c r="J333" s="16"/>
      <c r="K333" s="16" t="n">
        <v>0.158243461927565</v>
      </c>
      <c r="L333" s="16"/>
      <c r="M333" s="16" t="n">
        <v>0.221059904277289</v>
      </c>
      <c r="N333" s="16" t="n">
        <v>0.329857685173985</v>
      </c>
      <c r="O333" s="16" t="n">
        <v>0.0921489561230833</v>
      </c>
      <c r="P333" s="16" t="n">
        <v>0.171987881695099</v>
      </c>
      <c r="Q333" s="16"/>
      <c r="R333" s="16" t="n">
        <v>0</v>
      </c>
      <c r="S333" s="16" t="n">
        <v>0.156218146546761</v>
      </c>
      <c r="T333" s="16" t="n">
        <v>0.284069174106357</v>
      </c>
      <c r="U333" s="16" t="n">
        <v>0.153879811937022</v>
      </c>
      <c r="V333" s="16" t="n">
        <v>0.251571877915456</v>
      </c>
      <c r="W333" s="16"/>
      <c r="X333" s="16" t="n">
        <v>0.223819797687845</v>
      </c>
      <c r="Y333" s="16" t="n">
        <v>0.153474794396387</v>
      </c>
      <c r="Z333" s="16" t="n">
        <v>0.250898376738145</v>
      </c>
      <c r="AA333" s="16" t="n">
        <v>0.366733137372118</v>
      </c>
      <c r="AB333" s="16" t="n">
        <v>0.399465058157763</v>
      </c>
      <c r="AC333" s="16" t="n">
        <v>0.206049268481323</v>
      </c>
      <c r="AD333" s="16" t="n">
        <v>0.0786713663463426</v>
      </c>
      <c r="AE333" s="16"/>
      <c r="AF333" s="16" t="n">
        <v>0.00385058742475413</v>
      </c>
      <c r="AG333" s="16" t="n">
        <v>0.537441401885324</v>
      </c>
      <c r="AH333" s="16" t="n">
        <v>0.288697388616956</v>
      </c>
      <c r="AI333" s="16" t="n">
        <v>0.204869502346128</v>
      </c>
      <c r="AJ333" s="16" t="n">
        <v>0.252374740953186</v>
      </c>
      <c r="AK333" s="16" t="n">
        <v>0.141629391667624</v>
      </c>
      <c r="AL333" s="16" t="n">
        <v>0.0416885351992585</v>
      </c>
      <c r="AM333" s="16" t="n">
        <v>0.374500036669631</v>
      </c>
      <c r="AN333" s="16" t="n">
        <v>0.217074095159086</v>
      </c>
      <c r="AO333" s="16" t="n">
        <v>0.350052522815904</v>
      </c>
      <c r="AP333" s="16" t="n">
        <v>0.00791924470281053</v>
      </c>
      <c r="AQ333" s="16"/>
      <c r="AR333" s="16" t="n">
        <v>0.237041398215836</v>
      </c>
      <c r="AS333" s="16" t="n">
        <v>0.208242916042584</v>
      </c>
      <c r="AT333" s="16" t="n">
        <v>0.223449554637488</v>
      </c>
      <c r="AU333" s="16" t="n">
        <v>0.317487640573566</v>
      </c>
      <c r="AV333" s="16" t="n">
        <v>0.206891415052089</v>
      </c>
      <c r="AW333" s="16" t="n">
        <v>0.156047266142671</v>
      </c>
      <c r="AX333" s="16" t="n">
        <v>0.268914569447459</v>
      </c>
    </row>
    <row r="334">
      <c r="B334" t="s">
        <v>211</v>
      </c>
      <c r="C334" s="16" t="n">
        <v>0.128917923134588</v>
      </c>
      <c r="D334" s="16" t="n">
        <v>0.0522175815374287</v>
      </c>
      <c r="E334" s="16" t="n">
        <v>0.160335702836679</v>
      </c>
      <c r="F334" s="16" t="n">
        <v>0.128274446300434</v>
      </c>
      <c r="G334" s="16"/>
      <c r="H334" s="16" t="n">
        <v>0.00528499379974319</v>
      </c>
      <c r="I334" s="16" t="n">
        <v>0.157716629076142</v>
      </c>
      <c r="J334" s="16"/>
      <c r="K334" s="16" t="n">
        <v>0.201055150846702</v>
      </c>
      <c r="L334" s="16"/>
      <c r="M334" s="16" t="n">
        <v>0.142166331854792</v>
      </c>
      <c r="N334" s="16" t="n">
        <v>0.0792848591456584</v>
      </c>
      <c r="O334" s="16" t="n">
        <v>0.0331786506064534</v>
      </c>
      <c r="P334" s="16" t="n">
        <v>0.0586320684310287</v>
      </c>
      <c r="Q334" s="16"/>
      <c r="R334" s="16" t="n">
        <v>0.0267405384239923</v>
      </c>
      <c r="S334" s="16" t="n">
        <v>0.00247080010127993</v>
      </c>
      <c r="T334" s="16" t="n">
        <v>0.216942307419688</v>
      </c>
      <c r="U334" s="16" t="n">
        <v>0.179319958677222</v>
      </c>
      <c r="V334" s="16" t="n">
        <v>0.106893453073491</v>
      </c>
      <c r="W334" s="16"/>
      <c r="X334" s="16" t="n">
        <v>0.139598606812379</v>
      </c>
      <c r="Y334" s="16" t="n">
        <v>0.0907447405919186</v>
      </c>
      <c r="Z334" s="16" t="n">
        <v>0.292206795656401</v>
      </c>
      <c r="AA334" s="16" t="n">
        <v>0.00131462215106357</v>
      </c>
      <c r="AB334" s="16" t="n">
        <v>0.120865514238533</v>
      </c>
      <c r="AC334" s="16" t="n">
        <v>0.570935986413827</v>
      </c>
      <c r="AD334" s="16" t="n">
        <v>0.10113686712312</v>
      </c>
      <c r="AE334" s="16"/>
      <c r="AF334" s="16" t="n">
        <v>0.73669520743748</v>
      </c>
      <c r="AG334" s="16" t="n">
        <v>0.172784955957687</v>
      </c>
      <c r="AH334" s="16" t="n">
        <v>0.11651692962913</v>
      </c>
      <c r="AI334" s="16" t="n">
        <v>0.143143278480235</v>
      </c>
      <c r="AJ334" s="16" t="n">
        <v>0</v>
      </c>
      <c r="AK334" s="16" t="n">
        <v>0.122564812981306</v>
      </c>
      <c r="AL334" s="16" t="n">
        <v>0.338675964213243</v>
      </c>
      <c r="AM334" s="16" t="n">
        <v>0.103676938705507</v>
      </c>
      <c r="AN334" s="16" t="n">
        <v>0.0336605084579545</v>
      </c>
      <c r="AO334" s="16" t="n">
        <v>0.00215467962107757</v>
      </c>
      <c r="AP334" s="16" t="n">
        <v>0.328516879361799</v>
      </c>
      <c r="AQ334" s="16"/>
      <c r="AR334" s="16" t="n">
        <v>0.00259752215684258</v>
      </c>
      <c r="AS334" s="16" t="n">
        <v>0.203476375480926</v>
      </c>
      <c r="AT334" s="16" t="n">
        <v>0.0815790157211343</v>
      </c>
      <c r="AU334" s="16" t="n">
        <v>0.268962017719376</v>
      </c>
      <c r="AV334" s="16" t="n">
        <v>0.0275829803535397</v>
      </c>
      <c r="AW334" s="16" t="n">
        <v>0.112261533937521</v>
      </c>
      <c r="AX334" s="16" t="n">
        <v>0.167506173172378</v>
      </c>
    </row>
    <row r="335">
      <c r="B335" t="s">
        <v>212</v>
      </c>
      <c r="C335" s="16" t="n">
        <v>0.362485467977489</v>
      </c>
      <c r="D335" s="16" t="n">
        <v>0.202560748744072</v>
      </c>
      <c r="E335" s="16" t="n">
        <v>0.277597127986386</v>
      </c>
      <c r="F335" s="16" t="n">
        <v>0.416724244339591</v>
      </c>
      <c r="G335" s="16"/>
      <c r="H335" s="16" t="n">
        <v>0.240922492683894</v>
      </c>
      <c r="I335" s="16" t="n">
        <v>0.315562729370251</v>
      </c>
      <c r="J335" s="16"/>
      <c r="K335" s="16" t="n">
        <v>0.434457644602387</v>
      </c>
      <c r="L335" s="16"/>
      <c r="M335" s="16" t="n">
        <v>0.410858690829893</v>
      </c>
      <c r="N335" s="16" t="n">
        <v>0.179426259109154</v>
      </c>
      <c r="O335" s="16" t="n">
        <v>0.0293959854675085</v>
      </c>
      <c r="P335" s="16" t="n">
        <v>0.0414202385392838</v>
      </c>
      <c r="Q335" s="16"/>
      <c r="R335" s="16" t="n">
        <v>0.973259461576008</v>
      </c>
      <c r="S335" s="16" t="n">
        <v>0.131385550667712</v>
      </c>
      <c r="T335" s="16" t="n">
        <v>0.335503341270908</v>
      </c>
      <c r="U335" s="16" t="n">
        <v>0.376112000928097</v>
      </c>
      <c r="V335" s="16" t="n">
        <v>0.365478508302937</v>
      </c>
      <c r="W335" s="16"/>
      <c r="X335" s="16" t="n">
        <v>0.370516596089467</v>
      </c>
      <c r="Y335" s="16" t="n">
        <v>0.420725350522955</v>
      </c>
      <c r="Z335" s="16" t="n">
        <v>0.365006075531371</v>
      </c>
      <c r="AA335" s="16" t="n">
        <v>0.39337726819645</v>
      </c>
      <c r="AB335" s="16" t="n">
        <v>0.0931828462200129</v>
      </c>
      <c r="AC335" s="16" t="n">
        <v>0.00954451016720749</v>
      </c>
      <c r="AD335" s="16" t="n">
        <v>0.152838296737483</v>
      </c>
      <c r="AE335" s="16"/>
      <c r="AF335" s="16" t="n">
        <v>0.207086506164627</v>
      </c>
      <c r="AG335" s="16" t="n">
        <v>0.141075028572549</v>
      </c>
      <c r="AH335" s="16" t="n">
        <v>0.400615418435025</v>
      </c>
      <c r="AI335" s="16" t="n">
        <v>0.108345761957259</v>
      </c>
      <c r="AJ335" s="16" t="n">
        <v>0.464926339667449</v>
      </c>
      <c r="AK335" s="16" t="n">
        <v>0.374007995808146</v>
      </c>
      <c r="AL335" s="16" t="n">
        <v>0.49780597339494</v>
      </c>
      <c r="AM335" s="16" t="n">
        <v>0.293812604387486</v>
      </c>
      <c r="AN335" s="16" t="n">
        <v>0.314161335952387</v>
      </c>
      <c r="AO335" s="16" t="n">
        <v>0.439264022680555</v>
      </c>
      <c r="AP335" s="16" t="n">
        <v>0.634511560425181</v>
      </c>
      <c r="AQ335" s="16"/>
      <c r="AR335" s="16" t="n">
        <v>0</v>
      </c>
      <c r="AS335" s="16" t="n">
        <v>0.199240780475352</v>
      </c>
      <c r="AT335" s="16" t="n">
        <v>0.454879949221922</v>
      </c>
      <c r="AU335" s="16" t="n">
        <v>0.30450441458651</v>
      </c>
      <c r="AV335" s="16" t="n">
        <v>0.38839896843056</v>
      </c>
      <c r="AW335" s="16" t="n">
        <v>0.480199141565834</v>
      </c>
      <c r="AX335" s="16" t="n">
        <v>0.388274980149082</v>
      </c>
    </row>
    <row r="336">
      <c r="B336" t="s">
        <v>95</v>
      </c>
      <c r="C336" s="16" t="n">
        <v>0.0627368999394384</v>
      </c>
      <c r="D336" s="16" t="n">
        <v>0.0300121765433674</v>
      </c>
      <c r="E336" s="16" t="n">
        <v>0.00777807002454449</v>
      </c>
      <c r="F336" s="16" t="n">
        <v>0.0877267592637285</v>
      </c>
      <c r="G336" s="16"/>
      <c r="H336" s="16" t="n">
        <v>0.0862793121482548</v>
      </c>
      <c r="I336" s="16" t="n">
        <v>0.0743724408990127</v>
      </c>
      <c r="J336" s="16"/>
      <c r="K336" s="16" t="n">
        <v>0.0100411242200601</v>
      </c>
      <c r="L336" s="16"/>
      <c r="M336" s="16" t="n">
        <v>0.0692431101500494</v>
      </c>
      <c r="N336" s="16" t="n">
        <v>0.0341341313594579</v>
      </c>
      <c r="O336" s="16" t="n">
        <v>0.0256521033979738</v>
      </c>
      <c r="P336" s="16" t="n">
        <v>0.0578880426805112</v>
      </c>
      <c r="Q336" s="16"/>
      <c r="R336" s="16" t="n">
        <v>0</v>
      </c>
      <c r="S336" s="16" t="n">
        <v>0.00135968567135986</v>
      </c>
      <c r="T336" s="16" t="n">
        <v>0.000220936116237048</v>
      </c>
      <c r="U336" s="16" t="n">
        <v>0.00152766455896304</v>
      </c>
      <c r="V336" s="16" t="n">
        <v>0.10257897761496</v>
      </c>
      <c r="W336" s="16"/>
      <c r="X336" s="16" t="n">
        <v>0.163795567142791</v>
      </c>
      <c r="Y336" s="16" t="n">
        <v>0.0219906197732213</v>
      </c>
      <c r="Z336" s="16" t="n">
        <v>0</v>
      </c>
      <c r="AA336" s="16" t="n">
        <v>0</v>
      </c>
      <c r="AB336" s="16" t="n">
        <v>0.0283794052301742</v>
      </c>
      <c r="AC336" s="16" t="n">
        <v>0.00360210478662001</v>
      </c>
      <c r="AD336" s="16" t="n">
        <v>0.100565099429583</v>
      </c>
      <c r="AE336" s="16"/>
      <c r="AF336" s="16" t="n">
        <v>0</v>
      </c>
      <c r="AG336" s="16" t="n">
        <v>0</v>
      </c>
      <c r="AH336" s="16" t="n">
        <v>0.00130478095790531</v>
      </c>
      <c r="AI336" s="16" t="n">
        <v>0.0768587597440844</v>
      </c>
      <c r="AJ336" s="16" t="n">
        <v>0.0120250676583326</v>
      </c>
      <c r="AK336" s="16" t="n">
        <v>0.224353178383002</v>
      </c>
      <c r="AL336" s="16" t="n">
        <v>0.0170655989198249</v>
      </c>
      <c r="AM336" s="16" t="n">
        <v>0</v>
      </c>
      <c r="AN336" s="16" t="n">
        <v>0.00110167070052184</v>
      </c>
      <c r="AO336" s="16" t="n">
        <v>0.000579330458823583</v>
      </c>
      <c r="AP336" s="16" t="n">
        <v>0</v>
      </c>
      <c r="AQ336" s="16"/>
      <c r="AR336" s="16" t="n">
        <v>0.514246270739104</v>
      </c>
      <c r="AS336" s="16" t="n">
        <v>0.000882914352956849</v>
      </c>
      <c r="AT336" s="16" t="n">
        <v>0.0596133304010913</v>
      </c>
      <c r="AU336" s="16" t="n">
        <v>0.00856590844391251</v>
      </c>
      <c r="AV336" s="16" t="n">
        <v>0</v>
      </c>
      <c r="AW336" s="16" t="n">
        <v>0.00806247343728645</v>
      </c>
      <c r="AX336" s="16" t="n">
        <v>0.00102092470011851</v>
      </c>
    </row>
    <row r="337">
      <c r="B337" t="s">
        <v>213</v>
      </c>
      <c r="C337" s="16" t="n">
        <v>0.215465159021678</v>
      </c>
      <c r="D337" s="16" t="n">
        <v>0.287852308674093</v>
      </c>
      <c r="E337" s="16" t="n">
        <v>0.29173388673733</v>
      </c>
      <c r="F337" s="16" t="n">
        <v>0.176928731651991</v>
      </c>
      <c r="G337" s="16"/>
      <c r="H337" s="16" t="n">
        <v>0.105930813788358</v>
      </c>
      <c r="I337" s="16" t="n">
        <v>0.2299133684006</v>
      </c>
      <c r="J337" s="16"/>
      <c r="K337" s="16" t="n">
        <v>0.196202618403285</v>
      </c>
      <c r="L337" s="16"/>
      <c r="M337" s="16" t="n">
        <v>0.156671962887977</v>
      </c>
      <c r="N337" s="16" t="n">
        <v>0.377297065211744</v>
      </c>
      <c r="O337" s="16" t="n">
        <v>0.819624304404981</v>
      </c>
      <c r="P337" s="16" t="n">
        <v>0.670071768654078</v>
      </c>
      <c r="Q337" s="16"/>
      <c r="R337" s="16" t="n">
        <v>0</v>
      </c>
      <c r="S337" s="16" t="n">
        <v>0.708565817012887</v>
      </c>
      <c r="T337" s="16" t="n">
        <v>0.16326424108681</v>
      </c>
      <c r="U337" s="16" t="n">
        <v>0.289160563898696</v>
      </c>
      <c r="V337" s="16" t="n">
        <v>0.173477183093156</v>
      </c>
      <c r="W337" s="16"/>
      <c r="X337" s="16" t="n">
        <v>0.102269432267517</v>
      </c>
      <c r="Y337" s="16" t="n">
        <v>0.313064494715518</v>
      </c>
      <c r="Z337" s="16" t="n">
        <v>0.0918887520740826</v>
      </c>
      <c r="AA337" s="16" t="n">
        <v>0.238574972280368</v>
      </c>
      <c r="AB337" s="16" t="n">
        <v>0.358107176153517</v>
      </c>
      <c r="AC337" s="16" t="n">
        <v>0.209868130151022</v>
      </c>
      <c r="AD337" s="16" t="n">
        <v>0.566788370363472</v>
      </c>
      <c r="AE337" s="16"/>
      <c r="AF337" s="16" t="n">
        <v>0.0523676989731389</v>
      </c>
      <c r="AG337" s="16" t="n">
        <v>0.14869861358444</v>
      </c>
      <c r="AH337" s="16" t="n">
        <v>0.192865482360983</v>
      </c>
      <c r="AI337" s="16" t="n">
        <v>0.466782697472294</v>
      </c>
      <c r="AJ337" s="16" t="n">
        <v>0.270673851721033</v>
      </c>
      <c r="AK337" s="16" t="n">
        <v>0.137444621159922</v>
      </c>
      <c r="AL337" s="16" t="n">
        <v>0.104763928272734</v>
      </c>
      <c r="AM337" s="16" t="n">
        <v>0.228010420237376</v>
      </c>
      <c r="AN337" s="16" t="n">
        <v>0.434002389730051</v>
      </c>
      <c r="AO337" s="16" t="n">
        <v>0.207949444423639</v>
      </c>
      <c r="AP337" s="16" t="n">
        <v>0.0290523155102098</v>
      </c>
      <c r="AQ337" s="16"/>
      <c r="AR337" s="16" t="n">
        <v>0.246114808888217</v>
      </c>
      <c r="AS337" s="16" t="n">
        <v>0.388157013648182</v>
      </c>
      <c r="AT337" s="16" t="n">
        <v>0.180478150018364</v>
      </c>
      <c r="AU337" s="16" t="n">
        <v>0.100480018676636</v>
      </c>
      <c r="AV337" s="16" t="n">
        <v>0.377126636163811</v>
      </c>
      <c r="AW337" s="16" t="n">
        <v>0.243429584916687</v>
      </c>
      <c r="AX337" s="16" t="n">
        <v>0.174283352530962</v>
      </c>
    </row>
    <row r="338">
      <c r="B338" t="s">
        <v>214</v>
      </c>
      <c r="C338" s="16" t="n">
        <v>0.491403391112077</v>
      </c>
      <c r="D338" s="16" t="n">
        <v>0.2547783302815</v>
      </c>
      <c r="E338" s="16" t="n">
        <v>0.437932830823065</v>
      </c>
      <c r="F338" s="16" t="n">
        <v>0.544998690640025</v>
      </c>
      <c r="G338" s="16"/>
      <c r="H338" s="16" t="n">
        <v>0.246207486483637</v>
      </c>
      <c r="I338" s="16" t="n">
        <v>0.473279358446393</v>
      </c>
      <c r="J338" s="16"/>
      <c r="K338" s="16" t="n">
        <v>0.63551279544909</v>
      </c>
      <c r="L338" s="16"/>
      <c r="M338" s="16" t="n">
        <v>0.553025022684684</v>
      </c>
      <c r="N338" s="16" t="n">
        <v>0.258711118254812</v>
      </c>
      <c r="O338" s="16" t="n">
        <v>0.062574636073962</v>
      </c>
      <c r="P338" s="16" t="n">
        <v>0.100052306970312</v>
      </c>
      <c r="Q338" s="16"/>
      <c r="R338" s="16" t="n">
        <v>1</v>
      </c>
      <c r="S338" s="16" t="n">
        <v>0.133856350768992</v>
      </c>
      <c r="T338" s="16" t="n">
        <v>0.552445648690596</v>
      </c>
      <c r="U338" s="16" t="n">
        <v>0.555431959605319</v>
      </c>
      <c r="V338" s="16" t="n">
        <v>0.472371961376428</v>
      </c>
      <c r="W338" s="16"/>
      <c r="X338" s="16" t="n">
        <v>0.510115202901847</v>
      </c>
      <c r="Y338" s="16" t="n">
        <v>0.511470091114874</v>
      </c>
      <c r="Z338" s="16" t="n">
        <v>0.657212871187772</v>
      </c>
      <c r="AA338" s="16" t="n">
        <v>0.394691890347514</v>
      </c>
      <c r="AB338" s="16" t="n">
        <v>0.214048360458546</v>
      </c>
      <c r="AC338" s="16" t="n">
        <v>0.580480496581035</v>
      </c>
      <c r="AD338" s="16" t="n">
        <v>0.253975163860603</v>
      </c>
      <c r="AE338" s="16"/>
      <c r="AF338" s="16" t="n">
        <v>0.943781713602107</v>
      </c>
      <c r="AG338" s="16" t="n">
        <v>0.313859984530237</v>
      </c>
      <c r="AH338" s="16" t="n">
        <v>0.517132348064156</v>
      </c>
      <c r="AI338" s="16" t="n">
        <v>0.251489040437494</v>
      </c>
      <c r="AJ338" s="16" t="n">
        <v>0.464926339667449</v>
      </c>
      <c r="AK338" s="16" t="n">
        <v>0.496572808789452</v>
      </c>
      <c r="AL338" s="16" t="n">
        <v>0.836481937608183</v>
      </c>
      <c r="AM338" s="16" t="n">
        <v>0.397489543092993</v>
      </c>
      <c r="AN338" s="16" t="n">
        <v>0.347821844410342</v>
      </c>
      <c r="AO338" s="16" t="n">
        <v>0.441418702301633</v>
      </c>
      <c r="AP338" s="16" t="n">
        <v>0.96302843978698</v>
      </c>
      <c r="AQ338" s="16"/>
      <c r="AR338" s="16" t="n">
        <v>0.00259752215684258</v>
      </c>
      <c r="AS338" s="16" t="n">
        <v>0.402717155956277</v>
      </c>
      <c r="AT338" s="16" t="n">
        <v>0.536458964943057</v>
      </c>
      <c r="AU338" s="16" t="n">
        <v>0.573466432305886</v>
      </c>
      <c r="AV338" s="16" t="n">
        <v>0.4159819487841</v>
      </c>
      <c r="AW338" s="16" t="n">
        <v>0.592460675503355</v>
      </c>
      <c r="AX338" s="16" t="n">
        <v>0.55578115332146</v>
      </c>
    </row>
    <row r="339">
      <c r="B339" t="s">
        <v>129</v>
      </c>
      <c r="C339" s="16" t="n">
        <v>-0.275938232090399</v>
      </c>
      <c r="D339" s="16" t="n">
        <v>0.0330739783925928</v>
      </c>
      <c r="E339" s="16" t="n">
        <v>-0.146198944085735</v>
      </c>
      <c r="F339" s="16" t="n">
        <v>-0.368069958988034</v>
      </c>
      <c r="G339" s="16"/>
      <c r="H339" s="16" t="n">
        <v>-0.140276672695279</v>
      </c>
      <c r="I339" s="16" t="n">
        <v>-0.243365990045793</v>
      </c>
      <c r="J339" s="16"/>
      <c r="K339" s="16" t="n">
        <v>-0.439310177045805</v>
      </c>
      <c r="L339" s="16"/>
      <c r="M339" s="16" t="n">
        <v>-0.396353059796707</v>
      </c>
      <c r="N339" s="16" t="n">
        <v>0.118585946956932</v>
      </c>
      <c r="O339" s="16" t="n">
        <v>0.757049668331019</v>
      </c>
      <c r="P339" s="16" t="n">
        <v>0.570019461683765</v>
      </c>
      <c r="Q339" s="16"/>
      <c r="R339" s="16" t="n">
        <v>-1</v>
      </c>
      <c r="S339" s="16" t="n">
        <v>0.574709466243895</v>
      </c>
      <c r="T339" s="16" t="n">
        <v>-0.389181407603786</v>
      </c>
      <c r="U339" s="16" t="n">
        <v>-0.266271395706623</v>
      </c>
      <c r="V339" s="16" t="n">
        <v>-0.298894778283272</v>
      </c>
      <c r="W339" s="16"/>
      <c r="X339" s="16" t="n">
        <v>-0.407845770634329</v>
      </c>
      <c r="Y339" s="16" t="n">
        <v>-0.198405596399355</v>
      </c>
      <c r="Z339" s="16" t="n">
        <v>-0.56532411911369</v>
      </c>
      <c r="AA339" s="16" t="n">
        <v>-0.156116918067145</v>
      </c>
      <c r="AB339" s="16" t="n">
        <v>0.144058815694971</v>
      </c>
      <c r="AC339" s="16" t="n">
        <v>-0.370612366430012</v>
      </c>
      <c r="AD339" s="16" t="n">
        <v>0.312813206502868</v>
      </c>
      <c r="AE339" s="16"/>
      <c r="AF339" s="16" t="n">
        <v>-0.891414014628968</v>
      </c>
      <c r="AG339" s="16" t="n">
        <v>-0.165161370945797</v>
      </c>
      <c r="AH339" s="16" t="n">
        <v>-0.324266865703173</v>
      </c>
      <c r="AI339" s="16" t="n">
        <v>0.2152936570348</v>
      </c>
      <c r="AJ339" s="16" t="n">
        <v>-0.194252487946417</v>
      </c>
      <c r="AK339" s="16" t="n">
        <v>-0.35912818762953</v>
      </c>
      <c r="AL339" s="16" t="n">
        <v>-0.731718009335449</v>
      </c>
      <c r="AM339" s="16" t="n">
        <v>-0.169479122855617</v>
      </c>
      <c r="AN339" s="16" t="n">
        <v>0.0861805453197093</v>
      </c>
      <c r="AO339" s="16" t="n">
        <v>-0.233469257877993</v>
      </c>
      <c r="AP339" s="16" t="n">
        <v>-0.93397612427677</v>
      </c>
      <c r="AQ339" s="16"/>
      <c r="AR339" s="16" t="n">
        <v>0.243517286731374</v>
      </c>
      <c r="AS339" s="16" t="n">
        <v>-0.0145601423080954</v>
      </c>
      <c r="AT339" s="16" t="n">
        <v>-0.355980814924692</v>
      </c>
      <c r="AU339" s="16" t="n">
        <v>-0.47298641362925</v>
      </c>
      <c r="AV339" s="16" t="n">
        <v>-0.0388553126202884</v>
      </c>
      <c r="AW339" s="16" t="n">
        <v>-0.349031090586668</v>
      </c>
      <c r="AX339" s="16" t="n">
        <v>-0.381497800790499</v>
      </c>
    </row>
    <row r="340">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row>
    <row r="341">
      <c r="B341" s="7" t="s">
        <v>217</v>
      </c>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row>
    <row r="342">
      <c r="B342" s="26" t="s">
        <v>78</v>
      </c>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row>
    <row r="343">
      <c r="B343" t="s">
        <v>208</v>
      </c>
      <c r="C343" s="16" t="n">
        <v>0.0774359151777929</v>
      </c>
      <c r="D343" s="16" t="n">
        <v>0.105318219732215</v>
      </c>
      <c r="E343" s="16" t="n">
        <v>0.116627358390277</v>
      </c>
      <c r="F343" s="16" t="n">
        <v>0.0589654648663464</v>
      </c>
      <c r="G343" s="16"/>
      <c r="H343" s="16" t="n">
        <v>0.0624994829227276</v>
      </c>
      <c r="I343" s="16" t="n">
        <v>0.0577828911547038</v>
      </c>
      <c r="J343" s="16"/>
      <c r="K343" s="16" t="n">
        <v>0.124760679708044</v>
      </c>
      <c r="L343" s="16"/>
      <c r="M343" s="16" t="n">
        <v>0.0528217651294655</v>
      </c>
      <c r="N343" s="16" t="n">
        <v>0.14959949735465</v>
      </c>
      <c r="O343" s="16" t="n">
        <v>0.296334982619921</v>
      </c>
      <c r="P343" s="16" t="n">
        <v>0.387282644258421</v>
      </c>
      <c r="Q343" s="16"/>
      <c r="R343" s="16" t="n">
        <v>0</v>
      </c>
      <c r="S343" s="16" t="n">
        <v>0.773088262011672</v>
      </c>
      <c r="T343" s="16" t="n">
        <v>0.145040229740216</v>
      </c>
      <c r="U343" s="16" t="n">
        <v>0.0616575900277529</v>
      </c>
      <c r="V343" s="16" t="n">
        <v>0.0097764357008935</v>
      </c>
      <c r="W343" s="16"/>
      <c r="X343" s="16" t="n">
        <v>0.0315809769146598</v>
      </c>
      <c r="Y343" s="16" t="n">
        <v>0.106937805955276</v>
      </c>
      <c r="Z343" s="16" t="n">
        <v>0.00952051928745763</v>
      </c>
      <c r="AA343" s="16" t="n">
        <v>0.0651147091672393</v>
      </c>
      <c r="AB343" s="16" t="n">
        <v>0.145870211763807</v>
      </c>
      <c r="AC343" s="16" t="n">
        <v>0.131038572275918</v>
      </c>
      <c r="AD343" s="16" t="n">
        <v>0.372987803572845</v>
      </c>
      <c r="AE343" s="16"/>
      <c r="AF343" s="16" t="n">
        <v>0.0320113748435968</v>
      </c>
      <c r="AG343" s="16" t="n">
        <v>0.149793165772423</v>
      </c>
      <c r="AH343" s="16" t="n">
        <v>0.101629365010097</v>
      </c>
      <c r="AI343" s="16" t="n">
        <v>0.101087563989276</v>
      </c>
      <c r="AJ343" s="16" t="n">
        <v>0.00920755659420769</v>
      </c>
      <c r="AK343" s="16" t="n">
        <v>0.0733108718802763</v>
      </c>
      <c r="AL343" s="16" t="n">
        <v>0.0409004227199447</v>
      </c>
      <c r="AM343" s="16" t="n">
        <v>0.162857547379336</v>
      </c>
      <c r="AN343" s="16" t="n">
        <v>0.165017660060079</v>
      </c>
      <c r="AO343" s="16" t="n">
        <v>0.000579330458823583</v>
      </c>
      <c r="AP343" s="16" t="n">
        <v>0.0257507652895269</v>
      </c>
      <c r="AQ343" s="16"/>
      <c r="AR343" s="16" t="n">
        <v>0.0752929286077701</v>
      </c>
      <c r="AS343" s="16" t="n">
        <v>0.177796300102811</v>
      </c>
      <c r="AT343" s="16" t="n">
        <v>0.100878229450773</v>
      </c>
      <c r="AU343" s="16" t="n">
        <v>0.0693695390273652</v>
      </c>
      <c r="AV343" s="16" t="n">
        <v>0.00531505468718492</v>
      </c>
      <c r="AW343" s="16" t="n">
        <v>0.0789827999375305</v>
      </c>
      <c r="AX343" s="16" t="n">
        <v>0.0257378706522659</v>
      </c>
    </row>
    <row r="344">
      <c r="B344" t="s">
        <v>209</v>
      </c>
      <c r="C344" s="16" t="n">
        <v>0.194739606375191</v>
      </c>
      <c r="D344" s="16" t="n">
        <v>0.159349065113698</v>
      </c>
      <c r="E344" s="16" t="n">
        <v>0.260103788507009</v>
      </c>
      <c r="F344" s="16" t="n">
        <v>0.175644057049865</v>
      </c>
      <c r="G344" s="16"/>
      <c r="H344" s="16" t="n">
        <v>0.0819107437670437</v>
      </c>
      <c r="I344" s="16" t="n">
        <v>0.224448554230004</v>
      </c>
      <c r="J344" s="16"/>
      <c r="K344" s="16" t="n">
        <v>0.102470018644606</v>
      </c>
      <c r="L344" s="16"/>
      <c r="M344" s="16" t="n">
        <v>0.179262070312203</v>
      </c>
      <c r="N344" s="16" t="n">
        <v>0.191939307114165</v>
      </c>
      <c r="O344" s="16" t="n">
        <v>0.501618464248435</v>
      </c>
      <c r="P344" s="16" t="n">
        <v>0.371231429634245</v>
      </c>
      <c r="Q344" s="16"/>
      <c r="R344" s="16" t="n">
        <v>0.0267405384239923</v>
      </c>
      <c r="S344" s="16" t="n">
        <v>0.047654855165088</v>
      </c>
      <c r="T344" s="16" t="n">
        <v>0.175085390800782</v>
      </c>
      <c r="U344" s="16" t="n">
        <v>0.339898690045896</v>
      </c>
      <c r="V344" s="16" t="n">
        <v>0.17633613420291</v>
      </c>
      <c r="W344" s="16"/>
      <c r="X344" s="16" t="n">
        <v>0.206373571420618</v>
      </c>
      <c r="Y344" s="16" t="n">
        <v>0.182376057275849</v>
      </c>
      <c r="Z344" s="16" t="n">
        <v>0.217740104043938</v>
      </c>
      <c r="AA344" s="16" t="n">
        <v>0.284106350554483</v>
      </c>
      <c r="AB344" s="16" t="n">
        <v>0.190715263746471</v>
      </c>
      <c r="AC344" s="16" t="n">
        <v>0.0775938079939556</v>
      </c>
      <c r="AD344" s="16" t="n">
        <v>0.209475778336471</v>
      </c>
      <c r="AE344" s="16"/>
      <c r="AF344" s="16" t="n">
        <v>0.330446537033394</v>
      </c>
      <c r="AG344" s="16" t="n">
        <v>0.0307469211197556</v>
      </c>
      <c r="AH344" s="16" t="n">
        <v>0.0398012308473024</v>
      </c>
      <c r="AI344" s="16" t="n">
        <v>0.337981376120483</v>
      </c>
      <c r="AJ344" s="16" t="n">
        <v>0.30835352182542</v>
      </c>
      <c r="AK344" s="16" t="n">
        <v>0.163691430503779</v>
      </c>
      <c r="AL344" s="16" t="n">
        <v>0.0681395894469751</v>
      </c>
      <c r="AM344" s="16" t="n">
        <v>0.0683941928586787</v>
      </c>
      <c r="AN344" s="16" t="n">
        <v>0.306982562291991</v>
      </c>
      <c r="AO344" s="16" t="n">
        <v>0.209518289748756</v>
      </c>
      <c r="AP344" s="16" t="n">
        <v>0.333738147489158</v>
      </c>
      <c r="AQ344" s="16"/>
      <c r="AR344" s="16" t="n">
        <v>0.154727807090222</v>
      </c>
      <c r="AS344" s="16" t="n">
        <v>0.073248048099395</v>
      </c>
      <c r="AT344" s="16" t="n">
        <v>0.182074857485417</v>
      </c>
      <c r="AU344" s="16" t="n">
        <v>0.128804795673839</v>
      </c>
      <c r="AV344" s="16" t="n">
        <v>0.369612462796705</v>
      </c>
      <c r="AW344" s="16" t="n">
        <v>0.134012437712803</v>
      </c>
      <c r="AX344" s="16" t="n">
        <v>0.377172286898</v>
      </c>
    </row>
    <row r="345">
      <c r="B345" t="s">
        <v>210</v>
      </c>
      <c r="C345" s="16" t="n">
        <v>0.306212745102754</v>
      </c>
      <c r="D345" s="16" t="n">
        <v>0.311349426369009</v>
      </c>
      <c r="E345" s="16" t="n">
        <v>0.371742658412984</v>
      </c>
      <c r="F345" s="16" t="n">
        <v>0.281261013041326</v>
      </c>
      <c r="G345" s="16"/>
      <c r="H345" s="16" t="n">
        <v>0.0781382528276849</v>
      </c>
      <c r="I345" s="16" t="n">
        <v>0.332511414122656</v>
      </c>
      <c r="J345" s="16"/>
      <c r="K345" s="16" t="n">
        <v>0.211361567733964</v>
      </c>
      <c r="L345" s="16"/>
      <c r="M345" s="16" t="n">
        <v>0.315697228959121</v>
      </c>
      <c r="N345" s="16" t="n">
        <v>0.307381515542877</v>
      </c>
      <c r="O345" s="16" t="n">
        <v>0.136571205709178</v>
      </c>
      <c r="P345" s="16" t="n">
        <v>0.0930435079838053</v>
      </c>
      <c r="Q345" s="16"/>
      <c r="R345" s="16" t="n">
        <v>0.78582243678632</v>
      </c>
      <c r="S345" s="16" t="n">
        <v>0.044609929835203</v>
      </c>
      <c r="T345" s="16" t="n">
        <v>0.435780748262433</v>
      </c>
      <c r="U345" s="16" t="n">
        <v>0.348304464181636</v>
      </c>
      <c r="V345" s="16" t="n">
        <v>0.265734140297851</v>
      </c>
      <c r="W345" s="16"/>
      <c r="X345" s="16" t="n">
        <v>0.169806124342678</v>
      </c>
      <c r="Y345" s="16" t="n">
        <v>0.355932645565584</v>
      </c>
      <c r="Z345" s="16" t="n">
        <v>0.4902433256387</v>
      </c>
      <c r="AA345" s="16" t="n">
        <v>0.255666399474543</v>
      </c>
      <c r="AB345" s="16" t="n">
        <v>0.405778411282678</v>
      </c>
      <c r="AC345" s="16" t="n">
        <v>0.592622303698912</v>
      </c>
      <c r="AD345" s="16" t="n">
        <v>0.120119133942188</v>
      </c>
      <c r="AE345" s="16"/>
      <c r="AF345" s="16" t="n">
        <v>0.401235071576683</v>
      </c>
      <c r="AG345" s="16" t="n">
        <v>0.678384884535272</v>
      </c>
      <c r="AH345" s="16" t="n">
        <v>0.555872036569104</v>
      </c>
      <c r="AI345" s="16" t="n">
        <v>0.0701148833467894</v>
      </c>
      <c r="AJ345" s="16" t="n">
        <v>0.0610192218143603</v>
      </c>
      <c r="AK345" s="16" t="n">
        <v>0.146007496375465</v>
      </c>
      <c r="AL345" s="16" t="n">
        <v>0.444962950224269</v>
      </c>
      <c r="AM345" s="16" t="n">
        <v>0.448934741129012</v>
      </c>
      <c r="AN345" s="16" t="n">
        <v>0.285363566340636</v>
      </c>
      <c r="AO345" s="16" t="n">
        <v>0.78990237979242</v>
      </c>
      <c r="AP345" s="16" t="n">
        <v>0.00599952679613492</v>
      </c>
      <c r="AQ345" s="16"/>
      <c r="AR345" s="16" t="n">
        <v>0.17498751271973</v>
      </c>
      <c r="AS345" s="16" t="n">
        <v>0.546714159466698</v>
      </c>
      <c r="AT345" s="16" t="n">
        <v>0.308277260982768</v>
      </c>
      <c r="AU345" s="16" t="n">
        <v>0.522804583973924</v>
      </c>
      <c r="AV345" s="16" t="n">
        <v>0.181507553378471</v>
      </c>
      <c r="AW345" s="16" t="n">
        <v>0.206876265467653</v>
      </c>
      <c r="AX345" s="16" t="n">
        <v>0.209410161288285</v>
      </c>
    </row>
    <row r="346">
      <c r="B346" t="s">
        <v>211</v>
      </c>
      <c r="C346" s="16" t="n">
        <v>0.0982765239259874</v>
      </c>
      <c r="D346" s="16" t="n">
        <v>0.163271057207632</v>
      </c>
      <c r="E346" s="16" t="n">
        <v>0.0881151714850044</v>
      </c>
      <c r="F346" s="16" t="n">
        <v>0.0927382706734209</v>
      </c>
      <c r="G346" s="16"/>
      <c r="H346" s="16" t="n">
        <v>0.502037609990221</v>
      </c>
      <c r="I346" s="16" t="n">
        <v>0.0994265619242617</v>
      </c>
      <c r="J346" s="16"/>
      <c r="K346" s="16" t="n">
        <v>0.148760853914123</v>
      </c>
      <c r="L346" s="16"/>
      <c r="M346" s="16" t="n">
        <v>0.107942512509203</v>
      </c>
      <c r="N346" s="16" t="n">
        <v>0.0647625710941216</v>
      </c>
      <c r="O346" s="16" t="n">
        <v>0.0214695496824067</v>
      </c>
      <c r="P346" s="16" t="n">
        <v>0.0319932856965836</v>
      </c>
      <c r="Q346" s="16"/>
      <c r="R346" s="16" t="n">
        <v>0</v>
      </c>
      <c r="S346" s="16" t="n">
        <v>0.00326140232032473</v>
      </c>
      <c r="T346" s="16" t="n">
        <v>0.19964761626791</v>
      </c>
      <c r="U346" s="16" t="n">
        <v>0.0797070210311704</v>
      </c>
      <c r="V346" s="16" t="n">
        <v>0.0891778015035037</v>
      </c>
      <c r="W346" s="16"/>
      <c r="X346" s="16" t="n">
        <v>0.136364636622892</v>
      </c>
      <c r="Y346" s="16" t="n">
        <v>0.0219906197732213</v>
      </c>
      <c r="Z346" s="16" t="n">
        <v>0.165764729612481</v>
      </c>
      <c r="AA346" s="16" t="n">
        <v>0.0708646285734029</v>
      </c>
      <c r="AB346" s="16" t="n">
        <v>0.0776715179294547</v>
      </c>
      <c r="AC346" s="16" t="n">
        <v>0.00867819842247274</v>
      </c>
      <c r="AD346" s="16" t="n">
        <v>0.0450306722974605</v>
      </c>
      <c r="AE346" s="16"/>
      <c r="AF346" s="16" t="n">
        <v>0.0568295004868901</v>
      </c>
      <c r="AG346" s="16" t="n">
        <v>0</v>
      </c>
      <c r="AH346" s="16" t="n">
        <v>0.0824802849530025</v>
      </c>
      <c r="AI346" s="16" t="n">
        <v>0.226908888854747</v>
      </c>
      <c r="AJ346" s="16" t="n">
        <v>0.146167822770695</v>
      </c>
      <c r="AK346" s="16" t="n">
        <v>0.0628352995063431</v>
      </c>
      <c r="AL346" s="16" t="n">
        <v>0.194233148068633</v>
      </c>
      <c r="AM346" s="16" t="n">
        <v>0.105376924067539</v>
      </c>
      <c r="AN346" s="16" t="n">
        <v>0.0726267953456147</v>
      </c>
      <c r="AO346" s="16" t="n">
        <v>0</v>
      </c>
      <c r="AP346" s="16" t="n">
        <v>0.319026671339194</v>
      </c>
      <c r="AQ346" s="16"/>
      <c r="AR346" s="16" t="n">
        <v>0</v>
      </c>
      <c r="AS346" s="16" t="n">
        <v>0.00300071185574407</v>
      </c>
      <c r="AT346" s="16" t="n">
        <v>0.107106471780971</v>
      </c>
      <c r="AU346" s="16" t="n">
        <v>0.0480279044669956</v>
      </c>
      <c r="AV346" s="16" t="n">
        <v>0.206891415052089</v>
      </c>
      <c r="AW346" s="16" t="n">
        <v>0.176208266702583</v>
      </c>
      <c r="AX346" s="16" t="n">
        <v>0.0846891746487334</v>
      </c>
    </row>
    <row r="347">
      <c r="B347" t="s">
        <v>212</v>
      </c>
      <c r="C347" s="16" t="n">
        <v>0.162456392803379</v>
      </c>
      <c r="D347" s="16" t="n">
        <v>0.185295681039135</v>
      </c>
      <c r="E347" s="16" t="n">
        <v>0.0597923748855341</v>
      </c>
      <c r="F347" s="16" t="n">
        <v>0.197131162498236</v>
      </c>
      <c r="G347" s="16"/>
      <c r="H347" s="16" t="n">
        <v>0.0538786771288396</v>
      </c>
      <c r="I347" s="16" t="n">
        <v>0.134685354182688</v>
      </c>
      <c r="J347" s="16"/>
      <c r="K347" s="16" t="n">
        <v>0.187729996847419</v>
      </c>
      <c r="L347" s="16"/>
      <c r="M347" s="16" t="n">
        <v>0.177067809421128</v>
      </c>
      <c r="N347" s="16" t="n">
        <v>0.12392931120715</v>
      </c>
      <c r="O347" s="16" t="n">
        <v>0.0103246990922882</v>
      </c>
      <c r="P347" s="16" t="n">
        <v>0.0249622823432242</v>
      </c>
      <c r="Q347" s="16"/>
      <c r="R347" s="16" t="n">
        <v>0</v>
      </c>
      <c r="S347" s="16" t="n">
        <v>0.131385550667712</v>
      </c>
      <c r="T347" s="16" t="n">
        <v>0</v>
      </c>
      <c r="U347" s="16" t="n">
        <v>0.121592517555057</v>
      </c>
      <c r="V347" s="16" t="n">
        <v>0.222031288416099</v>
      </c>
      <c r="W347" s="16"/>
      <c r="X347" s="16" t="n">
        <v>0.216363851949049</v>
      </c>
      <c r="Y347" s="16" t="n">
        <v>0.143232509862594</v>
      </c>
      <c r="Z347" s="16" t="n">
        <v>0.0999235925298357</v>
      </c>
      <c r="AA347" s="16" t="n">
        <v>0.324247912230332</v>
      </c>
      <c r="AB347" s="16" t="n">
        <v>0.0573818773765535</v>
      </c>
      <c r="AC347" s="16" t="n">
        <v>0.0680720904356341</v>
      </c>
      <c r="AD347" s="16" t="n">
        <v>0.0997639339757226</v>
      </c>
      <c r="AE347" s="16"/>
      <c r="AF347" s="16" t="n">
        <v>0</v>
      </c>
      <c r="AG347" s="16" t="n">
        <v>0</v>
      </c>
      <c r="AH347" s="16" t="n">
        <v>0.122524617340235</v>
      </c>
      <c r="AI347" s="16" t="n">
        <v>0.011823167513467</v>
      </c>
      <c r="AJ347" s="16" t="n">
        <v>0.404057988272926</v>
      </c>
      <c r="AK347" s="16" t="n">
        <v>0.174262000977726</v>
      </c>
      <c r="AL347" s="16" t="n">
        <v>0.207034585585169</v>
      </c>
      <c r="AM347" s="16" t="n">
        <v>0.188435680319948</v>
      </c>
      <c r="AN347" s="16" t="n">
        <v>0.0735940273307355</v>
      </c>
      <c r="AO347" s="16" t="n">
        <v>0</v>
      </c>
      <c r="AP347" s="16" t="n">
        <v>0.315484889085986</v>
      </c>
      <c r="AQ347" s="16"/>
      <c r="AR347" s="16" t="n">
        <v>0</v>
      </c>
      <c r="AS347" s="16" t="n">
        <v>0</v>
      </c>
      <c r="AT347" s="16" t="n">
        <v>0.136195698580601</v>
      </c>
      <c r="AU347" s="16" t="n">
        <v>0.175809800462556</v>
      </c>
      <c r="AV347" s="16" t="n">
        <v>0.23667351408555</v>
      </c>
      <c r="AW347" s="16" t="n">
        <v>0.320219215638308</v>
      </c>
      <c r="AX347" s="16" t="n">
        <v>0.121658212539196</v>
      </c>
    </row>
    <row r="348">
      <c r="B348" t="s">
        <v>95</v>
      </c>
      <c r="C348" s="16" t="n">
        <v>0.160878816614895</v>
      </c>
      <c r="D348" s="16" t="n">
        <v>0.0754165505383125</v>
      </c>
      <c r="E348" s="16" t="n">
        <v>0.103618648319191</v>
      </c>
      <c r="F348" s="16" t="n">
        <v>0.194260031870805</v>
      </c>
      <c r="G348" s="16"/>
      <c r="H348" s="16" t="n">
        <v>0.221535233363483</v>
      </c>
      <c r="I348" s="16" t="n">
        <v>0.151145224385687</v>
      </c>
      <c r="J348" s="16"/>
      <c r="K348" s="16" t="n">
        <v>0.224916883151844</v>
      </c>
      <c r="L348" s="16"/>
      <c r="M348" s="16" t="n">
        <v>0.167208613668879</v>
      </c>
      <c r="N348" s="16" t="n">
        <v>0.162387797687035</v>
      </c>
      <c r="O348" s="16" t="n">
        <v>0.0336810986477711</v>
      </c>
      <c r="P348" s="16" t="n">
        <v>0.0914868500837213</v>
      </c>
      <c r="Q348" s="16"/>
      <c r="R348" s="16" t="n">
        <v>0.187437024789688</v>
      </c>
      <c r="S348" s="16" t="n">
        <v>0</v>
      </c>
      <c r="T348" s="16" t="n">
        <v>0.044446014928659</v>
      </c>
      <c r="U348" s="16" t="n">
        <v>0.0488397171584881</v>
      </c>
      <c r="V348" s="16" t="n">
        <v>0.236944199878744</v>
      </c>
      <c r="W348" s="16"/>
      <c r="X348" s="16" t="n">
        <v>0.239510838750104</v>
      </c>
      <c r="Y348" s="16" t="n">
        <v>0.189530361567476</v>
      </c>
      <c r="Z348" s="16" t="n">
        <v>0.0168077288875883</v>
      </c>
      <c r="AA348" s="16" t="n">
        <v>0</v>
      </c>
      <c r="AB348" s="16" t="n">
        <v>0.122582717901036</v>
      </c>
      <c r="AC348" s="16" t="n">
        <v>0.121995027173108</v>
      </c>
      <c r="AD348" s="16" t="n">
        <v>0.152622677875314</v>
      </c>
      <c r="AE348" s="16"/>
      <c r="AF348" s="16" t="n">
        <v>0.179477516059436</v>
      </c>
      <c r="AG348" s="16" t="n">
        <v>0.141075028572549</v>
      </c>
      <c r="AH348" s="16" t="n">
        <v>0.0976924652802594</v>
      </c>
      <c r="AI348" s="16" t="n">
        <v>0.252084120175238</v>
      </c>
      <c r="AJ348" s="16" t="n">
        <v>0.0711938887223911</v>
      </c>
      <c r="AK348" s="16" t="n">
        <v>0.379892900756411</v>
      </c>
      <c r="AL348" s="16" t="n">
        <v>0.0447293039550095</v>
      </c>
      <c r="AM348" s="16" t="n">
        <v>0.0260009142454865</v>
      </c>
      <c r="AN348" s="16" t="n">
        <v>0.0964153886309438</v>
      </c>
      <c r="AO348" s="16" t="n">
        <v>0</v>
      </c>
      <c r="AP348" s="16" t="n">
        <v>0</v>
      </c>
      <c r="AQ348" s="16"/>
      <c r="AR348" s="16" t="n">
        <v>0.594991751582278</v>
      </c>
      <c r="AS348" s="16" t="n">
        <v>0.199240780475352</v>
      </c>
      <c r="AT348" s="16" t="n">
        <v>0.165467481719471</v>
      </c>
      <c r="AU348" s="16" t="n">
        <v>0.0551833763953203</v>
      </c>
      <c r="AV348" s="16" t="n">
        <v>0</v>
      </c>
      <c r="AW348" s="16" t="n">
        <v>0.0837010145411234</v>
      </c>
      <c r="AX348" s="16" t="n">
        <v>0.181332293973519</v>
      </c>
    </row>
    <row r="349">
      <c r="B349" t="s">
        <v>213</v>
      </c>
      <c r="C349" s="16" t="n">
        <v>0.272175521552984</v>
      </c>
      <c r="D349" s="16" t="n">
        <v>0.264667284845912</v>
      </c>
      <c r="E349" s="16" t="n">
        <v>0.376731146897286</v>
      </c>
      <c r="F349" s="16" t="n">
        <v>0.234609521916212</v>
      </c>
      <c r="G349" s="16"/>
      <c r="H349" s="16" t="n">
        <v>0.144410226689771</v>
      </c>
      <c r="I349" s="16" t="n">
        <v>0.282231445384708</v>
      </c>
      <c r="J349" s="16"/>
      <c r="K349" s="16" t="n">
        <v>0.22723069835265</v>
      </c>
      <c r="L349" s="16"/>
      <c r="M349" s="16" t="n">
        <v>0.232083835441668</v>
      </c>
      <c r="N349" s="16" t="n">
        <v>0.341538804468816</v>
      </c>
      <c r="O349" s="16" t="n">
        <v>0.797953446868356</v>
      </c>
      <c r="P349" s="16" t="n">
        <v>0.758514073892666</v>
      </c>
      <c r="Q349" s="16"/>
      <c r="R349" s="16" t="n">
        <v>0.0267405384239923</v>
      </c>
      <c r="S349" s="16" t="n">
        <v>0.82074311717676</v>
      </c>
      <c r="T349" s="16" t="n">
        <v>0.320125620540998</v>
      </c>
      <c r="U349" s="16" t="n">
        <v>0.401556280073649</v>
      </c>
      <c r="V349" s="16" t="n">
        <v>0.186112569903803</v>
      </c>
      <c r="W349" s="16"/>
      <c r="X349" s="16" t="n">
        <v>0.237954548335278</v>
      </c>
      <c r="Y349" s="16" t="n">
        <v>0.289313863231125</v>
      </c>
      <c r="Z349" s="16" t="n">
        <v>0.227260623331395</v>
      </c>
      <c r="AA349" s="16" t="n">
        <v>0.349221059721722</v>
      </c>
      <c r="AB349" s="16" t="n">
        <v>0.336585475510278</v>
      </c>
      <c r="AC349" s="16" t="n">
        <v>0.208632380269873</v>
      </c>
      <c r="AD349" s="16" t="n">
        <v>0.582463581909315</v>
      </c>
      <c r="AE349" s="16"/>
      <c r="AF349" s="16" t="n">
        <v>0.362457911876991</v>
      </c>
      <c r="AG349" s="16" t="n">
        <v>0.180540086892179</v>
      </c>
      <c r="AH349" s="16" t="n">
        <v>0.1414305958574</v>
      </c>
      <c r="AI349" s="16" t="n">
        <v>0.439068940109759</v>
      </c>
      <c r="AJ349" s="16" t="n">
        <v>0.317561078419627</v>
      </c>
      <c r="AK349" s="16" t="n">
        <v>0.237002302384055</v>
      </c>
      <c r="AL349" s="16" t="n">
        <v>0.10904001216692</v>
      </c>
      <c r="AM349" s="16" t="n">
        <v>0.231251740238015</v>
      </c>
      <c r="AN349" s="16" t="n">
        <v>0.47200022235207</v>
      </c>
      <c r="AO349" s="16" t="n">
        <v>0.21009762020758</v>
      </c>
      <c r="AP349" s="16" t="n">
        <v>0.359488912778684</v>
      </c>
      <c r="AQ349" s="16"/>
      <c r="AR349" s="16" t="n">
        <v>0.230020735697992</v>
      </c>
      <c r="AS349" s="16" t="n">
        <v>0.251044348202206</v>
      </c>
      <c r="AT349" s="16" t="n">
        <v>0.28295308693619</v>
      </c>
      <c r="AU349" s="16" t="n">
        <v>0.198174334701204</v>
      </c>
      <c r="AV349" s="16" t="n">
        <v>0.37492751748389</v>
      </c>
      <c r="AW349" s="16" t="n">
        <v>0.212995237650333</v>
      </c>
      <c r="AX349" s="16" t="n">
        <v>0.402910157550266</v>
      </c>
    </row>
    <row r="350">
      <c r="B350" t="s">
        <v>214</v>
      </c>
      <c r="C350" s="16" t="n">
        <v>0.260732916729367</v>
      </c>
      <c r="D350" s="16" t="n">
        <v>0.348566738246767</v>
      </c>
      <c r="E350" s="16" t="n">
        <v>0.147907546370538</v>
      </c>
      <c r="F350" s="16" t="n">
        <v>0.289869433171657</v>
      </c>
      <c r="G350" s="16"/>
      <c r="H350" s="16" t="n">
        <v>0.555916287119061</v>
      </c>
      <c r="I350" s="16" t="n">
        <v>0.23411191610695</v>
      </c>
      <c r="J350" s="16"/>
      <c r="K350" s="16" t="n">
        <v>0.336490850761542</v>
      </c>
      <c r="L350" s="16"/>
      <c r="M350" s="16" t="n">
        <v>0.285010321930331</v>
      </c>
      <c r="N350" s="16" t="n">
        <v>0.188691882301272</v>
      </c>
      <c r="O350" s="16" t="n">
        <v>0.0317942487746949</v>
      </c>
      <c r="P350" s="16" t="n">
        <v>0.0569555680398079</v>
      </c>
      <c r="Q350" s="16"/>
      <c r="R350" s="16" t="n">
        <v>0</v>
      </c>
      <c r="S350" s="16" t="n">
        <v>0.134646952988037</v>
      </c>
      <c r="T350" s="16" t="n">
        <v>0.19964761626791</v>
      </c>
      <c r="U350" s="16" t="n">
        <v>0.201299538586227</v>
      </c>
      <c r="V350" s="16" t="n">
        <v>0.311209089919603</v>
      </c>
      <c r="W350" s="16"/>
      <c r="X350" s="16" t="n">
        <v>0.352728488571941</v>
      </c>
      <c r="Y350" s="16" t="n">
        <v>0.165223129635815</v>
      </c>
      <c r="Z350" s="16" t="n">
        <v>0.265688322142316</v>
      </c>
      <c r="AA350" s="16" t="n">
        <v>0.395112540803735</v>
      </c>
      <c r="AB350" s="16" t="n">
        <v>0.135053395306008</v>
      </c>
      <c r="AC350" s="16" t="n">
        <v>0.0767502888581069</v>
      </c>
      <c r="AD350" s="16" t="n">
        <v>0.144794606273183</v>
      </c>
      <c r="AE350" s="16"/>
      <c r="AF350" s="16" t="n">
        <v>0.0568295004868901</v>
      </c>
      <c r="AG350" s="16" t="n">
        <v>0</v>
      </c>
      <c r="AH350" s="16" t="n">
        <v>0.205004902293237</v>
      </c>
      <c r="AI350" s="16" t="n">
        <v>0.238732056368214</v>
      </c>
      <c r="AJ350" s="16" t="n">
        <v>0.550225811043621</v>
      </c>
      <c r="AK350" s="16" t="n">
        <v>0.237097300484069</v>
      </c>
      <c r="AL350" s="16" t="n">
        <v>0.401267733653801</v>
      </c>
      <c r="AM350" s="16" t="n">
        <v>0.293812604387486</v>
      </c>
      <c r="AN350" s="16" t="n">
        <v>0.14622082267635</v>
      </c>
      <c r="AO350" s="16" t="n">
        <v>0</v>
      </c>
      <c r="AP350" s="16" t="n">
        <v>0.634511560425181</v>
      </c>
      <c r="AQ350" s="16"/>
      <c r="AR350" s="16" t="n">
        <v>0</v>
      </c>
      <c r="AS350" s="16" t="n">
        <v>0.00300071185574407</v>
      </c>
      <c r="AT350" s="16" t="n">
        <v>0.243302170361571</v>
      </c>
      <c r="AU350" s="16" t="n">
        <v>0.223837704929551</v>
      </c>
      <c r="AV350" s="16" t="n">
        <v>0.443564929137639</v>
      </c>
      <c r="AW350" s="16" t="n">
        <v>0.496427482340891</v>
      </c>
      <c r="AX350" s="16" t="n">
        <v>0.20634738718793</v>
      </c>
    </row>
    <row r="351">
      <c r="B351" t="s">
        <v>129</v>
      </c>
      <c r="C351" s="16" t="n">
        <v>0.011442604823617</v>
      </c>
      <c r="D351" s="16" t="n">
        <v>-0.0838994534008543</v>
      </c>
      <c r="E351" s="16" t="n">
        <v>0.228823600526748</v>
      </c>
      <c r="F351" s="16" t="n">
        <v>-0.0552599112554457</v>
      </c>
      <c r="G351" s="16"/>
      <c r="H351" s="16" t="n">
        <v>-0.411506060429289</v>
      </c>
      <c r="I351" s="16" t="n">
        <v>0.0481195292777575</v>
      </c>
      <c r="J351" s="16"/>
      <c r="K351" s="16" t="n">
        <v>-0.109260152408892</v>
      </c>
      <c r="L351" s="16"/>
      <c r="M351" s="16" t="n">
        <v>-0.0529264864886628</v>
      </c>
      <c r="N351" s="16" t="n">
        <v>0.152846922167543</v>
      </c>
      <c r="O351" s="16" t="n">
        <v>0.766159198093661</v>
      </c>
      <c r="P351" s="16" t="n">
        <v>0.701558505852858</v>
      </c>
      <c r="Q351" s="16"/>
      <c r="R351" s="16" t="n">
        <v>0.0267405384239923</v>
      </c>
      <c r="S351" s="16" t="n">
        <v>0.686096164188723</v>
      </c>
      <c r="T351" s="16" t="n">
        <v>0.120478004273087</v>
      </c>
      <c r="U351" s="16" t="n">
        <v>0.200256741487422</v>
      </c>
      <c r="V351" s="16" t="n">
        <v>-0.1250965200158</v>
      </c>
      <c r="W351" s="16"/>
      <c r="X351" s="16" t="n">
        <v>-0.114773940236663</v>
      </c>
      <c r="Y351" s="16" t="n">
        <v>0.124090733595309</v>
      </c>
      <c r="Z351" s="16" t="n">
        <v>-0.0384276988109212</v>
      </c>
      <c r="AA351" s="16" t="n">
        <v>-0.0458914810820134</v>
      </c>
      <c r="AB351" s="16" t="n">
        <v>0.20153208020427</v>
      </c>
      <c r="AC351" s="16" t="n">
        <v>0.131882091411766</v>
      </c>
      <c r="AD351" s="16" t="n">
        <v>0.437668975636132</v>
      </c>
      <c r="AE351" s="16"/>
      <c r="AF351" s="16" t="n">
        <v>0.305628411390101</v>
      </c>
      <c r="AG351" s="16" t="n">
        <v>0.180540086892179</v>
      </c>
      <c r="AH351" s="16" t="n">
        <v>-0.0635743064358378</v>
      </c>
      <c r="AI351" s="16" t="n">
        <v>0.200336883741545</v>
      </c>
      <c r="AJ351" s="16" t="n">
        <v>-0.232664732623994</v>
      </c>
      <c r="AK351" s="16" t="n">
        <v>-0.0000949981000139821</v>
      </c>
      <c r="AL351" s="16" t="n">
        <v>-0.292227721486882</v>
      </c>
      <c r="AM351" s="16" t="n">
        <v>-0.0625608641494713</v>
      </c>
      <c r="AN351" s="16" t="n">
        <v>0.325779399675719</v>
      </c>
      <c r="AO351" s="16" t="n">
        <v>0.21009762020758</v>
      </c>
      <c r="AP351" s="16" t="n">
        <v>-0.275022647646496</v>
      </c>
      <c r="AQ351" s="16"/>
      <c r="AR351" s="16" t="n">
        <v>0.230020735697992</v>
      </c>
      <c r="AS351" s="16" t="n">
        <v>0.248043636346462</v>
      </c>
      <c r="AT351" s="16" t="n">
        <v>0.0396509165746187</v>
      </c>
      <c r="AU351" s="16" t="n">
        <v>-0.0256633702283471</v>
      </c>
      <c r="AV351" s="16" t="n">
        <v>-0.0686374116537494</v>
      </c>
      <c r="AW351" s="16" t="n">
        <v>-0.283432244690557</v>
      </c>
      <c r="AX351" s="16" t="n">
        <v>0.196562770362336</v>
      </c>
    </row>
    <row r="352">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row>
    <row r="353">
      <c r="B353" s="7" t="s">
        <v>218</v>
      </c>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row>
    <row r="354">
      <c r="B354" s="26" t="s">
        <v>78</v>
      </c>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row>
    <row r="355">
      <c r="B355" t="s">
        <v>208</v>
      </c>
      <c r="C355" s="16" t="n">
        <v>0.0518282169462688</v>
      </c>
      <c r="D355" s="16" t="n">
        <v>0.106019568661638</v>
      </c>
      <c r="E355" s="16" t="n">
        <v>0.115674083386714</v>
      </c>
      <c r="F355" s="16" t="n">
        <v>0.0204845776618661</v>
      </c>
      <c r="G355" s="16"/>
      <c r="H355" s="16" t="n">
        <v>0.075024425726855</v>
      </c>
      <c r="I355" s="16" t="n">
        <v>0.038616150965908</v>
      </c>
      <c r="J355" s="16"/>
      <c r="K355" s="16" t="n">
        <v>0.0712338408812216</v>
      </c>
      <c r="L355" s="16"/>
      <c r="M355" s="16" t="n">
        <v>0.0243110719218308</v>
      </c>
      <c r="N355" s="16" t="n">
        <v>0.109530736698437</v>
      </c>
      <c r="O355" s="16" t="n">
        <v>0.400583061206656</v>
      </c>
      <c r="P355" s="16" t="n">
        <v>0.241087165216889</v>
      </c>
      <c r="Q355" s="16"/>
      <c r="R355" s="16" t="n">
        <v>0</v>
      </c>
      <c r="S355" s="16" t="n">
        <v>0.426170360465967</v>
      </c>
      <c r="T355" s="16" t="n">
        <v>0.0866386617901802</v>
      </c>
      <c r="U355" s="16" t="n">
        <v>0.0579895917926845</v>
      </c>
      <c r="V355" s="16" t="n">
        <v>0.0119702970527004</v>
      </c>
      <c r="W355" s="16"/>
      <c r="X355" s="16" t="n">
        <v>0.0220711177536747</v>
      </c>
      <c r="Y355" s="16" t="n">
        <v>0.0490221011922723</v>
      </c>
      <c r="Z355" s="16" t="n">
        <v>0.00930065106540701</v>
      </c>
      <c r="AA355" s="16" t="n">
        <v>0.094461367818279</v>
      </c>
      <c r="AB355" s="16" t="n">
        <v>0.0882162275261871</v>
      </c>
      <c r="AC355" s="16" t="n">
        <v>0.102098454190309</v>
      </c>
      <c r="AD355" s="16" t="n">
        <v>0.322108348389591</v>
      </c>
      <c r="AE355" s="16"/>
      <c r="AF355" s="16" t="n">
        <v>0.0372825668750474</v>
      </c>
      <c r="AG355" s="16" t="n">
        <v>0.112681449265268</v>
      </c>
      <c r="AH355" s="16" t="n">
        <v>0.0331236602354569</v>
      </c>
      <c r="AI355" s="16" t="n">
        <v>0.135891511149939</v>
      </c>
      <c r="AJ355" s="16" t="n">
        <v>0.014258131991907</v>
      </c>
      <c r="AK355" s="16" t="n">
        <v>0.030017333974314</v>
      </c>
      <c r="AL355" s="16" t="n">
        <v>0.0386913537025419</v>
      </c>
      <c r="AM355" s="16" t="n">
        <v>0.0287087115514488</v>
      </c>
      <c r="AN355" s="16" t="n">
        <v>0.171090795199649</v>
      </c>
      <c r="AO355" s="16" t="n">
        <v>0</v>
      </c>
      <c r="AP355" s="16" t="n">
        <v>0.0257507652895269</v>
      </c>
      <c r="AQ355" s="16"/>
      <c r="AR355" s="16" t="n">
        <v>0.118380103864759</v>
      </c>
      <c r="AS355" s="16" t="n">
        <v>0.185915521317086</v>
      </c>
      <c r="AT355" s="16" t="n">
        <v>0.049431746001877</v>
      </c>
      <c r="AU355" s="16" t="n">
        <v>0.0582944679430908</v>
      </c>
      <c r="AV355" s="16" t="n">
        <v>0.0031159360072637</v>
      </c>
      <c r="AW355" s="16" t="n">
        <v>0.0182249627742755</v>
      </c>
      <c r="AX355" s="16" t="n">
        <v>0.00825367676313614</v>
      </c>
    </row>
    <row r="356">
      <c r="B356" t="s">
        <v>209</v>
      </c>
      <c r="C356" s="16" t="n">
        <v>0.209613848602476</v>
      </c>
      <c r="D356" s="16" t="n">
        <v>0.165139358433017</v>
      </c>
      <c r="E356" s="16" t="n">
        <v>0.324855528271381</v>
      </c>
      <c r="F356" s="16" t="n">
        <v>0.173384465855262</v>
      </c>
      <c r="G356" s="16"/>
      <c r="H356" s="16" t="n">
        <v>0.14971156543345</v>
      </c>
      <c r="I356" s="16" t="n">
        <v>0.248600419439583</v>
      </c>
      <c r="J356" s="16"/>
      <c r="K356" s="16" t="n">
        <v>0.0770180897132594</v>
      </c>
      <c r="L356" s="16"/>
      <c r="M356" s="16" t="n">
        <v>0.184275709859033</v>
      </c>
      <c r="N356" s="16" t="n">
        <v>0.29059166556974</v>
      </c>
      <c r="O356" s="16" t="n">
        <v>0.418272066586779</v>
      </c>
      <c r="P356" s="16" t="n">
        <v>0.487729515356533</v>
      </c>
      <c r="Q356" s="16"/>
      <c r="R356" s="16" t="n">
        <v>0</v>
      </c>
      <c r="S356" s="16" t="n">
        <v>0.366140826054356</v>
      </c>
      <c r="T356" s="16" t="n">
        <v>0.329579126390521</v>
      </c>
      <c r="U356" s="16" t="n">
        <v>0.172167923484471</v>
      </c>
      <c r="V356" s="16" t="n">
        <v>0.167134818421232</v>
      </c>
      <c r="W356" s="16"/>
      <c r="X356" s="16" t="n">
        <v>0.103994362485791</v>
      </c>
      <c r="Y356" s="16" t="n">
        <v>0.262496622986946</v>
      </c>
      <c r="Z356" s="16" t="n">
        <v>0.320303244894273</v>
      </c>
      <c r="AA356" s="16" t="n">
        <v>0.325308192992553</v>
      </c>
      <c r="AB356" s="16" t="n">
        <v>0.230266498949977</v>
      </c>
      <c r="AC356" s="16" t="n">
        <v>0.108818094021249</v>
      </c>
      <c r="AD356" s="16" t="n">
        <v>0.321268846284852</v>
      </c>
      <c r="AE356" s="16"/>
      <c r="AF356" s="16" t="n">
        <v>0.184110635983276</v>
      </c>
      <c r="AG356" s="16" t="n">
        <v>0.17409936279434</v>
      </c>
      <c r="AH356" s="16" t="n">
        <v>0.223623123936213</v>
      </c>
      <c r="AI356" s="16" t="n">
        <v>0.298025186617253</v>
      </c>
      <c r="AJ356" s="16" t="n">
        <v>0.181746501239962</v>
      </c>
      <c r="AK356" s="16" t="n">
        <v>0.266934890800682</v>
      </c>
      <c r="AL356" s="16" t="n">
        <v>0.0465788301834082</v>
      </c>
      <c r="AM356" s="16" t="n">
        <v>0.346199352972956</v>
      </c>
      <c r="AN356" s="16" t="n">
        <v>0.10682081338336</v>
      </c>
      <c r="AO356" s="16" t="n">
        <v>0.207949444423639</v>
      </c>
      <c r="AP356" s="16" t="n">
        <v>0.330436597268475</v>
      </c>
      <c r="AQ356" s="16"/>
      <c r="AR356" s="16" t="n">
        <v>0.193421600145078</v>
      </c>
      <c r="AS356" s="16" t="n">
        <v>0.0102370187170626</v>
      </c>
      <c r="AT356" s="16" t="n">
        <v>0.105075344064595</v>
      </c>
      <c r="AU356" s="16" t="n">
        <v>0.286591552994396</v>
      </c>
      <c r="AV356" s="16" t="n">
        <v>0.551120016175176</v>
      </c>
      <c r="AW356" s="16" t="n">
        <v>0.270046058296155</v>
      </c>
      <c r="AX356" s="16" t="n">
        <v>0.1701133745683</v>
      </c>
    </row>
    <row r="357">
      <c r="B357" t="s">
        <v>210</v>
      </c>
      <c r="C357" s="16" t="n">
        <v>0.304235734527385</v>
      </c>
      <c r="D357" s="16" t="n">
        <v>0.287719404884103</v>
      </c>
      <c r="E357" s="16" t="n">
        <v>0.240976362037167</v>
      </c>
      <c r="F357" s="16" t="n">
        <v>0.329975526373903</v>
      </c>
      <c r="G357" s="16"/>
      <c r="H357" s="16" t="n">
        <v>0.154812074968116</v>
      </c>
      <c r="I357" s="16" t="n">
        <v>0.314359996753068</v>
      </c>
      <c r="J357" s="16"/>
      <c r="K357" s="16" t="n">
        <v>0.373444778463908</v>
      </c>
      <c r="L357" s="16"/>
      <c r="M357" s="16" t="n">
        <v>0.314972791645926</v>
      </c>
      <c r="N357" s="16" t="n">
        <v>0.306667079108294</v>
      </c>
      <c r="O357" s="16" t="n">
        <v>0.0977425846958736</v>
      </c>
      <c r="P357" s="16" t="n">
        <v>0.130427714538585</v>
      </c>
      <c r="Q357" s="16"/>
      <c r="R357" s="16" t="n">
        <v>0.21417756321368</v>
      </c>
      <c r="S357" s="16" t="n">
        <v>0.041809017193031</v>
      </c>
      <c r="T357" s="16" t="n">
        <v>0.489333712990742</v>
      </c>
      <c r="U357" s="16" t="n">
        <v>0.315585363314154</v>
      </c>
      <c r="V357" s="16" t="n">
        <v>0.282870953820495</v>
      </c>
      <c r="W357" s="16"/>
      <c r="X357" s="16" t="n">
        <v>0.270260008289835</v>
      </c>
      <c r="Y357" s="16" t="n">
        <v>0.308418322966073</v>
      </c>
      <c r="Z357" s="16" t="n">
        <v>0.40254756298746</v>
      </c>
      <c r="AA357" s="16" t="n">
        <v>0.186853170992718</v>
      </c>
      <c r="AB357" s="16" t="n">
        <v>0.358480906507518</v>
      </c>
      <c r="AC357" s="16" t="n">
        <v>0.208602955207407</v>
      </c>
      <c r="AD357" s="16" t="n">
        <v>0.0776590692798737</v>
      </c>
      <c r="AE357" s="16"/>
      <c r="AF357" s="16" t="n">
        <v>0.502061346873026</v>
      </c>
      <c r="AG357" s="16" t="n">
        <v>0.53886803994468</v>
      </c>
      <c r="AH357" s="16" t="n">
        <v>0.416777385812791</v>
      </c>
      <c r="AI357" s="16" t="n">
        <v>0.165592759821394</v>
      </c>
      <c r="AJ357" s="16" t="n">
        <v>0.18411378996499</v>
      </c>
      <c r="AK357" s="16" t="n">
        <v>0.245682912895974</v>
      </c>
      <c r="AL357" s="16" t="n">
        <v>0.126502855063602</v>
      </c>
      <c r="AM357" s="16" t="n">
        <v>0.290174692249122</v>
      </c>
      <c r="AN357" s="16" t="n">
        <v>0.335300260118989</v>
      </c>
      <c r="AO357" s="16" t="n">
        <v>0.613631516007226</v>
      </c>
      <c r="AP357" s="16" t="n">
        <v>0.00330155022068294</v>
      </c>
      <c r="AQ357" s="16"/>
      <c r="AR357" s="16" t="n">
        <v>0.158893439529505</v>
      </c>
      <c r="AS357" s="16" t="n">
        <v>0.378802909284076</v>
      </c>
      <c r="AT357" s="16" t="n">
        <v>0.458010750378401</v>
      </c>
      <c r="AU357" s="16" t="n">
        <v>0.296546406079677</v>
      </c>
      <c r="AV357" s="16" t="n">
        <v>0.00219911867992122</v>
      </c>
      <c r="AW357" s="16" t="n">
        <v>0.163435042130673</v>
      </c>
      <c r="AX357" s="16" t="n">
        <v>0.433102016082145</v>
      </c>
    </row>
    <row r="358">
      <c r="B358" t="s">
        <v>211</v>
      </c>
      <c r="C358" s="16" t="n">
        <v>0.0842755426783089</v>
      </c>
      <c r="D358" s="16" t="n">
        <v>0.0705911298180508</v>
      </c>
      <c r="E358" s="16" t="n">
        <v>0.136113000302418</v>
      </c>
      <c r="F358" s="16" t="n">
        <v>0.0670752004971624</v>
      </c>
      <c r="G358" s="16"/>
      <c r="H358" s="16" t="n">
        <v>0.00528499379974319</v>
      </c>
      <c r="I358" s="16" t="n">
        <v>0.0788013365699967</v>
      </c>
      <c r="J358" s="16"/>
      <c r="K358" s="16" t="n">
        <v>0.115793636189366</v>
      </c>
      <c r="L358" s="16"/>
      <c r="M358" s="16" t="n">
        <v>0.0795932556099515</v>
      </c>
      <c r="N358" s="16" t="n">
        <v>0.127615616938655</v>
      </c>
      <c r="O358" s="16" t="n">
        <v>0.0367470032475788</v>
      </c>
      <c r="P358" s="16" t="n">
        <v>0.0600857307879649</v>
      </c>
      <c r="Q358" s="16"/>
      <c r="R358" s="16" t="n">
        <v>0</v>
      </c>
      <c r="S358" s="16" t="n">
        <v>0.0344942456189345</v>
      </c>
      <c r="T358" s="16" t="n">
        <v>0</v>
      </c>
      <c r="U358" s="16" t="n">
        <v>0.136502014206719</v>
      </c>
      <c r="V358" s="16" t="n">
        <v>0.0972781821085806</v>
      </c>
      <c r="W358" s="16"/>
      <c r="X358" s="16" t="n">
        <v>0.0977869074860963</v>
      </c>
      <c r="Y358" s="16" t="n">
        <v>0.0652742567379174</v>
      </c>
      <c r="Z358" s="16" t="n">
        <v>0.100522473648703</v>
      </c>
      <c r="AA358" s="16" t="n">
        <v>0</v>
      </c>
      <c r="AB358" s="16" t="n">
        <v>0.22354452435314</v>
      </c>
      <c r="AC358" s="16" t="n">
        <v>0.00342557847988599</v>
      </c>
      <c r="AD358" s="16" t="n">
        <v>0.0371805112833323</v>
      </c>
      <c r="AE358" s="16"/>
      <c r="AF358" s="16" t="n">
        <v>0.24893646016346</v>
      </c>
      <c r="AG358" s="16" t="n">
        <v>0.0332761194231625</v>
      </c>
      <c r="AH358" s="16" t="n">
        <v>0.0164755730352231</v>
      </c>
      <c r="AI358" s="16" t="n">
        <v>0.214374179676689</v>
      </c>
      <c r="AJ358" s="16" t="n">
        <v>0.0310115548987395</v>
      </c>
      <c r="AK358" s="16" t="n">
        <v>0.0507796870818796</v>
      </c>
      <c r="AL358" s="16" t="n">
        <v>0.137977662997551</v>
      </c>
      <c r="AM358" s="16" t="n">
        <v>0.0416406979583459</v>
      </c>
      <c r="AN358" s="16" t="n">
        <v>0.167865965428935</v>
      </c>
      <c r="AO358" s="16" t="n">
        <v>0.177839709110311</v>
      </c>
      <c r="AP358" s="16" t="n">
        <v>0</v>
      </c>
      <c r="AQ358" s="16"/>
      <c r="AR358" s="16" t="n">
        <v>0.015058585721554</v>
      </c>
      <c r="AS358" s="16" t="n">
        <v>0.0796889691932151</v>
      </c>
      <c r="AT358" s="16" t="n">
        <v>0.132320847725159</v>
      </c>
      <c r="AU358" s="16" t="n">
        <v>0.00674047218712549</v>
      </c>
      <c r="AV358" s="16" t="n">
        <v>0.0551659607070794</v>
      </c>
      <c r="AW358" s="16" t="n">
        <v>0.117938915407309</v>
      </c>
      <c r="AX358" s="16" t="n">
        <v>0.096473446049637</v>
      </c>
    </row>
    <row r="359">
      <c r="B359" t="s">
        <v>212</v>
      </c>
      <c r="C359" s="16" t="n">
        <v>0.239781881644109</v>
      </c>
      <c r="D359" s="16" t="n">
        <v>0.218556687894367</v>
      </c>
      <c r="E359" s="16" t="n">
        <v>0.16516528501645</v>
      </c>
      <c r="F359" s="16" t="n">
        <v>0.270392165341471</v>
      </c>
      <c r="G359" s="16"/>
      <c r="H359" s="16" t="n">
        <v>0.095424599106406</v>
      </c>
      <c r="I359" s="16" t="n">
        <v>0.213498626024548</v>
      </c>
      <c r="J359" s="16"/>
      <c r="K359" s="16" t="n">
        <v>0.236999450457001</v>
      </c>
      <c r="L359" s="16"/>
      <c r="M359" s="16" t="n">
        <v>0.276399760703008</v>
      </c>
      <c r="N359" s="16" t="n">
        <v>0.0912244154371859</v>
      </c>
      <c r="O359" s="16" t="n">
        <v>0.0161141534727796</v>
      </c>
      <c r="P359" s="16" t="n">
        <v>0.0348591401078985</v>
      </c>
      <c r="Q359" s="16"/>
      <c r="R359" s="16" t="n">
        <v>0.78582243678632</v>
      </c>
      <c r="S359" s="16" t="n">
        <v>0.131385550667712</v>
      </c>
      <c r="T359" s="16" t="n">
        <v>0.0869051670520048</v>
      </c>
      <c r="U359" s="16" t="n">
        <v>0.307504409595387</v>
      </c>
      <c r="V359" s="16" t="n">
        <v>0.26441119708119</v>
      </c>
      <c r="W359" s="16"/>
      <c r="X359" s="16" t="n">
        <v>0.330848940407662</v>
      </c>
      <c r="Y359" s="16" t="n">
        <v>0.186969613122491</v>
      </c>
      <c r="Z359" s="16" t="n">
        <v>0.165090330642346</v>
      </c>
      <c r="AA359" s="16" t="n">
        <v>0.39337726819645</v>
      </c>
      <c r="AB359" s="16" t="n">
        <v>0.0223107835185181</v>
      </c>
      <c r="AC359" s="16" t="n">
        <v>0.568708127599572</v>
      </c>
      <c r="AD359" s="16" t="n">
        <v>0.141218125332769</v>
      </c>
      <c r="AE359" s="16"/>
      <c r="AF359" s="16" t="n">
        <v>0</v>
      </c>
      <c r="AG359" s="16" t="n">
        <v>0.141075028572549</v>
      </c>
      <c r="AH359" s="16" t="n">
        <v>0.212666976251974</v>
      </c>
      <c r="AI359" s="16" t="n">
        <v>0.0124257514107496</v>
      </c>
      <c r="AJ359" s="16" t="n">
        <v>0.400723595673974</v>
      </c>
      <c r="AK359" s="16" t="n">
        <v>0.209674493215789</v>
      </c>
      <c r="AL359" s="16" t="n">
        <v>0.604245162318832</v>
      </c>
      <c r="AM359" s="16" t="n">
        <v>0.293276545268128</v>
      </c>
      <c r="AN359" s="16" t="n">
        <v>0.218922165869067</v>
      </c>
      <c r="AO359" s="16" t="n">
        <v>0</v>
      </c>
      <c r="AP359" s="16" t="n">
        <v>0.315484889085986</v>
      </c>
      <c r="AQ359" s="16"/>
      <c r="AR359" s="16" t="n">
        <v>0</v>
      </c>
      <c r="AS359" s="16" t="n">
        <v>0.17267779074428</v>
      </c>
      <c r="AT359" s="16" t="n">
        <v>0.21277806676011</v>
      </c>
      <c r="AU359" s="16" t="n">
        <v>0.344879128737986</v>
      </c>
      <c r="AV359" s="16" t="n">
        <v>0.20909053373201</v>
      </c>
      <c r="AW359" s="16" t="n">
        <v>0.363141711408776</v>
      </c>
      <c r="AX359" s="16" t="n">
        <v>0.193542191086908</v>
      </c>
    </row>
    <row r="360">
      <c r="B360" t="s">
        <v>95</v>
      </c>
      <c r="C360" s="16" t="n">
        <v>0.110264775601452</v>
      </c>
      <c r="D360" s="16" t="n">
        <v>0.151973850308824</v>
      </c>
      <c r="E360" s="16" t="n">
        <v>0.0172157409858697</v>
      </c>
      <c r="F360" s="16" t="n">
        <v>0.138688064270336</v>
      </c>
      <c r="G360" s="16"/>
      <c r="H360" s="16" t="n">
        <v>0.51974234096543</v>
      </c>
      <c r="I360" s="16" t="n">
        <v>0.106123470246897</v>
      </c>
      <c r="J360" s="16"/>
      <c r="K360" s="16" t="n">
        <v>0.125510204295243</v>
      </c>
      <c r="L360" s="16"/>
      <c r="M360" s="16" t="n">
        <v>0.12044741026025</v>
      </c>
      <c r="N360" s="16" t="n">
        <v>0.0743704862476882</v>
      </c>
      <c r="O360" s="16" t="n">
        <v>0.0305411307903331</v>
      </c>
      <c r="P360" s="16" t="n">
        <v>0.0458107339921294</v>
      </c>
      <c r="Q360" s="16"/>
      <c r="R360" s="16" t="n">
        <v>0</v>
      </c>
      <c r="S360" s="16" t="n">
        <v>0</v>
      </c>
      <c r="T360" s="16" t="n">
        <v>0.00754333177655154</v>
      </c>
      <c r="U360" s="16" t="n">
        <v>0.0102506976065842</v>
      </c>
      <c r="V360" s="16" t="n">
        <v>0.176334551515802</v>
      </c>
      <c r="W360" s="16"/>
      <c r="X360" s="16" t="n">
        <v>0.175038663576941</v>
      </c>
      <c r="Y360" s="16" t="n">
        <v>0.127819082994301</v>
      </c>
      <c r="Z360" s="16" t="n">
        <v>0.00223573676181044</v>
      </c>
      <c r="AA360" s="16" t="n">
        <v>0</v>
      </c>
      <c r="AB360" s="16" t="n">
        <v>0.0771810591446598</v>
      </c>
      <c r="AC360" s="16" t="n">
        <v>0.00834679050157652</v>
      </c>
      <c r="AD360" s="16" t="n">
        <v>0.100565099429583</v>
      </c>
      <c r="AE360" s="16"/>
      <c r="AF360" s="16" t="n">
        <v>0.0276089901051909</v>
      </c>
      <c r="AG360" s="16" t="n">
        <v>0</v>
      </c>
      <c r="AH360" s="16" t="n">
        <v>0.0973332807283424</v>
      </c>
      <c r="AI360" s="16" t="n">
        <v>0.173690611323976</v>
      </c>
      <c r="AJ360" s="16" t="n">
        <v>0.188146426230428</v>
      </c>
      <c r="AK360" s="16" t="n">
        <v>0.196910682031361</v>
      </c>
      <c r="AL360" s="16" t="n">
        <v>0.0460041357340655</v>
      </c>
      <c r="AM360" s="16" t="n">
        <v>0</v>
      </c>
      <c r="AN360" s="16" t="n">
        <v>0</v>
      </c>
      <c r="AO360" s="16" t="n">
        <v>0.000579330458823583</v>
      </c>
      <c r="AP360" s="16" t="n">
        <v>0.325026198135329</v>
      </c>
      <c r="AQ360" s="16"/>
      <c r="AR360" s="16" t="n">
        <v>0.514246270739104</v>
      </c>
      <c r="AS360" s="16" t="n">
        <v>0.17267779074428</v>
      </c>
      <c r="AT360" s="16" t="n">
        <v>0.0423832450698576</v>
      </c>
      <c r="AU360" s="16" t="n">
        <v>0.00694797205772507</v>
      </c>
      <c r="AV360" s="16" t="n">
        <v>0.179308434698549</v>
      </c>
      <c r="AW360" s="16" t="n">
        <v>0.067213309982811</v>
      </c>
      <c r="AX360" s="16" t="n">
        <v>0.0985152954498741</v>
      </c>
    </row>
    <row r="361">
      <c r="B361" t="s">
        <v>213</v>
      </c>
      <c r="C361" s="16" t="n">
        <v>0.261442065548744</v>
      </c>
      <c r="D361" s="16" t="n">
        <v>0.271158927094655</v>
      </c>
      <c r="E361" s="16" t="n">
        <v>0.440529611658095</v>
      </c>
      <c r="F361" s="16" t="n">
        <v>0.193869043517128</v>
      </c>
      <c r="G361" s="16"/>
      <c r="H361" s="16" t="n">
        <v>0.224735991160305</v>
      </c>
      <c r="I361" s="16" t="n">
        <v>0.287216570405491</v>
      </c>
      <c r="J361" s="16"/>
      <c r="K361" s="16" t="n">
        <v>0.148251930594481</v>
      </c>
      <c r="L361" s="16"/>
      <c r="M361" s="16" t="n">
        <v>0.208586781780864</v>
      </c>
      <c r="N361" s="16" t="n">
        <v>0.400122402268177</v>
      </c>
      <c r="O361" s="16" t="n">
        <v>0.818855127793435</v>
      </c>
      <c r="P361" s="16" t="n">
        <v>0.728816680573422</v>
      </c>
      <c r="Q361" s="16"/>
      <c r="R361" s="16" t="n">
        <v>0</v>
      </c>
      <c r="S361" s="16" t="n">
        <v>0.792311186520322</v>
      </c>
      <c r="T361" s="16" t="n">
        <v>0.416217788180701</v>
      </c>
      <c r="U361" s="16" t="n">
        <v>0.230157515277155</v>
      </c>
      <c r="V361" s="16" t="n">
        <v>0.179105115473932</v>
      </c>
      <c r="W361" s="16"/>
      <c r="X361" s="16" t="n">
        <v>0.126065480239466</v>
      </c>
      <c r="Y361" s="16" t="n">
        <v>0.311518724179219</v>
      </c>
      <c r="Z361" s="16" t="n">
        <v>0.32960389595968</v>
      </c>
      <c r="AA361" s="16" t="n">
        <v>0.419769560810832</v>
      </c>
      <c r="AB361" s="16" t="n">
        <v>0.318482726476164</v>
      </c>
      <c r="AC361" s="16" t="n">
        <v>0.210916548211558</v>
      </c>
      <c r="AD361" s="16" t="n">
        <v>0.643377194674442</v>
      </c>
      <c r="AE361" s="16"/>
      <c r="AF361" s="16" t="n">
        <v>0.221393202858323</v>
      </c>
      <c r="AG361" s="16" t="n">
        <v>0.286780812059608</v>
      </c>
      <c r="AH361" s="16" t="n">
        <v>0.25674678417167</v>
      </c>
      <c r="AI361" s="16" t="n">
        <v>0.433916697767192</v>
      </c>
      <c r="AJ361" s="16" t="n">
        <v>0.196004633231869</v>
      </c>
      <c r="AK361" s="16" t="n">
        <v>0.296952224774996</v>
      </c>
      <c r="AL361" s="16" t="n">
        <v>0.0852701838859501</v>
      </c>
      <c r="AM361" s="16" t="n">
        <v>0.374908064524404</v>
      </c>
      <c r="AN361" s="16" t="n">
        <v>0.277911608583009</v>
      </c>
      <c r="AO361" s="16" t="n">
        <v>0.207949444423639</v>
      </c>
      <c r="AP361" s="16" t="n">
        <v>0.356187362558002</v>
      </c>
      <c r="AQ361" s="16"/>
      <c r="AR361" s="16" t="n">
        <v>0.311801704009837</v>
      </c>
      <c r="AS361" s="16" t="n">
        <v>0.196152540034149</v>
      </c>
      <c r="AT361" s="16" t="n">
        <v>0.154507090066472</v>
      </c>
      <c r="AU361" s="16" t="n">
        <v>0.344886020937486</v>
      </c>
      <c r="AV361" s="16" t="n">
        <v>0.554235952182439</v>
      </c>
      <c r="AW361" s="16" t="n">
        <v>0.288271021070431</v>
      </c>
      <c r="AX361" s="16" t="n">
        <v>0.178367051331436</v>
      </c>
    </row>
    <row r="362">
      <c r="B362" t="s">
        <v>214</v>
      </c>
      <c r="C362" s="16" t="n">
        <v>0.324057424322418</v>
      </c>
      <c r="D362" s="16" t="n">
        <v>0.289147817712418</v>
      </c>
      <c r="E362" s="16" t="n">
        <v>0.301278285318868</v>
      </c>
      <c r="F362" s="16" t="n">
        <v>0.337467365838633</v>
      </c>
      <c r="G362" s="16"/>
      <c r="H362" s="16" t="n">
        <v>0.100709592906149</v>
      </c>
      <c r="I362" s="16" t="n">
        <v>0.292299962594544</v>
      </c>
      <c r="J362" s="16"/>
      <c r="K362" s="16" t="n">
        <v>0.352793086646368</v>
      </c>
      <c r="L362" s="16"/>
      <c r="M362" s="16" t="n">
        <v>0.35599301631296</v>
      </c>
      <c r="N362" s="16" t="n">
        <v>0.218840032375841</v>
      </c>
      <c r="O362" s="16" t="n">
        <v>0.0528611567203584</v>
      </c>
      <c r="P362" s="16" t="n">
        <v>0.0949448708958635</v>
      </c>
      <c r="Q362" s="16"/>
      <c r="R362" s="16" t="n">
        <v>0.78582243678632</v>
      </c>
      <c r="S362" s="16" t="n">
        <v>0.165879796286647</v>
      </c>
      <c r="T362" s="16" t="n">
        <v>0.0869051670520048</v>
      </c>
      <c r="U362" s="16" t="n">
        <v>0.444006423802106</v>
      </c>
      <c r="V362" s="16" t="n">
        <v>0.36168937918977</v>
      </c>
      <c r="W362" s="16"/>
      <c r="X362" s="16" t="n">
        <v>0.428635847893759</v>
      </c>
      <c r="Y362" s="16" t="n">
        <v>0.252243869860408</v>
      </c>
      <c r="Z362" s="16" t="n">
        <v>0.265612804291049</v>
      </c>
      <c r="AA362" s="16" t="n">
        <v>0.39337726819645</v>
      </c>
      <c r="AB362" s="16" t="n">
        <v>0.245855307871658</v>
      </c>
      <c r="AC362" s="16" t="n">
        <v>0.572133706079458</v>
      </c>
      <c r="AD362" s="16" t="n">
        <v>0.178398636616101</v>
      </c>
      <c r="AE362" s="16"/>
      <c r="AF362" s="16" t="n">
        <v>0.24893646016346</v>
      </c>
      <c r="AG362" s="16" t="n">
        <v>0.174351147995712</v>
      </c>
      <c r="AH362" s="16" t="n">
        <v>0.229142549287197</v>
      </c>
      <c r="AI362" s="16" t="n">
        <v>0.226799931087438</v>
      </c>
      <c r="AJ362" s="16" t="n">
        <v>0.431735150572713</v>
      </c>
      <c r="AK362" s="16" t="n">
        <v>0.260454180297669</v>
      </c>
      <c r="AL362" s="16" t="n">
        <v>0.742222825316383</v>
      </c>
      <c r="AM362" s="16" t="n">
        <v>0.334917243226473</v>
      </c>
      <c r="AN362" s="16" t="n">
        <v>0.386788131298002</v>
      </c>
      <c r="AO362" s="16" t="n">
        <v>0.177839709110311</v>
      </c>
      <c r="AP362" s="16" t="n">
        <v>0.315484889085986</v>
      </c>
      <c r="AQ362" s="16"/>
      <c r="AR362" s="16" t="n">
        <v>0.015058585721554</v>
      </c>
      <c r="AS362" s="16" t="n">
        <v>0.252366759937495</v>
      </c>
      <c r="AT362" s="16" t="n">
        <v>0.345098914485269</v>
      </c>
      <c r="AU362" s="16" t="n">
        <v>0.351619600925112</v>
      </c>
      <c r="AV362" s="16" t="n">
        <v>0.26425649443909</v>
      </c>
      <c r="AW362" s="16" t="n">
        <v>0.481080626816085</v>
      </c>
      <c r="AX362" s="16" t="n">
        <v>0.290015637136545</v>
      </c>
    </row>
    <row r="363">
      <c r="B363" t="s">
        <v>129</v>
      </c>
      <c r="C363" s="16" t="n">
        <v>-0.0626153587736737</v>
      </c>
      <c r="D363" s="16" t="n">
        <v>-0.0179888906177627</v>
      </c>
      <c r="E363" s="16" t="n">
        <v>0.139251326339227</v>
      </c>
      <c r="F363" s="16" t="n">
        <v>-0.143598322321506</v>
      </c>
      <c r="G363" s="16"/>
      <c r="H363" s="16" t="n">
        <v>0.124026398254156</v>
      </c>
      <c r="I363" s="16" t="n">
        <v>-0.00508339218905318</v>
      </c>
      <c r="J363" s="16"/>
      <c r="K363" s="16" t="n">
        <v>-0.204541156051887</v>
      </c>
      <c r="L363" s="16"/>
      <c r="M363" s="16" t="n">
        <v>-0.147406234532096</v>
      </c>
      <c r="N363" s="16" t="n">
        <v>0.181282369892336</v>
      </c>
      <c r="O363" s="16" t="n">
        <v>0.765993971073076</v>
      </c>
      <c r="P363" s="16" t="n">
        <v>0.633871809677558</v>
      </c>
      <c r="Q363" s="16"/>
      <c r="R363" s="16" t="n">
        <v>-0.78582243678632</v>
      </c>
      <c r="S363" s="16" t="n">
        <v>0.626431390233676</v>
      </c>
      <c r="T363" s="16" t="n">
        <v>0.329312621128697</v>
      </c>
      <c r="U363" s="16" t="n">
        <v>-0.213848908524951</v>
      </c>
      <c r="V363" s="16" t="n">
        <v>-0.182584263715838</v>
      </c>
      <c r="W363" s="16"/>
      <c r="X363" s="16" t="n">
        <v>-0.302570367654293</v>
      </c>
      <c r="Y363" s="16" t="n">
        <v>0.0592748543188104</v>
      </c>
      <c r="Z363" s="16" t="n">
        <v>0.0639910916686312</v>
      </c>
      <c r="AA363" s="16" t="n">
        <v>0.0263922926143824</v>
      </c>
      <c r="AB363" s="16" t="n">
        <v>0.0726274186045065</v>
      </c>
      <c r="AC363" s="16" t="n">
        <v>-0.3612171578679</v>
      </c>
      <c r="AD363" s="16" t="n">
        <v>0.464978558058341</v>
      </c>
      <c r="AE363" s="16"/>
      <c r="AF363" s="16" t="n">
        <v>-0.0275432573051363</v>
      </c>
      <c r="AG363" s="16" t="n">
        <v>0.112429664063896</v>
      </c>
      <c r="AH363" s="16" t="n">
        <v>0.0276042348844731</v>
      </c>
      <c r="AI363" s="16" t="n">
        <v>0.207116766679754</v>
      </c>
      <c r="AJ363" s="16" t="n">
        <v>-0.235730517340844</v>
      </c>
      <c r="AK363" s="16" t="n">
        <v>0.036498044477327</v>
      </c>
      <c r="AL363" s="16" t="n">
        <v>-0.656952641430433</v>
      </c>
      <c r="AM363" s="16" t="n">
        <v>0.0399908212979309</v>
      </c>
      <c r="AN363" s="16" t="n">
        <v>-0.108876522714992</v>
      </c>
      <c r="AO363" s="16" t="n">
        <v>0.0301097353133282</v>
      </c>
      <c r="AP363" s="16" t="n">
        <v>0.0407024734720151</v>
      </c>
      <c r="AQ363" s="16"/>
      <c r="AR363" s="16" t="n">
        <v>0.296743118288283</v>
      </c>
      <c r="AS363" s="16" t="n">
        <v>-0.0562142199033459</v>
      </c>
      <c r="AT363" s="16" t="n">
        <v>-0.190591824418797</v>
      </c>
      <c r="AU363" s="16" t="n">
        <v>-0.00673357998762525</v>
      </c>
      <c r="AV363" s="16" t="n">
        <v>0.28997945774335</v>
      </c>
      <c r="AW363" s="16" t="n">
        <v>-0.192809605745655</v>
      </c>
      <c r="AX363" s="16" t="n">
        <v>-0.111648585805109</v>
      </c>
    </row>
    <row r="364">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c r="AX364" s="16"/>
    </row>
    <row r="365">
      <c r="B365" s="7" t="s">
        <v>219</v>
      </c>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row>
    <row r="366">
      <c r="B366" s="26" t="s">
        <v>78</v>
      </c>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c r="AP366" s="16"/>
      <c r="AQ366" s="16"/>
      <c r="AR366" s="16"/>
      <c r="AS366" s="16"/>
      <c r="AT366" s="16"/>
      <c r="AU366" s="16"/>
      <c r="AV366" s="16"/>
      <c r="AW366" s="16"/>
      <c r="AX366" s="16"/>
    </row>
    <row r="367">
      <c r="B367" t="s">
        <v>208</v>
      </c>
      <c r="C367" s="16" t="n">
        <v>0.0557521226080429</v>
      </c>
      <c r="D367" s="16" t="n">
        <v>0.243181643908152</v>
      </c>
      <c r="E367" s="16" t="n">
        <v>0.0969976573081936</v>
      </c>
      <c r="F367" s="16" t="n">
        <v>0.0137091119082238</v>
      </c>
      <c r="G367" s="16"/>
      <c r="H367" s="16" t="n">
        <v>0.0297074863908092</v>
      </c>
      <c r="I367" s="16" t="n">
        <v>0.0419301449055912</v>
      </c>
      <c r="J367" s="16"/>
      <c r="K367" s="16" t="n">
        <v>0.090534900150855</v>
      </c>
      <c r="L367" s="16"/>
      <c r="M367" s="16" t="n">
        <v>0.0123726533401496</v>
      </c>
      <c r="N367" s="16" t="n">
        <v>0.21292608006533</v>
      </c>
      <c r="O367" s="16" t="n">
        <v>0.366471984080347</v>
      </c>
      <c r="P367" s="16" t="n">
        <v>0.420646858013781</v>
      </c>
      <c r="Q367" s="16"/>
      <c r="R367" s="16" t="n">
        <v>0</v>
      </c>
      <c r="S367" s="16" t="n">
        <v>0.0964950439135688</v>
      </c>
      <c r="T367" s="16" t="n">
        <v>0.151100430821655</v>
      </c>
      <c r="U367" s="16" t="n">
        <v>0.0656639574274856</v>
      </c>
      <c r="V367" s="16" t="n">
        <v>0.0275116810995147</v>
      </c>
      <c r="W367" s="16"/>
      <c r="X367" s="16" t="n">
        <v>0.0370966559721679</v>
      </c>
      <c r="Y367" s="16" t="n">
        <v>0.0328876573858903</v>
      </c>
      <c r="Z367" s="16" t="n">
        <v>0.0224110131467226</v>
      </c>
      <c r="AA367" s="16" t="n">
        <v>0.0882678250360585</v>
      </c>
      <c r="AB367" s="16" t="n">
        <v>0.110472654317</v>
      </c>
      <c r="AC367" s="16" t="n">
        <v>0.11910946234321</v>
      </c>
      <c r="AD367" s="16" t="n">
        <v>0.347915796750242</v>
      </c>
      <c r="AE367" s="16"/>
      <c r="AF367" s="16" t="n">
        <v>0.0323528221029089</v>
      </c>
      <c r="AG367" s="16" t="n">
        <v>0.118960572500126</v>
      </c>
      <c r="AH367" s="16" t="n">
        <v>0.0324332417254001</v>
      </c>
      <c r="AI367" s="16" t="n">
        <v>0.13763726350701</v>
      </c>
      <c r="AJ367" s="16" t="n">
        <v>0.0148742730226795</v>
      </c>
      <c r="AK367" s="16" t="n">
        <v>0.0440412492047232</v>
      </c>
      <c r="AL367" s="16" t="n">
        <v>0.056920909454245</v>
      </c>
      <c r="AM367" s="16" t="n">
        <v>0.164836366388327</v>
      </c>
      <c r="AN367" s="16" t="n">
        <v>0.035730633424118</v>
      </c>
      <c r="AO367" s="16" t="n">
        <v>0.0322579110972688</v>
      </c>
      <c r="AP367" s="16" t="n">
        <v>0.0290523155102098</v>
      </c>
      <c r="AQ367" s="16"/>
      <c r="AR367" s="16" t="n">
        <v>0.191859565456906</v>
      </c>
      <c r="AS367" s="16" t="n">
        <v>0.00865016677035868</v>
      </c>
      <c r="AT367" s="16" t="n">
        <v>0.05035835204008</v>
      </c>
      <c r="AU367" s="16" t="n">
        <v>0.0264856622355267</v>
      </c>
      <c r="AV367" s="16" t="n">
        <v>0.00659735603976366</v>
      </c>
      <c r="AW367" s="16" t="n">
        <v>0.0803830127542939</v>
      </c>
      <c r="AX367" s="16" t="n">
        <v>0.033268769977547</v>
      </c>
    </row>
    <row r="368">
      <c r="B368" t="s">
        <v>209</v>
      </c>
      <c r="C368" s="16" t="n">
        <v>0.12824110363076</v>
      </c>
      <c r="D368" s="16" t="n">
        <v>0.255548895630261</v>
      </c>
      <c r="E368" s="16" t="n">
        <v>0.318785883156719</v>
      </c>
      <c r="F368" s="16" t="n">
        <v>0.0396197697348976</v>
      </c>
      <c r="G368" s="16"/>
      <c r="H368" s="16" t="n">
        <v>0.208511884691692</v>
      </c>
      <c r="I368" s="16" t="n">
        <v>0.112919700494997</v>
      </c>
      <c r="J368" s="16"/>
      <c r="K368" s="16" t="n">
        <v>0.0745545622354538</v>
      </c>
      <c r="L368" s="16"/>
      <c r="M368" s="16" t="n">
        <v>0.101178460544141</v>
      </c>
      <c r="N368" s="16" t="n">
        <v>0.188625200918969</v>
      </c>
      <c r="O368" s="16" t="n">
        <v>0.45313125829142</v>
      </c>
      <c r="P368" s="16" t="n">
        <v>0.349680305719224</v>
      </c>
      <c r="Q368" s="16"/>
      <c r="R368" s="16" t="n">
        <v>0.0267405384239923</v>
      </c>
      <c r="S368" s="16" t="n">
        <v>0.548389230699664</v>
      </c>
      <c r="T368" s="16" t="n">
        <v>0.157834163663812</v>
      </c>
      <c r="U368" s="16" t="n">
        <v>0.207699589847212</v>
      </c>
      <c r="V368" s="16" t="n">
        <v>0.0672905247634061</v>
      </c>
      <c r="W368" s="16"/>
      <c r="X368" s="16" t="n">
        <v>0.0798638120445607</v>
      </c>
      <c r="Y368" s="16" t="n">
        <v>0.105467076714214</v>
      </c>
      <c r="Z368" s="16" t="n">
        <v>0.0886454139762347</v>
      </c>
      <c r="AA368" s="16" t="n">
        <v>0.240414989827956</v>
      </c>
      <c r="AB368" s="16" t="n">
        <v>0.187418753282449</v>
      </c>
      <c r="AC368" s="16" t="n">
        <v>0.65442873198705</v>
      </c>
      <c r="AD368" s="16" t="n">
        <v>0.190552027612603</v>
      </c>
      <c r="AE368" s="16"/>
      <c r="AF368" s="16" t="n">
        <v>0.0210659643035029</v>
      </c>
      <c r="AG368" s="16" t="n">
        <v>0.029024722054636</v>
      </c>
      <c r="AH368" s="16" t="n">
        <v>0.0941521863181183</v>
      </c>
      <c r="AI368" s="16" t="n">
        <v>0.3060408511853</v>
      </c>
      <c r="AJ368" s="16" t="n">
        <v>0.0984824269092875</v>
      </c>
      <c r="AK368" s="16" t="n">
        <v>0.0371238775719909</v>
      </c>
      <c r="AL368" s="16" t="n">
        <v>0.271564046430852</v>
      </c>
      <c r="AM368" s="16" t="n">
        <v>0.193866136651908</v>
      </c>
      <c r="AN368" s="16" t="n">
        <v>0.32674663166084</v>
      </c>
      <c r="AO368" s="16" t="n">
        <v>0.120306789884106</v>
      </c>
      <c r="AP368" s="16" t="n">
        <v>0</v>
      </c>
      <c r="AQ368" s="16"/>
      <c r="AR368" s="16" t="n">
        <v>0.213148682960816</v>
      </c>
      <c r="AS368" s="16" t="n">
        <v>0.354709685852665</v>
      </c>
      <c r="AT368" s="16" t="n">
        <v>0.0752685262167457</v>
      </c>
      <c r="AU368" s="16" t="n">
        <v>0.157066939388044</v>
      </c>
      <c r="AV368" s="16" t="n">
        <v>0.186822608065656</v>
      </c>
      <c r="AW368" s="16" t="n">
        <v>0.107162312834619</v>
      </c>
      <c r="AX368" s="16" t="n">
        <v>0.0173145206139812</v>
      </c>
    </row>
    <row r="369">
      <c r="B369" t="s">
        <v>210</v>
      </c>
      <c r="C369" s="16" t="n">
        <v>0.276058569196116</v>
      </c>
      <c r="D369" s="16" t="n">
        <v>0.13226166147972</v>
      </c>
      <c r="E369" s="16" t="n">
        <v>0.29174140170504</v>
      </c>
      <c r="F369" s="16" t="n">
        <v>0.290824152971517</v>
      </c>
      <c r="G369" s="16"/>
      <c r="H369" s="16" t="n">
        <v>0.0976677556521106</v>
      </c>
      <c r="I369" s="16" t="n">
        <v>0.294945578063595</v>
      </c>
      <c r="J369" s="16"/>
      <c r="K369" s="16" t="n">
        <v>0.191381169484335</v>
      </c>
      <c r="L369" s="16"/>
      <c r="M369" s="16" t="n">
        <v>0.284138309449067</v>
      </c>
      <c r="N369" s="16" t="n">
        <v>0.286142639198293</v>
      </c>
      <c r="O369" s="16" t="n">
        <v>0.104706625419523</v>
      </c>
      <c r="P369" s="16" t="n">
        <v>0.0655728271640882</v>
      </c>
      <c r="Q369" s="16"/>
      <c r="R369" s="16" t="n">
        <v>0</v>
      </c>
      <c r="S369" s="16" t="n">
        <v>0.0006717840664724</v>
      </c>
      <c r="T369" s="16" t="n">
        <v>0.282309082813504</v>
      </c>
      <c r="U369" s="16" t="n">
        <v>0.247572751399569</v>
      </c>
      <c r="V369" s="16" t="n">
        <v>0.296905167642548</v>
      </c>
      <c r="W369" s="16"/>
      <c r="X369" s="16" t="n">
        <v>0.23096092508497</v>
      </c>
      <c r="Y369" s="16" t="n">
        <v>0.264124528741994</v>
      </c>
      <c r="Z369" s="16" t="n">
        <v>0.404537223719342</v>
      </c>
      <c r="AA369" s="16" t="n">
        <v>0.191598154337642</v>
      </c>
      <c r="AB369" s="16" t="n">
        <v>0.440048274955633</v>
      </c>
      <c r="AC369" s="16" t="n">
        <v>0.0795373647501152</v>
      </c>
      <c r="AD369" s="16" t="n">
        <v>0.121627194456062</v>
      </c>
      <c r="AE369" s="16"/>
      <c r="AF369" s="16" t="n">
        <v>0.20800418801751</v>
      </c>
      <c r="AG369" s="16" t="n">
        <v>0.712505868910714</v>
      </c>
      <c r="AH369" s="16" t="n">
        <v>0.327528947425646</v>
      </c>
      <c r="AI369" s="16" t="n">
        <v>0.142834142175594</v>
      </c>
      <c r="AJ369" s="16" t="n">
        <v>0.184769960276223</v>
      </c>
      <c r="AK369" s="16" t="n">
        <v>0.296530799997276</v>
      </c>
      <c r="AL369" s="16" t="n">
        <v>0.0358717168054661</v>
      </c>
      <c r="AM369" s="16" t="n">
        <v>0.378884837248021</v>
      </c>
      <c r="AN369" s="16" t="n">
        <v>0.323361398962655</v>
      </c>
      <c r="AO369" s="16" t="n">
        <v>0.231900412552876</v>
      </c>
      <c r="AP369" s="16" t="n">
        <v>0.0149517081824881</v>
      </c>
      <c r="AQ369" s="16"/>
      <c r="AR369" s="16" t="n">
        <v>0.0781479586863312</v>
      </c>
      <c r="AS369" s="16" t="n">
        <v>0.258720152445857</v>
      </c>
      <c r="AT369" s="16" t="n">
        <v>0.460919902236155</v>
      </c>
      <c r="AU369" s="16" t="n">
        <v>0.283355680222021</v>
      </c>
      <c r="AV369" s="16" t="n">
        <v>0.00439823735984244</v>
      </c>
      <c r="AW369" s="16" t="n">
        <v>0.139300197801102</v>
      </c>
      <c r="AX369" s="16" t="n">
        <v>0.391763379961923</v>
      </c>
    </row>
    <row r="370">
      <c r="B370" t="s">
        <v>211</v>
      </c>
      <c r="C370" s="16" t="n">
        <v>0.0797306375695963</v>
      </c>
      <c r="D370" s="16" t="n">
        <v>0.129723615773114</v>
      </c>
      <c r="E370" s="16" t="n">
        <v>0.0354108281289991</v>
      </c>
      <c r="F370" s="16" t="n">
        <v>0.0889610417871933</v>
      </c>
      <c r="G370" s="16"/>
      <c r="H370" s="16" t="n">
        <v>0</v>
      </c>
      <c r="I370" s="16" t="n">
        <v>0.0993859513518587</v>
      </c>
      <c r="J370" s="16"/>
      <c r="K370" s="16" t="n">
        <v>0.157900440426737</v>
      </c>
      <c r="L370" s="16"/>
      <c r="M370" s="16" t="n">
        <v>0.0875904201831429</v>
      </c>
      <c r="N370" s="16" t="n">
        <v>0.0534536541211687</v>
      </c>
      <c r="O370" s="16" t="n">
        <v>0.015780780660666</v>
      </c>
      <c r="P370" s="16" t="n">
        <v>0.0139495577195668</v>
      </c>
      <c r="Q370" s="16"/>
      <c r="R370" s="16" t="n">
        <v>0</v>
      </c>
      <c r="S370" s="16" t="n">
        <v>0</v>
      </c>
      <c r="T370" s="16" t="n">
        <v>0.146071368561716</v>
      </c>
      <c r="U370" s="16" t="n">
        <v>0.0904062109283587</v>
      </c>
      <c r="V370" s="16" t="n">
        <v>0.0692742550851678</v>
      </c>
      <c r="W370" s="16"/>
      <c r="X370" s="16" t="n">
        <v>0.103481464756911</v>
      </c>
      <c r="Y370" s="16" t="n">
        <v>0.0437854110659675</v>
      </c>
      <c r="Z370" s="16" t="n">
        <v>0.165090330642346</v>
      </c>
      <c r="AA370" s="16" t="n">
        <v>0</v>
      </c>
      <c r="AB370" s="16" t="n">
        <v>0.0562325850100788</v>
      </c>
      <c r="AC370" s="16" t="n">
        <v>0.0693078403167831</v>
      </c>
      <c r="AD370" s="16" t="n">
        <v>0.0145879687626012</v>
      </c>
      <c r="AE370" s="16"/>
      <c r="AF370" s="16" t="n">
        <v>0.55923465887044</v>
      </c>
      <c r="AG370" s="16" t="n">
        <v>0</v>
      </c>
      <c r="AH370" s="16" t="n">
        <v>0.189582895832699</v>
      </c>
      <c r="AI370" s="16" t="n">
        <v>0.135980670825427</v>
      </c>
      <c r="AJ370" s="16" t="n">
        <v>0.0117699306436276</v>
      </c>
      <c r="AK370" s="16" t="n">
        <v>0.029367930884433</v>
      </c>
      <c r="AL370" s="16" t="n">
        <v>0.000814946469551784</v>
      </c>
      <c r="AM370" s="16" t="n">
        <v>0.00359687445917522</v>
      </c>
      <c r="AN370" s="16" t="n">
        <v>0.167865965428935</v>
      </c>
      <c r="AO370" s="16" t="n">
        <v>0.000585834295960597</v>
      </c>
      <c r="AP370" s="16" t="n">
        <v>0</v>
      </c>
      <c r="AQ370" s="16"/>
      <c r="AR370" s="16" t="n">
        <v>0</v>
      </c>
      <c r="AS370" s="16" t="n">
        <v>0.0265629897310717</v>
      </c>
      <c r="AT370" s="16" t="n">
        <v>0.103492668478345</v>
      </c>
      <c r="AU370" s="16" t="n">
        <v>0</v>
      </c>
      <c r="AV370" s="16" t="n">
        <v>0.206891415052089</v>
      </c>
      <c r="AW370" s="16" t="n">
        <v>0.117316793940314</v>
      </c>
      <c r="AX370" s="16" t="n">
        <v>0.0852844736363669</v>
      </c>
    </row>
    <row r="371">
      <c r="B371" t="s">
        <v>212</v>
      </c>
      <c r="C371" s="16" t="n">
        <v>0.241094058353065</v>
      </c>
      <c r="D371" s="16" t="n">
        <v>0.0850018465741505</v>
      </c>
      <c r="E371" s="16" t="n">
        <v>0.141871689350432</v>
      </c>
      <c r="F371" s="16" t="n">
        <v>0.300082115359846</v>
      </c>
      <c r="G371" s="16"/>
      <c r="H371" s="16" t="n">
        <v>0.0595230734419991</v>
      </c>
      <c r="I371" s="16" t="n">
        <v>0.219611734584629</v>
      </c>
      <c r="J371" s="16"/>
      <c r="K371" s="16" t="n">
        <v>0.246473080063433</v>
      </c>
      <c r="L371" s="16"/>
      <c r="M371" s="16" t="n">
        <v>0.266519682681566</v>
      </c>
      <c r="N371" s="16" t="n">
        <v>0.156617625849882</v>
      </c>
      <c r="O371" s="16" t="n">
        <v>0.026603197465781</v>
      </c>
      <c r="P371" s="16" t="n">
        <v>0.065163568991577</v>
      </c>
      <c r="Q371" s="16"/>
      <c r="R371" s="16" t="n">
        <v>0.973259461576008</v>
      </c>
      <c r="S371" s="16" t="n">
        <v>0.152983555094394</v>
      </c>
      <c r="T371" s="16" t="n">
        <v>0.131748033200696</v>
      </c>
      <c r="U371" s="16" t="n">
        <v>0.262012642006109</v>
      </c>
      <c r="V371" s="16" t="n">
        <v>0.263626067843264</v>
      </c>
      <c r="W371" s="16"/>
      <c r="X371" s="16" t="n">
        <v>0.297581593112671</v>
      </c>
      <c r="Y371" s="16" t="n">
        <v>0.260213819205479</v>
      </c>
      <c r="Z371" s="16" t="n">
        <v>0.200752108990185</v>
      </c>
      <c r="AA371" s="16" t="n">
        <v>0.324971351128173</v>
      </c>
      <c r="AB371" s="16" t="n">
        <v>0.0702695613464605</v>
      </c>
      <c r="AC371" s="16" t="n">
        <v>0.0754267720041046</v>
      </c>
      <c r="AD371" s="16" t="n">
        <v>0.104474974322831</v>
      </c>
      <c r="AE371" s="16"/>
      <c r="AF371" s="16" t="n">
        <v>0.0018573808586795</v>
      </c>
      <c r="AG371" s="16" t="n">
        <v>0</v>
      </c>
      <c r="AH371" s="16" t="n">
        <v>0.122659561055974</v>
      </c>
      <c r="AI371" s="16" t="n">
        <v>0.0146632087119523</v>
      </c>
      <c r="AJ371" s="16" t="n">
        <v>0.442497321584011</v>
      </c>
      <c r="AK371" s="16" t="n">
        <v>0.269657028680677</v>
      </c>
      <c r="AL371" s="16" t="n">
        <v>0.514893175373064</v>
      </c>
      <c r="AM371" s="16" t="n">
        <v>0.258815785252569</v>
      </c>
      <c r="AN371" s="16" t="n">
        <v>0.0744748660555962</v>
      </c>
      <c r="AO371" s="16" t="n">
        <v>0.207363610127679</v>
      </c>
      <c r="AP371" s="16" t="n">
        <v>0.630969778171973</v>
      </c>
      <c r="AQ371" s="16"/>
      <c r="AR371" s="16" t="n">
        <v>0</v>
      </c>
      <c r="AS371" s="16" t="n">
        <v>0.00600142371148814</v>
      </c>
      <c r="AT371" s="16" t="n">
        <v>0.166224165727174</v>
      </c>
      <c r="AU371" s="16" t="n">
        <v>0.298261660786578</v>
      </c>
      <c r="AV371" s="16" t="n">
        <v>0.4159819487841</v>
      </c>
      <c r="AW371" s="16" t="n">
        <v>0.378488566933581</v>
      </c>
      <c r="AX371" s="16" t="n">
        <v>0.302395207525082</v>
      </c>
    </row>
    <row r="372">
      <c r="B372" t="s">
        <v>95</v>
      </c>
      <c r="C372" s="16" t="n">
        <v>0.21912350864242</v>
      </c>
      <c r="D372" s="16" t="n">
        <v>0.154282336634603</v>
      </c>
      <c r="E372" s="16" t="n">
        <v>0.115192540350616</v>
      </c>
      <c r="F372" s="16" t="n">
        <v>0.266803808238322</v>
      </c>
      <c r="G372" s="16"/>
      <c r="H372" s="16" t="n">
        <v>0.604589799823389</v>
      </c>
      <c r="I372" s="16" t="n">
        <v>0.231206890599329</v>
      </c>
      <c r="J372" s="16"/>
      <c r="K372" s="16" t="n">
        <v>0.239155847639186</v>
      </c>
      <c r="L372" s="16"/>
      <c r="M372" s="16" t="n">
        <v>0.248200473801934</v>
      </c>
      <c r="N372" s="16" t="n">
        <v>0.102234799846357</v>
      </c>
      <c r="O372" s="16" t="n">
        <v>0.0333061540822632</v>
      </c>
      <c r="P372" s="16" t="n">
        <v>0.0849868823917626</v>
      </c>
      <c r="Q372" s="16"/>
      <c r="R372" s="16" t="n">
        <v>0</v>
      </c>
      <c r="S372" s="16" t="n">
        <v>0.201460386225901</v>
      </c>
      <c r="T372" s="16" t="n">
        <v>0.130936920938617</v>
      </c>
      <c r="U372" s="16" t="n">
        <v>0.126644848391267</v>
      </c>
      <c r="V372" s="16" t="n">
        <v>0.2753923035661</v>
      </c>
      <c r="W372" s="16"/>
      <c r="X372" s="16" t="n">
        <v>0.251015549028719</v>
      </c>
      <c r="Y372" s="16" t="n">
        <v>0.293521506886456</v>
      </c>
      <c r="Z372" s="16" t="n">
        <v>0.118563909525169</v>
      </c>
      <c r="AA372" s="16" t="n">
        <v>0.154747679670172</v>
      </c>
      <c r="AB372" s="16" t="n">
        <v>0.135558171088379</v>
      </c>
      <c r="AC372" s="16" t="n">
        <v>0.00218982859873699</v>
      </c>
      <c r="AD372" s="16" t="n">
        <v>0.220842038095661</v>
      </c>
      <c r="AE372" s="16"/>
      <c r="AF372" s="16" t="n">
        <v>0.177484985846959</v>
      </c>
      <c r="AG372" s="16" t="n">
        <v>0.139508836534525</v>
      </c>
      <c r="AH372" s="16" t="n">
        <v>0.233643167642163</v>
      </c>
      <c r="AI372" s="16" t="n">
        <v>0.262843863594717</v>
      </c>
      <c r="AJ372" s="16" t="n">
        <v>0.247606087564171</v>
      </c>
      <c r="AK372" s="16" t="n">
        <v>0.3232791136609</v>
      </c>
      <c r="AL372" s="16" t="n">
        <v>0.119935205466821</v>
      </c>
      <c r="AM372" s="16" t="n">
        <v>0</v>
      </c>
      <c r="AN372" s="16" t="n">
        <v>0.0718205044678562</v>
      </c>
      <c r="AO372" s="16" t="n">
        <v>0.40758544204211</v>
      </c>
      <c r="AP372" s="16" t="n">
        <v>0.325026198135329</v>
      </c>
      <c r="AQ372" s="16"/>
      <c r="AR372" s="16" t="n">
        <v>0.516843792895947</v>
      </c>
      <c r="AS372" s="16" t="n">
        <v>0.34535558148856</v>
      </c>
      <c r="AT372" s="16" t="n">
        <v>0.1437363853015</v>
      </c>
      <c r="AU372" s="16" t="n">
        <v>0.234830057367831</v>
      </c>
      <c r="AV372" s="16" t="n">
        <v>0.179308434698549</v>
      </c>
      <c r="AW372" s="16" t="n">
        <v>0.17734911573609</v>
      </c>
      <c r="AX372" s="16" t="n">
        <v>0.1699736482851</v>
      </c>
    </row>
    <row r="373">
      <c r="B373" t="s">
        <v>213</v>
      </c>
      <c r="C373" s="16" t="n">
        <v>0.183993226238803</v>
      </c>
      <c r="D373" s="16" t="n">
        <v>0.498730539538413</v>
      </c>
      <c r="E373" s="16" t="n">
        <v>0.415783540464912</v>
      </c>
      <c r="F373" s="16" t="n">
        <v>0.0533288816431214</v>
      </c>
      <c r="G373" s="16"/>
      <c r="H373" s="16" t="n">
        <v>0.238219371082501</v>
      </c>
      <c r="I373" s="16" t="n">
        <v>0.154849845400588</v>
      </c>
      <c r="J373" s="16"/>
      <c r="K373" s="16" t="n">
        <v>0.165089462386309</v>
      </c>
      <c r="L373" s="16"/>
      <c r="M373" s="16" t="n">
        <v>0.113551113884291</v>
      </c>
      <c r="N373" s="16" t="n">
        <v>0.401551280984299</v>
      </c>
      <c r="O373" s="16" t="n">
        <v>0.819603242371767</v>
      </c>
      <c r="P373" s="16" t="n">
        <v>0.770327163733005</v>
      </c>
      <c r="Q373" s="16"/>
      <c r="R373" s="16" t="n">
        <v>0.0267405384239923</v>
      </c>
      <c r="S373" s="16" t="n">
        <v>0.644884274613233</v>
      </c>
      <c r="T373" s="16" t="n">
        <v>0.308934594485467</v>
      </c>
      <c r="U373" s="16" t="n">
        <v>0.273363547274697</v>
      </c>
      <c r="V373" s="16" t="n">
        <v>0.0948022058629208</v>
      </c>
      <c r="W373" s="16"/>
      <c r="X373" s="16" t="n">
        <v>0.116960468016729</v>
      </c>
      <c r="Y373" s="16" t="n">
        <v>0.138354734100104</v>
      </c>
      <c r="Z373" s="16" t="n">
        <v>0.111056427122957</v>
      </c>
      <c r="AA373" s="16" t="n">
        <v>0.328682814864014</v>
      </c>
      <c r="AB373" s="16" t="n">
        <v>0.297891407599449</v>
      </c>
      <c r="AC373" s="16" t="n">
        <v>0.77353819433026</v>
      </c>
      <c r="AD373" s="16" t="n">
        <v>0.538467824362844</v>
      </c>
      <c r="AE373" s="16"/>
      <c r="AF373" s="16" t="n">
        <v>0.0534187864064118</v>
      </c>
      <c r="AG373" s="16" t="n">
        <v>0.147985294554762</v>
      </c>
      <c r="AH373" s="16" t="n">
        <v>0.126585428043518</v>
      </c>
      <c r="AI373" s="16" t="n">
        <v>0.443678114692311</v>
      </c>
      <c r="AJ373" s="16" t="n">
        <v>0.113356699931967</v>
      </c>
      <c r="AK373" s="16" t="n">
        <v>0.0811651267767141</v>
      </c>
      <c r="AL373" s="16" t="n">
        <v>0.328484955885097</v>
      </c>
      <c r="AM373" s="16" t="n">
        <v>0.358702503040235</v>
      </c>
      <c r="AN373" s="16" t="n">
        <v>0.362477265084958</v>
      </c>
      <c r="AO373" s="16" t="n">
        <v>0.152564700981374</v>
      </c>
      <c r="AP373" s="16" t="n">
        <v>0.0290523155102098</v>
      </c>
      <c r="AQ373" s="16"/>
      <c r="AR373" s="16" t="n">
        <v>0.405008248417722</v>
      </c>
      <c r="AS373" s="16" t="n">
        <v>0.363359852623024</v>
      </c>
      <c r="AT373" s="16" t="n">
        <v>0.125626878256826</v>
      </c>
      <c r="AU373" s="16" t="n">
        <v>0.18355260162357</v>
      </c>
      <c r="AV373" s="16" t="n">
        <v>0.193419964105419</v>
      </c>
      <c r="AW373" s="16" t="n">
        <v>0.187545325588913</v>
      </c>
      <c r="AX373" s="16" t="n">
        <v>0.0505832905915283</v>
      </c>
    </row>
    <row r="374">
      <c r="B374" t="s">
        <v>214</v>
      </c>
      <c r="C374" s="16" t="n">
        <v>0.320824695922661</v>
      </c>
      <c r="D374" s="16" t="n">
        <v>0.214725462347264</v>
      </c>
      <c r="E374" s="16" t="n">
        <v>0.177282517479431</v>
      </c>
      <c r="F374" s="16" t="n">
        <v>0.389043157147039</v>
      </c>
      <c r="G374" s="16"/>
      <c r="H374" s="16" t="n">
        <v>0.0595230734419991</v>
      </c>
      <c r="I374" s="16" t="n">
        <v>0.318997685936488</v>
      </c>
      <c r="J374" s="16"/>
      <c r="K374" s="16" t="n">
        <v>0.40437352049017</v>
      </c>
      <c r="L374" s="16"/>
      <c r="M374" s="16" t="n">
        <v>0.354110102864709</v>
      </c>
      <c r="N374" s="16" t="n">
        <v>0.210071279971051</v>
      </c>
      <c r="O374" s="16" t="n">
        <v>0.042383978126447</v>
      </c>
      <c r="P374" s="16" t="n">
        <v>0.0791131267111438</v>
      </c>
      <c r="Q374" s="16"/>
      <c r="R374" s="16" t="n">
        <v>0.973259461576008</v>
      </c>
      <c r="S374" s="16" t="n">
        <v>0.152983555094394</v>
      </c>
      <c r="T374" s="16" t="n">
        <v>0.277819401762412</v>
      </c>
      <c r="U374" s="16" t="n">
        <v>0.352418852934467</v>
      </c>
      <c r="V374" s="16" t="n">
        <v>0.332900322928432</v>
      </c>
      <c r="W374" s="16"/>
      <c r="X374" s="16" t="n">
        <v>0.401063057869583</v>
      </c>
      <c r="Y374" s="16" t="n">
        <v>0.303999230271446</v>
      </c>
      <c r="Z374" s="16" t="n">
        <v>0.365842439632532</v>
      </c>
      <c r="AA374" s="16" t="n">
        <v>0.324971351128173</v>
      </c>
      <c r="AB374" s="16" t="n">
        <v>0.126502146356539</v>
      </c>
      <c r="AC374" s="16" t="n">
        <v>0.144734612320888</v>
      </c>
      <c r="AD374" s="16" t="n">
        <v>0.119062943085432</v>
      </c>
      <c r="AE374" s="16"/>
      <c r="AF374" s="16" t="n">
        <v>0.561092039729119</v>
      </c>
      <c r="AG374" s="16" t="n">
        <v>0</v>
      </c>
      <c r="AH374" s="16" t="n">
        <v>0.312242456888673</v>
      </c>
      <c r="AI374" s="16" t="n">
        <v>0.150643879537379</v>
      </c>
      <c r="AJ374" s="16" t="n">
        <v>0.454267252227639</v>
      </c>
      <c r="AK374" s="16" t="n">
        <v>0.29902495956511</v>
      </c>
      <c r="AL374" s="16" t="n">
        <v>0.515708121842616</v>
      </c>
      <c r="AM374" s="16" t="n">
        <v>0.262412659711744</v>
      </c>
      <c r="AN374" s="16" t="n">
        <v>0.242340831484531</v>
      </c>
      <c r="AO374" s="16" t="n">
        <v>0.207949444423639</v>
      </c>
      <c r="AP374" s="16" t="n">
        <v>0.630969778171973</v>
      </c>
      <c r="AQ374" s="16"/>
      <c r="AR374" s="16" t="n">
        <v>0</v>
      </c>
      <c r="AS374" s="16" t="n">
        <v>0.0325644134425598</v>
      </c>
      <c r="AT374" s="16" t="n">
        <v>0.269716834205519</v>
      </c>
      <c r="AU374" s="16" t="n">
        <v>0.298261660786578</v>
      </c>
      <c r="AV374" s="16" t="n">
        <v>0.622873363836189</v>
      </c>
      <c r="AW374" s="16" t="n">
        <v>0.495805360873895</v>
      </c>
      <c r="AX374" s="16" t="n">
        <v>0.387679681161449</v>
      </c>
    </row>
    <row r="375">
      <c r="B375" t="s">
        <v>129</v>
      </c>
      <c r="C375" s="16" t="n">
        <v>-0.136831469683857</v>
      </c>
      <c r="D375" s="16" t="n">
        <v>0.284005077191149</v>
      </c>
      <c r="E375" s="16" t="n">
        <v>0.238501022985481</v>
      </c>
      <c r="F375" s="16" t="n">
        <v>-0.335714275503918</v>
      </c>
      <c r="G375" s="16"/>
      <c r="H375" s="16" t="n">
        <v>0.178696297640502</v>
      </c>
      <c r="I375" s="16" t="n">
        <v>-0.1641478405359</v>
      </c>
      <c r="J375" s="16"/>
      <c r="K375" s="16" t="n">
        <v>-0.239284058103861</v>
      </c>
      <c r="L375" s="16"/>
      <c r="M375" s="16" t="n">
        <v>-0.240558988980418</v>
      </c>
      <c r="N375" s="16" t="n">
        <v>0.191480001013248</v>
      </c>
      <c r="O375" s="16" t="n">
        <v>0.77721926424532</v>
      </c>
      <c r="P375" s="16" t="n">
        <v>0.691214037021862</v>
      </c>
      <c r="Q375" s="16"/>
      <c r="R375" s="16" t="n">
        <v>-0.946518923152015</v>
      </c>
      <c r="S375" s="16" t="n">
        <v>0.491900719518839</v>
      </c>
      <c r="T375" s="16" t="n">
        <v>0.0311151927230547</v>
      </c>
      <c r="U375" s="16" t="n">
        <v>-0.07905530565977</v>
      </c>
      <c r="V375" s="16" t="n">
        <v>-0.238098117065511</v>
      </c>
      <c r="W375" s="16"/>
      <c r="X375" s="16" t="n">
        <v>-0.284102589852854</v>
      </c>
      <c r="Y375" s="16" t="n">
        <v>-0.165644496171342</v>
      </c>
      <c r="Z375" s="16" t="n">
        <v>-0.254786012509574</v>
      </c>
      <c r="AA375" s="16" t="n">
        <v>0.00371146373584169</v>
      </c>
      <c r="AB375" s="16" t="n">
        <v>0.17138926124291</v>
      </c>
      <c r="AC375" s="16" t="n">
        <v>0.628803582009372</v>
      </c>
      <c r="AD375" s="16" t="n">
        <v>0.419404881277412</v>
      </c>
      <c r="AE375" s="16"/>
      <c r="AF375" s="16" t="n">
        <v>-0.507673253322707</v>
      </c>
      <c r="AG375" s="16" t="n">
        <v>0.147985294554762</v>
      </c>
      <c r="AH375" s="16" t="n">
        <v>-0.185657028845155</v>
      </c>
      <c r="AI375" s="16" t="n">
        <v>0.293034235154932</v>
      </c>
      <c r="AJ375" s="16" t="n">
        <v>-0.340910552295672</v>
      </c>
      <c r="AK375" s="16" t="n">
        <v>-0.217859832788396</v>
      </c>
      <c r="AL375" s="16" t="n">
        <v>-0.187223165957519</v>
      </c>
      <c r="AM375" s="16" t="n">
        <v>0.0962898433284917</v>
      </c>
      <c r="AN375" s="16" t="n">
        <v>0.120136433600427</v>
      </c>
      <c r="AO375" s="16" t="n">
        <v>-0.0553847434422649</v>
      </c>
      <c r="AP375" s="16" t="n">
        <v>-0.601917462661763</v>
      </c>
      <c r="AQ375" s="16"/>
      <c r="AR375" s="16" t="n">
        <v>0.405008248417722</v>
      </c>
      <c r="AS375" s="16" t="n">
        <v>0.330795439180464</v>
      </c>
      <c r="AT375" s="16" t="n">
        <v>-0.144089955948694</v>
      </c>
      <c r="AU375" s="16" t="n">
        <v>-0.114709059163008</v>
      </c>
      <c r="AV375" s="16" t="n">
        <v>-0.429453399730769</v>
      </c>
      <c r="AW375" s="16" t="n">
        <v>-0.308260035284982</v>
      </c>
      <c r="AX375" s="16" t="n">
        <v>-0.33709639056992</v>
      </c>
    </row>
    <row r="37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row>
    <row r="377">
      <c r="B377" s="7" t="s">
        <v>224</v>
      </c>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row>
    <row r="378">
      <c r="B378" s="26" t="s">
        <v>78</v>
      </c>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row>
    <row r="379">
      <c r="B379" t="s">
        <v>220</v>
      </c>
      <c r="C379" s="16" t="n">
        <v>0.0652661484443046</v>
      </c>
      <c r="D379" s="16" t="n">
        <v>0.0987731041526767</v>
      </c>
      <c r="E379" s="16" t="n">
        <v>0.0848455793673436</v>
      </c>
      <c r="F379" s="16" t="n">
        <v>0.0532392547663905</v>
      </c>
      <c r="G379" s="16"/>
      <c r="H379" s="16" t="n">
        <v>0.0686496443620842</v>
      </c>
      <c r="I379" s="16" t="n">
        <v>0.0641137089008491</v>
      </c>
      <c r="J379" s="16"/>
      <c r="K379" s="16" t="n">
        <v>0.0638695724132447</v>
      </c>
      <c r="L379" s="16"/>
      <c r="M379" s="16" t="n">
        <v>0.0305513081805932</v>
      </c>
      <c r="N379" s="16" t="n">
        <v>0.185138638902577</v>
      </c>
      <c r="O379" s="16" t="n">
        <v>0.32536797492575</v>
      </c>
      <c r="P379" s="16" t="n">
        <v>0.414181674758033</v>
      </c>
      <c r="Q379" s="16"/>
      <c r="R379" s="16" t="n">
        <v>0</v>
      </c>
      <c r="S379" s="16" t="n">
        <v>0.179939994036819</v>
      </c>
      <c r="T379" s="16" t="n">
        <v>0.188936072984828</v>
      </c>
      <c r="U379" s="16" t="n">
        <v>0.113783852980522</v>
      </c>
      <c r="V379" s="16" t="n">
        <v>0.0133216910460625</v>
      </c>
      <c r="W379" s="16"/>
      <c r="X379" s="16" t="n">
        <v>0.0676681958647843</v>
      </c>
      <c r="Y379" s="16" t="n">
        <v>0.0281853627729251</v>
      </c>
      <c r="Z379" s="16" t="n">
        <v>0.00944237355146888</v>
      </c>
      <c r="AA379" s="16" t="n">
        <v>0.0483261618639043</v>
      </c>
      <c r="AB379" s="16" t="n">
        <v>0.148620475991636</v>
      </c>
      <c r="AC379" s="16" t="n">
        <v>0.153162624080472</v>
      </c>
      <c r="AD379" s="16" t="n">
        <v>0.417955144359183</v>
      </c>
      <c r="AE379" s="16"/>
      <c r="AF379" s="16" t="n">
        <v>0.0841466507336884</v>
      </c>
      <c r="AG379" s="16" t="n">
        <v>0.120682771565245</v>
      </c>
      <c r="AH379" s="16" t="n">
        <v>0.0371145696804411</v>
      </c>
      <c r="AI379" s="16" t="n">
        <v>0.0588161916111544</v>
      </c>
      <c r="AJ379" s="16" t="n">
        <v>0.0199986321593157</v>
      </c>
      <c r="AK379" s="16" t="n">
        <v>0.00348222540847047</v>
      </c>
      <c r="AL379" s="16" t="n">
        <v>0.271826725486411</v>
      </c>
      <c r="AM379" s="16" t="n">
        <v>0.256865260122438</v>
      </c>
      <c r="AN379" s="16" t="n">
        <v>0.018902723731989</v>
      </c>
      <c r="AO379" s="16" t="n">
        <v>0.000579330458823583</v>
      </c>
      <c r="AP379" s="16" t="n">
        <v>0.341235654375513</v>
      </c>
      <c r="AQ379" s="16"/>
      <c r="AR379" s="16" t="n">
        <v>0.145648320823574</v>
      </c>
      <c r="AS379" s="16" t="n">
        <v>0.0090021355672322</v>
      </c>
      <c r="AT379" s="16" t="n">
        <v>0.0793817219348748</v>
      </c>
      <c r="AU379" s="16" t="n">
        <v>0.0728129116703397</v>
      </c>
      <c r="AV379" s="16" t="n">
        <v>0.0372962724005671</v>
      </c>
      <c r="AW379" s="16" t="n">
        <v>0.0184586142729916</v>
      </c>
      <c r="AX379" s="16" t="n">
        <v>0.0933684771243545</v>
      </c>
    </row>
    <row r="380">
      <c r="B380" t="s">
        <v>221</v>
      </c>
      <c r="C380" s="16" t="n">
        <v>0.265689410153707</v>
      </c>
      <c r="D380" s="16" t="n">
        <v>0.210474440448682</v>
      </c>
      <c r="E380" s="16" t="n">
        <v>0.369631996702245</v>
      </c>
      <c r="F380" s="16" t="n">
        <v>0.235171489233668</v>
      </c>
      <c r="G380" s="16"/>
      <c r="H380" s="16" t="n">
        <v>0.177728410475254</v>
      </c>
      <c r="I380" s="16" t="n">
        <v>0.274307647058946</v>
      </c>
      <c r="J380" s="16"/>
      <c r="K380" s="16" t="n">
        <v>0.194520786973231</v>
      </c>
      <c r="L380" s="16"/>
      <c r="M380" s="16" t="n">
        <v>0.251295369039301</v>
      </c>
      <c r="N380" s="16" t="n">
        <v>0.263035473375239</v>
      </c>
      <c r="O380" s="16" t="n">
        <v>0.561070757013589</v>
      </c>
      <c r="P380" s="16" t="n">
        <v>0.367445120803487</v>
      </c>
      <c r="Q380" s="16"/>
      <c r="R380" s="16" t="n">
        <v>0</v>
      </c>
      <c r="S380" s="16" t="n">
        <v>0.200291934545003</v>
      </c>
      <c r="T380" s="16" t="n">
        <v>0.438696803012614</v>
      </c>
      <c r="U380" s="16" t="n">
        <v>0.44058132370022</v>
      </c>
      <c r="V380" s="16" t="n">
        <v>0.186968133931478</v>
      </c>
      <c r="W380" s="16"/>
      <c r="X380" s="16" t="n">
        <v>0.245059000706286</v>
      </c>
      <c r="Y380" s="16" t="n">
        <v>0.197987789535647</v>
      </c>
      <c r="Z380" s="16" t="n">
        <v>0.350343901245312</v>
      </c>
      <c r="AA380" s="16" t="n">
        <v>0.292191230541821</v>
      </c>
      <c r="AB380" s="16" t="n">
        <v>0.240922273323127</v>
      </c>
      <c r="AC380" s="16" t="n">
        <v>0.703332557768069</v>
      </c>
      <c r="AD380" s="16" t="n">
        <v>0.0888938347232058</v>
      </c>
      <c r="AE380" s="16"/>
      <c r="AF380" s="16" t="n">
        <v>0.179477516059436</v>
      </c>
      <c r="AG380" s="16" t="n">
        <v>0.28617683684188</v>
      </c>
      <c r="AH380" s="16" t="n">
        <v>0.109757520681922</v>
      </c>
      <c r="AI380" s="16" t="n">
        <v>0.31502099161026</v>
      </c>
      <c r="AJ380" s="16" t="n">
        <v>0.254371315538434</v>
      </c>
      <c r="AK380" s="16" t="n">
        <v>0.243339692146998</v>
      </c>
      <c r="AL380" s="16" t="n">
        <v>0.392535260381848</v>
      </c>
      <c r="AM380" s="16" t="n">
        <v>0.23356573647243</v>
      </c>
      <c r="AN380" s="16" t="n">
        <v>0.258523141219038</v>
      </c>
      <c r="AO380" s="16" t="n">
        <v>0.323361040769629</v>
      </c>
      <c r="AP380" s="16" t="n">
        <v>0.645732355348674</v>
      </c>
      <c r="AQ380" s="16"/>
      <c r="AR380" s="16" t="n">
        <v>0.256762405437306</v>
      </c>
      <c r="AS380" s="16" t="n">
        <v>0.267722288013089</v>
      </c>
      <c r="AT380" s="16" t="n">
        <v>0.357805865483685</v>
      </c>
      <c r="AU380" s="16" t="n">
        <v>0.286176553253196</v>
      </c>
      <c r="AV380" s="16" t="n">
        <v>0.190304028098156</v>
      </c>
      <c r="AW380" s="16" t="n">
        <v>0.20799140221662</v>
      </c>
      <c r="AX380" s="16" t="n">
        <v>0.199242113575134</v>
      </c>
    </row>
    <row r="381">
      <c r="B381" t="s">
        <v>222</v>
      </c>
      <c r="C381" s="16" t="n">
        <v>0.510848427845735</v>
      </c>
      <c r="D381" s="16" t="n">
        <v>0.513703432322262</v>
      </c>
      <c r="E381" s="16" t="n">
        <v>0.472510976566919</v>
      </c>
      <c r="F381" s="16" t="n">
        <v>0.524608188732755</v>
      </c>
      <c r="G381" s="16"/>
      <c r="H381" s="16" t="n">
        <v>0.158408896580122</v>
      </c>
      <c r="I381" s="16" t="n">
        <v>0.536507574914165</v>
      </c>
      <c r="J381" s="16"/>
      <c r="K381" s="16" t="n">
        <v>0.503813217133323</v>
      </c>
      <c r="L381" s="16"/>
      <c r="M381" s="16" t="n">
        <v>0.548914600841282</v>
      </c>
      <c r="N381" s="16" t="n">
        <v>0.413427292371758</v>
      </c>
      <c r="O381" s="16" t="n">
        <v>0.0987731869904768</v>
      </c>
      <c r="P381" s="16" t="n">
        <v>0.187904559783426</v>
      </c>
      <c r="Q381" s="16"/>
      <c r="R381" s="16" t="n">
        <v>0.21417756321368</v>
      </c>
      <c r="S381" s="16" t="n">
        <v>0.418307685192277</v>
      </c>
      <c r="T381" s="16" t="n">
        <v>0.29383169925791</v>
      </c>
      <c r="U381" s="16" t="n">
        <v>0.348620570834016</v>
      </c>
      <c r="V381" s="16" t="n">
        <v>0.614176265296743</v>
      </c>
      <c r="W381" s="16"/>
      <c r="X381" s="16" t="n">
        <v>0.51218573497268</v>
      </c>
      <c r="Y381" s="16" t="n">
        <v>0.590173667296956</v>
      </c>
      <c r="Z381" s="16" t="n">
        <v>0.622196039844128</v>
      </c>
      <c r="AA381" s="16" t="n">
        <v>0.377287730718099</v>
      </c>
      <c r="AB381" s="16" t="n">
        <v>0.566089335605154</v>
      </c>
      <c r="AC381" s="16" t="n">
        <v>0.066212974469135</v>
      </c>
      <c r="AD381" s="16" t="n">
        <v>0.354886781635922</v>
      </c>
      <c r="AE381" s="16"/>
      <c r="AF381" s="16" t="n">
        <v>0.736375833206876</v>
      </c>
      <c r="AG381" s="16" t="n">
        <v>0.196774018280101</v>
      </c>
      <c r="AH381" s="16" t="n">
        <v>0.666168860281634</v>
      </c>
      <c r="AI381" s="16" t="n">
        <v>0.228886278586905</v>
      </c>
      <c r="AJ381" s="16" t="n">
        <v>0.635065876005933</v>
      </c>
      <c r="AK381" s="16" t="n">
        <v>0.662153664913944</v>
      </c>
      <c r="AL381" s="16" t="n">
        <v>0.173961863684268</v>
      </c>
      <c r="AM381" s="16" t="n">
        <v>0.192727010388098</v>
      </c>
      <c r="AN381" s="16" t="n">
        <v>0.611010386265034</v>
      </c>
      <c r="AO381" s="16" t="n">
        <v>0.644381048133102</v>
      </c>
      <c r="AP381" s="16" t="n">
        <v>0.0130319902758125</v>
      </c>
      <c r="AQ381" s="16"/>
      <c r="AR381" s="16" t="n">
        <v>0.597589273739121</v>
      </c>
      <c r="AS381" s="16" t="n">
        <v>0.524034795944328</v>
      </c>
      <c r="AT381" s="16" t="n">
        <v>0.452013646284268</v>
      </c>
      <c r="AU381" s="16" t="n">
        <v>0.51252342082311</v>
      </c>
      <c r="AV381" s="16" t="n">
        <v>0.593091264802728</v>
      </c>
      <c r="AW381" s="16" t="n">
        <v>0.589279243370519</v>
      </c>
      <c r="AX381" s="16" t="n">
        <v>0.404398902787796</v>
      </c>
    </row>
    <row r="382">
      <c r="B382" t="s">
        <v>223</v>
      </c>
      <c r="C382" s="16" t="n">
        <v>0.133065934621515</v>
      </c>
      <c r="D382" s="16" t="n">
        <v>0.175975463370352</v>
      </c>
      <c r="E382" s="16" t="n">
        <v>0.0725021992147442</v>
      </c>
      <c r="F382" s="16" t="n">
        <v>0.149312299841109</v>
      </c>
      <c r="G382" s="16"/>
      <c r="H382" s="16" t="n">
        <v>0.590902249067556</v>
      </c>
      <c r="I382" s="16" t="n">
        <v>0.123616152686977</v>
      </c>
      <c r="J382" s="16"/>
      <c r="K382" s="16" t="n">
        <v>0.237632275465542</v>
      </c>
      <c r="L382" s="16"/>
      <c r="M382" s="16" t="n">
        <v>0.140233023416945</v>
      </c>
      <c r="N382" s="16" t="n">
        <v>0.130934352220935</v>
      </c>
      <c r="O382" s="16" t="n">
        <v>0.00954717726290395</v>
      </c>
      <c r="P382" s="16" t="n">
        <v>0.00844319540773804</v>
      </c>
      <c r="Q382" s="16"/>
      <c r="R382" s="16" t="n">
        <v>0.78582243678632</v>
      </c>
      <c r="S382" s="16" t="n">
        <v>0.201460386225901</v>
      </c>
      <c r="T382" s="16" t="n">
        <v>0</v>
      </c>
      <c r="U382" s="16" t="n">
        <v>0.0970142524852411</v>
      </c>
      <c r="V382" s="16" t="n">
        <v>0.163817883422846</v>
      </c>
      <c r="W382" s="16"/>
      <c r="X382" s="16" t="n">
        <v>0.136317251604949</v>
      </c>
      <c r="Y382" s="16" t="n">
        <v>0.144128350074993</v>
      </c>
      <c r="Z382" s="16" t="n">
        <v>0.0180176853590905</v>
      </c>
      <c r="AA382" s="16" t="n">
        <v>0.282194876876176</v>
      </c>
      <c r="AB382" s="16" t="n">
        <v>0.0443679150800829</v>
      </c>
      <c r="AC382" s="16" t="n">
        <v>0.0720392237397367</v>
      </c>
      <c r="AD382" s="16" t="n">
        <v>0.0955052169769638</v>
      </c>
      <c r="AE382" s="16"/>
      <c r="AF382" s="16" t="n">
        <v>0</v>
      </c>
      <c r="AG382" s="16" t="n">
        <v>0.142805235693736</v>
      </c>
      <c r="AH382" s="16" t="n">
        <v>0.0896257686276605</v>
      </c>
      <c r="AI382" s="16" t="n">
        <v>0.39727653819168</v>
      </c>
      <c r="AJ382" s="16" t="n">
        <v>0.0903090392816126</v>
      </c>
      <c r="AK382" s="16" t="n">
        <v>0.0860845260124621</v>
      </c>
      <c r="AL382" s="16" t="n">
        <v>0.161676150447473</v>
      </c>
      <c r="AM382" s="16" t="n">
        <v>0.316841993017034</v>
      </c>
      <c r="AN382" s="16" t="n">
        <v>0.111563748783939</v>
      </c>
      <c r="AO382" s="16" t="n">
        <v>0.0316785806384452</v>
      </c>
      <c r="AP382" s="16" t="n">
        <v>0</v>
      </c>
      <c r="AQ382" s="16"/>
      <c r="AR382" s="16" t="n">
        <v>0</v>
      </c>
      <c r="AS382" s="16" t="n">
        <v>0.199240780475352</v>
      </c>
      <c r="AT382" s="16" t="n">
        <v>0.110276671191541</v>
      </c>
      <c r="AU382" s="16" t="n">
        <v>0.121746642066229</v>
      </c>
      <c r="AV382" s="16" t="n">
        <v>0.179308434698549</v>
      </c>
      <c r="AW382" s="16" t="n">
        <v>0.183648618672873</v>
      </c>
      <c r="AX382" s="16" t="n">
        <v>0.136505258040456</v>
      </c>
    </row>
    <row r="383">
      <c r="B383" t="s">
        <v>126</v>
      </c>
      <c r="C383" s="16" t="n">
        <v>0.0251300789347384</v>
      </c>
      <c r="D383" s="16" t="n">
        <v>0.00107355970602704</v>
      </c>
      <c r="E383" s="16" t="n">
        <v>0.000509248148748083</v>
      </c>
      <c r="F383" s="16" t="n">
        <v>0.0376687674260778</v>
      </c>
      <c r="G383" s="16"/>
      <c r="H383" s="16" t="n">
        <v>0.00431079951498349</v>
      </c>
      <c r="I383" s="16" t="n">
        <v>0.00145491643906388</v>
      </c>
      <c r="J383" s="16"/>
      <c r="K383" s="16" t="n">
        <v>0.000164148014659671</v>
      </c>
      <c r="L383" s="16"/>
      <c r="M383" s="16" t="n">
        <v>0.0290056985218794</v>
      </c>
      <c r="N383" s="16" t="n">
        <v>0.00746424312949028</v>
      </c>
      <c r="O383" s="16" t="n">
        <v>0.00524090380727958</v>
      </c>
      <c r="P383" s="16" t="n">
        <v>0.0220254492473149</v>
      </c>
      <c r="Q383" s="16"/>
      <c r="R383" s="16" t="n">
        <v>0</v>
      </c>
      <c r="S383" s="16" t="n">
        <v>0</v>
      </c>
      <c r="T383" s="16" t="n">
        <v>0.0785354247446472</v>
      </c>
      <c r="U383" s="16" t="n">
        <v>0</v>
      </c>
      <c r="V383" s="16" t="n">
        <v>0.0217160263028701</v>
      </c>
      <c r="W383" s="16"/>
      <c r="X383" s="16" t="n">
        <v>0.0387698168513007</v>
      </c>
      <c r="Y383" s="16" t="n">
        <v>0.0395248303194792</v>
      </c>
      <c r="Z383" s="16" t="n">
        <v>0</v>
      </c>
      <c r="AA383" s="16" t="n">
        <v>0</v>
      </c>
      <c r="AB383" s="16" t="n">
        <v>0</v>
      </c>
      <c r="AC383" s="16" t="n">
        <v>0.00525261994258675</v>
      </c>
      <c r="AD383" s="16" t="n">
        <v>0.0427590223047254</v>
      </c>
      <c r="AE383" s="16"/>
      <c r="AF383" s="16" t="n">
        <v>0</v>
      </c>
      <c r="AG383" s="16" t="n">
        <v>0.253561137619038</v>
      </c>
      <c r="AH383" s="16" t="n">
        <v>0.0973332807283424</v>
      </c>
      <c r="AI383" s="16" t="n">
        <v>0</v>
      </c>
      <c r="AJ383" s="16" t="n">
        <v>0.000255137014704971</v>
      </c>
      <c r="AK383" s="16" t="n">
        <v>0.00493989151812554</v>
      </c>
      <c r="AL383" s="16" t="n">
        <v>0</v>
      </c>
      <c r="AM383" s="16" t="n">
        <v>0</v>
      </c>
      <c r="AN383" s="16" t="n">
        <v>0</v>
      </c>
      <c r="AO383" s="16" t="n">
        <v>0</v>
      </c>
      <c r="AP383" s="16" t="n">
        <v>0</v>
      </c>
      <c r="AQ383" s="16"/>
      <c r="AR383" s="16" t="n">
        <v>0</v>
      </c>
      <c r="AS383" s="16" t="n">
        <v>0</v>
      </c>
      <c r="AT383" s="16" t="n">
        <v>0.000522095105631331</v>
      </c>
      <c r="AU383" s="16" t="n">
        <v>0.00674047218712549</v>
      </c>
      <c r="AV383" s="16" t="n">
        <v>0</v>
      </c>
      <c r="AW383" s="16" t="n">
        <v>0.000622121466995496</v>
      </c>
      <c r="AX383" s="16" t="n">
        <v>0.16648524847226</v>
      </c>
    </row>
    <row r="384">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row>
    <row r="385">
      <c r="B385" s="7" t="s">
        <v>232</v>
      </c>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c r="AU385" s="16"/>
      <c r="AV385" s="16"/>
      <c r="AW385" s="16"/>
      <c r="AX385" s="16"/>
    </row>
    <row r="386">
      <c r="B386" s="26" t="s">
        <v>78</v>
      </c>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row>
    <row r="387">
      <c r="B387" t="s">
        <v>225</v>
      </c>
      <c r="C387" s="16" t="n">
        <v>0.107410384112721</v>
      </c>
      <c r="D387" s="16" t="n">
        <v>0.115162736198653</v>
      </c>
      <c r="E387" s="16" t="n">
        <v>0.0777932195364829</v>
      </c>
      <c r="F387" s="16" t="n">
        <v>0.117247209133257</v>
      </c>
      <c r="G387" s="16"/>
      <c r="H387" s="16" t="n">
        <v>0.0674002075066923</v>
      </c>
      <c r="I387" s="16" t="n">
        <v>0.108955286262472</v>
      </c>
      <c r="J387" s="16"/>
      <c r="K387" s="16" t="n">
        <v>0.139677533516691</v>
      </c>
      <c r="L387" s="16"/>
      <c r="M387" s="16" t="n">
        <v>0.0854424986750724</v>
      </c>
      <c r="N387" s="16" t="n">
        <v>0.175849687959182</v>
      </c>
      <c r="O387" s="16" t="n">
        <v>0.280642724893604</v>
      </c>
      <c r="P387" s="16" t="n">
        <v>0.436094191028233</v>
      </c>
      <c r="Q387" s="16"/>
      <c r="R387" s="16" t="n">
        <v>0</v>
      </c>
      <c r="S387" s="16" t="n">
        <v>0.331688812359822</v>
      </c>
      <c r="T387" s="16" t="n">
        <v>0.226614205751817</v>
      </c>
      <c r="U387" s="16" t="n">
        <v>0.0996307860529085</v>
      </c>
      <c r="V387" s="16" t="n">
        <v>0.0646698390525354</v>
      </c>
      <c r="W387" s="16"/>
      <c r="X387" s="16" t="n">
        <v>0.0769814774809791</v>
      </c>
      <c r="Y387" s="16" t="n">
        <v>0.140356644717824</v>
      </c>
      <c r="Z387" s="16" t="n">
        <v>0.0244257137791386</v>
      </c>
      <c r="AA387" s="16" t="n">
        <v>0.00866422302188512</v>
      </c>
      <c r="AB387" s="16" t="n">
        <v>0.205808246387339</v>
      </c>
      <c r="AC387" s="16" t="n">
        <v>0.171948439570515</v>
      </c>
      <c r="AD387" s="16" t="n">
        <v>0.464544906626288</v>
      </c>
      <c r="AE387" s="16"/>
      <c r="AF387" s="16" t="n">
        <v>0.263624166793124</v>
      </c>
      <c r="AG387" s="16" t="n">
        <v>0.145444599619275</v>
      </c>
      <c r="AH387" s="16" t="n">
        <v>0.128221590658583</v>
      </c>
      <c r="AI387" s="16" t="n">
        <v>0.128292173897506</v>
      </c>
      <c r="AJ387" s="16" t="n">
        <v>0.076490063243818</v>
      </c>
      <c r="AK387" s="16" t="n">
        <v>0.0793976343439042</v>
      </c>
      <c r="AL387" s="16" t="n">
        <v>0.088723621701473</v>
      </c>
      <c r="AM387" s="16" t="n">
        <v>0.178050876443357</v>
      </c>
      <c r="AN387" s="16" t="n">
        <v>0.00822593620364714</v>
      </c>
      <c r="AO387" s="16" t="n">
        <v>0.175685029489234</v>
      </c>
      <c r="AP387" s="16" t="n">
        <v>0.349154899078324</v>
      </c>
      <c r="AQ387" s="16"/>
      <c r="AR387" s="16" t="n">
        <v>0.0488087667901752</v>
      </c>
      <c r="AS387" s="16" t="n">
        <v>0.0120028474229763</v>
      </c>
      <c r="AT387" s="16" t="n">
        <v>0.202978870047387</v>
      </c>
      <c r="AU387" s="16" t="n">
        <v>0.0661551581292094</v>
      </c>
      <c r="AV387" s="16" t="n">
        <v>0.00751417336710614</v>
      </c>
      <c r="AW387" s="16" t="n">
        <v>0.172320719431046</v>
      </c>
      <c r="AX387" s="16" t="n">
        <v>0.0280356724898394</v>
      </c>
    </row>
    <row r="388">
      <c r="B388" t="s">
        <v>226</v>
      </c>
      <c r="C388" s="16" t="n">
        <v>0.247019875402184</v>
      </c>
      <c r="D388" s="16" t="n">
        <v>0.137603176223148</v>
      </c>
      <c r="E388" s="16" t="n">
        <v>0.434506223321534</v>
      </c>
      <c r="F388" s="16" t="n">
        <v>0.193377744564949</v>
      </c>
      <c r="G388" s="16"/>
      <c r="H388" s="16" t="n">
        <v>0.11694867778795</v>
      </c>
      <c r="I388" s="16" t="n">
        <v>0.254151467783827</v>
      </c>
      <c r="J388" s="16"/>
      <c r="K388" s="16" t="n">
        <v>0.187119969487069</v>
      </c>
      <c r="L388" s="16"/>
      <c r="M388" s="16" t="n">
        <v>0.247733951146581</v>
      </c>
      <c r="N388" s="16" t="n">
        <v>0.133087680692151</v>
      </c>
      <c r="O388" s="16" t="n">
        <v>0.602706023698092</v>
      </c>
      <c r="P388" s="16" t="n">
        <v>0.391374960882807</v>
      </c>
      <c r="Q388" s="16"/>
      <c r="R388" s="16" t="n">
        <v>0</v>
      </c>
      <c r="S388" s="16" t="n">
        <v>0.44199139466727</v>
      </c>
      <c r="T388" s="16" t="n">
        <v>0.251025600647115</v>
      </c>
      <c r="U388" s="16" t="n">
        <v>0.448868387536369</v>
      </c>
      <c r="V388" s="16" t="n">
        <v>0.163961917757205</v>
      </c>
      <c r="W388" s="16"/>
      <c r="X388" s="16" t="n">
        <v>0.134322400487319</v>
      </c>
      <c r="Y388" s="16" t="n">
        <v>0.200161949259757</v>
      </c>
      <c r="Z388" s="16" t="n">
        <v>0.590952057401842</v>
      </c>
      <c r="AA388" s="16" t="n">
        <v>0.399847347075349</v>
      </c>
      <c r="AB388" s="16" t="n">
        <v>0.220499468374236</v>
      </c>
      <c r="AC388" s="16" t="n">
        <v>0.609936545261321</v>
      </c>
      <c r="AD388" s="16" t="n">
        <v>0.126551502174753</v>
      </c>
      <c r="AE388" s="16"/>
      <c r="AF388" s="16" t="n">
        <v>0.503918727731706</v>
      </c>
      <c r="AG388" s="16" t="n">
        <v>0.317113998495402</v>
      </c>
      <c r="AH388" s="16" t="n">
        <v>0.0957616846828366</v>
      </c>
      <c r="AI388" s="16" t="n">
        <v>0.23301030014585</v>
      </c>
      <c r="AJ388" s="16" t="n">
        <v>0.105197338102357</v>
      </c>
      <c r="AK388" s="16" t="n">
        <v>0.195912058549723</v>
      </c>
      <c r="AL388" s="16" t="n">
        <v>0.483420466015788</v>
      </c>
      <c r="AM388" s="16" t="n">
        <v>0.130754001500038</v>
      </c>
      <c r="AN388" s="16" t="n">
        <v>0.520739106183022</v>
      </c>
      <c r="AO388" s="16" t="n">
        <v>0.469275349102692</v>
      </c>
      <c r="AP388" s="16" t="n">
        <v>0.329360685039555</v>
      </c>
      <c r="AQ388" s="16"/>
      <c r="AR388" s="16" t="n">
        <v>0.197306042098042</v>
      </c>
      <c r="AS388" s="16" t="n">
        <v>0.727511171425254</v>
      </c>
      <c r="AT388" s="16" t="n">
        <v>0.29845358263541</v>
      </c>
      <c r="AU388" s="16" t="n">
        <v>0.233523831372457</v>
      </c>
      <c r="AV388" s="16" t="n">
        <v>0.0385785737531458</v>
      </c>
      <c r="AW388" s="16" t="n">
        <v>0.138211318098999</v>
      </c>
      <c r="AX388" s="16" t="n">
        <v>0.197456216612233</v>
      </c>
    </row>
    <row r="389">
      <c r="B389" t="s">
        <v>227</v>
      </c>
      <c r="C389" s="16" t="n">
        <v>0.147427694285853</v>
      </c>
      <c r="D389" s="16" t="n">
        <v>0.358176731277729</v>
      </c>
      <c r="E389" s="16" t="n">
        <v>0.117071679398448</v>
      </c>
      <c r="F389" s="16" t="n">
        <v>0.128511335693157</v>
      </c>
      <c r="G389" s="16"/>
      <c r="H389" s="16" t="n">
        <v>0.631664278111143</v>
      </c>
      <c r="I389" s="16" t="n">
        <v>0.138597617967147</v>
      </c>
      <c r="J389" s="16"/>
      <c r="K389" s="16" t="n">
        <v>0.187330463610321</v>
      </c>
      <c r="L389" s="16"/>
      <c r="M389" s="16" t="n">
        <v>0.14215190068202</v>
      </c>
      <c r="N389" s="16" t="n">
        <v>0.196975145799766</v>
      </c>
      <c r="O389" s="16" t="n">
        <v>0.0914424824462911</v>
      </c>
      <c r="P389" s="16" t="n">
        <v>0.119965775501998</v>
      </c>
      <c r="Q389" s="16"/>
      <c r="R389" s="16" t="n">
        <v>0.0267405384239923</v>
      </c>
      <c r="S389" s="16" t="n">
        <v>0.0215980044266816</v>
      </c>
      <c r="T389" s="16" t="n">
        <v>0.176703224240129</v>
      </c>
      <c r="U389" s="16" t="n">
        <v>0.11354413034971</v>
      </c>
      <c r="V389" s="16" t="n">
        <v>0.164010369019284</v>
      </c>
      <c r="W389" s="16"/>
      <c r="X389" s="16" t="n">
        <v>0.0886041332947556</v>
      </c>
      <c r="Y389" s="16" t="n">
        <v>0.197669668360298</v>
      </c>
      <c r="Z389" s="16" t="n">
        <v>0.0862193941976904</v>
      </c>
      <c r="AA389" s="16" t="n">
        <v>0.111133552157508</v>
      </c>
      <c r="AB389" s="16" t="n">
        <v>0.274555987454608</v>
      </c>
      <c r="AC389" s="16" t="n">
        <v>0.0996840625661573</v>
      </c>
      <c r="AD389" s="16" t="n">
        <v>0.14125825110896</v>
      </c>
      <c r="AE389" s="16"/>
      <c r="AF389" s="16" t="n">
        <v>0.177484985846959</v>
      </c>
      <c r="AG389" s="16" t="n">
        <v>0.282150057145099</v>
      </c>
      <c r="AH389" s="16" t="n">
        <v>0.231534845402569</v>
      </c>
      <c r="AI389" s="16" t="n">
        <v>0.0331742546564609</v>
      </c>
      <c r="AJ389" s="16" t="n">
        <v>0.159069567776596</v>
      </c>
      <c r="AK389" s="16" t="n">
        <v>0.209220684510093</v>
      </c>
      <c r="AL389" s="16" t="n">
        <v>0.188012166947453</v>
      </c>
      <c r="AM389" s="16" t="n">
        <v>0.0986520219810905</v>
      </c>
      <c r="AN389" s="16" t="n">
        <v>0.0516722167611929</v>
      </c>
      <c r="AO389" s="16" t="n">
        <v>0.0316785806384452</v>
      </c>
      <c r="AP389" s="16" t="n">
        <v>0</v>
      </c>
      <c r="AQ389" s="16"/>
      <c r="AR389" s="16" t="n">
        <v>0.0114255760960409</v>
      </c>
      <c r="AS389" s="16" t="n">
        <v>0.031681499089603</v>
      </c>
      <c r="AT389" s="16" t="n">
        <v>0.188998567617753</v>
      </c>
      <c r="AU389" s="16" t="n">
        <v>0.19078389999839</v>
      </c>
      <c r="AV389" s="16" t="n">
        <v>0.0275829803535397</v>
      </c>
      <c r="AW389" s="16" t="n">
        <v>0.161828041512942</v>
      </c>
      <c r="AX389" s="16" t="n">
        <v>0.2089845355758</v>
      </c>
    </row>
    <row r="390">
      <c r="B390" t="s">
        <v>228</v>
      </c>
      <c r="C390" s="16" t="n">
        <v>0.161547582573306</v>
      </c>
      <c r="D390" s="16" t="n">
        <v>0.1497014311288</v>
      </c>
      <c r="E390" s="16" t="n">
        <v>0.132368934640933</v>
      </c>
      <c r="F390" s="16" t="n">
        <v>0.174024713971145</v>
      </c>
      <c r="G390" s="16"/>
      <c r="H390" s="16" t="n">
        <v>0.0446678999752298</v>
      </c>
      <c r="I390" s="16" t="n">
        <v>0.173775087259632</v>
      </c>
      <c r="J390" s="16"/>
      <c r="K390" s="16" t="n">
        <v>0.135711545982866</v>
      </c>
      <c r="L390" s="16"/>
      <c r="M390" s="16" t="n">
        <v>0.146527007943548</v>
      </c>
      <c r="N390" s="16" t="n">
        <v>0.3018257773433</v>
      </c>
      <c r="O390" s="16" t="n">
        <v>0.0131811466359782</v>
      </c>
      <c r="P390" s="16" t="n">
        <v>0.0305396233396474</v>
      </c>
      <c r="Q390" s="16"/>
      <c r="R390" s="16" t="n">
        <v>0</v>
      </c>
      <c r="S390" s="16" t="n">
        <v>0.00326140232032473</v>
      </c>
      <c r="T390" s="16" t="n">
        <v>0.112896926790594</v>
      </c>
      <c r="U390" s="16" t="n">
        <v>0.0897205919919928</v>
      </c>
      <c r="V390" s="16" t="n">
        <v>0.212014717192451</v>
      </c>
      <c r="W390" s="16"/>
      <c r="X390" s="16" t="n">
        <v>0.297945128081436</v>
      </c>
      <c r="Y390" s="16" t="n">
        <v>0.0695182547158534</v>
      </c>
      <c r="Z390" s="16" t="n">
        <v>0.165090330642346</v>
      </c>
      <c r="AA390" s="16" t="n">
        <v>0.118039058340819</v>
      </c>
      <c r="AB390" s="16" t="n">
        <v>0.14503043704153</v>
      </c>
      <c r="AC390" s="16" t="n">
        <v>0.0429661503823835</v>
      </c>
      <c r="AD390" s="16" t="n">
        <v>0.11685130639723</v>
      </c>
      <c r="AE390" s="16"/>
      <c r="AF390" s="16" t="n">
        <v>0.0549721196282106</v>
      </c>
      <c r="AG390" s="16" t="n">
        <v>0</v>
      </c>
      <c r="AH390" s="16" t="n">
        <v>0.0688946910243537</v>
      </c>
      <c r="AI390" s="16" t="n">
        <v>0.166733830257225</v>
      </c>
      <c r="AJ390" s="16" t="n">
        <v>0.208913620654396</v>
      </c>
      <c r="AK390" s="16" t="n">
        <v>0.24561016342513</v>
      </c>
      <c r="AL390" s="16" t="n">
        <v>0.0366738253418494</v>
      </c>
      <c r="AM390" s="16" t="n">
        <v>0.243624855368413</v>
      </c>
      <c r="AN390" s="16" t="n">
        <v>0.10688853450237</v>
      </c>
      <c r="AO390" s="16" t="n">
        <v>0.291682460131184</v>
      </c>
      <c r="AP390" s="16" t="n">
        <v>0.00599952679613492</v>
      </c>
      <c r="AQ390" s="16"/>
      <c r="AR390" s="16" t="n">
        <v>0.742459615015742</v>
      </c>
      <c r="AS390" s="16" t="n">
        <v>0.0295637015868158</v>
      </c>
      <c r="AT390" s="16" t="n">
        <v>0.135621570912137</v>
      </c>
      <c r="AU390" s="16" t="n">
        <v>0.10059790770174</v>
      </c>
      <c r="AV390" s="16" t="n">
        <v>0.0275829803535397</v>
      </c>
      <c r="AW390" s="16" t="n">
        <v>0.192073849793899</v>
      </c>
      <c r="AX390" s="16" t="n">
        <v>0.0266313169021629</v>
      </c>
    </row>
    <row r="391">
      <c r="B391" t="s">
        <v>229</v>
      </c>
      <c r="C391" s="16" t="n">
        <v>0.242546372968935</v>
      </c>
      <c r="D391" s="16" t="n">
        <v>0.206083248373654</v>
      </c>
      <c r="E391" s="16" t="n">
        <v>0.180222859338783</v>
      </c>
      <c r="F391" s="16" t="n">
        <v>0.27079247506785</v>
      </c>
      <c r="G391" s="16"/>
      <c r="H391" s="16" t="n">
        <v>0.0489459331935522</v>
      </c>
      <c r="I391" s="16" t="n">
        <v>0.240665636691003</v>
      </c>
      <c r="J391" s="16"/>
      <c r="K391" s="16" t="n">
        <v>0.241548640178903</v>
      </c>
      <c r="L391" s="16"/>
      <c r="M391" s="16" t="n">
        <v>0.269778979089882</v>
      </c>
      <c r="N391" s="16" t="n">
        <v>0.154508007560115</v>
      </c>
      <c r="O391" s="16" t="n">
        <v>0.0120276223260344</v>
      </c>
      <c r="P391" s="16" t="n">
        <v>0.00550636231182873</v>
      </c>
      <c r="Q391" s="16"/>
      <c r="R391" s="16" t="n">
        <v>0.973259461576008</v>
      </c>
      <c r="S391" s="16" t="n">
        <v>0</v>
      </c>
      <c r="T391" s="16" t="n">
        <v>0.087224570607116</v>
      </c>
      <c r="U391" s="16" t="n">
        <v>0.24823610406902</v>
      </c>
      <c r="V391" s="16" t="n">
        <v>0.293653920485712</v>
      </c>
      <c r="W391" s="16"/>
      <c r="X391" s="16" t="n">
        <v>0.303276150383486</v>
      </c>
      <c r="Y391" s="16" t="n">
        <v>0.275263865797312</v>
      </c>
      <c r="Z391" s="16" t="n">
        <v>0.133312503978983</v>
      </c>
      <c r="AA391" s="16" t="n">
        <v>0.223127464213281</v>
      </c>
      <c r="AB391" s="16" t="n">
        <v>0.134727612133842</v>
      </c>
      <c r="AC391" s="16" t="n">
        <v>0.0754648022196227</v>
      </c>
      <c r="AD391" s="16" t="n">
        <v>0.112260360109666</v>
      </c>
      <c r="AE391" s="16"/>
      <c r="AF391" s="16" t="n">
        <v>0</v>
      </c>
      <c r="AG391" s="16" t="n">
        <v>0.00173020712118694</v>
      </c>
      <c r="AH391" s="16" t="n">
        <v>0.288151383344558</v>
      </c>
      <c r="AI391" s="16" t="n">
        <v>0.285756355840275</v>
      </c>
      <c r="AJ391" s="16" t="n">
        <v>0.350975871963952</v>
      </c>
      <c r="AK391" s="16" t="n">
        <v>0.171984240492433</v>
      </c>
      <c r="AL391" s="16" t="n">
        <v>0.203169919993437</v>
      </c>
      <c r="AM391" s="16" t="n">
        <v>0.229292703426168</v>
      </c>
      <c r="AN391" s="16" t="n">
        <v>0.289861831612063</v>
      </c>
      <c r="AO391" s="16" t="n">
        <v>0.0316785806384452</v>
      </c>
      <c r="AP391" s="16" t="n">
        <v>0.315484889085986</v>
      </c>
      <c r="AQ391" s="16"/>
      <c r="AR391" s="16" t="n">
        <v>0</v>
      </c>
      <c r="AS391" s="16" t="n">
        <v>0.17267779074428</v>
      </c>
      <c r="AT391" s="16" t="n">
        <v>0.169628954039816</v>
      </c>
      <c r="AU391" s="16" t="n">
        <v>0.355871481176265</v>
      </c>
      <c r="AV391" s="16" t="n">
        <v>0.54012442277557</v>
      </c>
      <c r="AW391" s="16" t="n">
        <v>0.234114860314116</v>
      </c>
      <c r="AX391" s="16" t="n">
        <v>0.289164385711575</v>
      </c>
    </row>
    <row r="392">
      <c r="B392" t="s">
        <v>95</v>
      </c>
      <c r="C392" s="16" t="n">
        <v>0.0940480906570011</v>
      </c>
      <c r="D392" s="16" t="n">
        <v>0.0332726767980164</v>
      </c>
      <c r="E392" s="16" t="n">
        <v>0.0580370837638193</v>
      </c>
      <c r="F392" s="16" t="n">
        <v>0.116046521569643</v>
      </c>
      <c r="G392" s="16"/>
      <c r="H392" s="16" t="n">
        <v>0.0903730034254327</v>
      </c>
      <c r="I392" s="16" t="n">
        <v>0.0838549040359187</v>
      </c>
      <c r="J392" s="16"/>
      <c r="K392" s="16" t="n">
        <v>0.10861184722415</v>
      </c>
      <c r="L392" s="16"/>
      <c r="M392" s="16" t="n">
        <v>0.108365662462897</v>
      </c>
      <c r="N392" s="16" t="n">
        <v>0.0377537006454856</v>
      </c>
      <c r="O392" s="16" t="n">
        <v>0</v>
      </c>
      <c r="P392" s="16" t="n">
        <v>0.0165190869354862</v>
      </c>
      <c r="Q392" s="16"/>
      <c r="R392" s="16" t="n">
        <v>0</v>
      </c>
      <c r="S392" s="16" t="n">
        <v>0.201460386225901</v>
      </c>
      <c r="T392" s="16" t="n">
        <v>0.145535471963229</v>
      </c>
      <c r="U392" s="16" t="n">
        <v>0</v>
      </c>
      <c r="V392" s="16" t="n">
        <v>0.101689236492813</v>
      </c>
      <c r="W392" s="16"/>
      <c r="X392" s="16" t="n">
        <v>0.098870710272024</v>
      </c>
      <c r="Y392" s="16" t="n">
        <v>0.117029617148955</v>
      </c>
      <c r="Z392" s="16" t="n">
        <v>0</v>
      </c>
      <c r="AA392" s="16" t="n">
        <v>0.139188355191159</v>
      </c>
      <c r="AB392" s="16" t="n">
        <v>0.0193782486084456</v>
      </c>
      <c r="AC392" s="16" t="n">
        <v>0</v>
      </c>
      <c r="AD392" s="16" t="n">
        <v>0.0385336735831025</v>
      </c>
      <c r="AE392" s="16"/>
      <c r="AF392" s="16" t="n">
        <v>0</v>
      </c>
      <c r="AG392" s="16" t="n">
        <v>0.253561137619038</v>
      </c>
      <c r="AH392" s="16" t="n">
        <v>0.187435804887099</v>
      </c>
      <c r="AI392" s="16" t="n">
        <v>0.153033085202683</v>
      </c>
      <c r="AJ392" s="16" t="n">
        <v>0.0993535382588819</v>
      </c>
      <c r="AK392" s="16" t="n">
        <v>0.0978752186787163</v>
      </c>
      <c r="AL392" s="16" t="n">
        <v>0</v>
      </c>
      <c r="AM392" s="16" t="n">
        <v>0.119625541280934</v>
      </c>
      <c r="AN392" s="16" t="n">
        <v>0.0226123747377051</v>
      </c>
      <c r="AO392" s="16" t="n">
        <v>0</v>
      </c>
      <c r="AP392" s="16" t="n">
        <v>0</v>
      </c>
      <c r="AQ392" s="16"/>
      <c r="AR392" s="16" t="n">
        <v>0</v>
      </c>
      <c r="AS392" s="16" t="n">
        <v>0.0265629897310717</v>
      </c>
      <c r="AT392" s="16" t="n">
        <v>0.00431845474749704</v>
      </c>
      <c r="AU392" s="16" t="n">
        <v>0.0530677216219385</v>
      </c>
      <c r="AV392" s="16" t="n">
        <v>0.358616869397099</v>
      </c>
      <c r="AW392" s="16" t="n">
        <v>0.101451210848997</v>
      </c>
      <c r="AX392" s="16" t="n">
        <v>0.24972787270839</v>
      </c>
    </row>
    <row r="393">
      <c r="B393" t="s">
        <v>230</v>
      </c>
      <c r="C393" s="16" t="n">
        <v>0.354430259514905</v>
      </c>
      <c r="D393" s="16" t="n">
        <v>0.2527659124218</v>
      </c>
      <c r="E393" s="16" t="n">
        <v>0.512299442858017</v>
      </c>
      <c r="F393" s="16" t="n">
        <v>0.310624953698205</v>
      </c>
      <c r="G393" s="16"/>
      <c r="H393" s="16" t="n">
        <v>0.184348885294643</v>
      </c>
      <c r="I393" s="16" t="n">
        <v>0.363106754046299</v>
      </c>
      <c r="J393" s="16"/>
      <c r="K393" s="16" t="n">
        <v>0.32679750300376</v>
      </c>
      <c r="L393" s="16"/>
      <c r="M393" s="16" t="n">
        <v>0.333176449821653</v>
      </c>
      <c r="N393" s="16" t="n">
        <v>0.308937368651334</v>
      </c>
      <c r="O393" s="16" t="n">
        <v>0.883348748591696</v>
      </c>
      <c r="P393" s="16" t="n">
        <v>0.82746915191104</v>
      </c>
      <c r="Q393" s="16"/>
      <c r="R393" s="16" t="n">
        <v>0</v>
      </c>
      <c r="S393" s="16" t="n">
        <v>0.773680207027093</v>
      </c>
      <c r="T393" s="16" t="n">
        <v>0.477639806398932</v>
      </c>
      <c r="U393" s="16" t="n">
        <v>0.548499173589277</v>
      </c>
      <c r="V393" s="16" t="n">
        <v>0.22863175680974</v>
      </c>
      <c r="W393" s="16"/>
      <c r="X393" s="16" t="n">
        <v>0.211303877968298</v>
      </c>
      <c r="Y393" s="16" t="n">
        <v>0.340518593977582</v>
      </c>
      <c r="Z393" s="16" t="n">
        <v>0.615377771180981</v>
      </c>
      <c r="AA393" s="16" t="n">
        <v>0.408511570097234</v>
      </c>
      <c r="AB393" s="16" t="n">
        <v>0.426307714761575</v>
      </c>
      <c r="AC393" s="16" t="n">
        <v>0.781884984831837</v>
      </c>
      <c r="AD393" s="16" t="n">
        <v>0.591096408801041</v>
      </c>
      <c r="AE393" s="16"/>
      <c r="AF393" s="16" t="n">
        <v>0.76754289452483</v>
      </c>
      <c r="AG393" s="16" t="n">
        <v>0.462558598114676</v>
      </c>
      <c r="AH393" s="16" t="n">
        <v>0.22398327534142</v>
      </c>
      <c r="AI393" s="16" t="n">
        <v>0.361302474043356</v>
      </c>
      <c r="AJ393" s="16" t="n">
        <v>0.181687401346175</v>
      </c>
      <c r="AK393" s="16" t="n">
        <v>0.275309692893628</v>
      </c>
      <c r="AL393" s="16" t="n">
        <v>0.572144087717261</v>
      </c>
      <c r="AM393" s="16" t="n">
        <v>0.308804877943395</v>
      </c>
      <c r="AN393" s="16" t="n">
        <v>0.528965042386669</v>
      </c>
      <c r="AO393" s="16" t="n">
        <v>0.644960378591925</v>
      </c>
      <c r="AP393" s="16" t="n">
        <v>0.678515584117879</v>
      </c>
      <c r="AQ393" s="16"/>
      <c r="AR393" s="16" t="n">
        <v>0.246114808888217</v>
      </c>
      <c r="AS393" s="16" t="n">
        <v>0.73951401884823</v>
      </c>
      <c r="AT393" s="16" t="n">
        <v>0.501432452682796</v>
      </c>
      <c r="AU393" s="16" t="n">
        <v>0.299678989501666</v>
      </c>
      <c r="AV393" s="16" t="n">
        <v>0.046092747120252</v>
      </c>
      <c r="AW393" s="16" t="n">
        <v>0.310532037530045</v>
      </c>
      <c r="AX393" s="16" t="n">
        <v>0.225491889102073</v>
      </c>
    </row>
    <row r="394">
      <c r="B394" t="s">
        <v>231</v>
      </c>
      <c r="C394" s="16" t="n">
        <v>0.404093955542242</v>
      </c>
      <c r="D394" s="16" t="n">
        <v>0.355784679502455</v>
      </c>
      <c r="E394" s="16" t="n">
        <v>0.312591793979716</v>
      </c>
      <c r="F394" s="16" t="n">
        <v>0.444817189038995</v>
      </c>
      <c r="G394" s="16"/>
      <c r="H394" s="16" t="n">
        <v>0.0936138331687819</v>
      </c>
      <c r="I394" s="16" t="n">
        <v>0.414440723950635</v>
      </c>
      <c r="J394" s="16"/>
      <c r="K394" s="16" t="n">
        <v>0.377260186161769</v>
      </c>
      <c r="L394" s="16"/>
      <c r="M394" s="16" t="n">
        <v>0.41630598703343</v>
      </c>
      <c r="N394" s="16" t="n">
        <v>0.456333784903415</v>
      </c>
      <c r="O394" s="16" t="n">
        <v>0.0252087689620126</v>
      </c>
      <c r="P394" s="16" t="n">
        <v>0.0360459856514761</v>
      </c>
      <c r="Q394" s="16"/>
      <c r="R394" s="16" t="n">
        <v>0.973259461576008</v>
      </c>
      <c r="S394" s="16" t="n">
        <v>0.00326140232032473</v>
      </c>
      <c r="T394" s="16" t="n">
        <v>0.20012149739771</v>
      </c>
      <c r="U394" s="16" t="n">
        <v>0.337956696061013</v>
      </c>
      <c r="V394" s="16" t="n">
        <v>0.505668637678163</v>
      </c>
      <c r="W394" s="16"/>
      <c r="X394" s="16" t="n">
        <v>0.601221278464922</v>
      </c>
      <c r="Y394" s="16" t="n">
        <v>0.344782120513165</v>
      </c>
      <c r="Z394" s="16" t="n">
        <v>0.298402834621329</v>
      </c>
      <c r="AA394" s="16" t="n">
        <v>0.341166522554099</v>
      </c>
      <c r="AB394" s="16" t="n">
        <v>0.279758049175372</v>
      </c>
      <c r="AC394" s="16" t="n">
        <v>0.118430952602006</v>
      </c>
      <c r="AD394" s="16" t="n">
        <v>0.229111666506896</v>
      </c>
      <c r="AE394" s="16"/>
      <c r="AF394" s="16" t="n">
        <v>0.0549721196282106</v>
      </c>
      <c r="AG394" s="16" t="n">
        <v>0.00173020712118694</v>
      </c>
      <c r="AH394" s="16" t="n">
        <v>0.357046074368912</v>
      </c>
      <c r="AI394" s="16" t="n">
        <v>0.4524901860975</v>
      </c>
      <c r="AJ394" s="16" t="n">
        <v>0.559889492618348</v>
      </c>
      <c r="AK394" s="16" t="n">
        <v>0.417594403917563</v>
      </c>
      <c r="AL394" s="16" t="n">
        <v>0.239843745335286</v>
      </c>
      <c r="AM394" s="16" t="n">
        <v>0.472917558794581</v>
      </c>
      <c r="AN394" s="16" t="n">
        <v>0.396750366114433</v>
      </c>
      <c r="AO394" s="16" t="n">
        <v>0.323361040769629</v>
      </c>
      <c r="AP394" s="16" t="n">
        <v>0.321484415882121</v>
      </c>
      <c r="AQ394" s="16"/>
      <c r="AR394" s="16" t="n">
        <v>0.742459615015742</v>
      </c>
      <c r="AS394" s="16" t="n">
        <v>0.202241492331096</v>
      </c>
      <c r="AT394" s="16" t="n">
        <v>0.305250524951954</v>
      </c>
      <c r="AU394" s="16" t="n">
        <v>0.456469388878005</v>
      </c>
      <c r="AV394" s="16" t="n">
        <v>0.567707403129109</v>
      </c>
      <c r="AW394" s="16" t="n">
        <v>0.426188710108016</v>
      </c>
      <c r="AX394" s="16" t="n">
        <v>0.315795702613738</v>
      </c>
    </row>
    <row r="395">
      <c r="B395" t="s">
        <v>129</v>
      </c>
      <c r="C395" s="16" t="n">
        <v>-0.0496636960273372</v>
      </c>
      <c r="D395" s="16" t="n">
        <v>-0.103018767080654</v>
      </c>
      <c r="E395" s="16" t="n">
        <v>0.199707648878301</v>
      </c>
      <c r="F395" s="16" t="n">
        <v>-0.13419223534079</v>
      </c>
      <c r="G395" s="16"/>
      <c r="H395" s="16" t="n">
        <v>0.0907350521258608</v>
      </c>
      <c r="I395" s="16" t="n">
        <v>-0.0513339699043365</v>
      </c>
      <c r="J395" s="16"/>
      <c r="K395" s="16" t="n">
        <v>-0.0504626831580092</v>
      </c>
      <c r="L395" s="16"/>
      <c r="M395" s="16" t="n">
        <v>-0.0831295372117767</v>
      </c>
      <c r="N395" s="16" t="n">
        <v>-0.147396416252081</v>
      </c>
      <c r="O395" s="16" t="n">
        <v>0.858139979629684</v>
      </c>
      <c r="P395" s="16" t="n">
        <v>0.791423166259564</v>
      </c>
      <c r="Q395" s="16"/>
      <c r="R395" s="16" t="n">
        <v>-0.973259461576008</v>
      </c>
      <c r="S395" s="16" t="n">
        <v>0.770418804706768</v>
      </c>
      <c r="T395" s="16" t="n">
        <v>0.277518309001222</v>
      </c>
      <c r="U395" s="16" t="n">
        <v>0.210542477528264</v>
      </c>
      <c r="V395" s="16" t="n">
        <v>-0.277036880868423</v>
      </c>
      <c r="W395" s="16"/>
      <c r="X395" s="16" t="n">
        <v>-0.389917400496624</v>
      </c>
      <c r="Y395" s="16" t="n">
        <v>-0.00426352653558393</v>
      </c>
      <c r="Z395" s="16" t="n">
        <v>0.316974936559651</v>
      </c>
      <c r="AA395" s="16" t="n">
        <v>0.0673450475431349</v>
      </c>
      <c r="AB395" s="16" t="n">
        <v>0.146549665586203</v>
      </c>
      <c r="AC395" s="16" t="n">
        <v>0.66345403222983</v>
      </c>
      <c r="AD395" s="16" t="n">
        <v>0.361984742294145</v>
      </c>
      <c r="AE395" s="16"/>
      <c r="AF395" s="16" t="n">
        <v>0.712570774896619</v>
      </c>
      <c r="AG395" s="16" t="n">
        <v>0.460828390993489</v>
      </c>
      <c r="AH395" s="16" t="n">
        <v>-0.133062799027493</v>
      </c>
      <c r="AI395" s="16" t="n">
        <v>-0.0911877120541444</v>
      </c>
      <c r="AJ395" s="16" t="n">
        <v>-0.378202091272173</v>
      </c>
      <c r="AK395" s="16" t="n">
        <v>-0.142284711023935</v>
      </c>
      <c r="AL395" s="16" t="n">
        <v>0.332300342381975</v>
      </c>
      <c r="AM395" s="16" t="n">
        <v>-0.164112680851186</v>
      </c>
      <c r="AN395" s="16" t="n">
        <v>0.132214676272236</v>
      </c>
      <c r="AO395" s="16" t="n">
        <v>0.321599337822296</v>
      </c>
      <c r="AP395" s="16" t="n">
        <v>0.357031168235757</v>
      </c>
      <c r="AQ395" s="16"/>
      <c r="AR395" s="16" t="n">
        <v>-0.496344806127525</v>
      </c>
      <c r="AS395" s="16" t="n">
        <v>0.537272526517134</v>
      </c>
      <c r="AT395" s="16" t="n">
        <v>0.196181927730843</v>
      </c>
      <c r="AU395" s="16" t="n">
        <v>-0.156790399376339</v>
      </c>
      <c r="AV395" s="16" t="n">
        <v>-0.521614656008857</v>
      </c>
      <c r="AW395" s="16" t="n">
        <v>-0.11565667257797</v>
      </c>
      <c r="AX395" s="16" t="n">
        <v>-0.0903038135116649</v>
      </c>
    </row>
    <row r="39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c r="AP396" s="16"/>
      <c r="AQ396" s="16"/>
      <c r="AR396" s="16"/>
      <c r="AS396" s="16"/>
      <c r="AT396" s="16"/>
      <c r="AU396" s="16"/>
      <c r="AV396" s="16"/>
      <c r="AW396" s="16"/>
      <c r="AX396" s="16"/>
    </row>
    <row r="397">
      <c r="B397" s="7" t="s">
        <v>242</v>
      </c>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c r="AU397" s="16"/>
      <c r="AV397" s="16"/>
      <c r="AW397" s="16"/>
      <c r="AX397" s="16"/>
    </row>
    <row r="398">
      <c r="B398" s="26" t="s">
        <v>78</v>
      </c>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row>
    <row r="399">
      <c r="B399" t="s">
        <v>233</v>
      </c>
      <c r="C399" s="16" t="n">
        <v>0.629617152832225</v>
      </c>
      <c r="D399" s="16" t="n">
        <v>0.550538927067872</v>
      </c>
      <c r="E399" s="16" t="n">
        <v>0.501497215047785</v>
      </c>
      <c r="F399" s="16" t="n">
        <v>0.6882724695357</v>
      </c>
      <c r="G399" s="16"/>
      <c r="H399" s="16" t="n">
        <v>0.637213317735094</v>
      </c>
      <c r="I399" s="16" t="n">
        <v>0.632311056971793</v>
      </c>
      <c r="J399" s="16"/>
      <c r="K399" s="16" t="n">
        <v>0.675761201029424</v>
      </c>
      <c r="L399" s="16"/>
      <c r="M399" s="16" t="n">
        <v>0.685127677510349</v>
      </c>
      <c r="N399" s="16" t="n">
        <v>0.489679874088842</v>
      </c>
      <c r="O399" s="16" t="n">
        <v>0.0384518836713114</v>
      </c>
      <c r="P399" s="16" t="n">
        <v>0.0499955433710429</v>
      </c>
      <c r="Q399" s="16"/>
      <c r="R399" s="16" t="n">
        <v>0.973259461576008</v>
      </c>
      <c r="S399" s="16" t="n">
        <v>0.201460386225901</v>
      </c>
      <c r="T399" s="16" t="n">
        <v>0.40717852707497</v>
      </c>
      <c r="U399" s="16" t="n">
        <v>0.429663480710745</v>
      </c>
      <c r="V399" s="16" t="n">
        <v>0.782689666785906</v>
      </c>
      <c r="W399" s="16"/>
      <c r="X399" s="16" t="n">
        <v>0.715700328258903</v>
      </c>
      <c r="Y399" s="16" t="n">
        <v>0.67339028955085</v>
      </c>
      <c r="Z399" s="16" t="n">
        <v>0.538573198233178</v>
      </c>
      <c r="AA399" s="16" t="n">
        <v>0.589835002914954</v>
      </c>
      <c r="AB399" s="16" t="n">
        <v>0.568645602495404</v>
      </c>
      <c r="AC399" s="16" t="n">
        <v>0.196378961125744</v>
      </c>
      <c r="AD399" s="16" t="n">
        <v>0.416972219250004</v>
      </c>
      <c r="AE399" s="16"/>
      <c r="AF399" s="16" t="n">
        <v>0.23245710547517</v>
      </c>
      <c r="AG399" s="16" t="n">
        <v>0.710226357843011</v>
      </c>
      <c r="AH399" s="16" t="n">
        <v>0.645912526629499</v>
      </c>
      <c r="AI399" s="16" t="n">
        <v>0.558840358750876</v>
      </c>
      <c r="AJ399" s="16" t="n">
        <v>0.705405298662659</v>
      </c>
      <c r="AK399" s="16" t="n">
        <v>0.734798953345954</v>
      </c>
      <c r="AL399" s="16" t="n">
        <v>0.342959678381322</v>
      </c>
      <c r="AM399" s="16" t="n">
        <v>0.485253799610703</v>
      </c>
      <c r="AN399" s="16" t="n">
        <v>0.60942885501801</v>
      </c>
      <c r="AO399" s="16" t="n">
        <v>0.673319114854509</v>
      </c>
      <c r="AP399" s="16" t="n">
        <v>0.322517352565664</v>
      </c>
      <c r="AQ399" s="16"/>
      <c r="AR399" s="16" t="n">
        <v>0.58616369764308</v>
      </c>
      <c r="AS399" s="16" t="n">
        <v>0.518916286585796</v>
      </c>
      <c r="AT399" s="16" t="n">
        <v>0.602516759290952</v>
      </c>
      <c r="AU399" s="16" t="n">
        <v>0.684351474188111</v>
      </c>
      <c r="AV399" s="16" t="n">
        <v>0.622873363836189</v>
      </c>
      <c r="AW399" s="16" t="n">
        <v>0.670232408260405</v>
      </c>
      <c r="AX399" s="16" t="n">
        <v>0.649787124258375</v>
      </c>
    </row>
    <row r="400">
      <c r="B400" t="s">
        <v>234</v>
      </c>
      <c r="C400" s="16" t="n">
        <v>0.0959568442707141</v>
      </c>
      <c r="D400" s="16" t="n">
        <v>0.0387441465614524</v>
      </c>
      <c r="E400" s="16" t="n">
        <v>0.0573241618521031</v>
      </c>
      <c r="F400" s="16" t="n">
        <v>0.118414713815107</v>
      </c>
      <c r="G400" s="16"/>
      <c r="H400" s="16" t="n">
        <v>0.0556676189140333</v>
      </c>
      <c r="I400" s="16" t="n">
        <v>0.107553378068669</v>
      </c>
      <c r="J400" s="16"/>
      <c r="K400" s="16" t="n">
        <v>0.151289781514164</v>
      </c>
      <c r="L400" s="16"/>
      <c r="M400" s="16" t="n">
        <v>0.0874831136480309</v>
      </c>
      <c r="N400" s="16" t="n">
        <v>0.0645073859914617</v>
      </c>
      <c r="O400" s="16" t="n">
        <v>0.363323799950804</v>
      </c>
      <c r="P400" s="16" t="n">
        <v>0.217634973394618</v>
      </c>
      <c r="Q400" s="16"/>
      <c r="R400" s="16" t="n">
        <v>0</v>
      </c>
      <c r="S400" s="16" t="n">
        <v>0.0447639563651065</v>
      </c>
      <c r="T400" s="16" t="n">
        <v>0.256263046506408</v>
      </c>
      <c r="U400" s="16" t="n">
        <v>0.178981402389126</v>
      </c>
      <c r="V400" s="16" t="n">
        <v>0.0398527470483659</v>
      </c>
      <c r="W400" s="16"/>
      <c r="X400" s="16" t="n">
        <v>0.0694748011692538</v>
      </c>
      <c r="Y400" s="16" t="n">
        <v>0.100982099378409</v>
      </c>
      <c r="Z400" s="16" t="n">
        <v>0.137105783472295</v>
      </c>
      <c r="AA400" s="16" t="n">
        <v>0.0695087349374166</v>
      </c>
      <c r="AB400" s="16" t="n">
        <v>0.0895927455249712</v>
      </c>
      <c r="AC400" s="16" t="n">
        <v>0.0997970757725712</v>
      </c>
      <c r="AD400" s="16" t="n">
        <v>0.0626718593939341</v>
      </c>
      <c r="AE400" s="16"/>
      <c r="AF400" s="16" t="n">
        <v>0.538109277791591</v>
      </c>
      <c r="AG400" s="16" t="n">
        <v>0.000721327085745262</v>
      </c>
      <c r="AH400" s="16" t="n">
        <v>0.104134363687643</v>
      </c>
      <c r="AI400" s="16" t="n">
        <v>0.124912864955359</v>
      </c>
      <c r="AJ400" s="16" t="n">
        <v>0.0804337119025272</v>
      </c>
      <c r="AK400" s="16" t="n">
        <v>0.0340788703302944</v>
      </c>
      <c r="AL400" s="16" t="n">
        <v>0.137553887567031</v>
      </c>
      <c r="AM400" s="16" t="n">
        <v>0.0260151891564611</v>
      </c>
      <c r="AN400" s="16" t="n">
        <v>0.0727112319039407</v>
      </c>
      <c r="AO400" s="16" t="n">
        <v>0.176270863785194</v>
      </c>
      <c r="AP400" s="16" t="n">
        <v>0.315484889085986</v>
      </c>
      <c r="AQ400" s="16"/>
      <c r="AR400" s="16" t="n">
        <v>0.0986530210490209</v>
      </c>
      <c r="AS400" s="16" t="n">
        <v>0.0329163822394334</v>
      </c>
      <c r="AT400" s="16" t="n">
        <v>0.124235942652548</v>
      </c>
      <c r="AU400" s="16" t="n">
        <v>0.0930068653278259</v>
      </c>
      <c r="AV400" s="16" t="n">
        <v>0.00219911867992122</v>
      </c>
      <c r="AW400" s="16" t="n">
        <v>0.12278678095825</v>
      </c>
      <c r="AX400" s="16" t="n">
        <v>0.0912403485619294</v>
      </c>
    </row>
    <row r="401">
      <c r="B401" t="s">
        <v>235</v>
      </c>
      <c r="C401" s="16" t="n">
        <v>0.0850090450731932</v>
      </c>
      <c r="D401" s="16" t="n">
        <v>0.112118938587197</v>
      </c>
      <c r="E401" s="16" t="n">
        <v>0.0666942635964056</v>
      </c>
      <c r="F401" s="16" t="n">
        <v>0.0879010498940315</v>
      </c>
      <c r="G401" s="16"/>
      <c r="H401" s="16" t="n">
        <v>0.066142311331102</v>
      </c>
      <c r="I401" s="16" t="n">
        <v>0.0777306452469016</v>
      </c>
      <c r="J401" s="16"/>
      <c r="K401" s="16" t="n">
        <v>0.121401885884392</v>
      </c>
      <c r="L401" s="16"/>
      <c r="M401" s="16" t="n">
        <v>0.0772406562286714</v>
      </c>
      <c r="N401" s="16" t="n">
        <v>0.0816671351451616</v>
      </c>
      <c r="O401" s="16" t="n">
        <v>0.231265033458485</v>
      </c>
      <c r="P401" s="16" t="n">
        <v>0.265486395040159</v>
      </c>
      <c r="Q401" s="16"/>
      <c r="R401" s="16" t="n">
        <v>0.0267405384239923</v>
      </c>
      <c r="S401" s="16" t="n">
        <v>0.0422654087290249</v>
      </c>
      <c r="T401" s="16" t="n">
        <v>0.253468424447703</v>
      </c>
      <c r="U401" s="16" t="n">
        <v>0.10779359522626</v>
      </c>
      <c r="V401" s="16" t="n">
        <v>0.0424445377594264</v>
      </c>
      <c r="W401" s="16"/>
      <c r="X401" s="16" t="n">
        <v>0.0856928391142758</v>
      </c>
      <c r="Y401" s="16" t="n">
        <v>0.102198615327951</v>
      </c>
      <c r="Z401" s="16" t="n">
        <v>0.141079586250048</v>
      </c>
      <c r="AA401" s="16" t="n">
        <v>0.0246040501815263</v>
      </c>
      <c r="AB401" s="16" t="n">
        <v>0.063474004022144</v>
      </c>
      <c r="AC401" s="16" t="n">
        <v>0.0629374153568236</v>
      </c>
      <c r="AD401" s="16" t="n">
        <v>0.114011905595841</v>
      </c>
      <c r="AE401" s="16"/>
      <c r="AF401" s="16" t="n">
        <v>0.510475850406481</v>
      </c>
      <c r="AG401" s="16" t="n">
        <v>0.144953200838838</v>
      </c>
      <c r="AH401" s="16" t="n">
        <v>0.0787129310524383</v>
      </c>
      <c r="AI401" s="16" t="n">
        <v>0.0604650595619027</v>
      </c>
      <c r="AJ401" s="16" t="n">
        <v>0.0604536537067037</v>
      </c>
      <c r="AK401" s="16" t="n">
        <v>0.0520656170174104</v>
      </c>
      <c r="AL401" s="16" t="n">
        <v>0.0773899380743126</v>
      </c>
      <c r="AM401" s="16" t="n">
        <v>0.0386105265042433</v>
      </c>
      <c r="AN401" s="16" t="n">
        <v>0.0917541856856658</v>
      </c>
      <c r="AO401" s="16" t="n">
        <v>0.00215467962107757</v>
      </c>
      <c r="AP401" s="16" t="n">
        <v>0.352456449299007</v>
      </c>
      <c r="AQ401" s="16"/>
      <c r="AR401" s="16" t="n">
        <v>0.0399807128509769</v>
      </c>
      <c r="AS401" s="16" t="n">
        <v>0.0090021355672322</v>
      </c>
      <c r="AT401" s="16" t="n">
        <v>0.116643223368817</v>
      </c>
      <c r="AU401" s="16" t="n">
        <v>0.111777189306228</v>
      </c>
      <c r="AV401" s="16" t="n">
        <v>0.00531505468718492</v>
      </c>
      <c r="AW401" s="16" t="n">
        <v>0.0263908301120456</v>
      </c>
      <c r="AX401" s="16" t="n">
        <v>0.188734719311685</v>
      </c>
    </row>
    <row r="402">
      <c r="B402" t="s">
        <v>236</v>
      </c>
      <c r="C402" s="16" t="n">
        <v>0.0783630469798941</v>
      </c>
      <c r="D402" s="16" t="n">
        <v>0.059280210976173</v>
      </c>
      <c r="E402" s="16" t="n">
        <v>0.201827800051756</v>
      </c>
      <c r="F402" s="16" t="n">
        <v>0.0354640242185771</v>
      </c>
      <c r="G402" s="16"/>
      <c r="H402" s="16" t="n">
        <v>0.21507089208971</v>
      </c>
      <c r="I402" s="16" t="n">
        <v>0.0704993412124655</v>
      </c>
      <c r="J402" s="16"/>
      <c r="K402" s="16" t="n">
        <v>0.0975308395091675</v>
      </c>
      <c r="L402" s="16"/>
      <c r="M402" s="16" t="n">
        <v>0.0447527451957229</v>
      </c>
      <c r="N402" s="16" t="n">
        <v>0.146033336365124</v>
      </c>
      <c r="O402" s="16" t="n">
        <v>0.502269023727891</v>
      </c>
      <c r="P402" s="16" t="n">
        <v>0.384372981921521</v>
      </c>
      <c r="Q402" s="16"/>
      <c r="R402" s="16" t="n">
        <v>0</v>
      </c>
      <c r="S402" s="16" t="n">
        <v>0.284907230838263</v>
      </c>
      <c r="T402" s="16" t="n">
        <v>0.155397588916148</v>
      </c>
      <c r="U402" s="16" t="n">
        <v>0.0911806996634885</v>
      </c>
      <c r="V402" s="16" t="n">
        <v>0.0408888054584434</v>
      </c>
      <c r="W402" s="16"/>
      <c r="X402" s="16" t="n">
        <v>0.0255919456935526</v>
      </c>
      <c r="Y402" s="16" t="n">
        <v>0.0752594398389606</v>
      </c>
      <c r="Z402" s="16" t="n">
        <v>0.0750836510712159</v>
      </c>
      <c r="AA402" s="16" t="n">
        <v>0.105670480947584</v>
      </c>
      <c r="AB402" s="16" t="n">
        <v>0.0991684988069974</v>
      </c>
      <c r="AC402" s="16" t="n">
        <v>0.108158057149753</v>
      </c>
      <c r="AD402" s="16" t="n">
        <v>0.185006665963181</v>
      </c>
      <c r="AE402" s="16"/>
      <c r="AF402" s="16" t="n">
        <v>0.0105912586227393</v>
      </c>
      <c r="AG402" s="16" t="n">
        <v>0.0270143615803547</v>
      </c>
      <c r="AH402" s="16" t="n">
        <v>0.117560943890152</v>
      </c>
      <c r="AI402" s="16" t="n">
        <v>0.20859266879675</v>
      </c>
      <c r="AJ402" s="16" t="n">
        <v>0.00389702569951192</v>
      </c>
      <c r="AK402" s="16" t="n">
        <v>0.0318115300067919</v>
      </c>
      <c r="AL402" s="16" t="n">
        <v>0.0542129860613815</v>
      </c>
      <c r="AM402" s="16" t="n">
        <v>0.23807569559367</v>
      </c>
      <c r="AN402" s="16" t="n">
        <v>0.181023795070412</v>
      </c>
      <c r="AO402" s="16" t="n">
        <v>0.00274051391703817</v>
      </c>
      <c r="AP402" s="16" t="n">
        <v>0.00330155022068294</v>
      </c>
      <c r="AQ402" s="16"/>
      <c r="AR402" s="16" t="n">
        <v>0.244301341872594</v>
      </c>
      <c r="AS402" s="16" t="n">
        <v>0.209125830395541</v>
      </c>
      <c r="AT402" s="16" t="n">
        <v>0.0469753816789108</v>
      </c>
      <c r="AU402" s="16" t="n">
        <v>0.0787233843750669</v>
      </c>
      <c r="AV402" s="16" t="n">
        <v>0.00219911867992122</v>
      </c>
      <c r="AW402" s="16" t="n">
        <v>0.0660210363802239</v>
      </c>
      <c r="AX402" s="16" t="n">
        <v>0.0208029204268218</v>
      </c>
    </row>
    <row r="403">
      <c r="B403" t="s">
        <v>237</v>
      </c>
      <c r="C403" s="16" t="n">
        <v>0.0726267829944036</v>
      </c>
      <c r="D403" s="16" t="n">
        <v>0.133819015482768</v>
      </c>
      <c r="E403" s="16" t="n">
        <v>0.17802874734433</v>
      </c>
      <c r="F403" s="16" t="n">
        <v>0.024924619012438</v>
      </c>
      <c r="G403" s="16"/>
      <c r="H403" s="16" t="n">
        <v>0.0308834025443004</v>
      </c>
      <c r="I403" s="16" t="n">
        <v>0.043350608782647</v>
      </c>
      <c r="J403" s="16"/>
      <c r="K403" s="16" t="n">
        <v>0.0370818105402204</v>
      </c>
      <c r="L403" s="16"/>
      <c r="M403" s="16" t="n">
        <v>0.0407322858055822</v>
      </c>
      <c r="N403" s="16" t="n">
        <v>0.191908869695569</v>
      </c>
      <c r="O403" s="16" t="n">
        <v>0.296077090496751</v>
      </c>
      <c r="P403" s="16" t="n">
        <v>0.291060504221079</v>
      </c>
      <c r="Q403" s="16"/>
      <c r="R403" s="16" t="n">
        <v>0</v>
      </c>
      <c r="S403" s="16" t="n">
        <v>0.375946208909646</v>
      </c>
      <c r="T403" s="16" t="n">
        <v>0.12100323429048</v>
      </c>
      <c r="U403" s="16" t="n">
        <v>0.140426254049709</v>
      </c>
      <c r="V403" s="16" t="n">
        <v>0.0186034837338217</v>
      </c>
      <c r="W403" s="16"/>
      <c r="X403" s="16" t="n">
        <v>0.0312121095594994</v>
      </c>
      <c r="Y403" s="16" t="n">
        <v>0.0718876340573654</v>
      </c>
      <c r="Z403" s="16" t="n">
        <v>0.0206822957928803</v>
      </c>
      <c r="AA403" s="16" t="n">
        <v>0.0691750490358943</v>
      </c>
      <c r="AB403" s="16" t="n">
        <v>0.127723221431256</v>
      </c>
      <c r="AC403" s="16" t="n">
        <v>0.640480336427082</v>
      </c>
      <c r="AD403" s="16" t="n">
        <v>0.15792337848325</v>
      </c>
      <c r="AE403" s="16"/>
      <c r="AF403" s="16" t="n">
        <v>0.0338467385493624</v>
      </c>
      <c r="AG403" s="16" t="n">
        <v>0.0324499607113161</v>
      </c>
      <c r="AH403" s="16" t="n">
        <v>0.0249020697525592</v>
      </c>
      <c r="AI403" s="16" t="n">
        <v>0.115278627991579</v>
      </c>
      <c r="AJ403" s="16" t="n">
        <v>0.0593449977470339</v>
      </c>
      <c r="AK403" s="16" t="n">
        <v>0.00219806021606626</v>
      </c>
      <c r="AL403" s="16" t="n">
        <v>0.286053356624287</v>
      </c>
      <c r="AM403" s="16" t="n">
        <v>0.130261554703597</v>
      </c>
      <c r="AN403" s="16" t="n">
        <v>0.147367409237524</v>
      </c>
      <c r="AO403" s="16" t="n">
        <v>0.148261845576356</v>
      </c>
      <c r="AP403" s="16" t="n">
        <v>0.00330155022068294</v>
      </c>
      <c r="AQ403" s="16"/>
      <c r="AR403" s="16" t="n">
        <v>0.149281330449087</v>
      </c>
      <c r="AS403" s="16" t="n">
        <v>0.380920706786864</v>
      </c>
      <c r="AT403" s="16" t="n">
        <v>0.0628919303419885</v>
      </c>
      <c r="AU403" s="16" t="n">
        <v>0.0282896066180946</v>
      </c>
      <c r="AV403" s="16" t="n">
        <v>0.00971329204702736</v>
      </c>
      <c r="AW403" s="16" t="n">
        <v>0.0284131643958044</v>
      </c>
      <c r="AX403" s="16" t="n">
        <v>0.0212285461393068</v>
      </c>
    </row>
    <row r="404">
      <c r="B404" t="s">
        <v>238</v>
      </c>
      <c r="C404" s="16" t="n">
        <v>0.0700813663251141</v>
      </c>
      <c r="D404" s="16" t="n">
        <v>0.0414064809971018</v>
      </c>
      <c r="E404" s="16" t="n">
        <v>0.0774489216131183</v>
      </c>
      <c r="F404" s="16" t="n">
        <v>0.0714587962211874</v>
      </c>
      <c r="G404" s="16"/>
      <c r="H404" s="16" t="n">
        <v>0.0173225630493417</v>
      </c>
      <c r="I404" s="16" t="n">
        <v>0.0784944266061174</v>
      </c>
      <c r="J404" s="16"/>
      <c r="K404" s="16" t="n">
        <v>0.0499437766260095</v>
      </c>
      <c r="L404" s="16"/>
      <c r="M404" s="16" t="n">
        <v>0.0757382881347845</v>
      </c>
      <c r="N404" s="16" t="n">
        <v>0.0539839151965018</v>
      </c>
      <c r="O404" s="16" t="n">
        <v>0.0153135634928077</v>
      </c>
      <c r="P404" s="16" t="n">
        <v>0.0165190869354862</v>
      </c>
      <c r="Q404" s="16"/>
      <c r="R404" s="16" t="n">
        <v>0</v>
      </c>
      <c r="S404" s="16" t="n">
        <v>0.131385550667712</v>
      </c>
      <c r="T404" s="16" t="n">
        <v>0</v>
      </c>
      <c r="U404" s="16" t="n">
        <v>0.130718170361247</v>
      </c>
      <c r="V404" s="16" t="n">
        <v>0.0506153402360308</v>
      </c>
      <c r="W404" s="16"/>
      <c r="X404" s="16" t="n">
        <v>0.115723279219296</v>
      </c>
      <c r="Y404" s="16" t="n">
        <v>0.0337193757635087</v>
      </c>
      <c r="Z404" s="16" t="n">
        <v>0.0999235925298357</v>
      </c>
      <c r="AA404" s="16" t="n">
        <v>0.0884572242088804</v>
      </c>
      <c r="AB404" s="16" t="n">
        <v>0.0560562913152403</v>
      </c>
      <c r="AC404" s="16" t="n">
        <v>0</v>
      </c>
      <c r="AD404" s="16" t="n">
        <v>0</v>
      </c>
      <c r="AE404" s="16"/>
      <c r="AF404" s="16" t="n">
        <v>0.179477516059436</v>
      </c>
      <c r="AG404" s="16" t="n">
        <v>0</v>
      </c>
      <c r="AH404" s="16" t="n">
        <v>0.0824802849530025</v>
      </c>
      <c r="AI404" s="16" t="n">
        <v>0</v>
      </c>
      <c r="AJ404" s="16" t="n">
        <v>0.0889627561016233</v>
      </c>
      <c r="AK404" s="16" t="n">
        <v>0.115496670201813</v>
      </c>
      <c r="AL404" s="16" t="n">
        <v>0.189117387983121</v>
      </c>
      <c r="AM404" s="16" t="n">
        <v>0</v>
      </c>
      <c r="AN404" s="16" t="n">
        <v>0.0226123747377051</v>
      </c>
      <c r="AO404" s="16" t="n">
        <v>0</v>
      </c>
      <c r="AP404" s="16" t="n">
        <v>0</v>
      </c>
      <c r="AQ404" s="16"/>
      <c r="AR404" s="16" t="n">
        <v>0</v>
      </c>
      <c r="AS404" s="16" t="n">
        <v>0.0265629897310717</v>
      </c>
      <c r="AT404" s="16" t="n">
        <v>0.0514464834488964</v>
      </c>
      <c r="AU404" s="16" t="n">
        <v>0.041577650796465</v>
      </c>
      <c r="AV404" s="16" t="n">
        <v>0</v>
      </c>
      <c r="AW404" s="16" t="n">
        <v>0.159979925927526</v>
      </c>
      <c r="AX404" s="16" t="n">
        <v>0.11191579053853</v>
      </c>
    </row>
    <row r="405">
      <c r="B405" t="s">
        <v>239</v>
      </c>
      <c r="C405" s="16" t="n">
        <v>0.0550054138006129</v>
      </c>
      <c r="D405" s="16" t="n">
        <v>0.0600141704654711</v>
      </c>
      <c r="E405" s="16" t="n">
        <v>0.0739768740532734</v>
      </c>
      <c r="F405" s="16" t="n">
        <v>0.0472781224527941</v>
      </c>
      <c r="G405" s="16"/>
      <c r="H405" s="16" t="n">
        <v>0.0416644517777933</v>
      </c>
      <c r="I405" s="16" t="n">
        <v>0.0475180711085795</v>
      </c>
      <c r="J405" s="16"/>
      <c r="K405" s="16" t="n">
        <v>0.0566826465540025</v>
      </c>
      <c r="L405" s="16"/>
      <c r="M405" s="16" t="n">
        <v>0.032096917839307</v>
      </c>
      <c r="N405" s="16" t="n">
        <v>0.103891558256222</v>
      </c>
      <c r="O405" s="16" t="n">
        <v>0.315973094527167</v>
      </c>
      <c r="P405" s="16" t="n">
        <v>0.380690183811935</v>
      </c>
      <c r="Q405" s="16"/>
      <c r="R405" s="16" t="n">
        <v>0</v>
      </c>
      <c r="S405" s="16" t="n">
        <v>0.329088362079878</v>
      </c>
      <c r="T405" s="16" t="n">
        <v>0.143378370487998</v>
      </c>
      <c r="U405" s="16" t="n">
        <v>0.0639183759622897</v>
      </c>
      <c r="V405" s="16" t="n">
        <v>0.00949109966716368</v>
      </c>
      <c r="W405" s="16"/>
      <c r="X405" s="16" t="n">
        <v>0.0429267039837935</v>
      </c>
      <c r="Y405" s="16" t="n">
        <v>0.0279124979294497</v>
      </c>
      <c r="Z405" s="16" t="n">
        <v>0.0221874457661617</v>
      </c>
      <c r="AA405" s="16" t="n">
        <v>0.072329867326216</v>
      </c>
      <c r="AB405" s="16" t="n">
        <v>0.13823651493674</v>
      </c>
      <c r="AC405" s="16" t="n">
        <v>0.12243926503496</v>
      </c>
      <c r="AD405" s="16" t="n">
        <v>0.254729038662316</v>
      </c>
      <c r="AE405" s="16"/>
      <c r="AF405" s="16" t="n">
        <v>0.0824972556781372</v>
      </c>
      <c r="AG405" s="16" t="n">
        <v>0.0475694200727365</v>
      </c>
      <c r="AH405" s="16" t="n">
        <v>0.0824932492587093</v>
      </c>
      <c r="AI405" s="16" t="n">
        <v>0.123163423606017</v>
      </c>
      <c r="AJ405" s="16" t="n">
        <v>0.0126007197694774</v>
      </c>
      <c r="AK405" s="16" t="n">
        <v>0.0322271683267003</v>
      </c>
      <c r="AL405" s="16" t="n">
        <v>0.0434632724957107</v>
      </c>
      <c r="AM405" s="16" t="n">
        <v>0.154823951482946</v>
      </c>
      <c r="AN405" s="16" t="n">
        <v>0.000738569758748199</v>
      </c>
      <c r="AO405" s="16" t="n">
        <v>0.000579330458823583</v>
      </c>
      <c r="AP405" s="16" t="n">
        <v>0.341235654375513</v>
      </c>
      <c r="AQ405" s="16"/>
      <c r="AR405" s="16" t="n">
        <v>0.0851564700156389</v>
      </c>
      <c r="AS405" s="16" t="n">
        <v>0.00935410436410572</v>
      </c>
      <c r="AT405" s="16" t="n">
        <v>0.0913285382595793</v>
      </c>
      <c r="AU405" s="16" t="n">
        <v>0.105617154152293</v>
      </c>
      <c r="AV405" s="16" t="n">
        <v>0.00659735603976366</v>
      </c>
      <c r="AW405" s="16" t="n">
        <v>0.0146733094887299</v>
      </c>
      <c r="AX405" s="16" t="n">
        <v>0.0200379481640398</v>
      </c>
    </row>
    <row r="406">
      <c r="B406" t="s">
        <v>240</v>
      </c>
      <c r="C406" s="16" t="n">
        <v>0.0468879717295488</v>
      </c>
      <c r="D406" s="16" t="n">
        <v>0.0802702096610277</v>
      </c>
      <c r="E406" s="16" t="n">
        <v>0.0663979957658604</v>
      </c>
      <c r="F406" s="16" t="n">
        <v>0.034904561304673</v>
      </c>
      <c r="G406" s="16"/>
      <c r="H406" s="16" t="n">
        <v>0.110894220496961</v>
      </c>
      <c r="I406" s="16" t="n">
        <v>0.0513366331252218</v>
      </c>
      <c r="J406" s="16"/>
      <c r="K406" s="16" t="n">
        <v>0.10479746521721</v>
      </c>
      <c r="L406" s="16"/>
      <c r="M406" s="16" t="n">
        <v>0.024117478853396</v>
      </c>
      <c r="N406" s="16" t="n">
        <v>0.0794358722504423</v>
      </c>
      <c r="O406" s="16" t="n">
        <v>0.364066888163089</v>
      </c>
      <c r="P406" s="16" t="n">
        <v>0.3554388802885</v>
      </c>
      <c r="Q406" s="16"/>
      <c r="R406" s="16" t="n">
        <v>0</v>
      </c>
      <c r="S406" s="16" t="n">
        <v>0.288455042158859</v>
      </c>
      <c r="T406" s="16" t="n">
        <v>0.0804622319044656</v>
      </c>
      <c r="U406" s="16" t="n">
        <v>0.0759771888973013</v>
      </c>
      <c r="V406" s="16" t="n">
        <v>0.0117759954091749</v>
      </c>
      <c r="W406" s="16"/>
      <c r="X406" s="16" t="n">
        <v>0.0266835879262707</v>
      </c>
      <c r="Y406" s="16" t="n">
        <v>0.0268417886229799</v>
      </c>
      <c r="Z406" s="16" t="n">
        <v>0.00871865743845723</v>
      </c>
      <c r="AA406" s="16" t="n">
        <v>0.0601607508612351</v>
      </c>
      <c r="AB406" s="16" t="n">
        <v>0.151175868705628</v>
      </c>
      <c r="AC406" s="16" t="n">
        <v>0.0745522267495713</v>
      </c>
      <c r="AD406" s="16" t="n">
        <v>0.164101921737873</v>
      </c>
      <c r="AE406" s="16"/>
      <c r="AF406" s="16" t="n">
        <v>0.215523026850996</v>
      </c>
      <c r="AG406" s="16" t="n">
        <v>0.0524212967887724</v>
      </c>
      <c r="AH406" s="16" t="n">
        <v>0.0271656191423877</v>
      </c>
      <c r="AI406" s="16" t="n">
        <v>0.1274672759539</v>
      </c>
      <c r="AJ406" s="16" t="n">
        <v>0.0163791050049538</v>
      </c>
      <c r="AK406" s="16" t="n">
        <v>0.0304143021907019</v>
      </c>
      <c r="AL406" s="16" t="n">
        <v>0.0256278144102852</v>
      </c>
      <c r="AM406" s="16" t="n">
        <v>0.134702049297635</v>
      </c>
      <c r="AN406" s="16" t="n">
        <v>0.0292131363715865</v>
      </c>
      <c r="AO406" s="16" t="n">
        <v>0</v>
      </c>
      <c r="AP406" s="16" t="n">
        <v>0</v>
      </c>
      <c r="AQ406" s="16"/>
      <c r="AR406" s="16" t="n">
        <v>0.112676119301904</v>
      </c>
      <c r="AS406" s="16" t="n">
        <v>0.0380348915979646</v>
      </c>
      <c r="AT406" s="16" t="n">
        <v>0.0717461537310438</v>
      </c>
      <c r="AU406" s="16" t="n">
        <v>0.0646199403890172</v>
      </c>
      <c r="AV406" s="16" t="n">
        <v>0.00879647471968487</v>
      </c>
      <c r="AW406" s="16" t="n">
        <v>0.0206100547417739</v>
      </c>
      <c r="AX406" s="16" t="n">
        <v>0.00348839981284054</v>
      </c>
    </row>
    <row r="407">
      <c r="B407" t="s">
        <v>241</v>
      </c>
      <c r="C407" s="16" t="n">
        <v>0.0402817978821885</v>
      </c>
      <c r="D407" s="16" t="n">
        <v>0.0939457908185555</v>
      </c>
      <c r="E407" s="16" t="n">
        <v>0.0736466649638001</v>
      </c>
      <c r="F407" s="16" t="n">
        <v>0.0202781276715241</v>
      </c>
      <c r="G407" s="16"/>
      <c r="H407" s="16" t="n">
        <v>0.0678029992280015</v>
      </c>
      <c r="I407" s="16" t="n">
        <v>0.0395311469576485</v>
      </c>
      <c r="J407" s="16"/>
      <c r="K407" s="16" t="n">
        <v>0.0251221044140888</v>
      </c>
      <c r="L407" s="16"/>
      <c r="M407" s="16" t="n">
        <v>0.0159588779718219</v>
      </c>
      <c r="N407" s="16" t="n">
        <v>0.0687313078054735</v>
      </c>
      <c r="O407" s="16" t="n">
        <v>0.414085879370689</v>
      </c>
      <c r="P407" s="16" t="n">
        <v>0.286041548622667</v>
      </c>
      <c r="Q407" s="16"/>
      <c r="R407" s="16" t="n">
        <v>0</v>
      </c>
      <c r="S407" s="16" t="n">
        <v>0.0251974216762571</v>
      </c>
      <c r="T407" s="16" t="n">
        <v>0.136564937484561</v>
      </c>
      <c r="U407" s="16" t="n">
        <v>0.0712980045379093</v>
      </c>
      <c r="V407" s="16" t="n">
        <v>0.0100616861115923</v>
      </c>
      <c r="W407" s="16"/>
      <c r="X407" s="16" t="n">
        <v>0.0248769826218012</v>
      </c>
      <c r="Y407" s="16" t="n">
        <v>0.0235716457313466</v>
      </c>
      <c r="Z407" s="16" t="n">
        <v>0.0354136529544774</v>
      </c>
      <c r="AA407" s="16" t="n">
        <v>0.0947542486724873</v>
      </c>
      <c r="AB407" s="16" t="n">
        <v>0.0768948539455287</v>
      </c>
      <c r="AC407" s="16" t="n">
        <v>0.101471867171952</v>
      </c>
      <c r="AD407" s="16" t="n">
        <v>0.085587797220672</v>
      </c>
      <c r="AE407" s="16"/>
      <c r="AF407" s="16" t="n">
        <v>0.00786270621980366</v>
      </c>
      <c r="AG407" s="16" t="n">
        <v>0.00727999521423155</v>
      </c>
      <c r="AH407" s="16" t="n">
        <v>0.0735097581739236</v>
      </c>
      <c r="AI407" s="16" t="n">
        <v>0.128903445614633</v>
      </c>
      <c r="AJ407" s="16" t="n">
        <v>0.0142115708296657</v>
      </c>
      <c r="AK407" s="16" t="n">
        <v>0.00420781990132593</v>
      </c>
      <c r="AL407" s="16" t="n">
        <v>0.0623235365913871</v>
      </c>
      <c r="AM407" s="16" t="n">
        <v>0.068335854955157</v>
      </c>
      <c r="AN407" s="16" t="n">
        <v>0.0123102073482415</v>
      </c>
      <c r="AO407" s="16" t="n">
        <v>0.000579330458823583</v>
      </c>
      <c r="AP407" s="16" t="n">
        <v>0.347235181171648</v>
      </c>
      <c r="AQ407" s="16"/>
      <c r="AR407" s="16" t="n">
        <v>0.117344616396088</v>
      </c>
      <c r="AS407" s="16" t="n">
        <v>0.00600142371148814</v>
      </c>
      <c r="AT407" s="16" t="n">
        <v>0.0139592714610073</v>
      </c>
      <c r="AU407" s="16" t="n">
        <v>0.0971760269329844</v>
      </c>
      <c r="AV407" s="16" t="n">
        <v>0.00659735603976366</v>
      </c>
      <c r="AW407" s="16" t="n">
        <v>0.0270906331949848</v>
      </c>
      <c r="AX407" s="16" t="n">
        <v>0.031991892840092</v>
      </c>
    </row>
    <row r="408">
      <c r="B408" t="s">
        <v>95</v>
      </c>
      <c r="C408" s="16" t="n">
        <v>0.0380905287979773</v>
      </c>
      <c r="D408" s="16" t="n">
        <v>0.0533836809649206</v>
      </c>
      <c r="E408" s="16" t="n">
        <v>0.0539177071914108</v>
      </c>
      <c r="F408" s="16" t="n">
        <v>0.0300546863264753</v>
      </c>
      <c r="G408" s="16"/>
      <c r="H408" s="16" t="n">
        <v>0.0102145139028541</v>
      </c>
      <c r="I408" s="16" t="n">
        <v>0.0459082522241152</v>
      </c>
      <c r="J408" s="16"/>
      <c r="K408" s="16" t="n">
        <v>0.00594119475528214</v>
      </c>
      <c r="L408" s="16"/>
      <c r="M408" s="16" t="n">
        <v>0.0402013889476103</v>
      </c>
      <c r="N408" s="16" t="n">
        <v>0.0326883146427316</v>
      </c>
      <c r="O408" s="16" t="n">
        <v>0.00786732217974541</v>
      </c>
      <c r="P408" s="16" t="n">
        <v>0.0670457554567299</v>
      </c>
      <c r="Q408" s="16"/>
      <c r="R408" s="16" t="n">
        <v>0</v>
      </c>
      <c r="S408" s="16" t="n">
        <v>0</v>
      </c>
      <c r="T408" s="16" t="n">
        <v>0.0120810885524172</v>
      </c>
      <c r="U408" s="16" t="n">
        <v>0.000354869024937818</v>
      </c>
      <c r="V408" s="16" t="n">
        <v>0.0594795457801102</v>
      </c>
      <c r="W408" s="16"/>
      <c r="X408" s="16" t="n">
        <v>0.0059639531086064</v>
      </c>
      <c r="Y408" s="16" t="n">
        <v>0.0437854110659675</v>
      </c>
      <c r="Z408" s="16" t="n">
        <v>0.0014365027975316</v>
      </c>
      <c r="AA408" s="16" t="n">
        <v>0.139188355191159</v>
      </c>
      <c r="AB408" s="16" t="n">
        <v>0.00974320806037503</v>
      </c>
      <c r="AC408" s="16" t="n">
        <v>0.00342557847988599</v>
      </c>
      <c r="AD408" s="16" t="n">
        <v>0.0690252155858206</v>
      </c>
      <c r="AE408" s="16"/>
      <c r="AF408" s="16" t="n">
        <v>0</v>
      </c>
      <c r="AG408" s="16" t="n">
        <v>0</v>
      </c>
      <c r="AH408" s="16" t="n">
        <v>0.0155247923310738</v>
      </c>
      <c r="AI408" s="16" t="n">
        <v>0.153033085202683</v>
      </c>
      <c r="AJ408" s="16" t="n">
        <v>0.102103238419314</v>
      </c>
      <c r="AK408" s="16" t="n">
        <v>0.00493519113797299</v>
      </c>
      <c r="AL408" s="16" t="n">
        <v>0</v>
      </c>
      <c r="AM408" s="16" t="n">
        <v>0</v>
      </c>
      <c r="AN408" s="16" t="n">
        <v>0.0171308695783778</v>
      </c>
      <c r="AO408" s="16" t="n">
        <v>0</v>
      </c>
      <c r="AP408" s="16" t="n">
        <v>0.319026671339194</v>
      </c>
      <c r="AQ408" s="16"/>
      <c r="AR408" s="16" t="n">
        <v>0.00259752215684258</v>
      </c>
      <c r="AS408" s="16" t="n">
        <v>0</v>
      </c>
      <c r="AT408" s="16" t="n">
        <v>0.0300284671465735</v>
      </c>
      <c r="AU408" s="16" t="n">
        <v>0.000497718387194368</v>
      </c>
      <c r="AV408" s="16" t="n">
        <v>0.358616869397099</v>
      </c>
      <c r="AW408" s="16" t="n">
        <v>0.00780310965403051</v>
      </c>
      <c r="AX408" s="16" t="n">
        <v>0.0146773722261107</v>
      </c>
    </row>
    <row r="409">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c r="AP409" s="16"/>
      <c r="AQ409" s="16"/>
      <c r="AR409" s="16"/>
      <c r="AS409" s="16"/>
      <c r="AT409" s="16"/>
      <c r="AU409" s="16"/>
      <c r="AV409" s="16"/>
      <c r="AW409" s="16"/>
      <c r="AX409" s="16"/>
    </row>
    <row r="410">
      <c r="B410" s="7" t="s">
        <v>248</v>
      </c>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row>
    <row r="411">
      <c r="B411" s="26" t="s">
        <v>78</v>
      </c>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row>
    <row r="412">
      <c r="B412" t="s">
        <v>243</v>
      </c>
      <c r="C412" s="16" t="n">
        <v>0.0740365987855611</v>
      </c>
      <c r="D412" s="16" t="n">
        <v>0.183938942175722</v>
      </c>
      <c r="E412" s="16" t="n">
        <v>0.0854419248497684</v>
      </c>
      <c r="F412" s="16" t="n">
        <v>0.0541068509235317</v>
      </c>
      <c r="G412" s="16"/>
      <c r="H412" s="16" t="n">
        <v>0.066188089203084</v>
      </c>
      <c r="I412" s="16" t="n">
        <v>0.065296386123826</v>
      </c>
      <c r="J412" s="16"/>
      <c r="K412" s="16" t="n">
        <v>0.0467719485093255</v>
      </c>
      <c r="L412" s="16"/>
      <c r="M412" s="16" t="n">
        <v>0.0446487330751197</v>
      </c>
      <c r="N412" s="16" t="n">
        <v>0.181784317255938</v>
      </c>
      <c r="O412" s="16" t="n">
        <v>0.276743593249637</v>
      </c>
      <c r="P412" s="16" t="n">
        <v>0.34293304828285</v>
      </c>
      <c r="Q412" s="16"/>
      <c r="R412" s="16" t="n">
        <v>0</v>
      </c>
      <c r="S412" s="16" t="n">
        <v>0.241942134816823</v>
      </c>
      <c r="T412" s="16" t="n">
        <v>0.18423521800701</v>
      </c>
      <c r="U412" s="16" t="n">
        <v>0.0773652417764749</v>
      </c>
      <c r="V412" s="16" t="n">
        <v>0.0340435835087632</v>
      </c>
      <c r="W412" s="16"/>
      <c r="X412" s="16" t="n">
        <v>0.022575141331071</v>
      </c>
      <c r="Y412" s="16" t="n">
        <v>0.0839348339581552</v>
      </c>
      <c r="Z412" s="16" t="n">
        <v>0.0309124302478508</v>
      </c>
      <c r="AA412" s="16" t="n">
        <v>0.0301464847640225</v>
      </c>
      <c r="AB412" s="16" t="n">
        <v>0.198840980086436</v>
      </c>
      <c r="AC412" s="16" t="n">
        <v>0.160269710933748</v>
      </c>
      <c r="AD412" s="16" t="n">
        <v>0.418535117462457</v>
      </c>
      <c r="AE412" s="16"/>
      <c r="AF412" s="16" t="n">
        <v>0.0841466507336884</v>
      </c>
      <c r="AG412" s="16" t="n">
        <v>0.121724687890283</v>
      </c>
      <c r="AH412" s="16" t="n">
        <v>0.180405583024292</v>
      </c>
      <c r="AI412" s="16" t="n">
        <v>0.138245732709183</v>
      </c>
      <c r="AJ412" s="16" t="n">
        <v>0.026380261436286</v>
      </c>
      <c r="AK412" s="16" t="n">
        <v>0.00321119259776956</v>
      </c>
      <c r="AL412" s="16" t="n">
        <v>0.101124633693102</v>
      </c>
      <c r="AM412" s="16" t="n">
        <v>0.200764195371694</v>
      </c>
      <c r="AN412" s="16" t="n">
        <v>0.0749905396741286</v>
      </c>
      <c r="AO412" s="16" t="n">
        <v>0.00273401007990116</v>
      </c>
      <c r="AP412" s="16" t="n">
        <v>0.0336700099923374</v>
      </c>
      <c r="AQ412" s="16"/>
      <c r="AR412" s="16" t="n">
        <v>0.0488087667901752</v>
      </c>
      <c r="AS412" s="16" t="n">
        <v>0.0111199330700194</v>
      </c>
      <c r="AT412" s="16" t="n">
        <v>0.168710439366892</v>
      </c>
      <c r="AU412" s="16" t="n">
        <v>0.032438197518863</v>
      </c>
      <c r="AV412" s="16" t="n">
        <v>0.0119124107269486</v>
      </c>
      <c r="AW412" s="16" t="n">
        <v>0.0694167197829972</v>
      </c>
      <c r="AX412" s="16" t="n">
        <v>0.036926843065536</v>
      </c>
    </row>
    <row r="413">
      <c r="B413" t="s">
        <v>244</v>
      </c>
      <c r="C413" s="16" t="n">
        <v>0.129537919747283</v>
      </c>
      <c r="D413" s="16" t="n">
        <v>0.0836371266411291</v>
      </c>
      <c r="E413" s="16" t="n">
        <v>0.18944967425312</v>
      </c>
      <c r="F413" s="16" t="n">
        <v>0.113960217706863</v>
      </c>
      <c r="G413" s="16"/>
      <c r="H413" s="16" t="n">
        <v>0.0416006094347664</v>
      </c>
      <c r="I413" s="16" t="n">
        <v>0.138277107505238</v>
      </c>
      <c r="J413" s="16"/>
      <c r="K413" s="16" t="n">
        <v>0.185900154420368</v>
      </c>
      <c r="L413" s="16"/>
      <c r="M413" s="16" t="n">
        <v>0.113924381490652</v>
      </c>
      <c r="N413" s="16" t="n">
        <v>0.086407339073216</v>
      </c>
      <c r="O413" s="16" t="n">
        <v>0.568521645571101</v>
      </c>
      <c r="P413" s="16" t="n">
        <v>0.369623542975236</v>
      </c>
      <c r="Q413" s="16"/>
      <c r="R413" s="16" t="n">
        <v>0</v>
      </c>
      <c r="S413" s="16" t="n">
        <v>0.136678422725869</v>
      </c>
      <c r="T413" s="16" t="n">
        <v>0.241410847690434</v>
      </c>
      <c r="U413" s="16" t="n">
        <v>0.26930902526229</v>
      </c>
      <c r="V413" s="16" t="n">
        <v>0.0490286409362876</v>
      </c>
      <c r="W413" s="16"/>
      <c r="X413" s="16" t="n">
        <v>0.0914207746160263</v>
      </c>
      <c r="Y413" s="16" t="n">
        <v>0.117157178626384</v>
      </c>
      <c r="Z413" s="16" t="n">
        <v>0.296865492925187</v>
      </c>
      <c r="AA413" s="16" t="n">
        <v>0.217558422433911</v>
      </c>
      <c r="AB413" s="16" t="n">
        <v>0.126644352617281</v>
      </c>
      <c r="AC413" s="16" t="n">
        <v>0.0528691160829983</v>
      </c>
      <c r="AD413" s="16" t="n">
        <v>0.0324498686881914</v>
      </c>
      <c r="AE413" s="16"/>
      <c r="AF413" s="16" t="n">
        <v>0.502061346873026</v>
      </c>
      <c r="AG413" s="16" t="n">
        <v>0.142953843124229</v>
      </c>
      <c r="AH413" s="16" t="n">
        <v>0.0248591597726705</v>
      </c>
      <c r="AI413" s="16" t="n">
        <v>0.216837157905732</v>
      </c>
      <c r="AJ413" s="16" t="n">
        <v>0.0716808385252385</v>
      </c>
      <c r="AK413" s="16" t="n">
        <v>0.156303830384738</v>
      </c>
      <c r="AL413" s="16" t="n">
        <v>0.0115807668483837</v>
      </c>
      <c r="AM413" s="16" t="n">
        <v>0.0455058867354025</v>
      </c>
      <c r="AN413" s="16" t="n">
        <v>0.167807584833823</v>
      </c>
      <c r="AO413" s="16" t="n">
        <v>0.263578993191321</v>
      </c>
      <c r="AP413" s="16" t="n">
        <v>0.00330155022068294</v>
      </c>
      <c r="AQ413" s="16"/>
      <c r="AR413" s="16" t="n">
        <v>0.197306042098042</v>
      </c>
      <c r="AS413" s="16" t="n">
        <v>0.182914809461342</v>
      </c>
      <c r="AT413" s="16" t="n">
        <v>0.115077822790577</v>
      </c>
      <c r="AU413" s="16" t="n">
        <v>0.132801142446113</v>
      </c>
      <c r="AV413" s="16" t="n">
        <v>0.00659735603976366</v>
      </c>
      <c r="AW413" s="16" t="n">
        <v>0.0832868322883042</v>
      </c>
      <c r="AX413" s="16" t="n">
        <v>0.210431085988404</v>
      </c>
    </row>
    <row r="414">
      <c r="B414" t="s">
        <v>245</v>
      </c>
      <c r="C414" s="16" t="n">
        <v>0.127263332571793</v>
      </c>
      <c r="D414" s="16" t="n">
        <v>0.0317147220148809</v>
      </c>
      <c r="E414" s="16" t="n">
        <v>0.22664486340054</v>
      </c>
      <c r="F414" s="16" t="n">
        <v>0.104198251195599</v>
      </c>
      <c r="G414" s="16"/>
      <c r="H414" s="16" t="n">
        <v>0.1504145825756</v>
      </c>
      <c r="I414" s="16" t="n">
        <v>0.136066889383675</v>
      </c>
      <c r="J414" s="16"/>
      <c r="K414" s="16" t="n">
        <v>0.0420783692838835</v>
      </c>
      <c r="L414" s="16"/>
      <c r="M414" s="16" t="n">
        <v>0.128322705988725</v>
      </c>
      <c r="N414" s="16" t="n">
        <v>0.133137958680323</v>
      </c>
      <c r="O414" s="16" t="n">
        <v>0.0827634519302312</v>
      </c>
      <c r="P414" s="16" t="n">
        <v>0.139801355835068</v>
      </c>
      <c r="Q414" s="16"/>
      <c r="R414" s="16" t="n">
        <v>0.0267405384239923</v>
      </c>
      <c r="S414" s="16" t="n">
        <v>0.267534693104039</v>
      </c>
      <c r="T414" s="16" t="n">
        <v>0.187203134285135</v>
      </c>
      <c r="U414" s="16" t="n">
        <v>0.176914740143253</v>
      </c>
      <c r="V414" s="16" t="n">
        <v>0.0900637887896255</v>
      </c>
      <c r="W414" s="16"/>
      <c r="X414" s="16" t="n">
        <v>0.112134183101039</v>
      </c>
      <c r="Y414" s="16" t="n">
        <v>0.144472941535502</v>
      </c>
      <c r="Z414" s="16" t="n">
        <v>0.167363197541038</v>
      </c>
      <c r="AA414" s="16" t="n">
        <v>0.00262924430212714</v>
      </c>
      <c r="AB414" s="16" t="n">
        <v>0.082567856577782</v>
      </c>
      <c r="AC414" s="16" t="n">
        <v>0.588292383258773</v>
      </c>
      <c r="AD414" s="16" t="n">
        <v>0.104637222197636</v>
      </c>
      <c r="AE414" s="16"/>
      <c r="AF414" s="16" t="n">
        <v>0.0018573808586795</v>
      </c>
      <c r="AG414" s="16" t="n">
        <v>0.175457196815776</v>
      </c>
      <c r="AH414" s="16" t="n">
        <v>0.0208382221620037</v>
      </c>
      <c r="AI414" s="16" t="n">
        <v>0.00897025996571582</v>
      </c>
      <c r="AJ414" s="16" t="n">
        <v>0.0154391006469051</v>
      </c>
      <c r="AK414" s="16" t="n">
        <v>0.208315566582194</v>
      </c>
      <c r="AL414" s="16" t="n">
        <v>0.23368259516285</v>
      </c>
      <c r="AM414" s="16" t="n">
        <v>0.181462887810694</v>
      </c>
      <c r="AN414" s="16" t="n">
        <v>0.303297787457095</v>
      </c>
      <c r="AO414" s="16" t="n">
        <v>0.176270863785194</v>
      </c>
      <c r="AP414" s="16" t="n">
        <v>0.0130319902758125</v>
      </c>
      <c r="AQ414" s="16"/>
      <c r="AR414" s="16" t="n">
        <v>0.0807454808431738</v>
      </c>
      <c r="AS414" s="16" t="n">
        <v>0.37915487808095</v>
      </c>
      <c r="AT414" s="16" t="n">
        <v>0.142001062692761</v>
      </c>
      <c r="AU414" s="16" t="n">
        <v>0.0204289164319761</v>
      </c>
      <c r="AV414" s="16" t="n">
        <v>0.179308434698549</v>
      </c>
      <c r="AW414" s="16" t="n">
        <v>0.12607907046054</v>
      </c>
      <c r="AX414" s="16" t="n">
        <v>0.0871566497614554</v>
      </c>
    </row>
    <row r="415">
      <c r="B415" t="s">
        <v>246</v>
      </c>
      <c r="C415" s="16" t="n">
        <v>0.0474446562571347</v>
      </c>
      <c r="D415" s="16" t="n">
        <v>0.133974026117766</v>
      </c>
      <c r="E415" s="16" t="n">
        <v>0.0757253923536135</v>
      </c>
      <c r="F415" s="16" t="n">
        <v>0.0246205005505276</v>
      </c>
      <c r="G415" s="16"/>
      <c r="H415" s="16" t="n">
        <v>0.103360458443586</v>
      </c>
      <c r="I415" s="16" t="n">
        <v>0.0549679090858629</v>
      </c>
      <c r="J415" s="16"/>
      <c r="K415" s="16" t="n">
        <v>0.00548739290721873</v>
      </c>
      <c r="L415" s="16"/>
      <c r="M415" s="16" t="n">
        <v>0.0401659377730495</v>
      </c>
      <c r="N415" s="16" t="n">
        <v>0.0986550167689115</v>
      </c>
      <c r="O415" s="16" t="n">
        <v>0.02696814912856</v>
      </c>
      <c r="P415" s="16" t="n">
        <v>0.0250943917672452</v>
      </c>
      <c r="Q415" s="16"/>
      <c r="R415" s="16" t="n">
        <v>0</v>
      </c>
      <c r="S415" s="16" t="n">
        <v>0.0224574334888309</v>
      </c>
      <c r="T415" s="16" t="n">
        <v>0.0868722639400365</v>
      </c>
      <c r="U415" s="16" t="n">
        <v>0.0726921017079827</v>
      </c>
      <c r="V415" s="16" t="n">
        <v>0.0340505024031726</v>
      </c>
      <c r="W415" s="16"/>
      <c r="X415" s="16" t="n">
        <v>0.0246124317768526</v>
      </c>
      <c r="Y415" s="16" t="n">
        <v>0.0474959099051136</v>
      </c>
      <c r="Z415" s="16" t="n">
        <v>0</v>
      </c>
      <c r="AA415" s="16" t="n">
        <v>0.00131462215106357</v>
      </c>
      <c r="AB415" s="16" t="n">
        <v>0.125741251784046</v>
      </c>
      <c r="AC415" s="16" t="n">
        <v>0.0451559789811205</v>
      </c>
      <c r="AD415" s="16" t="n">
        <v>0.172602627818938</v>
      </c>
      <c r="AE415" s="16"/>
      <c r="AF415" s="16" t="n">
        <v>0</v>
      </c>
      <c r="AG415" s="16" t="n">
        <v>0.0224228702843886</v>
      </c>
      <c r="AH415" s="16" t="n">
        <v>0.0619330722633542</v>
      </c>
      <c r="AI415" s="16" t="n">
        <v>0.011691908629374</v>
      </c>
      <c r="AJ415" s="16" t="n">
        <v>0.0159272671289077</v>
      </c>
      <c r="AK415" s="16" t="n">
        <v>0.0484990701583781</v>
      </c>
      <c r="AL415" s="16" t="n">
        <v>0.137524825260554</v>
      </c>
      <c r="AM415" s="16" t="n">
        <v>0.00197160812902007</v>
      </c>
      <c r="AN415" s="16" t="n">
        <v>0.0226123747377051</v>
      </c>
      <c r="AO415" s="16" t="n">
        <v>0.00215467962107757</v>
      </c>
      <c r="AP415" s="16" t="n">
        <v>0.634511560425181</v>
      </c>
      <c r="AQ415" s="16"/>
      <c r="AR415" s="16" t="n">
        <v>0.00623053178235572</v>
      </c>
      <c r="AS415" s="16" t="n">
        <v>0.0540088938151003</v>
      </c>
      <c r="AT415" s="16" t="n">
        <v>0.0845666587924643</v>
      </c>
      <c r="AU415" s="16" t="n">
        <v>0.106135443243877</v>
      </c>
      <c r="AV415" s="16" t="n">
        <v>0</v>
      </c>
      <c r="AW415" s="16" t="n">
        <v>0.0177319474923034</v>
      </c>
      <c r="AX415" s="16" t="n">
        <v>0.00102092470011851</v>
      </c>
    </row>
    <row r="416">
      <c r="B416" t="s">
        <v>247</v>
      </c>
      <c r="C416" s="16" t="n">
        <v>0.124834962314648</v>
      </c>
      <c r="D416" s="16" t="n">
        <v>0.0320832665724314</v>
      </c>
      <c r="E416" s="16" t="n">
        <v>0.0839353750479726</v>
      </c>
      <c r="F416" s="16" t="n">
        <v>0.153212264889203</v>
      </c>
      <c r="G416" s="16"/>
      <c r="H416" s="16" t="n">
        <v>0.042751023636525</v>
      </c>
      <c r="I416" s="16" t="n">
        <v>0.145156651670768</v>
      </c>
      <c r="J416" s="16"/>
      <c r="K416" s="16" t="n">
        <v>0.226923996775104</v>
      </c>
      <c r="L416" s="16"/>
      <c r="M416" s="16" t="n">
        <v>0.132235858843754</v>
      </c>
      <c r="N416" s="16" t="n">
        <v>0.120474254443899</v>
      </c>
      <c r="O416" s="16" t="n">
        <v>0.00413723199570137</v>
      </c>
      <c r="P416" s="16" t="n">
        <v>0</v>
      </c>
      <c r="Q416" s="16"/>
      <c r="R416" s="16" t="n">
        <v>0</v>
      </c>
      <c r="S416" s="16" t="n">
        <v>0.129926929638538</v>
      </c>
      <c r="T416" s="16" t="n">
        <v>0.0436951316508708</v>
      </c>
      <c r="U416" s="16" t="n">
        <v>0.210050028721799</v>
      </c>
      <c r="V416" s="16" t="n">
        <v>0.124472504718045</v>
      </c>
      <c r="W416" s="16"/>
      <c r="X416" s="16" t="n">
        <v>0.118554803350935</v>
      </c>
      <c r="Y416" s="16" t="n">
        <v>0.143955940405481</v>
      </c>
      <c r="Z416" s="16" t="n">
        <v>0.183108016001437</v>
      </c>
      <c r="AA416" s="16" t="n">
        <v>0.104946191946817</v>
      </c>
      <c r="AB416" s="16" t="n">
        <v>0.0784006570124174</v>
      </c>
      <c r="AC416" s="16" t="n">
        <v>0</v>
      </c>
      <c r="AD416" s="16" t="n">
        <v>0</v>
      </c>
      <c r="AE416" s="16"/>
      <c r="AF416" s="16" t="n">
        <v>0</v>
      </c>
      <c r="AG416" s="16" t="n">
        <v>0.141075028572549</v>
      </c>
      <c r="AH416" s="16" t="n">
        <v>0.150423169773354</v>
      </c>
      <c r="AI416" s="16" t="n">
        <v>0.309671282149402</v>
      </c>
      <c r="AJ416" s="16" t="n">
        <v>0.19778287709672</v>
      </c>
      <c r="AK416" s="16" t="n">
        <v>0.107423425091844</v>
      </c>
      <c r="AL416" s="16" t="n">
        <v>0.202638439871351</v>
      </c>
      <c r="AM416" s="16" t="n">
        <v>0</v>
      </c>
      <c r="AN416" s="16" t="n">
        <v>0.00177352286287929</v>
      </c>
      <c r="AO416" s="16" t="n">
        <v>0.0316785806384452</v>
      </c>
      <c r="AP416" s="16" t="n">
        <v>0</v>
      </c>
      <c r="AQ416" s="16"/>
      <c r="AR416" s="16" t="n">
        <v>0</v>
      </c>
      <c r="AS416" s="16" t="n">
        <v>0.17267779074428</v>
      </c>
      <c r="AT416" s="16" t="n">
        <v>0.135491047135729</v>
      </c>
      <c r="AU416" s="16" t="n">
        <v>0.134232149666091</v>
      </c>
      <c r="AV416" s="16" t="n">
        <v>0.0297820990334609</v>
      </c>
      <c r="AW416" s="16" t="n">
        <v>0.175586145235587</v>
      </c>
      <c r="AX416" s="16" t="n">
        <v>0.121658212539196</v>
      </c>
    </row>
    <row r="417">
      <c r="B417" t="s">
        <v>95</v>
      </c>
      <c r="C417" s="16" t="n">
        <v>0.49688253032358</v>
      </c>
      <c r="D417" s="16" t="n">
        <v>0.534651916478071</v>
      </c>
      <c r="E417" s="16" t="n">
        <v>0.338802770094985</v>
      </c>
      <c r="F417" s="16" t="n">
        <v>0.549901914734276</v>
      </c>
      <c r="G417" s="16"/>
      <c r="H417" s="16" t="n">
        <v>0.595685236706438</v>
      </c>
      <c r="I417" s="16" t="n">
        <v>0.46023505623063</v>
      </c>
      <c r="J417" s="16"/>
      <c r="K417" s="16" t="n">
        <v>0.4928381381041</v>
      </c>
      <c r="L417" s="16"/>
      <c r="M417" s="16" t="n">
        <v>0.5407023828287</v>
      </c>
      <c r="N417" s="16" t="n">
        <v>0.379541113777713</v>
      </c>
      <c r="O417" s="16" t="n">
        <v>0.0408659281247692</v>
      </c>
      <c r="P417" s="16" t="n">
        <v>0.122547661139602</v>
      </c>
      <c r="Q417" s="16"/>
      <c r="R417" s="16" t="n">
        <v>0.973259461576008</v>
      </c>
      <c r="S417" s="16" t="n">
        <v>0.201460386225901</v>
      </c>
      <c r="T417" s="16" t="n">
        <v>0.256583404426513</v>
      </c>
      <c r="U417" s="16" t="n">
        <v>0.1936688623882</v>
      </c>
      <c r="V417" s="16" t="n">
        <v>0.668340979644106</v>
      </c>
      <c r="W417" s="16"/>
      <c r="X417" s="16" t="n">
        <v>0.630702665824076</v>
      </c>
      <c r="Y417" s="16" t="n">
        <v>0.462983195569365</v>
      </c>
      <c r="Z417" s="16" t="n">
        <v>0.321750863284487</v>
      </c>
      <c r="AA417" s="16" t="n">
        <v>0.643405034402059</v>
      </c>
      <c r="AB417" s="16" t="n">
        <v>0.387804901922038</v>
      </c>
      <c r="AC417" s="16" t="n">
        <v>0.15341281074336</v>
      </c>
      <c r="AD417" s="16" t="n">
        <v>0.271775163832777</v>
      </c>
      <c r="AE417" s="16"/>
      <c r="AF417" s="16" t="n">
        <v>0.411934621534606</v>
      </c>
      <c r="AG417" s="16" t="n">
        <v>0.396366373312774</v>
      </c>
      <c r="AH417" s="16" t="n">
        <v>0.561540793004326</v>
      </c>
      <c r="AI417" s="16" t="n">
        <v>0.314583658640593</v>
      </c>
      <c r="AJ417" s="16" t="n">
        <v>0.672789655165943</v>
      </c>
      <c r="AK417" s="16" t="n">
        <v>0.476246915185077</v>
      </c>
      <c r="AL417" s="16" t="n">
        <v>0.31344873916376</v>
      </c>
      <c r="AM417" s="16" t="n">
        <v>0.570295421953189</v>
      </c>
      <c r="AN417" s="16" t="n">
        <v>0.429518190434369</v>
      </c>
      <c r="AO417" s="16" t="n">
        <v>0.52358287268406</v>
      </c>
      <c r="AP417" s="16" t="n">
        <v>0.315484889085986</v>
      </c>
      <c r="AQ417" s="16"/>
      <c r="AR417" s="16" t="n">
        <v>0.666909178486254</v>
      </c>
      <c r="AS417" s="16" t="n">
        <v>0.200123694828308</v>
      </c>
      <c r="AT417" s="16" t="n">
        <v>0.354152969221576</v>
      </c>
      <c r="AU417" s="16" t="n">
        <v>0.57396415069308</v>
      </c>
      <c r="AV417" s="16" t="n">
        <v>0.772399699501277</v>
      </c>
      <c r="AW417" s="16" t="n">
        <v>0.527899284740268</v>
      </c>
      <c r="AX417" s="16" t="n">
        <v>0.54280628394529</v>
      </c>
    </row>
    <row r="418">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c r="AP418" s="16"/>
      <c r="AQ418" s="16"/>
      <c r="AR418" s="16"/>
      <c r="AS418" s="16"/>
      <c r="AT418" s="16"/>
      <c r="AU418" s="16"/>
      <c r="AV418" s="16"/>
      <c r="AW418" s="16"/>
      <c r="AX418" s="16"/>
    </row>
    <row r="419">
      <c r="B419" s="7" t="s">
        <v>259</v>
      </c>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c r="AP419" s="16"/>
      <c r="AQ419" s="16"/>
      <c r="AR419" s="16"/>
      <c r="AS419" s="16"/>
      <c r="AT419" s="16"/>
      <c r="AU419" s="16"/>
      <c r="AV419" s="16"/>
      <c r="AW419" s="16"/>
      <c r="AX419" s="16"/>
    </row>
    <row r="420">
      <c r="B420" s="26" t="s">
        <v>258</v>
      </c>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c r="AP420" s="16"/>
      <c r="AQ420" s="16"/>
      <c r="AR420" s="16"/>
      <c r="AS420" s="16"/>
      <c r="AT420" s="16"/>
      <c r="AU420" s="16"/>
      <c r="AV420" s="16"/>
      <c r="AW420" s="16"/>
      <c r="AX420" s="16"/>
    </row>
    <row r="421">
      <c r="B421" t="s">
        <v>225</v>
      </c>
      <c r="C421" s="16" t="n">
        <v>0.378303261369893</v>
      </c>
      <c r="D421" s="16" t="n">
        <v>0.360613707805119</v>
      </c>
      <c r="E421" s="16" t="n">
        <v>0.462824429211687</v>
      </c>
      <c r="F421" s="16" t="n">
        <v>0.32354493899576</v>
      </c>
      <c r="G421" s="16"/>
      <c r="H421" s="16" t="n">
        <v>0.256279224235949</v>
      </c>
      <c r="I421" s="16" t="n">
        <v>0.326997468301186</v>
      </c>
      <c r="J421" s="16"/>
      <c r="K421" s="16" t="n">
        <v>0.447466589329994</v>
      </c>
      <c r="L421" s="16"/>
      <c r="M421" s="16" t="n">
        <v>0.31140223062086</v>
      </c>
      <c r="N421" s="16" t="n">
        <v>0.551949645716729</v>
      </c>
      <c r="O421" s="16" t="n">
        <v>0.540264936214484</v>
      </c>
      <c r="P421" s="16" t="n">
        <v>0.468312125307229</v>
      </c>
      <c r="Q421" s="16"/>
      <c r="R421" s="16" t="n">
        <v>0</v>
      </c>
      <c r="S421" s="16" t="n">
        <v>0.995637578091754</v>
      </c>
      <c r="T421" s="16" t="n">
        <v>0.39079032963877</v>
      </c>
      <c r="U421" s="16" t="n">
        <v>0.557955991704911</v>
      </c>
      <c r="V421" s="16" t="n">
        <v>0.061173811295516</v>
      </c>
      <c r="W421" s="16"/>
      <c r="X421" s="16" t="n">
        <v>0.128854371304762</v>
      </c>
      <c r="Y421" s="16" t="n">
        <v>0.530854202371708</v>
      </c>
      <c r="Z421" s="16" t="n">
        <v>0.05431191578058</v>
      </c>
      <c r="AA421" s="16" t="n">
        <v>0.452031900999557</v>
      </c>
      <c r="AB421" s="16" t="n">
        <v>0.439797720810525</v>
      </c>
      <c r="AC421" s="16" t="n">
        <v>0.932866017349314</v>
      </c>
      <c r="AD421" s="16" t="n">
        <v>0.739716863659276</v>
      </c>
      <c r="AE421" s="16"/>
      <c r="AF421" s="16" t="n">
        <v>0.0961417942611028</v>
      </c>
      <c r="AG421" s="16" t="n">
        <v>0.594702441840068</v>
      </c>
      <c r="AH421" s="16" t="n">
        <v>0.431092961685653</v>
      </c>
      <c r="AI421" s="16" t="n">
        <v>0.424500814692521</v>
      </c>
      <c r="AJ421" s="16" t="n">
        <v>0.140837261998984</v>
      </c>
      <c r="AK421" s="16" t="n">
        <v>0.161457400795265</v>
      </c>
      <c r="AL421" s="16" t="n">
        <v>0.817381786622364</v>
      </c>
      <c r="AM421" s="16" t="n">
        <v>0.781733160163706</v>
      </c>
      <c r="AN421" s="16" t="n">
        <v>0.30446301959332</v>
      </c>
      <c r="AO421" s="16" t="n">
        <v>0.526602062695501</v>
      </c>
      <c r="AP421" s="16" t="n">
        <v>0.514978737265421</v>
      </c>
      <c r="AQ421" s="16"/>
      <c r="AR421" s="16" t="n">
        <v>0.655277429404165</v>
      </c>
      <c r="AS421" s="16" t="n">
        <v>0.978445499053783</v>
      </c>
      <c r="AT421" s="16" t="n">
        <v>0.448553295387953</v>
      </c>
      <c r="AU421" s="16" t="n">
        <v>0.21481263807698</v>
      </c>
      <c r="AV421" s="16" t="n">
        <v>0.0491021148462574</v>
      </c>
      <c r="AW421" s="16" t="n">
        <v>0.0602585538524863</v>
      </c>
      <c r="AX421" s="16" t="n">
        <v>0.0690574454070167</v>
      </c>
    </row>
    <row r="422">
      <c r="B422" t="s">
        <v>226</v>
      </c>
      <c r="C422" s="16" t="n">
        <v>0.419156972418546</v>
      </c>
      <c r="D422" s="16" t="n">
        <v>0.501627514104525</v>
      </c>
      <c r="E422" s="16" t="n">
        <v>0.380487970432861</v>
      </c>
      <c r="F422" s="16" t="n">
        <v>0.43251847729591</v>
      </c>
      <c r="G422" s="16"/>
      <c r="H422" s="16" t="n">
        <v>0.377495796958118</v>
      </c>
      <c r="I422" s="16" t="n">
        <v>0.467886153274034</v>
      </c>
      <c r="J422" s="16"/>
      <c r="K422" s="16" t="n">
        <v>0.514963095030113</v>
      </c>
      <c r="L422" s="16"/>
      <c r="M422" s="16" t="n">
        <v>0.454294592219286</v>
      </c>
      <c r="N422" s="16" t="n">
        <v>0.276791356105799</v>
      </c>
      <c r="O422" s="16" t="n">
        <v>0.408742898591151</v>
      </c>
      <c r="P422" s="16" t="n">
        <v>0.383964809184511</v>
      </c>
      <c r="Q422" s="16"/>
      <c r="R422" s="16" t="n">
        <v>0</v>
      </c>
      <c r="S422" s="16" t="n">
        <v>0</v>
      </c>
      <c r="T422" s="16" t="n">
        <v>0.487105060476396</v>
      </c>
      <c r="U422" s="16" t="n">
        <v>0.335830777792727</v>
      </c>
      <c r="V422" s="16" t="n">
        <v>0.505318280800999</v>
      </c>
      <c r="W422" s="16"/>
      <c r="X422" s="16" t="n">
        <v>0.480439750641631</v>
      </c>
      <c r="Y422" s="16" t="n">
        <v>0.244294827113036</v>
      </c>
      <c r="Z422" s="16" t="n">
        <v>0.778845794617802</v>
      </c>
      <c r="AA422" s="16" t="n">
        <v>0.547968099000443</v>
      </c>
      <c r="AB422" s="16" t="n">
        <v>0.404285241066538</v>
      </c>
      <c r="AC422" s="16" t="n">
        <v>0.0209463772854936</v>
      </c>
      <c r="AD422" s="16" t="n">
        <v>0.237775810311411</v>
      </c>
      <c r="AE422" s="16"/>
      <c r="AF422" s="16" t="n">
        <v>0.853750901274272</v>
      </c>
      <c r="AG422" s="16" t="n">
        <v>0.405297558159932</v>
      </c>
      <c r="AH422" s="16" t="n">
        <v>0.0843831240572597</v>
      </c>
      <c r="AI422" s="16" t="n">
        <v>0.354509634763098</v>
      </c>
      <c r="AJ422" s="16" t="n">
        <v>0.700554950274451</v>
      </c>
      <c r="AK422" s="16" t="n">
        <v>0.618736953884512</v>
      </c>
      <c r="AL422" s="16" t="n">
        <v>0.162442501077109</v>
      </c>
      <c r="AM422" s="16" t="n">
        <v>0.121912248105182</v>
      </c>
      <c r="AN422" s="16" t="n">
        <v>0.296558740022434</v>
      </c>
      <c r="AO422" s="16" t="n">
        <v>0.473397937304499</v>
      </c>
      <c r="AP422" s="16" t="n">
        <v>0.365039246708042</v>
      </c>
      <c r="AQ422" s="16"/>
      <c r="AR422" s="16" t="n">
        <v>0.336775682465199</v>
      </c>
      <c r="AS422" s="16" t="n">
        <v>0.016319388955636</v>
      </c>
      <c r="AT422" s="16" t="n">
        <v>0.229374423970016</v>
      </c>
      <c r="AU422" s="16" t="n">
        <v>0.707218292629399</v>
      </c>
      <c r="AV422" s="16" t="n">
        <v>0.950897885153743</v>
      </c>
      <c r="AW422" s="16" t="n">
        <v>0.711756422477244</v>
      </c>
      <c r="AX422" s="16" t="n">
        <v>0.596888004088477</v>
      </c>
    </row>
    <row r="423">
      <c r="B423" t="s">
        <v>256</v>
      </c>
      <c r="C423" s="16" t="n">
        <v>0.101715093789617</v>
      </c>
      <c r="D423" s="16" t="n">
        <v>0.0977226723891206</v>
      </c>
      <c r="E423" s="16" t="n">
        <v>0.0855132351300705</v>
      </c>
      <c r="F423" s="16" t="n">
        <v>0.113372240631234</v>
      </c>
      <c r="G423" s="16"/>
      <c r="H423" s="16" t="n">
        <v>0.200653792275644</v>
      </c>
      <c r="I423" s="16" t="n">
        <v>0.0861384814969001</v>
      </c>
      <c r="J423" s="16"/>
      <c r="K423" s="16" t="n">
        <v>0.0375703156398926</v>
      </c>
      <c r="L423" s="16"/>
      <c r="M423" s="16" t="n">
        <v>0.106801448237216</v>
      </c>
      <c r="N423" s="16" t="n">
        <v>0.115045046411278</v>
      </c>
      <c r="O423" s="16" t="n">
        <v>0.0430809445281381</v>
      </c>
      <c r="P423" s="16" t="n">
        <v>0.141262913021141</v>
      </c>
      <c r="Q423" s="16"/>
      <c r="R423" s="16" t="n">
        <v>1</v>
      </c>
      <c r="S423" s="16" t="n">
        <v>0.00186863881584206</v>
      </c>
      <c r="T423" s="16" t="n">
        <v>0.0384976419245613</v>
      </c>
      <c r="U423" s="16" t="n">
        <v>0.106213230502362</v>
      </c>
      <c r="V423" s="16" t="n">
        <v>0.191125120208853</v>
      </c>
      <c r="W423" s="16"/>
      <c r="X423" s="16" t="n">
        <v>0.295315881796282</v>
      </c>
      <c r="Y423" s="16" t="n">
        <v>0.0636367186864159</v>
      </c>
      <c r="Z423" s="16" t="n">
        <v>0.0336156814345253</v>
      </c>
      <c r="AA423" s="16" t="n">
        <v>0</v>
      </c>
      <c r="AB423" s="16" t="n">
        <v>0.0845502226347455</v>
      </c>
      <c r="AC423" s="16" t="n">
        <v>0.0419132790899426</v>
      </c>
      <c r="AD423" s="16" t="n">
        <v>0.0225073260293129</v>
      </c>
      <c r="AE423" s="16"/>
      <c r="AF423" s="16" t="n">
        <v>0.00315845980174261</v>
      </c>
      <c r="AG423" s="16" t="n">
        <v>0</v>
      </c>
      <c r="AH423" s="16" t="n">
        <v>0.0835426575084456</v>
      </c>
      <c r="AI423" s="16" t="n">
        <v>0.0098699389670552</v>
      </c>
      <c r="AJ423" s="16" t="n">
        <v>0.147823966212346</v>
      </c>
      <c r="AK423" s="16" t="n">
        <v>0.143517644686823</v>
      </c>
      <c r="AL423" s="16" t="n">
        <v>0.020175712300527</v>
      </c>
      <c r="AM423" s="16" t="n">
        <v>0.0963545917311128</v>
      </c>
      <c r="AN423" s="16" t="n">
        <v>0.265985493589497</v>
      </c>
      <c r="AO423" s="16" t="n">
        <v>0</v>
      </c>
      <c r="AP423" s="16" t="n">
        <v>0</v>
      </c>
      <c r="AQ423" s="16"/>
      <c r="AR423" s="16" t="n">
        <v>0.00794688813063583</v>
      </c>
      <c r="AS423" s="16" t="n">
        <v>0.00523511199058097</v>
      </c>
      <c r="AT423" s="16" t="n">
        <v>0.121990188274576</v>
      </c>
      <c r="AU423" s="16" t="n">
        <v>0.0443459076338036</v>
      </c>
      <c r="AV423" s="16" t="n">
        <v>0</v>
      </c>
      <c r="AW423" s="16" t="n">
        <v>0.0437994871932633</v>
      </c>
      <c r="AX423" s="16" t="n">
        <v>0.334054550504507</v>
      </c>
    </row>
    <row r="424">
      <c r="B424" t="s">
        <v>228</v>
      </c>
      <c r="C424" s="16" t="n">
        <v>0.0236963619103376</v>
      </c>
      <c r="D424" s="16" t="n">
        <v>0.00286798878775093</v>
      </c>
      <c r="E424" s="16" t="n">
        <v>0.00830572241367071</v>
      </c>
      <c r="F424" s="16" t="n">
        <v>0.0374475698252532</v>
      </c>
      <c r="G424" s="16"/>
      <c r="H424" s="16" t="n">
        <v>0</v>
      </c>
      <c r="I424" s="16" t="n">
        <v>0.0288328173408667</v>
      </c>
      <c r="J424" s="16"/>
      <c r="K424" s="16" t="n">
        <v>0</v>
      </c>
      <c r="L424" s="16"/>
      <c r="M424" s="16" t="n">
        <v>0.02812526135148</v>
      </c>
      <c r="N424" s="16" t="n">
        <v>0.0188075835004614</v>
      </c>
      <c r="O424" s="16" t="n">
        <v>0.00567220820900215</v>
      </c>
      <c r="P424" s="16" t="n">
        <v>0</v>
      </c>
      <c r="Q424" s="16"/>
      <c r="R424" s="16" t="n">
        <v>0</v>
      </c>
      <c r="S424" s="16" t="n">
        <v>0.00249378309240372</v>
      </c>
      <c r="T424" s="16" t="n">
        <v>0.0123086262930032</v>
      </c>
      <c r="U424" s="16" t="n">
        <v>0</v>
      </c>
      <c r="V424" s="16" t="n">
        <v>0.062847491044163</v>
      </c>
      <c r="W424" s="16"/>
      <c r="X424" s="16" t="n">
        <v>0.0953899962573248</v>
      </c>
      <c r="Y424" s="16" t="n">
        <v>0</v>
      </c>
      <c r="Z424" s="16" t="n">
        <v>0.00161415388632279</v>
      </c>
      <c r="AA424" s="16" t="n">
        <v>0</v>
      </c>
      <c r="AB424" s="16" t="n">
        <v>0.0238772991274272</v>
      </c>
      <c r="AC424" s="16" t="n">
        <v>0</v>
      </c>
      <c r="AD424" s="16" t="n">
        <v>0</v>
      </c>
      <c r="AE424" s="16"/>
      <c r="AF424" s="16" t="n">
        <v>0.0469488446628824</v>
      </c>
      <c r="AG424" s="16" t="n">
        <v>0</v>
      </c>
      <c r="AH424" s="16" t="n">
        <v>0</v>
      </c>
      <c r="AI424" s="16" t="n">
        <v>0</v>
      </c>
      <c r="AJ424" s="16" t="n">
        <v>0.00539191075710971</v>
      </c>
      <c r="AK424" s="16" t="n">
        <v>0.0762880006333997</v>
      </c>
      <c r="AL424" s="16" t="n">
        <v>0</v>
      </c>
      <c r="AM424" s="16" t="n">
        <v>0</v>
      </c>
      <c r="AN424" s="16" t="n">
        <v>0</v>
      </c>
      <c r="AO424" s="16" t="n">
        <v>0</v>
      </c>
      <c r="AP424" s="16" t="n">
        <v>0.119982016026537</v>
      </c>
      <c r="AQ424" s="16"/>
      <c r="AR424" s="16" t="n">
        <v>0</v>
      </c>
      <c r="AS424" s="16" t="n">
        <v>0</v>
      </c>
      <c r="AT424" s="16" t="n">
        <v>0.0699111458565299</v>
      </c>
      <c r="AU424" s="16" t="n">
        <v>0</v>
      </c>
      <c r="AV424" s="16" t="n">
        <v>0</v>
      </c>
      <c r="AW424" s="16" t="n">
        <v>0.0022315647271897</v>
      </c>
      <c r="AX424" s="16" t="n">
        <v>0</v>
      </c>
    </row>
    <row r="425">
      <c r="B425" t="s">
        <v>229</v>
      </c>
      <c r="C425" s="16" t="n">
        <v>0.0737044007257093</v>
      </c>
      <c r="D425" s="16" t="n">
        <v>0</v>
      </c>
      <c r="E425" s="16" t="n">
        <v>0.0622064493476237</v>
      </c>
      <c r="F425" s="16" t="n">
        <v>0.093116773251843</v>
      </c>
      <c r="G425" s="16"/>
      <c r="H425" s="16" t="n">
        <v>0.165571186530289</v>
      </c>
      <c r="I425" s="16" t="n">
        <v>0.0859789984889136</v>
      </c>
      <c r="J425" s="16"/>
      <c r="K425" s="16" t="n">
        <v>0</v>
      </c>
      <c r="L425" s="16"/>
      <c r="M425" s="16" t="n">
        <v>0.0993764675711578</v>
      </c>
      <c r="N425" s="16" t="n">
        <v>0.0185987847652709</v>
      </c>
      <c r="O425" s="16" t="n">
        <v>0</v>
      </c>
      <c r="P425" s="16" t="n">
        <v>0</v>
      </c>
      <c r="Q425" s="16"/>
      <c r="R425" s="16" t="n">
        <v>0</v>
      </c>
      <c r="S425" s="16" t="n">
        <v>0</v>
      </c>
      <c r="T425" s="16" t="n">
        <v>0.0712983416672695</v>
      </c>
      <c r="U425" s="16" t="n">
        <v>0</v>
      </c>
      <c r="V425" s="16" t="n">
        <v>0.168775346209238</v>
      </c>
      <c r="W425" s="16"/>
      <c r="X425" s="16" t="n">
        <v>0</v>
      </c>
      <c r="Y425" s="16" t="n">
        <v>0.16121425182884</v>
      </c>
      <c r="Z425" s="16" t="n">
        <v>0.13161245428077</v>
      </c>
      <c r="AA425" s="16" t="n">
        <v>0</v>
      </c>
      <c r="AB425" s="16" t="n">
        <v>0.0236122172333365</v>
      </c>
      <c r="AC425" s="16" t="n">
        <v>0</v>
      </c>
      <c r="AD425" s="16" t="n">
        <v>0</v>
      </c>
      <c r="AE425" s="16"/>
      <c r="AF425" s="16" t="n">
        <v>0</v>
      </c>
      <c r="AG425" s="16" t="n">
        <v>0</v>
      </c>
      <c r="AH425" s="16" t="n">
        <v>0.400981256748641</v>
      </c>
      <c r="AI425" s="16" t="n">
        <v>0.211119611577326</v>
      </c>
      <c r="AJ425" s="16" t="n">
        <v>0</v>
      </c>
      <c r="AK425" s="16" t="n">
        <v>0</v>
      </c>
      <c r="AL425" s="16" t="n">
        <v>0</v>
      </c>
      <c r="AM425" s="16" t="n">
        <v>0</v>
      </c>
      <c r="AN425" s="16" t="n">
        <v>0.132992746794749</v>
      </c>
      <c r="AO425" s="16" t="n">
        <v>0</v>
      </c>
      <c r="AP425" s="16" t="n">
        <v>0</v>
      </c>
      <c r="AQ425" s="16"/>
      <c r="AR425" s="16" t="n">
        <v>0</v>
      </c>
      <c r="AS425" s="16" t="n">
        <v>0</v>
      </c>
      <c r="AT425" s="16" t="n">
        <v>0.119906510426562</v>
      </c>
      <c r="AU425" s="16" t="n">
        <v>0.0336231616598173</v>
      </c>
      <c r="AV425" s="16" t="n">
        <v>0</v>
      </c>
      <c r="AW425" s="16" t="n">
        <v>0.181953971749817</v>
      </c>
      <c r="AX425" s="16" t="n">
        <v>0</v>
      </c>
    </row>
    <row r="426">
      <c r="B426" t="s">
        <v>95</v>
      </c>
      <c r="C426" s="16" t="n">
        <v>0.0034239097858975</v>
      </c>
      <c r="D426" s="16" t="n">
        <v>0.0371681169134848</v>
      </c>
      <c r="E426" s="16" t="n">
        <v>0.000662193464086619</v>
      </c>
      <c r="F426" s="16" t="n">
        <v>0</v>
      </c>
      <c r="G426" s="16"/>
      <c r="H426" s="16" t="n">
        <v>0</v>
      </c>
      <c r="I426" s="16" t="n">
        <v>0.00416608109809975</v>
      </c>
      <c r="J426" s="16"/>
      <c r="K426" s="16" t="n">
        <v>0</v>
      </c>
      <c r="L426" s="16"/>
      <c r="M426" s="16" t="n">
        <v>0</v>
      </c>
      <c r="N426" s="16" t="n">
        <v>0.0188075835004614</v>
      </c>
      <c r="O426" s="16" t="n">
        <v>0.00223901245722542</v>
      </c>
      <c r="P426" s="16" t="n">
        <v>0.00646015248711812</v>
      </c>
      <c r="Q426" s="16"/>
      <c r="R426" s="16" t="n">
        <v>0</v>
      </c>
      <c r="S426" s="16" t="n">
        <v>0</v>
      </c>
      <c r="T426" s="16" t="n">
        <v>0</v>
      </c>
      <c r="U426" s="16" t="n">
        <v>0</v>
      </c>
      <c r="V426" s="16" t="n">
        <v>0.010759950441231</v>
      </c>
      <c r="W426" s="16"/>
      <c r="X426" s="16" t="n">
        <v>0</v>
      </c>
      <c r="Y426" s="16" t="n">
        <v>0</v>
      </c>
      <c r="Z426" s="16" t="n">
        <v>0</v>
      </c>
      <c r="AA426" s="16" t="n">
        <v>0</v>
      </c>
      <c r="AB426" s="16" t="n">
        <v>0.0238772991274272</v>
      </c>
      <c r="AC426" s="16" t="n">
        <v>0.00427432627524992</v>
      </c>
      <c r="AD426" s="16" t="n">
        <v>0</v>
      </c>
      <c r="AE426" s="16"/>
      <c r="AF426" s="16" t="n">
        <v>0</v>
      </c>
      <c r="AG426" s="16" t="n">
        <v>0</v>
      </c>
      <c r="AH426" s="16" t="n">
        <v>0</v>
      </c>
      <c r="AI426" s="16" t="n">
        <v>0</v>
      </c>
      <c r="AJ426" s="16" t="n">
        <v>0.00539191075710971</v>
      </c>
      <c r="AK426" s="16" t="n">
        <v>0</v>
      </c>
      <c r="AL426" s="16" t="n">
        <v>0</v>
      </c>
      <c r="AM426" s="16" t="n">
        <v>0</v>
      </c>
      <c r="AN426" s="16" t="n">
        <v>0</v>
      </c>
      <c r="AO426" s="16" t="n">
        <v>0</v>
      </c>
      <c r="AP426" s="16" t="n">
        <v>0</v>
      </c>
      <c r="AQ426" s="16"/>
      <c r="AR426" s="16" t="n">
        <v>0</v>
      </c>
      <c r="AS426" s="16" t="n">
        <v>0</v>
      </c>
      <c r="AT426" s="16" t="n">
        <v>0.0102644360843629</v>
      </c>
      <c r="AU426" s="16" t="n">
        <v>0</v>
      </c>
      <c r="AV426" s="16" t="n">
        <v>0</v>
      </c>
      <c r="AW426" s="16" t="n">
        <v>0</v>
      </c>
      <c r="AX426" s="16" t="n">
        <v>0</v>
      </c>
    </row>
    <row r="427">
      <c r="B427" t="s">
        <v>230</v>
      </c>
      <c r="C427" s="16" t="n">
        <v>0.797460233788438</v>
      </c>
      <c r="D427" s="16" t="n">
        <v>0.862241221909644</v>
      </c>
      <c r="E427" s="16" t="n">
        <v>0.843312399644549</v>
      </c>
      <c r="F427" s="16" t="n">
        <v>0.75606341629167</v>
      </c>
      <c r="G427" s="16"/>
      <c r="H427" s="16" t="n">
        <v>0.633775021194067</v>
      </c>
      <c r="I427" s="16" t="n">
        <v>0.79488362157522</v>
      </c>
      <c r="J427" s="16"/>
      <c r="K427" s="16" t="n">
        <v>0.962429684360107</v>
      </c>
      <c r="L427" s="16"/>
      <c r="M427" s="16" t="n">
        <v>0.765696822840146</v>
      </c>
      <c r="N427" s="16" t="n">
        <v>0.828741001822528</v>
      </c>
      <c r="O427" s="16" t="n">
        <v>0.949007834805634</v>
      </c>
      <c r="P427" s="16" t="n">
        <v>0.852276934491741</v>
      </c>
      <c r="Q427" s="16"/>
      <c r="R427" s="16" t="n">
        <v>0</v>
      </c>
      <c r="S427" s="16" t="n">
        <v>0.995637578091754</v>
      </c>
      <c r="T427" s="16" t="n">
        <v>0.877895390115166</v>
      </c>
      <c r="U427" s="16" t="n">
        <v>0.893786769497638</v>
      </c>
      <c r="V427" s="16" t="n">
        <v>0.566492092096515</v>
      </c>
      <c r="W427" s="16"/>
      <c r="X427" s="16" t="n">
        <v>0.609294121946394</v>
      </c>
      <c r="Y427" s="16" t="n">
        <v>0.775149029484744</v>
      </c>
      <c r="Z427" s="16" t="n">
        <v>0.833157710398382</v>
      </c>
      <c r="AA427" s="16" t="n">
        <v>1</v>
      </c>
      <c r="AB427" s="16" t="n">
        <v>0.844082961877064</v>
      </c>
      <c r="AC427" s="16" t="n">
        <v>0.953812394634807</v>
      </c>
      <c r="AD427" s="16" t="n">
        <v>0.977492673970687</v>
      </c>
      <c r="AE427" s="16"/>
      <c r="AF427" s="16" t="n">
        <v>0.949892695535375</v>
      </c>
      <c r="AG427" s="16" t="n">
        <v>1</v>
      </c>
      <c r="AH427" s="16" t="n">
        <v>0.515476085742913</v>
      </c>
      <c r="AI427" s="16" t="n">
        <v>0.779010449455619</v>
      </c>
      <c r="AJ427" s="16" t="n">
        <v>0.841392212273434</v>
      </c>
      <c r="AK427" s="16" t="n">
        <v>0.780194354679777</v>
      </c>
      <c r="AL427" s="16" t="n">
        <v>0.979824287699473</v>
      </c>
      <c r="AM427" s="16" t="n">
        <v>0.903645408268887</v>
      </c>
      <c r="AN427" s="16" t="n">
        <v>0.601021759615754</v>
      </c>
      <c r="AO427" s="16" t="n">
        <v>1</v>
      </c>
      <c r="AP427" s="16" t="n">
        <v>0.880017983973463</v>
      </c>
      <c r="AQ427" s="16"/>
      <c r="AR427" s="16" t="n">
        <v>0.992053111869364</v>
      </c>
      <c r="AS427" s="16" t="n">
        <v>0.994764888009419</v>
      </c>
      <c r="AT427" s="16" t="n">
        <v>0.677927719357969</v>
      </c>
      <c r="AU427" s="16" t="n">
        <v>0.922030930706379</v>
      </c>
      <c r="AV427" s="16" t="n">
        <v>1</v>
      </c>
      <c r="AW427" s="16" t="n">
        <v>0.77201497632973</v>
      </c>
      <c r="AX427" s="16" t="n">
        <v>0.665945449495493</v>
      </c>
    </row>
    <row r="428">
      <c r="B428" t="s">
        <v>231</v>
      </c>
      <c r="C428" s="16" t="n">
        <v>0.0974007626360469</v>
      </c>
      <c r="D428" s="16" t="n">
        <v>0.00286798878775093</v>
      </c>
      <c r="E428" s="16" t="n">
        <v>0.0705121717612944</v>
      </c>
      <c r="F428" s="16" t="n">
        <v>0.130564343077096</v>
      </c>
      <c r="G428" s="16"/>
      <c r="H428" s="16" t="n">
        <v>0.165571186530289</v>
      </c>
      <c r="I428" s="16" t="n">
        <v>0.11481181582978</v>
      </c>
      <c r="J428" s="16"/>
      <c r="K428" s="16" t="n">
        <v>0</v>
      </c>
      <c r="L428" s="16"/>
      <c r="M428" s="16" t="n">
        <v>0.127501728922638</v>
      </c>
      <c r="N428" s="16" t="n">
        <v>0.0374063682657323</v>
      </c>
      <c r="O428" s="16" t="n">
        <v>0.00567220820900215</v>
      </c>
      <c r="P428" s="16" t="n">
        <v>0</v>
      </c>
      <c r="Q428" s="16"/>
      <c r="R428" s="16" t="n">
        <v>0</v>
      </c>
      <c r="S428" s="16" t="n">
        <v>0.00249378309240372</v>
      </c>
      <c r="T428" s="16" t="n">
        <v>0.0836069679602727</v>
      </c>
      <c r="U428" s="16" t="n">
        <v>0</v>
      </c>
      <c r="V428" s="16" t="n">
        <v>0.231622837253401</v>
      </c>
      <c r="W428" s="16"/>
      <c r="X428" s="16" t="n">
        <v>0.0953899962573248</v>
      </c>
      <c r="Y428" s="16" t="n">
        <v>0.16121425182884</v>
      </c>
      <c r="Z428" s="16" t="n">
        <v>0.133226608167093</v>
      </c>
      <c r="AA428" s="16" t="n">
        <v>0</v>
      </c>
      <c r="AB428" s="16" t="n">
        <v>0.0474895163607638</v>
      </c>
      <c r="AC428" s="16" t="n">
        <v>0</v>
      </c>
      <c r="AD428" s="16" t="n">
        <v>0</v>
      </c>
      <c r="AE428" s="16"/>
      <c r="AF428" s="16" t="n">
        <v>0.0469488446628824</v>
      </c>
      <c r="AG428" s="16" t="n">
        <v>0</v>
      </c>
      <c r="AH428" s="16" t="n">
        <v>0.400981256748641</v>
      </c>
      <c r="AI428" s="16" t="n">
        <v>0.211119611577326</v>
      </c>
      <c r="AJ428" s="16" t="n">
        <v>0.00539191075710971</v>
      </c>
      <c r="AK428" s="16" t="n">
        <v>0.0762880006333997</v>
      </c>
      <c r="AL428" s="16" t="n">
        <v>0</v>
      </c>
      <c r="AM428" s="16" t="n">
        <v>0</v>
      </c>
      <c r="AN428" s="16" t="n">
        <v>0.132992746794749</v>
      </c>
      <c r="AO428" s="16" t="n">
        <v>0</v>
      </c>
      <c r="AP428" s="16" t="n">
        <v>0.119982016026537</v>
      </c>
      <c r="AQ428" s="16"/>
      <c r="AR428" s="16" t="n">
        <v>0</v>
      </c>
      <c r="AS428" s="16" t="n">
        <v>0</v>
      </c>
      <c r="AT428" s="16" t="n">
        <v>0.189817656283092</v>
      </c>
      <c r="AU428" s="16" t="n">
        <v>0.0336231616598173</v>
      </c>
      <c r="AV428" s="16" t="n">
        <v>0</v>
      </c>
      <c r="AW428" s="16" t="n">
        <v>0.184185536477007</v>
      </c>
      <c r="AX428" s="16" t="n">
        <v>0</v>
      </c>
    </row>
    <row r="429">
      <c r="B429" t="s">
        <v>129</v>
      </c>
      <c r="C429" s="16" t="n">
        <v>0.700059471152392</v>
      </c>
      <c r="D429" s="16" t="n">
        <v>0.859373233121893</v>
      </c>
      <c r="E429" s="16" t="n">
        <v>0.772800227883254</v>
      </c>
      <c r="F429" s="16" t="n">
        <v>0.625499073214574</v>
      </c>
      <c r="G429" s="16"/>
      <c r="H429" s="16" t="n">
        <v>0.468203834663777</v>
      </c>
      <c r="I429" s="16" t="n">
        <v>0.68007180574544</v>
      </c>
      <c r="J429" s="16"/>
      <c r="K429" s="16" t="n">
        <v>0.962429684360107</v>
      </c>
      <c r="L429" s="16"/>
      <c r="M429" s="16" t="n">
        <v>0.638195093917508</v>
      </c>
      <c r="N429" s="16" t="n">
        <v>0.791334633556796</v>
      </c>
      <c r="O429" s="16" t="n">
        <v>0.943335626596632</v>
      </c>
      <c r="P429" s="16" t="n">
        <v>0.852276934491741</v>
      </c>
      <c r="Q429" s="16"/>
      <c r="R429" s="16" t="n">
        <v>0</v>
      </c>
      <c r="S429" s="16" t="n">
        <v>0.993143794999351</v>
      </c>
      <c r="T429" s="16" t="n">
        <v>0.794288422154893</v>
      </c>
      <c r="U429" s="16" t="n">
        <v>0.893786769497638</v>
      </c>
      <c r="V429" s="16" t="n">
        <v>0.334869254843114</v>
      </c>
      <c r="W429" s="16"/>
      <c r="X429" s="16" t="n">
        <v>0.513904125689069</v>
      </c>
      <c r="Y429" s="16" t="n">
        <v>0.613934777655903</v>
      </c>
      <c r="Z429" s="16" t="n">
        <v>0.699931102231289</v>
      </c>
      <c r="AA429" s="16" t="n">
        <v>1</v>
      </c>
      <c r="AB429" s="16" t="n">
        <v>0.7965934455163</v>
      </c>
      <c r="AC429" s="16" t="n">
        <v>0.953812394634807</v>
      </c>
      <c r="AD429" s="16" t="n">
        <v>0.977492673970687</v>
      </c>
      <c r="AE429" s="16"/>
      <c r="AF429" s="16" t="n">
        <v>0.902943850872493</v>
      </c>
      <c r="AG429" s="16" t="n">
        <v>1</v>
      </c>
      <c r="AH429" s="16" t="n">
        <v>0.114494828994272</v>
      </c>
      <c r="AI429" s="16" t="n">
        <v>0.567890837878294</v>
      </c>
      <c r="AJ429" s="16" t="n">
        <v>0.836000301516325</v>
      </c>
      <c r="AK429" s="16" t="n">
        <v>0.703906354046377</v>
      </c>
      <c r="AL429" s="16" t="n">
        <v>0.979824287699473</v>
      </c>
      <c r="AM429" s="16" t="n">
        <v>0.903645408268887</v>
      </c>
      <c r="AN429" s="16" t="n">
        <v>0.468029012821006</v>
      </c>
      <c r="AO429" s="16" t="n">
        <v>1</v>
      </c>
      <c r="AP429" s="16" t="n">
        <v>0.760035967946925</v>
      </c>
      <c r="AQ429" s="16"/>
      <c r="AR429" s="16" t="n">
        <v>0.992053111869364</v>
      </c>
      <c r="AS429" s="16" t="n">
        <v>0.994764888009419</v>
      </c>
      <c r="AT429" s="16" t="n">
        <v>0.488110063074878</v>
      </c>
      <c r="AU429" s="16" t="n">
        <v>0.888407769046562</v>
      </c>
      <c r="AV429" s="16" t="n">
        <v>1</v>
      </c>
      <c r="AW429" s="16" t="n">
        <v>0.587829439852723</v>
      </c>
      <c r="AX429" s="16" t="n">
        <v>0.665945449495493</v>
      </c>
    </row>
    <row r="430">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row>
    <row r="431">
      <c r="B431" s="7" t="s">
        <v>260</v>
      </c>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row>
    <row r="432">
      <c r="B432" s="26" t="s">
        <v>258</v>
      </c>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c r="AU432" s="16"/>
      <c r="AV432" s="16"/>
      <c r="AW432" s="16"/>
      <c r="AX432" s="16"/>
    </row>
    <row r="433">
      <c r="B433" t="s">
        <v>225</v>
      </c>
      <c r="C433" s="16" t="n">
        <v>0.0881583917982097</v>
      </c>
      <c r="D433" s="16" t="n">
        <v>0.291726696802448</v>
      </c>
      <c r="E433" s="16" t="n">
        <v>0.122007087969298</v>
      </c>
      <c r="F433" s="16" t="n">
        <v>0.0331182149880463</v>
      </c>
      <c r="G433" s="16"/>
      <c r="H433" s="16" t="n">
        <v>0.240105542415485</v>
      </c>
      <c r="I433" s="16" t="n">
        <v>0.0736680803632623</v>
      </c>
      <c r="J433" s="16"/>
      <c r="K433" s="16" t="n">
        <v>0.115689478799162</v>
      </c>
      <c r="L433" s="16"/>
      <c r="M433" s="16" t="n">
        <v>0</v>
      </c>
      <c r="N433" s="16" t="n">
        <v>0.225064605799965</v>
      </c>
      <c r="O433" s="16" t="n">
        <v>0.404749706607924</v>
      </c>
      <c r="P433" s="16" t="n">
        <v>0.442623628661953</v>
      </c>
      <c r="Q433" s="16"/>
      <c r="R433" s="16" t="n">
        <v>0</v>
      </c>
      <c r="S433" s="16" t="n">
        <v>0.0195564017998324</v>
      </c>
      <c r="T433" s="16" t="n">
        <v>0.152881160957125</v>
      </c>
      <c r="U433" s="16" t="n">
        <v>0.118323204314205</v>
      </c>
      <c r="V433" s="16" t="n">
        <v>0.0354095888612258</v>
      </c>
      <c r="W433" s="16"/>
      <c r="X433" s="16" t="n">
        <v>0.0177835520729432</v>
      </c>
      <c r="Y433" s="16" t="n">
        <v>0.0160155740214875</v>
      </c>
      <c r="Z433" s="16" t="n">
        <v>0.0155734512441607</v>
      </c>
      <c r="AA433" s="16" t="n">
        <v>0.218660497198919</v>
      </c>
      <c r="AB433" s="16" t="n">
        <v>0.209347311960794</v>
      </c>
      <c r="AC433" s="16" t="n">
        <v>0.155320553255679</v>
      </c>
      <c r="AD433" s="16" t="n">
        <v>0.545503654553361</v>
      </c>
      <c r="AE433" s="16"/>
      <c r="AF433" s="16" t="n">
        <v>0.0469488446628824</v>
      </c>
      <c r="AG433" s="16" t="n">
        <v>0.256217804788859</v>
      </c>
      <c r="AH433" s="16" t="n">
        <v>0.0721517085322792</v>
      </c>
      <c r="AI433" s="16" t="n">
        <v>0.396299940207148</v>
      </c>
      <c r="AJ433" s="16" t="n">
        <v>0.0940388255130856</v>
      </c>
      <c r="AK433" s="16" t="n">
        <v>0.0056296490250089</v>
      </c>
      <c r="AL433" s="16" t="n">
        <v>0.0530397275079809</v>
      </c>
      <c r="AM433" s="16" t="n">
        <v>0.133180552109573</v>
      </c>
      <c r="AN433" s="16" t="n">
        <v>0.001344905020509</v>
      </c>
      <c r="AO433" s="16" t="n">
        <v>0.00130897328607266</v>
      </c>
      <c r="AP433" s="16" t="n">
        <v>0.634960753291959</v>
      </c>
      <c r="AQ433" s="16"/>
      <c r="AR433" s="16" t="n">
        <v>0.374899198708031</v>
      </c>
      <c r="AS433" s="16" t="n">
        <v>0.00523511199058097</v>
      </c>
      <c r="AT433" s="16" t="n">
        <v>0.0917668338770379</v>
      </c>
      <c r="AU433" s="16" t="n">
        <v>0.131255648838769</v>
      </c>
      <c r="AV433" s="16" t="n">
        <v>0.0268683804008717</v>
      </c>
      <c r="AW433" s="16" t="n">
        <v>0.0598876774343488</v>
      </c>
      <c r="AX433" s="16" t="n">
        <v>0.0134802032513135</v>
      </c>
    </row>
    <row r="434">
      <c r="B434" t="s">
        <v>226</v>
      </c>
      <c r="C434" s="16" t="n">
        <v>0.309555255294399</v>
      </c>
      <c r="D434" s="16" t="n">
        <v>0.493555746496114</v>
      </c>
      <c r="E434" s="16" t="n">
        <v>0.448637868577507</v>
      </c>
      <c r="F434" s="16" t="n">
        <v>0.185951531616695</v>
      </c>
      <c r="G434" s="16"/>
      <c r="H434" s="16" t="n">
        <v>0.127454281042053</v>
      </c>
      <c r="I434" s="16" t="n">
        <v>0.265607311821678</v>
      </c>
      <c r="J434" s="16"/>
      <c r="K434" s="16" t="n">
        <v>0.13109232725032</v>
      </c>
      <c r="L434" s="16"/>
      <c r="M434" s="16" t="n">
        <v>0.276902586849149</v>
      </c>
      <c r="N434" s="16" t="n">
        <v>0.337167118427184</v>
      </c>
      <c r="O434" s="16" t="n">
        <v>0.481059890274906</v>
      </c>
      <c r="P434" s="16" t="n">
        <v>0.304116769995536</v>
      </c>
      <c r="Q434" s="16"/>
      <c r="R434" s="16" t="n">
        <v>0</v>
      </c>
      <c r="S434" s="16" t="n">
        <v>0.774615476284068</v>
      </c>
      <c r="T434" s="16" t="n">
        <v>0.105274420312945</v>
      </c>
      <c r="U434" s="16" t="n">
        <v>0.474738567307931</v>
      </c>
      <c r="V434" s="16" t="n">
        <v>0.236030870904837</v>
      </c>
      <c r="W434" s="16"/>
      <c r="X434" s="16" t="n">
        <v>0.219493794108666</v>
      </c>
      <c r="Y434" s="16" t="n">
        <v>0.147266235864187</v>
      </c>
      <c r="Z434" s="16" t="n">
        <v>0.411951119958169</v>
      </c>
      <c r="AA434" s="16" t="n">
        <v>0.491301435235891</v>
      </c>
      <c r="AB434" s="16" t="n">
        <v>0.492387635289949</v>
      </c>
      <c r="AC434" s="16" t="n">
        <v>0.804198894842509</v>
      </c>
      <c r="AD434" s="16" t="n">
        <v>0.218120245492399</v>
      </c>
      <c r="AE434" s="16"/>
      <c r="AF434" s="16" t="n">
        <v>0.052351409399963</v>
      </c>
      <c r="AG434" s="16" t="n">
        <v>0.0212179994494311</v>
      </c>
      <c r="AH434" s="16" t="n">
        <v>0.1965070250827</v>
      </c>
      <c r="AI434" s="16" t="n">
        <v>0.362378069081896</v>
      </c>
      <c r="AJ434" s="16" t="n">
        <v>0.125074427237883</v>
      </c>
      <c r="AK434" s="16" t="n">
        <v>0.156021538027013</v>
      </c>
      <c r="AL434" s="16" t="n">
        <v>0.843568153240505</v>
      </c>
      <c r="AM434" s="16" t="n">
        <v>0.464081703356119</v>
      </c>
      <c r="AN434" s="16" t="n">
        <v>0.711890035164627</v>
      </c>
      <c r="AO434" s="16" t="n">
        <v>0.0715764468531952</v>
      </c>
      <c r="AP434" s="16" t="n">
        <v>0.224399963878552</v>
      </c>
      <c r="AQ434" s="16"/>
      <c r="AR434" s="16" t="n">
        <v>0.378067180568175</v>
      </c>
      <c r="AS434" s="16" t="n">
        <v>0.680882551107707</v>
      </c>
      <c r="AT434" s="16" t="n">
        <v>0.32312222372884</v>
      </c>
      <c r="AU434" s="16" t="n">
        <v>0.0958428377167761</v>
      </c>
      <c r="AV434" s="16" t="n">
        <v>0.0555843361134642</v>
      </c>
      <c r="AW434" s="16" t="n">
        <v>0.0689061669287385</v>
      </c>
      <c r="AX434" s="16" t="n">
        <v>0.384542319860642</v>
      </c>
    </row>
    <row r="435">
      <c r="B435" t="s">
        <v>256</v>
      </c>
      <c r="C435" s="16" t="n">
        <v>0.0759535970076597</v>
      </c>
      <c r="D435" s="16" t="n">
        <v>0.0255575371976605</v>
      </c>
      <c r="E435" s="16" t="n">
        <v>0.0765317607477263</v>
      </c>
      <c r="F435" s="16" t="n">
        <v>0.0834813576957066</v>
      </c>
      <c r="G435" s="16"/>
      <c r="H435" s="16" t="n">
        <v>0.0669701581235751</v>
      </c>
      <c r="I435" s="16" t="n">
        <v>0.0595410353271107</v>
      </c>
      <c r="J435" s="16"/>
      <c r="K435" s="16" t="n">
        <v>0.0443685673159044</v>
      </c>
      <c r="L435" s="16"/>
      <c r="M435" s="16" t="n">
        <v>0.0837512998938941</v>
      </c>
      <c r="N435" s="16" t="n">
        <v>0.0476462420646864</v>
      </c>
      <c r="O435" s="16" t="n">
        <v>0.0710519467037323</v>
      </c>
      <c r="P435" s="16" t="n">
        <v>0.0521121466938881</v>
      </c>
      <c r="Q435" s="16"/>
      <c r="R435" s="16" t="n">
        <v>0</v>
      </c>
      <c r="S435" s="16" t="n">
        <v>0</v>
      </c>
      <c r="T435" s="16" t="n">
        <v>0.0199072062693412</v>
      </c>
      <c r="U435" s="16" t="n">
        <v>0.0107188008675867</v>
      </c>
      <c r="V435" s="16" t="n">
        <v>0.210623904980718</v>
      </c>
      <c r="W435" s="16"/>
      <c r="X435" s="16" t="n">
        <v>0.0974927253557737</v>
      </c>
      <c r="Y435" s="16" t="n">
        <v>0.00280555163773705</v>
      </c>
      <c r="Z435" s="16" t="n">
        <v>0.16724465593319</v>
      </c>
      <c r="AA435" s="16" t="n">
        <v>0.290038067565189</v>
      </c>
      <c r="AB435" s="16" t="n">
        <v>0.0327699767552178</v>
      </c>
      <c r="AC435" s="16" t="n">
        <v>0.0137387604930071</v>
      </c>
      <c r="AD435" s="16" t="n">
        <v>0.0758188825674249</v>
      </c>
      <c r="AE435" s="16"/>
      <c r="AF435" s="16" t="n">
        <v>0</v>
      </c>
      <c r="AG435" s="16" t="n">
        <v>0.00946602016607092</v>
      </c>
      <c r="AH435" s="16" t="n">
        <v>0.0783548798742665</v>
      </c>
      <c r="AI435" s="16" t="n">
        <v>0.0175362352199643</v>
      </c>
      <c r="AJ435" s="16" t="n">
        <v>0.457195218110133</v>
      </c>
      <c r="AK435" s="16" t="n">
        <v>0.0816914008896235</v>
      </c>
      <c r="AL435" s="16" t="n">
        <v>0.00153434913645023</v>
      </c>
      <c r="AM435" s="16" t="n">
        <v>0.0590682385690158</v>
      </c>
      <c r="AN435" s="16" t="n">
        <v>0.132196284714881</v>
      </c>
      <c r="AO435" s="16" t="n">
        <v>0.00132366843793228</v>
      </c>
      <c r="AP435" s="16" t="n">
        <v>0</v>
      </c>
      <c r="AQ435" s="16"/>
      <c r="AR435" s="16" t="n">
        <v>0</v>
      </c>
      <c r="AS435" s="16" t="n">
        <v>0</v>
      </c>
      <c r="AT435" s="16" t="n">
        <v>0.0729144600278859</v>
      </c>
      <c r="AU435" s="16" t="n">
        <v>0.447870321004937</v>
      </c>
      <c r="AV435" s="16" t="n">
        <v>0.0111168672226929</v>
      </c>
      <c r="AW435" s="16" t="n">
        <v>0.0499347136384439</v>
      </c>
      <c r="AX435" s="16" t="n">
        <v>0.0152597938142767</v>
      </c>
    </row>
    <row r="436">
      <c r="B436" t="s">
        <v>228</v>
      </c>
      <c r="C436" s="16" t="n">
        <v>0.138962129829075</v>
      </c>
      <c r="D436" s="16" t="n">
        <v>0.119365970601121</v>
      </c>
      <c r="E436" s="16" t="n">
        <v>0.0317911365506936</v>
      </c>
      <c r="F436" s="16" t="n">
        <v>0.215000235528591</v>
      </c>
      <c r="G436" s="16"/>
      <c r="H436" s="16" t="n">
        <v>0.363725266051072</v>
      </c>
      <c r="I436" s="16" t="n">
        <v>0.158880688717106</v>
      </c>
      <c r="J436" s="16"/>
      <c r="K436" s="16" t="n">
        <v>0.378885270991282</v>
      </c>
      <c r="L436" s="16"/>
      <c r="M436" s="16" t="n">
        <v>0.163726756191703</v>
      </c>
      <c r="N436" s="16" t="n">
        <v>0.103651395095689</v>
      </c>
      <c r="O436" s="16" t="n">
        <v>0.0329882232899849</v>
      </c>
      <c r="P436" s="16" t="n">
        <v>0.124790729135354</v>
      </c>
      <c r="Q436" s="16"/>
      <c r="R436" s="16" t="n">
        <v>1</v>
      </c>
      <c r="S436" s="16" t="n">
        <v>0</v>
      </c>
      <c r="T436" s="16" t="n">
        <v>0.0126158956184239</v>
      </c>
      <c r="U436" s="16" t="n">
        <v>0.17122465049111</v>
      </c>
      <c r="V436" s="16" t="n">
        <v>0.27755370165931</v>
      </c>
      <c r="W436" s="16"/>
      <c r="X436" s="16" t="n">
        <v>0.208460230500301</v>
      </c>
      <c r="Y436" s="16" t="n">
        <v>0.193217406344958</v>
      </c>
      <c r="Z436" s="16" t="n">
        <v>0</v>
      </c>
      <c r="AA436" s="16" t="n">
        <v>0</v>
      </c>
      <c r="AB436" s="16" t="n">
        <v>0.0573795431333442</v>
      </c>
      <c r="AC436" s="16" t="n">
        <v>0.0154607414040263</v>
      </c>
      <c r="AD436" s="16" t="n">
        <v>0.135780059198168</v>
      </c>
      <c r="AE436" s="16"/>
      <c r="AF436" s="16" t="n">
        <v>0</v>
      </c>
      <c r="AG436" s="16" t="n">
        <v>0</v>
      </c>
      <c r="AH436" s="16" t="n">
        <v>0.00655900151760466</v>
      </c>
      <c r="AI436" s="16" t="n">
        <v>0.0126661439136656</v>
      </c>
      <c r="AJ436" s="16" t="n">
        <v>0.0831836364186243</v>
      </c>
      <c r="AK436" s="16" t="n">
        <v>0.217296310614373</v>
      </c>
      <c r="AL436" s="16" t="n">
        <v>0.0188889115458195</v>
      </c>
      <c r="AM436" s="16" t="n">
        <v>0.0955199294411955</v>
      </c>
      <c r="AN436" s="16" t="n">
        <v>0.153223870079474</v>
      </c>
      <c r="AO436" s="16" t="n">
        <v>0.528837830738459</v>
      </c>
      <c r="AP436" s="16" t="n">
        <v>0.140639282829489</v>
      </c>
      <c r="AQ436" s="16"/>
      <c r="AR436" s="16" t="n">
        <v>0.00794688813063583</v>
      </c>
      <c r="AS436" s="16" t="n">
        <v>0.313882336901712</v>
      </c>
      <c r="AT436" s="16" t="n">
        <v>0.140128837154174</v>
      </c>
      <c r="AU436" s="16" t="n">
        <v>0.0683639073085527</v>
      </c>
      <c r="AV436" s="16" t="n">
        <v>0</v>
      </c>
      <c r="AW436" s="16" t="n">
        <v>0.0333834163935899</v>
      </c>
      <c r="AX436" s="16" t="n">
        <v>0.260039418294864</v>
      </c>
    </row>
    <row r="437">
      <c r="B437" t="s">
        <v>229</v>
      </c>
      <c r="C437" s="16" t="n">
        <v>0.366563196662938</v>
      </c>
      <c r="D437" s="16" t="n">
        <v>0.0643869259820938</v>
      </c>
      <c r="E437" s="16" t="n">
        <v>0.320369952690688</v>
      </c>
      <c r="F437" s="16" t="n">
        <v>0.445506468413856</v>
      </c>
      <c r="G437" s="16"/>
      <c r="H437" s="16" t="n">
        <v>0.18517294778878</v>
      </c>
      <c r="I437" s="16" t="n">
        <v>0.417546481502501</v>
      </c>
      <c r="J437" s="16"/>
      <c r="K437" s="16" t="n">
        <v>0.329964355643333</v>
      </c>
      <c r="L437" s="16"/>
      <c r="M437" s="16" t="n">
        <v>0.447494095713774</v>
      </c>
      <c r="N437" s="16" t="n">
        <v>0.286470638612475</v>
      </c>
      <c r="O437" s="16" t="n">
        <v>0.00791122066622757</v>
      </c>
      <c r="P437" s="16" t="n">
        <v>0.0407538625615102</v>
      </c>
      <c r="Q437" s="16"/>
      <c r="R437" s="16" t="n">
        <v>0</v>
      </c>
      <c r="S437" s="16" t="n">
        <v>0.00249378309240372</v>
      </c>
      <c r="T437" s="16" t="n">
        <v>0.70896081034849</v>
      </c>
      <c r="U437" s="16" t="n">
        <v>0.224621873399848</v>
      </c>
      <c r="V437" s="16" t="n">
        <v>0.238475722638573</v>
      </c>
      <c r="W437" s="16"/>
      <c r="X437" s="16" t="n">
        <v>0.361379701704991</v>
      </c>
      <c r="Y437" s="16" t="n">
        <v>0.640695232131631</v>
      </c>
      <c r="Z437" s="16" t="n">
        <v>0.405230772864481</v>
      </c>
      <c r="AA437" s="16" t="n">
        <v>0</v>
      </c>
      <c r="AB437" s="16" t="n">
        <v>0.206545862751154</v>
      </c>
      <c r="AC437" s="16" t="n">
        <v>0.00700672372952944</v>
      </c>
      <c r="AD437" s="16" t="n">
        <v>0.0190638306569417</v>
      </c>
      <c r="AE437" s="16"/>
      <c r="AF437" s="16" t="n">
        <v>0.900699745937155</v>
      </c>
      <c r="AG437" s="16" t="n">
        <v>0.713098175595639</v>
      </c>
      <c r="AH437" s="16" t="n">
        <v>0.644562182494553</v>
      </c>
      <c r="AI437" s="16" t="n">
        <v>0.211119611577326</v>
      </c>
      <c r="AJ437" s="16" t="n">
        <v>0.232868082723011</v>
      </c>
      <c r="AK437" s="16" t="n">
        <v>0.463073100810582</v>
      </c>
      <c r="AL437" s="16" t="n">
        <v>0.0829688585692443</v>
      </c>
      <c r="AM437" s="16" t="n">
        <v>0.248149576524097</v>
      </c>
      <c r="AN437" s="16" t="n">
        <v>0</v>
      </c>
      <c r="AO437" s="16" t="n">
        <v>0.396953080684341</v>
      </c>
      <c r="AP437" s="16" t="n">
        <v>0</v>
      </c>
      <c r="AQ437" s="16"/>
      <c r="AR437" s="16" t="n">
        <v>0.239086732593158</v>
      </c>
      <c r="AS437" s="16" t="n">
        <v>0</v>
      </c>
      <c r="AT437" s="16" t="n">
        <v>0.310766005633661</v>
      </c>
      <c r="AU437" s="16" t="n">
        <v>0.254432117153129</v>
      </c>
      <c r="AV437" s="16" t="n">
        <v>0.906430416262971</v>
      </c>
      <c r="AW437" s="16" t="n">
        <v>0.786957681450353</v>
      </c>
      <c r="AX437" s="16" t="n">
        <v>0.326678264778904</v>
      </c>
    </row>
    <row r="438">
      <c r="B438" t="s">
        <v>95</v>
      </c>
      <c r="C438" s="16" t="n">
        <v>0.0208074294077186</v>
      </c>
      <c r="D438" s="16" t="n">
        <v>0.00540712292056262</v>
      </c>
      <c r="E438" s="16" t="n">
        <v>0.000662193464086619</v>
      </c>
      <c r="F438" s="16" t="n">
        <v>0.0369421917571051</v>
      </c>
      <c r="G438" s="16"/>
      <c r="H438" s="16" t="n">
        <v>0.0165718045790344</v>
      </c>
      <c r="I438" s="16" t="n">
        <v>0.0247564022683418</v>
      </c>
      <c r="J438" s="16"/>
      <c r="K438" s="16" t="n">
        <v>0</v>
      </c>
      <c r="L438" s="16"/>
      <c r="M438" s="16" t="n">
        <v>0.02812526135148</v>
      </c>
      <c r="N438" s="16" t="n">
        <v>0</v>
      </c>
      <c r="O438" s="16" t="n">
        <v>0.00223901245722542</v>
      </c>
      <c r="P438" s="16" t="n">
        <v>0.0356028629517585</v>
      </c>
      <c r="Q438" s="16"/>
      <c r="R438" s="16" t="n">
        <v>0</v>
      </c>
      <c r="S438" s="16" t="n">
        <v>0.203334338823696</v>
      </c>
      <c r="T438" s="16" t="n">
        <v>0.000360506493674672</v>
      </c>
      <c r="U438" s="16" t="n">
        <v>0.000372903619320165</v>
      </c>
      <c r="V438" s="16" t="n">
        <v>0.00190621095533562</v>
      </c>
      <c r="W438" s="16"/>
      <c r="X438" s="16" t="n">
        <v>0.0953899962573248</v>
      </c>
      <c r="Y438" s="16" t="n">
        <v>0</v>
      </c>
      <c r="Z438" s="16" t="n">
        <v>0</v>
      </c>
      <c r="AA438" s="16" t="n">
        <v>0</v>
      </c>
      <c r="AB438" s="16" t="n">
        <v>0.00156967010954054</v>
      </c>
      <c r="AC438" s="16" t="n">
        <v>0.00427432627524992</v>
      </c>
      <c r="AD438" s="16" t="n">
        <v>0.00571332753170468</v>
      </c>
      <c r="AE438" s="16"/>
      <c r="AF438" s="16" t="n">
        <v>0</v>
      </c>
      <c r="AG438" s="16" t="n">
        <v>0</v>
      </c>
      <c r="AH438" s="16" t="n">
        <v>0.00186520249859692</v>
      </c>
      <c r="AI438" s="16" t="n">
        <v>0</v>
      </c>
      <c r="AJ438" s="16" t="n">
        <v>0.00763980999726332</v>
      </c>
      <c r="AK438" s="16" t="n">
        <v>0.0762880006333997</v>
      </c>
      <c r="AL438" s="16" t="n">
        <v>0</v>
      </c>
      <c r="AM438" s="16" t="n">
        <v>0</v>
      </c>
      <c r="AN438" s="16" t="n">
        <v>0.001344905020509</v>
      </c>
      <c r="AO438" s="16" t="n">
        <v>0</v>
      </c>
      <c r="AP438" s="16" t="n">
        <v>0</v>
      </c>
      <c r="AQ438" s="16"/>
      <c r="AR438" s="16" t="n">
        <v>0</v>
      </c>
      <c r="AS438" s="16" t="n">
        <v>0</v>
      </c>
      <c r="AT438" s="16" t="n">
        <v>0.061301639578402</v>
      </c>
      <c r="AU438" s="16" t="n">
        <v>0.00223516797783616</v>
      </c>
      <c r="AV438" s="16" t="n">
        <v>0</v>
      </c>
      <c r="AW438" s="16" t="n">
        <v>0.00093034415452608</v>
      </c>
      <c r="AX438" s="16" t="n">
        <v>0</v>
      </c>
    </row>
    <row r="439">
      <c r="B439" t="s">
        <v>230</v>
      </c>
      <c r="C439" s="16" t="n">
        <v>0.397713647092609</v>
      </c>
      <c r="D439" s="16" t="n">
        <v>0.785282443298562</v>
      </c>
      <c r="E439" s="16" t="n">
        <v>0.570644956546805</v>
      </c>
      <c r="F439" s="16" t="n">
        <v>0.219069746604741</v>
      </c>
      <c r="G439" s="16"/>
      <c r="H439" s="16" t="n">
        <v>0.367559823457539</v>
      </c>
      <c r="I439" s="16" t="n">
        <v>0.339275392184941</v>
      </c>
      <c r="J439" s="16"/>
      <c r="K439" s="16" t="n">
        <v>0.246781806049481</v>
      </c>
      <c r="L439" s="16"/>
      <c r="M439" s="16" t="n">
        <v>0.276902586849149</v>
      </c>
      <c r="N439" s="16" t="n">
        <v>0.562231724227149</v>
      </c>
      <c r="O439" s="16" t="n">
        <v>0.88580959688283</v>
      </c>
      <c r="P439" s="16" t="n">
        <v>0.746740398657489</v>
      </c>
      <c r="Q439" s="16"/>
      <c r="R439" s="16" t="n">
        <v>0</v>
      </c>
      <c r="S439" s="16" t="n">
        <v>0.794171878083901</v>
      </c>
      <c r="T439" s="16" t="n">
        <v>0.25815558127007</v>
      </c>
      <c r="U439" s="16" t="n">
        <v>0.593061771622136</v>
      </c>
      <c r="V439" s="16" t="n">
        <v>0.271440459766063</v>
      </c>
      <c r="W439" s="16"/>
      <c r="X439" s="16" t="n">
        <v>0.237277346181609</v>
      </c>
      <c r="Y439" s="16" t="n">
        <v>0.163281809885675</v>
      </c>
      <c r="Z439" s="16" t="n">
        <v>0.427524571202329</v>
      </c>
      <c r="AA439" s="16" t="n">
        <v>0.709961932434811</v>
      </c>
      <c r="AB439" s="16" t="n">
        <v>0.701734947250743</v>
      </c>
      <c r="AC439" s="16" t="n">
        <v>0.959519448098187</v>
      </c>
      <c r="AD439" s="16" t="n">
        <v>0.76362390004576</v>
      </c>
      <c r="AE439" s="16"/>
      <c r="AF439" s="16" t="n">
        <v>0.0993002540628454</v>
      </c>
      <c r="AG439" s="16" t="n">
        <v>0.277435804238291</v>
      </c>
      <c r="AH439" s="16" t="n">
        <v>0.268658733614979</v>
      </c>
      <c r="AI439" s="16" t="n">
        <v>0.758678009289044</v>
      </c>
      <c r="AJ439" s="16" t="n">
        <v>0.219113252750968</v>
      </c>
      <c r="AK439" s="16" t="n">
        <v>0.161651187052022</v>
      </c>
      <c r="AL439" s="16" t="n">
        <v>0.896607880748486</v>
      </c>
      <c r="AM439" s="16" t="n">
        <v>0.597262255465692</v>
      </c>
      <c r="AN439" s="16" t="n">
        <v>0.713234940185136</v>
      </c>
      <c r="AO439" s="16" t="n">
        <v>0.0728854201392678</v>
      </c>
      <c r="AP439" s="16" t="n">
        <v>0.859360717170511</v>
      </c>
      <c r="AQ439" s="16"/>
      <c r="AR439" s="16" t="n">
        <v>0.752966379276206</v>
      </c>
      <c r="AS439" s="16" t="n">
        <v>0.686117663098288</v>
      </c>
      <c r="AT439" s="16" t="n">
        <v>0.414889057605878</v>
      </c>
      <c r="AU439" s="16" t="n">
        <v>0.227098486555545</v>
      </c>
      <c r="AV439" s="16" t="n">
        <v>0.0824527165143359</v>
      </c>
      <c r="AW439" s="16" t="n">
        <v>0.128793844363087</v>
      </c>
      <c r="AX439" s="16" t="n">
        <v>0.398022523111955</v>
      </c>
    </row>
    <row r="440">
      <c r="B440" t="s">
        <v>231</v>
      </c>
      <c r="C440" s="16" t="n">
        <v>0.505525326492013</v>
      </c>
      <c r="D440" s="16" t="n">
        <v>0.183752896583215</v>
      </c>
      <c r="E440" s="16" t="n">
        <v>0.352161089241382</v>
      </c>
      <c r="F440" s="16" t="n">
        <v>0.660506703942447</v>
      </c>
      <c r="G440" s="16"/>
      <c r="H440" s="16" t="n">
        <v>0.548898213839851</v>
      </c>
      <c r="I440" s="16" t="n">
        <v>0.576427170219607</v>
      </c>
      <c r="J440" s="16"/>
      <c r="K440" s="16" t="n">
        <v>0.708849626634615</v>
      </c>
      <c r="L440" s="16"/>
      <c r="M440" s="16" t="n">
        <v>0.611220851905477</v>
      </c>
      <c r="N440" s="16" t="n">
        <v>0.390122033708165</v>
      </c>
      <c r="O440" s="16" t="n">
        <v>0.0408994439562125</v>
      </c>
      <c r="P440" s="16" t="n">
        <v>0.165544591696865</v>
      </c>
      <c r="Q440" s="16"/>
      <c r="R440" s="16" t="n">
        <v>1</v>
      </c>
      <c r="S440" s="16" t="n">
        <v>0.00249378309240372</v>
      </c>
      <c r="T440" s="16" t="n">
        <v>0.721576705966914</v>
      </c>
      <c r="U440" s="16" t="n">
        <v>0.395846523890957</v>
      </c>
      <c r="V440" s="16" t="n">
        <v>0.516029424297884</v>
      </c>
      <c r="W440" s="16"/>
      <c r="X440" s="16" t="n">
        <v>0.569839932205292</v>
      </c>
      <c r="Y440" s="16" t="n">
        <v>0.833912638476588</v>
      </c>
      <c r="Z440" s="16" t="n">
        <v>0.405230772864481</v>
      </c>
      <c r="AA440" s="16" t="n">
        <v>0</v>
      </c>
      <c r="AB440" s="16" t="n">
        <v>0.263925405884498</v>
      </c>
      <c r="AC440" s="16" t="n">
        <v>0.0224674651335557</v>
      </c>
      <c r="AD440" s="16" t="n">
        <v>0.15484388985511</v>
      </c>
      <c r="AE440" s="16"/>
      <c r="AF440" s="16" t="n">
        <v>0.900699745937155</v>
      </c>
      <c r="AG440" s="16" t="n">
        <v>0.713098175595639</v>
      </c>
      <c r="AH440" s="16" t="n">
        <v>0.651121184012158</v>
      </c>
      <c r="AI440" s="16" t="n">
        <v>0.223785755490991</v>
      </c>
      <c r="AJ440" s="16" t="n">
        <v>0.316051719141635</v>
      </c>
      <c r="AK440" s="16" t="n">
        <v>0.680369411424955</v>
      </c>
      <c r="AL440" s="16" t="n">
        <v>0.101857770115064</v>
      </c>
      <c r="AM440" s="16" t="n">
        <v>0.343669505965292</v>
      </c>
      <c r="AN440" s="16" t="n">
        <v>0.153223870079474</v>
      </c>
      <c r="AO440" s="16" t="n">
        <v>0.9257909114228</v>
      </c>
      <c r="AP440" s="16" t="n">
        <v>0.140639282829489</v>
      </c>
      <c r="AQ440" s="16"/>
      <c r="AR440" s="16" t="n">
        <v>0.247033620723794</v>
      </c>
      <c r="AS440" s="16" t="n">
        <v>0.313882336901712</v>
      </c>
      <c r="AT440" s="16" t="n">
        <v>0.450894842787834</v>
      </c>
      <c r="AU440" s="16" t="n">
        <v>0.322796024461682</v>
      </c>
      <c r="AV440" s="16" t="n">
        <v>0.906430416262971</v>
      </c>
      <c r="AW440" s="16" t="n">
        <v>0.820341097843943</v>
      </c>
      <c r="AX440" s="16" t="n">
        <v>0.586717683073768</v>
      </c>
    </row>
    <row r="441">
      <c r="B441" t="s">
        <v>129</v>
      </c>
      <c r="C441" s="16" t="n">
        <v>-0.107811679399404</v>
      </c>
      <c r="D441" s="16" t="n">
        <v>0.601529546715347</v>
      </c>
      <c r="E441" s="16" t="n">
        <v>0.218483867305423</v>
      </c>
      <c r="F441" s="16" t="n">
        <v>-0.441436957337706</v>
      </c>
      <c r="G441" s="16"/>
      <c r="H441" s="16" t="n">
        <v>-0.181338390382313</v>
      </c>
      <c r="I441" s="16" t="n">
        <v>-0.237151778034666</v>
      </c>
      <c r="J441" s="16"/>
      <c r="K441" s="16" t="n">
        <v>-0.462067820585134</v>
      </c>
      <c r="L441" s="16"/>
      <c r="M441" s="16" t="n">
        <v>-0.334318265056327</v>
      </c>
      <c r="N441" s="16" t="n">
        <v>0.172109690518984</v>
      </c>
      <c r="O441" s="16" t="n">
        <v>0.844910152926617</v>
      </c>
      <c r="P441" s="16" t="n">
        <v>0.581195806960624</v>
      </c>
      <c r="Q441" s="16"/>
      <c r="R441" s="16" t="n">
        <v>-1</v>
      </c>
      <c r="S441" s="16" t="n">
        <v>0.791678094991497</v>
      </c>
      <c r="T441" s="16" t="n">
        <v>-0.463421124696844</v>
      </c>
      <c r="U441" s="16" t="n">
        <v>0.197215247731178</v>
      </c>
      <c r="V441" s="16" t="n">
        <v>-0.244588964531821</v>
      </c>
      <c r="W441" s="16"/>
      <c r="X441" s="16" t="n">
        <v>-0.332562586023683</v>
      </c>
      <c r="Y441" s="16" t="n">
        <v>-0.670630828590913</v>
      </c>
      <c r="Z441" s="16" t="n">
        <v>0.0222937983378487</v>
      </c>
      <c r="AA441" s="16" t="n">
        <v>0.709961932434811</v>
      </c>
      <c r="AB441" s="16" t="n">
        <v>0.437809541366245</v>
      </c>
      <c r="AC441" s="16" t="n">
        <v>0.937051982964632</v>
      </c>
      <c r="AD441" s="16" t="n">
        <v>0.60878001019065</v>
      </c>
      <c r="AE441" s="16"/>
      <c r="AF441" s="16" t="n">
        <v>-0.801399491874309</v>
      </c>
      <c r="AG441" s="16" t="n">
        <v>-0.435662371357348</v>
      </c>
      <c r="AH441" s="16" t="n">
        <v>-0.382462450397179</v>
      </c>
      <c r="AI441" s="16" t="n">
        <v>0.534892253798053</v>
      </c>
      <c r="AJ441" s="16" t="n">
        <v>-0.0969384663906669</v>
      </c>
      <c r="AK441" s="16" t="n">
        <v>-0.518718224372933</v>
      </c>
      <c r="AL441" s="16" t="n">
        <v>0.794750110633422</v>
      </c>
      <c r="AM441" s="16" t="n">
        <v>0.2535927495004</v>
      </c>
      <c r="AN441" s="16" t="n">
        <v>0.560011070105662</v>
      </c>
      <c r="AO441" s="16" t="n">
        <v>-0.852905491283532</v>
      </c>
      <c r="AP441" s="16" t="n">
        <v>0.718721434341022</v>
      </c>
      <c r="AQ441" s="16"/>
      <c r="AR441" s="16" t="n">
        <v>0.505932758552412</v>
      </c>
      <c r="AS441" s="16" t="n">
        <v>0.372235326196575</v>
      </c>
      <c r="AT441" s="16" t="n">
        <v>-0.0360057851819567</v>
      </c>
      <c r="AU441" s="16" t="n">
        <v>-0.0956975379061364</v>
      </c>
      <c r="AV441" s="16" t="n">
        <v>-0.823977699748635</v>
      </c>
      <c r="AW441" s="16" t="n">
        <v>-0.691547253480855</v>
      </c>
      <c r="AX441" s="16" t="n">
        <v>-0.188695159961813</v>
      </c>
    </row>
    <row r="442">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c r="AP442" s="16"/>
      <c r="AQ442" s="16"/>
      <c r="AR442" s="16"/>
      <c r="AS442" s="16"/>
      <c r="AT442" s="16"/>
      <c r="AU442" s="16"/>
      <c r="AV442" s="16"/>
      <c r="AW442" s="16"/>
      <c r="AX442" s="16"/>
    </row>
    <row r="443">
      <c r="B443" s="7" t="s">
        <v>261</v>
      </c>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c r="AP443" s="16"/>
      <c r="AQ443" s="16"/>
      <c r="AR443" s="16"/>
      <c r="AS443" s="16"/>
      <c r="AT443" s="16"/>
      <c r="AU443" s="16"/>
      <c r="AV443" s="16"/>
      <c r="AW443" s="16"/>
      <c r="AX443" s="16"/>
    </row>
    <row r="444">
      <c r="B444" s="26" t="s">
        <v>258</v>
      </c>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row>
    <row r="445">
      <c r="B445" t="s">
        <v>225</v>
      </c>
      <c r="C445" s="16" t="n">
        <v>0.131073566714977</v>
      </c>
      <c r="D445" s="16" t="n">
        <v>0.286511254835793</v>
      </c>
      <c r="E445" s="16" t="n">
        <v>0.118101907081544</v>
      </c>
      <c r="F445" s="16" t="n">
        <v>0.115472175986797</v>
      </c>
      <c r="G445" s="16"/>
      <c r="H445" s="16" t="n">
        <v>0.195281764459523</v>
      </c>
      <c r="I445" s="16" t="n">
        <v>0.129440991347274</v>
      </c>
      <c r="J445" s="16"/>
      <c r="K445" s="16" t="n">
        <v>0.132747484478974</v>
      </c>
      <c r="L445" s="16"/>
      <c r="M445" s="16" t="n">
        <v>0.05625052270296</v>
      </c>
      <c r="N445" s="16" t="n">
        <v>0.259077206076047</v>
      </c>
      <c r="O445" s="16" t="n">
        <v>0.412909655463529</v>
      </c>
      <c r="P445" s="16" t="n">
        <v>0.219012169731456</v>
      </c>
      <c r="Q445" s="16"/>
      <c r="R445" s="16" t="n">
        <v>0</v>
      </c>
      <c r="S445" s="16" t="n">
        <v>0.258092579836252</v>
      </c>
      <c r="T445" s="16" t="n">
        <v>0.216306471408896</v>
      </c>
      <c r="U445" s="16" t="n">
        <v>0.126880373603624</v>
      </c>
      <c r="V445" s="16" t="n">
        <v>0.0333468504346086</v>
      </c>
      <c r="W445" s="16"/>
      <c r="X445" s="16" t="n">
        <v>0.00444254008391389</v>
      </c>
      <c r="Y445" s="16" t="n">
        <v>0.0807735205687367</v>
      </c>
      <c r="Z445" s="16" t="n">
        <v>0.0159995828007074</v>
      </c>
      <c r="AA445" s="16" t="n">
        <v>0.380142016558153</v>
      </c>
      <c r="AB445" s="16" t="n">
        <v>0.337460011772678</v>
      </c>
      <c r="AC445" s="16" t="n">
        <v>0.150955465733996</v>
      </c>
      <c r="AD445" s="16" t="n">
        <v>0.498131769092918</v>
      </c>
      <c r="AE445" s="16"/>
      <c r="AF445" s="16" t="n">
        <v>0.0612576338580799</v>
      </c>
      <c r="AG445" s="16" t="n">
        <v>0.581775674708461</v>
      </c>
      <c r="AH445" s="16" t="n">
        <v>0.102081673509404</v>
      </c>
      <c r="AI445" s="16" t="n">
        <v>0.342393908289119</v>
      </c>
      <c r="AJ445" s="16" t="n">
        <v>0.0440756309288201</v>
      </c>
      <c r="AK445" s="16" t="n">
        <v>0.00374252036785213</v>
      </c>
      <c r="AL445" s="16" t="n">
        <v>0.131382754323877</v>
      </c>
      <c r="AM445" s="16" t="n">
        <v>0.350122063630751</v>
      </c>
      <c r="AN445" s="16" t="n">
        <v>0.0120796344822971</v>
      </c>
      <c r="AO445" s="16" t="n">
        <v>0.0728854201392679</v>
      </c>
      <c r="AP445" s="16" t="n">
        <v>0.634960753291959</v>
      </c>
      <c r="AQ445" s="16"/>
      <c r="AR445" s="16" t="n">
        <v>0.359005422446759</v>
      </c>
      <c r="AS445" s="16" t="n">
        <v>0.00738951797670333</v>
      </c>
      <c r="AT445" s="16" t="n">
        <v>0.221875640148179</v>
      </c>
      <c r="AU445" s="16" t="n">
        <v>0.0889183622252044</v>
      </c>
      <c r="AV445" s="16" t="n">
        <v>0.0111168672226929</v>
      </c>
      <c r="AW445" s="16" t="n">
        <v>0.0457502300165711</v>
      </c>
      <c r="AX445" s="16" t="n">
        <v>0.0652403408073403</v>
      </c>
    </row>
    <row r="446">
      <c r="B446" t="s">
        <v>226</v>
      </c>
      <c r="C446" s="16" t="n">
        <v>0.333319514430748</v>
      </c>
      <c r="D446" s="16" t="n">
        <v>0.419217468398754</v>
      </c>
      <c r="E446" s="16" t="n">
        <v>0.334350444105971</v>
      </c>
      <c r="F446" s="16" t="n">
        <v>0.319116085931326</v>
      </c>
      <c r="G446" s="16"/>
      <c r="H446" s="16" t="n">
        <v>0.300771162737299</v>
      </c>
      <c r="I446" s="16" t="n">
        <v>0.322311794850706</v>
      </c>
      <c r="J446" s="16"/>
      <c r="K446" s="16" t="n">
        <v>0.333011990382375</v>
      </c>
      <c r="L446" s="16"/>
      <c r="M446" s="16" t="n">
        <v>0.312667121965317</v>
      </c>
      <c r="N446" s="16" t="n">
        <v>0.371314450207704</v>
      </c>
      <c r="O446" s="16" t="n">
        <v>0.388797248498688</v>
      </c>
      <c r="P446" s="16" t="n">
        <v>0.484491035537707</v>
      </c>
      <c r="Q446" s="16"/>
      <c r="R446" s="16" t="n">
        <v>0</v>
      </c>
      <c r="S446" s="16" t="n">
        <v>0.0434853810119688</v>
      </c>
      <c r="T446" s="16" t="n">
        <v>0.460106580908537</v>
      </c>
      <c r="U446" s="16" t="n">
        <v>0.339910678766931</v>
      </c>
      <c r="V446" s="16" t="n">
        <v>0.242447185804331</v>
      </c>
      <c r="W446" s="16"/>
      <c r="X446" s="16" t="n">
        <v>0.392420898802862</v>
      </c>
      <c r="Y446" s="16" t="n">
        <v>0.335611517941854</v>
      </c>
      <c r="Z446" s="16" t="n">
        <v>0.51226781715137</v>
      </c>
      <c r="AA446" s="16" t="n">
        <v>0.252934459760115</v>
      </c>
      <c r="AB446" s="16" t="n">
        <v>0.296156719107145</v>
      </c>
      <c r="AC446" s="16" t="n">
        <v>0.0897324265638408</v>
      </c>
      <c r="AD446" s="16" t="n">
        <v>0.139346573082059</v>
      </c>
      <c r="AE446" s="16"/>
      <c r="AF446" s="16" t="n">
        <v>0.554514206530542</v>
      </c>
      <c r="AG446" s="16" t="n">
        <v>0.339360549088463</v>
      </c>
      <c r="AH446" s="16" t="n">
        <v>0.296825487726399</v>
      </c>
      <c r="AI446" s="16" t="n">
        <v>0.412330552949791</v>
      </c>
      <c r="AJ446" s="16" t="n">
        <v>0.2488104762735</v>
      </c>
      <c r="AK446" s="16" t="n">
        <v>0.332750894651825</v>
      </c>
      <c r="AL446" s="16" t="n">
        <v>0.121439189662022</v>
      </c>
      <c r="AM446" s="16" t="n">
        <v>0.410891812250668</v>
      </c>
      <c r="AN446" s="16" t="n">
        <v>0.450579072181776</v>
      </c>
      <c r="AO446" s="16" t="n">
        <v>0</v>
      </c>
      <c r="AP446" s="16" t="n">
        <v>0.158373647978839</v>
      </c>
      <c r="AQ446" s="16"/>
      <c r="AR446" s="16" t="n">
        <v>0.594924173179773</v>
      </c>
      <c r="AS446" s="16" t="n">
        <v>0.0283299659390272</v>
      </c>
      <c r="AT446" s="16" t="n">
        <v>0.328567719387404</v>
      </c>
      <c r="AU446" s="16" t="n">
        <v>0.342232895389415</v>
      </c>
      <c r="AV446" s="16" t="n">
        <v>0.0602189820689502</v>
      </c>
      <c r="AW446" s="16" t="n">
        <v>0.305167927257123</v>
      </c>
      <c r="AX446" s="16" t="n">
        <v>0.584938092510805</v>
      </c>
    </row>
    <row r="447">
      <c r="B447" t="s">
        <v>256</v>
      </c>
      <c r="C447" s="16" t="n">
        <v>0.305727996147821</v>
      </c>
      <c r="D447" s="16" t="n">
        <v>0.13935133851243</v>
      </c>
      <c r="E447" s="16" t="n">
        <v>0.33412476971487</v>
      </c>
      <c r="F447" s="16" t="n">
        <v>0.312547963978149</v>
      </c>
      <c r="G447" s="16"/>
      <c r="H447" s="16" t="n">
        <v>0.316238958102442</v>
      </c>
      <c r="I447" s="16" t="n">
        <v>0.327403156293291</v>
      </c>
      <c r="J447" s="16"/>
      <c r="K447" s="16" t="n">
        <v>0.510970337211029</v>
      </c>
      <c r="L447" s="16"/>
      <c r="M447" s="16" t="n">
        <v>0.352978448052144</v>
      </c>
      <c r="N447" s="16" t="n">
        <v>0.203105689780253</v>
      </c>
      <c r="O447" s="16" t="n">
        <v>0.170988882936354</v>
      </c>
      <c r="P447" s="16" t="n">
        <v>0.176110261648533</v>
      </c>
      <c r="Q447" s="16"/>
      <c r="R447" s="16" t="n">
        <v>1</v>
      </c>
      <c r="S447" s="16" t="n">
        <v>0.0814363255714032</v>
      </c>
      <c r="T447" s="16" t="n">
        <v>0.251567593027948</v>
      </c>
      <c r="U447" s="16" t="n">
        <v>0.358094860359172</v>
      </c>
      <c r="V447" s="16" t="n">
        <v>0.405200680363252</v>
      </c>
      <c r="W447" s="16"/>
      <c r="X447" s="16" t="n">
        <v>0.31379725183736</v>
      </c>
      <c r="Y447" s="16" t="n">
        <v>0.195242488859603</v>
      </c>
      <c r="Z447" s="16" t="n">
        <v>0.337645078579673</v>
      </c>
      <c r="AA447" s="16" t="n">
        <v>0.361672054223066</v>
      </c>
      <c r="AB447" s="16" t="n">
        <v>0.187650142911303</v>
      </c>
      <c r="AC447" s="16" t="n">
        <v>0.748031057697384</v>
      </c>
      <c r="AD447" s="16" t="n">
        <v>0.312608028318724</v>
      </c>
      <c r="AE447" s="16"/>
      <c r="AF447" s="16" t="n">
        <v>0.384228159611378</v>
      </c>
      <c r="AG447" s="16" t="n">
        <v>0.00163887419297031</v>
      </c>
      <c r="AH447" s="16" t="n">
        <v>0.18436514318559</v>
      </c>
      <c r="AI447" s="16" t="n">
        <v>0.0325007186068804</v>
      </c>
      <c r="AJ447" s="16" t="n">
        <v>0.572528589678277</v>
      </c>
      <c r="AK447" s="16" t="n">
        <v>0.433929342725553</v>
      </c>
      <c r="AL447" s="16" t="n">
        <v>0.691877706677564</v>
      </c>
      <c r="AM447" s="16" t="n">
        <v>0.181171142036812</v>
      </c>
      <c r="AN447" s="16" t="n">
        <v>0.133827367124708</v>
      </c>
      <c r="AO447" s="16" t="n">
        <v>0.528837830738459</v>
      </c>
      <c r="AP447" s="16" t="n">
        <v>0.0660263158997132</v>
      </c>
      <c r="AQ447" s="16"/>
      <c r="AR447" s="16" t="n">
        <v>0.0460704043734678</v>
      </c>
      <c r="AS447" s="16" t="n">
        <v>0.661482456147612</v>
      </c>
      <c r="AT447" s="16" t="n">
        <v>0.237861727647479</v>
      </c>
      <c r="AU447" s="16" t="n">
        <v>0.529637660780973</v>
      </c>
      <c r="AV447" s="16" t="n">
        <v>0.928664150708357</v>
      </c>
      <c r="AW447" s="16" t="n">
        <v>0.217847598703103</v>
      </c>
      <c r="AX447" s="16" t="n">
        <v>0.0565916868818454</v>
      </c>
    </row>
    <row r="448">
      <c r="B448" t="s">
        <v>228</v>
      </c>
      <c r="C448" s="16" t="n">
        <v>0.0957917136267081</v>
      </c>
      <c r="D448" s="16" t="n">
        <v>0.113527094996908</v>
      </c>
      <c r="E448" s="16" t="n">
        <v>0.149619037819424</v>
      </c>
      <c r="F448" s="16" t="n">
        <v>0.0563604329333362</v>
      </c>
      <c r="G448" s="16"/>
      <c r="H448" s="16" t="n">
        <v>0</v>
      </c>
      <c r="I448" s="16" t="n">
        <v>0.0660743323475278</v>
      </c>
      <c r="J448" s="16"/>
      <c r="K448" s="16" t="n">
        <v>0.00326524024904919</v>
      </c>
      <c r="L448" s="16"/>
      <c r="M448" s="16" t="n">
        <v>0.100051252822684</v>
      </c>
      <c r="N448" s="16" t="n">
        <v>0.129096285670264</v>
      </c>
      <c r="O448" s="16" t="n">
        <v>0.0228261881869791</v>
      </c>
      <c r="P448" s="16" t="n">
        <v>0.0652482197762734</v>
      </c>
      <c r="Q448" s="16"/>
      <c r="R448" s="16" t="n">
        <v>0</v>
      </c>
      <c r="S448" s="16" t="n">
        <v>0.411547103886795</v>
      </c>
      <c r="T448" s="16" t="n">
        <v>0</v>
      </c>
      <c r="U448" s="16" t="n">
        <v>0.0620290899961089</v>
      </c>
      <c r="V448" s="16" t="n">
        <v>0.120972235536375</v>
      </c>
      <c r="W448" s="16"/>
      <c r="X448" s="16" t="n">
        <v>0.022500147186583</v>
      </c>
      <c r="Y448" s="16" t="n">
        <v>0.227158220800966</v>
      </c>
      <c r="Z448" s="16" t="n">
        <v>0.00247506718747987</v>
      </c>
      <c r="AA448" s="16" t="n">
        <v>0.00525146945866574</v>
      </c>
      <c r="AB448" s="16" t="n">
        <v>0.12806760650482</v>
      </c>
      <c r="AC448" s="16" t="n">
        <v>0.00273239745427952</v>
      </c>
      <c r="AD448" s="16" t="n">
        <v>0.0419450583297305</v>
      </c>
      <c r="AE448" s="16"/>
      <c r="AF448" s="16" t="n">
        <v>0</v>
      </c>
      <c r="AG448" s="16" t="n">
        <v>0.0772249020101057</v>
      </c>
      <c r="AH448" s="16" t="n">
        <v>0.378672051736958</v>
      </c>
      <c r="AI448" s="16" t="n">
        <v>0.00165520857688379</v>
      </c>
      <c r="AJ448" s="16" t="n">
        <v>0.12694549312214</v>
      </c>
      <c r="AK448" s="16" t="n">
        <v>0.00350204097827045</v>
      </c>
      <c r="AL448" s="16" t="n">
        <v>0.0521948387419652</v>
      </c>
      <c r="AM448" s="16" t="n">
        <v>0.0578149820817696</v>
      </c>
      <c r="AN448" s="16" t="n">
        <v>0.269176274395962</v>
      </c>
      <c r="AO448" s="16" t="n">
        <v>0.00132366843793228</v>
      </c>
      <c r="AP448" s="16" t="n">
        <v>0.140639282829489</v>
      </c>
      <c r="AQ448" s="16"/>
      <c r="AR448" s="16" t="n">
        <v>0</v>
      </c>
      <c r="AS448" s="16" t="n">
        <v>0.301257706934428</v>
      </c>
      <c r="AT448" s="16" t="n">
        <v>0.0202223267276118</v>
      </c>
      <c r="AU448" s="16" t="n">
        <v>0.00335275196675424</v>
      </c>
      <c r="AV448" s="16" t="n">
        <v>0</v>
      </c>
      <c r="AW448" s="16" t="n">
        <v>0.248349928118859</v>
      </c>
      <c r="AX448" s="16" t="n">
        <v>0.0443838518304241</v>
      </c>
    </row>
    <row r="449">
      <c r="B449" t="s">
        <v>229</v>
      </c>
      <c r="C449" s="16" t="n">
        <v>0.0771283105116068</v>
      </c>
      <c r="D449" s="16" t="n">
        <v>0.0371681169134848</v>
      </c>
      <c r="E449" s="16" t="n">
        <v>0.0628686428117103</v>
      </c>
      <c r="F449" s="16" t="n">
        <v>0.093116773251843</v>
      </c>
      <c r="G449" s="16"/>
      <c r="H449" s="16" t="n">
        <v>0.171136310121702</v>
      </c>
      <c r="I449" s="16" t="n">
        <v>0.0862774359535205</v>
      </c>
      <c r="J449" s="16"/>
      <c r="K449" s="16" t="n">
        <v>0.0200049476785737</v>
      </c>
      <c r="L449" s="16"/>
      <c r="M449" s="16" t="n">
        <v>0.0993764675711578</v>
      </c>
      <c r="N449" s="16" t="n">
        <v>0.0374063682657323</v>
      </c>
      <c r="O449" s="16" t="n">
        <v>0.00223901245722542</v>
      </c>
      <c r="P449" s="16" t="n">
        <v>0.00646015248711812</v>
      </c>
      <c r="Q449" s="16"/>
      <c r="R449" s="16" t="n">
        <v>0</v>
      </c>
      <c r="S449" s="16" t="n">
        <v>0</v>
      </c>
      <c r="T449" s="16" t="n">
        <v>0.0712983416672695</v>
      </c>
      <c r="U449" s="16" t="n">
        <v>0.113084997274164</v>
      </c>
      <c r="V449" s="16" t="n">
        <v>0.0831679278284008</v>
      </c>
      <c r="W449" s="16"/>
      <c r="X449" s="16" t="n">
        <v>0</v>
      </c>
      <c r="Y449" s="16" t="n">
        <v>0.16121425182884</v>
      </c>
      <c r="Z449" s="16" t="n">
        <v>0.13161245428077</v>
      </c>
      <c r="AA449" s="16" t="n">
        <v>0</v>
      </c>
      <c r="AB449" s="16" t="n">
        <v>0.0474895163607638</v>
      </c>
      <c r="AC449" s="16" t="n">
        <v>0.00427432627524992</v>
      </c>
      <c r="AD449" s="16" t="n">
        <v>0.00225524364486368</v>
      </c>
      <c r="AE449" s="16"/>
      <c r="AF449" s="16" t="n">
        <v>0</v>
      </c>
      <c r="AG449" s="16" t="n">
        <v>0</v>
      </c>
      <c r="AH449" s="16" t="n">
        <v>0.0361904413430529</v>
      </c>
      <c r="AI449" s="16" t="n">
        <v>0.211119611577326</v>
      </c>
      <c r="AJ449" s="16" t="n">
        <v>0</v>
      </c>
      <c r="AK449" s="16" t="n">
        <v>0.0126709978465225</v>
      </c>
      <c r="AL449" s="16" t="n">
        <v>0</v>
      </c>
      <c r="AM449" s="16" t="n">
        <v>0</v>
      </c>
      <c r="AN449" s="16" t="n">
        <v>0.132992746794749</v>
      </c>
      <c r="AO449" s="16" t="n">
        <v>0.396953080684341</v>
      </c>
      <c r="AP449" s="16" t="n">
        <v>0</v>
      </c>
      <c r="AQ449" s="16"/>
      <c r="AR449" s="16" t="n">
        <v>0</v>
      </c>
      <c r="AS449" s="16" t="n">
        <v>0</v>
      </c>
      <c r="AT449" s="16" t="n">
        <v>0.130170946510925</v>
      </c>
      <c r="AU449" s="16" t="n">
        <v>0.0336231616598173</v>
      </c>
      <c r="AV449" s="16" t="n">
        <v>0</v>
      </c>
      <c r="AW449" s="16" t="n">
        <v>0.181953971749817</v>
      </c>
      <c r="AX449" s="16" t="n">
        <v>0</v>
      </c>
    </row>
    <row r="450">
      <c r="B450" t="s">
        <v>95</v>
      </c>
      <c r="C450" s="16" t="n">
        <v>0.056958898568139</v>
      </c>
      <c r="D450" s="16" t="n">
        <v>0.00422472634263019</v>
      </c>
      <c r="E450" s="16" t="n">
        <v>0.000935198466480384</v>
      </c>
      <c r="F450" s="16" t="n">
        <v>0.103386567918548</v>
      </c>
      <c r="G450" s="16"/>
      <c r="H450" s="16" t="n">
        <v>0.0165718045790344</v>
      </c>
      <c r="I450" s="16" t="n">
        <v>0.0684922892076804</v>
      </c>
      <c r="J450" s="16"/>
      <c r="K450" s="16" t="n">
        <v>0</v>
      </c>
      <c r="L450" s="16"/>
      <c r="M450" s="16" t="n">
        <v>0.0786761868857362</v>
      </c>
      <c r="N450" s="16" t="n">
        <v>0</v>
      </c>
      <c r="O450" s="16" t="n">
        <v>0.00223901245722542</v>
      </c>
      <c r="P450" s="16" t="n">
        <v>0.048678160818912</v>
      </c>
      <c r="Q450" s="16"/>
      <c r="R450" s="16" t="n">
        <v>0</v>
      </c>
      <c r="S450" s="16" t="n">
        <v>0.205438609693582</v>
      </c>
      <c r="T450" s="16" t="n">
        <v>0.000721012987349344</v>
      </c>
      <c r="U450" s="16" t="n">
        <v>0</v>
      </c>
      <c r="V450" s="16" t="n">
        <v>0.114865120033034</v>
      </c>
      <c r="W450" s="16"/>
      <c r="X450" s="16" t="n">
        <v>0.266839162089281</v>
      </c>
      <c r="Y450" s="16" t="n">
        <v>0</v>
      </c>
      <c r="Z450" s="16" t="n">
        <v>0</v>
      </c>
      <c r="AA450" s="16" t="n">
        <v>0</v>
      </c>
      <c r="AB450" s="16" t="n">
        <v>0.00317600334329073</v>
      </c>
      <c r="AC450" s="16" t="n">
        <v>0.00427432627524992</v>
      </c>
      <c r="AD450" s="16" t="n">
        <v>0.00571332753170468</v>
      </c>
      <c r="AE450" s="16"/>
      <c r="AF450" s="16" t="n">
        <v>0</v>
      </c>
      <c r="AG450" s="16" t="n">
        <v>0</v>
      </c>
      <c r="AH450" s="16" t="n">
        <v>0.00186520249859692</v>
      </c>
      <c r="AI450" s="16" t="n">
        <v>0</v>
      </c>
      <c r="AJ450" s="16" t="n">
        <v>0.00763980999726332</v>
      </c>
      <c r="AK450" s="16" t="n">
        <v>0.213404203429978</v>
      </c>
      <c r="AL450" s="16" t="n">
        <v>0.0031055105945721</v>
      </c>
      <c r="AM450" s="16" t="n">
        <v>0</v>
      </c>
      <c r="AN450" s="16" t="n">
        <v>0.001344905020509</v>
      </c>
      <c r="AO450" s="16" t="n">
        <v>0</v>
      </c>
      <c r="AP450" s="16" t="n">
        <v>0</v>
      </c>
      <c r="AQ450" s="16"/>
      <c r="AR450" s="16" t="n">
        <v>0</v>
      </c>
      <c r="AS450" s="16" t="n">
        <v>0.0015403530022293</v>
      </c>
      <c r="AT450" s="16" t="n">
        <v>0.061301639578402</v>
      </c>
      <c r="AU450" s="16" t="n">
        <v>0.00223516797783616</v>
      </c>
      <c r="AV450" s="16" t="n">
        <v>0</v>
      </c>
      <c r="AW450" s="16" t="n">
        <v>0.00093034415452608</v>
      </c>
      <c r="AX450" s="16" t="n">
        <v>0.248846027969585</v>
      </c>
    </row>
    <row r="451">
      <c r="B451" t="s">
        <v>230</v>
      </c>
      <c r="C451" s="16" t="n">
        <v>0.464393081145725</v>
      </c>
      <c r="D451" s="16" t="n">
        <v>0.705728723234547</v>
      </c>
      <c r="E451" s="16" t="n">
        <v>0.452452351187515</v>
      </c>
      <c r="F451" s="16" t="n">
        <v>0.434588261918123</v>
      </c>
      <c r="G451" s="16"/>
      <c r="H451" s="16" t="n">
        <v>0.496052927196821</v>
      </c>
      <c r="I451" s="16" t="n">
        <v>0.45175278619798</v>
      </c>
      <c r="J451" s="16"/>
      <c r="K451" s="16" t="n">
        <v>0.465759474861348</v>
      </c>
      <c r="L451" s="16"/>
      <c r="M451" s="16" t="n">
        <v>0.368917644668277</v>
      </c>
      <c r="N451" s="16" t="n">
        <v>0.63039165628375</v>
      </c>
      <c r="O451" s="16" t="n">
        <v>0.801706903962216</v>
      </c>
      <c r="P451" s="16" t="n">
        <v>0.703503205269163</v>
      </c>
      <c r="Q451" s="16"/>
      <c r="R451" s="16" t="n">
        <v>0</v>
      </c>
      <c r="S451" s="16" t="n">
        <v>0.30157796084822</v>
      </c>
      <c r="T451" s="16" t="n">
        <v>0.676413052317433</v>
      </c>
      <c r="U451" s="16" t="n">
        <v>0.466791052370555</v>
      </c>
      <c r="V451" s="16" t="n">
        <v>0.275794036238939</v>
      </c>
      <c r="W451" s="16"/>
      <c r="X451" s="16" t="n">
        <v>0.396863438886776</v>
      </c>
      <c r="Y451" s="16" t="n">
        <v>0.416385038510591</v>
      </c>
      <c r="Z451" s="16" t="n">
        <v>0.528267399952077</v>
      </c>
      <c r="AA451" s="16" t="n">
        <v>0.633076476318268</v>
      </c>
      <c r="AB451" s="16" t="n">
        <v>0.633616730879823</v>
      </c>
      <c r="AC451" s="16" t="n">
        <v>0.240687892297837</v>
      </c>
      <c r="AD451" s="16" t="n">
        <v>0.637478342174977</v>
      </c>
      <c r="AE451" s="16"/>
      <c r="AF451" s="16" t="n">
        <v>0.615771840388622</v>
      </c>
      <c r="AG451" s="16" t="n">
        <v>0.921136223796924</v>
      </c>
      <c r="AH451" s="16" t="n">
        <v>0.398907161235802</v>
      </c>
      <c r="AI451" s="16" t="n">
        <v>0.75472446123891</v>
      </c>
      <c r="AJ451" s="16" t="n">
        <v>0.29288610720232</v>
      </c>
      <c r="AK451" s="16" t="n">
        <v>0.336493415019677</v>
      </c>
      <c r="AL451" s="16" t="n">
        <v>0.252821943985899</v>
      </c>
      <c r="AM451" s="16" t="n">
        <v>0.761013875881418</v>
      </c>
      <c r="AN451" s="16" t="n">
        <v>0.462658706664073</v>
      </c>
      <c r="AO451" s="16" t="n">
        <v>0.0728854201392679</v>
      </c>
      <c r="AP451" s="16" t="n">
        <v>0.793334401270798</v>
      </c>
      <c r="AQ451" s="16"/>
      <c r="AR451" s="16" t="n">
        <v>0.953929595626532</v>
      </c>
      <c r="AS451" s="16" t="n">
        <v>0.0357194839157305</v>
      </c>
      <c r="AT451" s="16" t="n">
        <v>0.550443359535583</v>
      </c>
      <c r="AU451" s="16" t="n">
        <v>0.43115125761462</v>
      </c>
      <c r="AV451" s="16" t="n">
        <v>0.0713358492916431</v>
      </c>
      <c r="AW451" s="16" t="n">
        <v>0.350918157273694</v>
      </c>
      <c r="AX451" s="16" t="n">
        <v>0.650178433318145</v>
      </c>
    </row>
    <row r="452">
      <c r="B452" t="s">
        <v>231</v>
      </c>
      <c r="C452" s="16" t="n">
        <v>0.172920024138315</v>
      </c>
      <c r="D452" s="16" t="n">
        <v>0.150695211910393</v>
      </c>
      <c r="E452" s="16" t="n">
        <v>0.212487680631134</v>
      </c>
      <c r="F452" s="16" t="n">
        <v>0.149477206185179</v>
      </c>
      <c r="G452" s="16"/>
      <c r="H452" s="16" t="n">
        <v>0.171136310121702</v>
      </c>
      <c r="I452" s="16" t="n">
        <v>0.152351768301048</v>
      </c>
      <c r="J452" s="16"/>
      <c r="K452" s="16" t="n">
        <v>0.0232701879276229</v>
      </c>
      <c r="L452" s="16"/>
      <c r="M452" s="16" t="n">
        <v>0.199427720393842</v>
      </c>
      <c r="N452" s="16" t="n">
        <v>0.166502653935996</v>
      </c>
      <c r="O452" s="16" t="n">
        <v>0.0250652006442045</v>
      </c>
      <c r="P452" s="16" t="n">
        <v>0.0717083722633916</v>
      </c>
      <c r="Q452" s="16"/>
      <c r="R452" s="16" t="n">
        <v>0</v>
      </c>
      <c r="S452" s="16" t="n">
        <v>0.411547103886795</v>
      </c>
      <c r="T452" s="16" t="n">
        <v>0.0712983416672695</v>
      </c>
      <c r="U452" s="16" t="n">
        <v>0.175114087270273</v>
      </c>
      <c r="V452" s="16" t="n">
        <v>0.204140163364776</v>
      </c>
      <c r="W452" s="16"/>
      <c r="X452" s="16" t="n">
        <v>0.022500147186583</v>
      </c>
      <c r="Y452" s="16" t="n">
        <v>0.388372472629807</v>
      </c>
      <c r="Z452" s="16" t="n">
        <v>0.13408752146825</v>
      </c>
      <c r="AA452" s="16" t="n">
        <v>0.00525146945866574</v>
      </c>
      <c r="AB452" s="16" t="n">
        <v>0.175557122865584</v>
      </c>
      <c r="AC452" s="16" t="n">
        <v>0.00700672372952944</v>
      </c>
      <c r="AD452" s="16" t="n">
        <v>0.0442003019745942</v>
      </c>
      <c r="AE452" s="16"/>
      <c r="AF452" s="16" t="n">
        <v>0</v>
      </c>
      <c r="AG452" s="16" t="n">
        <v>0.0772249020101057</v>
      </c>
      <c r="AH452" s="16" t="n">
        <v>0.414862493080011</v>
      </c>
      <c r="AI452" s="16" t="n">
        <v>0.212774820154209</v>
      </c>
      <c r="AJ452" s="16" t="n">
        <v>0.12694549312214</v>
      </c>
      <c r="AK452" s="16" t="n">
        <v>0.0161730388247929</v>
      </c>
      <c r="AL452" s="16" t="n">
        <v>0.0521948387419652</v>
      </c>
      <c r="AM452" s="16" t="n">
        <v>0.0578149820817696</v>
      </c>
      <c r="AN452" s="16" t="n">
        <v>0.402169021190711</v>
      </c>
      <c r="AO452" s="16" t="n">
        <v>0.398276749122273</v>
      </c>
      <c r="AP452" s="16" t="n">
        <v>0.140639282829489</v>
      </c>
      <c r="AQ452" s="16"/>
      <c r="AR452" s="16" t="n">
        <v>0</v>
      </c>
      <c r="AS452" s="16" t="n">
        <v>0.301257706934428</v>
      </c>
      <c r="AT452" s="16" t="n">
        <v>0.150393273238537</v>
      </c>
      <c r="AU452" s="16" t="n">
        <v>0.0369759136265715</v>
      </c>
      <c r="AV452" s="16" t="n">
        <v>0</v>
      </c>
      <c r="AW452" s="16" t="n">
        <v>0.430303899868676</v>
      </c>
      <c r="AX452" s="16" t="n">
        <v>0.0443838518304241</v>
      </c>
    </row>
    <row r="453">
      <c r="B453" t="s">
        <v>129</v>
      </c>
      <c r="C453" s="16" t="n">
        <v>0.29147305700741</v>
      </c>
      <c r="D453" s="16" t="n">
        <v>0.555033511324154</v>
      </c>
      <c r="E453" s="16" t="n">
        <v>0.239964670556381</v>
      </c>
      <c r="F453" s="16" t="n">
        <v>0.285111055732944</v>
      </c>
      <c r="G453" s="16"/>
      <c r="H453" s="16" t="n">
        <v>0.324916617075119</v>
      </c>
      <c r="I453" s="16" t="n">
        <v>0.299401017896932</v>
      </c>
      <c r="J453" s="16"/>
      <c r="K453" s="16" t="n">
        <v>0.442489286933726</v>
      </c>
      <c r="L453" s="16"/>
      <c r="M453" s="16" t="n">
        <v>0.169489924274435</v>
      </c>
      <c r="N453" s="16" t="n">
        <v>0.463889002347754</v>
      </c>
      <c r="O453" s="16" t="n">
        <v>0.776641703318012</v>
      </c>
      <c r="P453" s="16" t="n">
        <v>0.631794833005772</v>
      </c>
      <c r="Q453" s="16"/>
      <c r="R453" s="16" t="n">
        <v>0</v>
      </c>
      <c r="S453" s="16" t="n">
        <v>-0.109969143038574</v>
      </c>
      <c r="T453" s="16" t="n">
        <v>0.605114710650163</v>
      </c>
      <c r="U453" s="16" t="n">
        <v>0.291676965100282</v>
      </c>
      <c r="V453" s="16" t="n">
        <v>0.0716538728741635</v>
      </c>
      <c r="W453" s="16"/>
      <c r="X453" s="16" t="n">
        <v>0.374363291700193</v>
      </c>
      <c r="Y453" s="16" t="n">
        <v>0.0280125658807841</v>
      </c>
      <c r="Z453" s="16" t="n">
        <v>0.394179878483828</v>
      </c>
      <c r="AA453" s="16" t="n">
        <v>0.627825006859602</v>
      </c>
      <c r="AB453" s="16" t="n">
        <v>0.458059608014239</v>
      </c>
      <c r="AC453" s="16" t="n">
        <v>0.233681168568308</v>
      </c>
      <c r="AD453" s="16" t="n">
        <v>0.593278040200383</v>
      </c>
      <c r="AE453" s="16"/>
      <c r="AF453" s="16" t="n">
        <v>0.615771840388622</v>
      </c>
      <c r="AG453" s="16" t="n">
        <v>0.843911321786818</v>
      </c>
      <c r="AH453" s="16" t="n">
        <v>-0.0159553318442088</v>
      </c>
      <c r="AI453" s="16" t="n">
        <v>0.541949641084701</v>
      </c>
      <c r="AJ453" s="16" t="n">
        <v>0.165940614080181</v>
      </c>
      <c r="AK453" s="16" t="n">
        <v>0.320320376194884</v>
      </c>
      <c r="AL453" s="16" t="n">
        <v>0.200627105243934</v>
      </c>
      <c r="AM453" s="16" t="n">
        <v>0.703198893799649</v>
      </c>
      <c r="AN453" s="16" t="n">
        <v>0.0604896854733624</v>
      </c>
      <c r="AO453" s="16" t="n">
        <v>-0.325391328983006</v>
      </c>
      <c r="AP453" s="16" t="n">
        <v>0.652695118441308</v>
      </c>
      <c r="AQ453" s="16"/>
      <c r="AR453" s="16" t="n">
        <v>0.953929595626532</v>
      </c>
      <c r="AS453" s="16" t="n">
        <v>-0.265538223018698</v>
      </c>
      <c r="AT453" s="16" t="n">
        <v>0.400050086297046</v>
      </c>
      <c r="AU453" s="16" t="n">
        <v>0.394175343988048</v>
      </c>
      <c r="AV453" s="16" t="n">
        <v>0.0713358492916431</v>
      </c>
      <c r="AW453" s="16" t="n">
        <v>-0.079385742594982</v>
      </c>
      <c r="AX453" s="16" t="n">
        <v>0.605794581487721</v>
      </c>
    </row>
    <row r="454">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row>
    <row r="455">
      <c r="B455" s="7" t="s">
        <v>262</v>
      </c>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row>
    <row r="456">
      <c r="B456" s="26" t="s">
        <v>258</v>
      </c>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row>
    <row r="457">
      <c r="B457" t="s">
        <v>225</v>
      </c>
      <c r="C457" s="16" t="n">
        <v>0.160138423620932</v>
      </c>
      <c r="D457" s="16" t="n">
        <v>0.418840949226603</v>
      </c>
      <c r="E457" s="16" t="n">
        <v>0.234362849846878</v>
      </c>
      <c r="F457" s="16" t="n">
        <v>0.0689458768930905</v>
      </c>
      <c r="G457" s="16"/>
      <c r="H457" s="16" t="n">
        <v>0.159623041233674</v>
      </c>
      <c r="I457" s="16" t="n">
        <v>0.132663196535943</v>
      </c>
      <c r="J457" s="16"/>
      <c r="K457" s="16" t="n">
        <v>0.103181219442541</v>
      </c>
      <c r="L457" s="16"/>
      <c r="M457" s="16" t="n">
        <v>0.113175830657447</v>
      </c>
      <c r="N457" s="16" t="n">
        <v>0.292421205435091</v>
      </c>
      <c r="O457" s="16" t="n">
        <v>0.237411936347118</v>
      </c>
      <c r="P457" s="16" t="n">
        <v>0.368017769773353</v>
      </c>
      <c r="Q457" s="16"/>
      <c r="R457" s="16" t="n">
        <v>0</v>
      </c>
      <c r="S457" s="16" t="n">
        <v>0.444583002051432</v>
      </c>
      <c r="T457" s="16" t="n">
        <v>0.236737689893508</v>
      </c>
      <c r="U457" s="16" t="n">
        <v>0.145658613438441</v>
      </c>
      <c r="V457" s="16" t="n">
        <v>0.0330327765546983</v>
      </c>
      <c r="W457" s="16"/>
      <c r="X457" s="16" t="n">
        <v>0.113173548330268</v>
      </c>
      <c r="Y457" s="16" t="n">
        <v>0.270546106751578</v>
      </c>
      <c r="Z457" s="16" t="n">
        <v>0.00203497809792962</v>
      </c>
      <c r="AA457" s="16" t="n">
        <v>0.141802128680653</v>
      </c>
      <c r="AB457" s="16" t="n">
        <v>0.144678147758715</v>
      </c>
      <c r="AC457" s="16" t="n">
        <v>0.14662340292689</v>
      </c>
      <c r="AD457" s="16" t="n">
        <v>0.295364329148234</v>
      </c>
      <c r="AE457" s="16"/>
      <c r="AF457" s="16" t="n">
        <v>0.00315845980174261</v>
      </c>
      <c r="AG457" s="16" t="n">
        <v>0.53736762336978</v>
      </c>
      <c r="AH457" s="16" t="n">
        <v>0.10221651278958</v>
      </c>
      <c r="AI457" s="16" t="n">
        <v>0.27348657375495</v>
      </c>
      <c r="AJ457" s="16" t="n">
        <v>0.0916279835630515</v>
      </c>
      <c r="AK457" s="16" t="n">
        <v>0.00319695648201376</v>
      </c>
      <c r="AL457" s="16" t="n">
        <v>0.0125345639510831</v>
      </c>
      <c r="AM457" s="16" t="n">
        <v>0.248149576524097</v>
      </c>
      <c r="AN457" s="16" t="n">
        <v>0.402841473700965</v>
      </c>
      <c r="AO457" s="16" t="n">
        <v>0</v>
      </c>
      <c r="AP457" s="16" t="n">
        <v>0.700987069191672</v>
      </c>
      <c r="AQ457" s="16"/>
      <c r="AR457" s="16" t="n">
        <v>0.442430108208445</v>
      </c>
      <c r="AS457" s="16" t="n">
        <v>0.316963042906171</v>
      </c>
      <c r="AT457" s="16" t="n">
        <v>0.184312098263646</v>
      </c>
      <c r="AU457" s="16" t="n">
        <v>0.113827398931274</v>
      </c>
      <c r="AV457" s="16" t="n">
        <v>0.0222337344453857</v>
      </c>
      <c r="AW457" s="16" t="n">
        <v>0.0323608416534329</v>
      </c>
      <c r="AX457" s="16" t="n">
        <v>0.0129729808882424</v>
      </c>
    </row>
    <row r="458">
      <c r="B458" t="s">
        <v>226</v>
      </c>
      <c r="C458" s="16" t="n">
        <v>0.25828487919251</v>
      </c>
      <c r="D458" s="16" t="n">
        <v>0.443332501590929</v>
      </c>
      <c r="E458" s="16" t="n">
        <v>0.191678747117093</v>
      </c>
      <c r="F458" s="16" t="n">
        <v>0.274541652418379</v>
      </c>
      <c r="G458" s="16"/>
      <c r="H458" s="16" t="n">
        <v>0.424498349320891</v>
      </c>
      <c r="I458" s="16" t="n">
        <v>0.246753908007194</v>
      </c>
      <c r="J458" s="16"/>
      <c r="K458" s="16" t="n">
        <v>0.144418161334701</v>
      </c>
      <c r="L458" s="16"/>
      <c r="M458" s="16" t="n">
        <v>0.183440009545325</v>
      </c>
      <c r="N458" s="16" t="n">
        <v>0.322765434073038</v>
      </c>
      <c r="O458" s="16" t="n">
        <v>0.640568355601081</v>
      </c>
      <c r="P458" s="16" t="n">
        <v>0.308481450365562</v>
      </c>
      <c r="Q458" s="16"/>
      <c r="R458" s="16" t="n">
        <v>0</v>
      </c>
      <c r="S458" s="16" t="n">
        <v>0.275544710766198</v>
      </c>
      <c r="T458" s="16" t="n">
        <v>0.292606560121517</v>
      </c>
      <c r="U458" s="16" t="n">
        <v>0.392794864403142</v>
      </c>
      <c r="V458" s="16" t="n">
        <v>0.133865780966368</v>
      </c>
      <c r="W458" s="16"/>
      <c r="X458" s="16" t="n">
        <v>0.0657248662623614</v>
      </c>
      <c r="Y458" s="16" t="n">
        <v>0.311385516388208</v>
      </c>
      <c r="Z458" s="16" t="n">
        <v>0.15170125815528</v>
      </c>
      <c r="AA458" s="16" t="n">
        <v>0.52548169644297</v>
      </c>
      <c r="AB458" s="16" t="n">
        <v>0.479627413912979</v>
      </c>
      <c r="AC458" s="16" t="n">
        <v>0.112421819207981</v>
      </c>
      <c r="AD458" s="16" t="n">
        <v>0.382480367219944</v>
      </c>
      <c r="AE458" s="16"/>
      <c r="AF458" s="16" t="n">
        <v>0.0715070767512611</v>
      </c>
      <c r="AG458" s="16" t="n">
        <v>0.383786794942065</v>
      </c>
      <c r="AH458" s="16" t="n">
        <v>0.433867426413445</v>
      </c>
      <c r="AI458" s="16" t="n">
        <v>0.463090122879018</v>
      </c>
      <c r="AJ458" s="16" t="n">
        <v>0.232094896668348</v>
      </c>
      <c r="AK458" s="16" t="n">
        <v>0.0994179105391103</v>
      </c>
      <c r="AL458" s="16" t="n">
        <v>0.145929190543455</v>
      </c>
      <c r="AM458" s="16" t="n">
        <v>0.45291532140123</v>
      </c>
      <c r="AN458" s="16" t="n">
        <v>0.197639392243382</v>
      </c>
      <c r="AO458" s="16" t="n">
        <v>0.469853195975469</v>
      </c>
      <c r="AP458" s="16" t="n">
        <v>0</v>
      </c>
      <c r="AQ458" s="16"/>
      <c r="AR458" s="16" t="n">
        <v>0.530561245539503</v>
      </c>
      <c r="AS458" s="16" t="n">
        <v>0.0147790359534067</v>
      </c>
      <c r="AT458" s="16" t="n">
        <v>0.310836250036246</v>
      </c>
      <c r="AU458" s="16" t="n">
        <v>0.350274954869905</v>
      </c>
      <c r="AV458" s="16" t="n">
        <v>0.0602189820689502</v>
      </c>
      <c r="AW458" s="16" t="n">
        <v>0.347567657073728</v>
      </c>
      <c r="AX458" s="16" t="n">
        <v>0.102247906912162</v>
      </c>
    </row>
    <row r="459">
      <c r="B459" t="s">
        <v>256</v>
      </c>
      <c r="C459" s="16" t="n">
        <v>0.262287137661478</v>
      </c>
      <c r="D459" s="16" t="n">
        <v>0.0833291823315488</v>
      </c>
      <c r="E459" s="16" t="n">
        <v>0.175452774863629</v>
      </c>
      <c r="F459" s="16" t="n">
        <v>0.349529640685513</v>
      </c>
      <c r="G459" s="16"/>
      <c r="H459" s="16" t="n">
        <v>0.217225596854678</v>
      </c>
      <c r="I459" s="16" t="n">
        <v>0.245342713085047</v>
      </c>
      <c r="J459" s="16"/>
      <c r="K459" s="16" t="n">
        <v>0.496057372448588</v>
      </c>
      <c r="L459" s="16"/>
      <c r="M459" s="16" t="n">
        <v>0.313029665136571</v>
      </c>
      <c r="N459" s="16" t="n">
        <v>0.175279162372694</v>
      </c>
      <c r="O459" s="16" t="n">
        <v>0.0730040528767562</v>
      </c>
      <c r="P459" s="16" t="n">
        <v>0.1919224677118</v>
      </c>
      <c r="Q459" s="16"/>
      <c r="R459" s="16" t="n">
        <v>1</v>
      </c>
      <c r="S459" s="16" t="n">
        <v>0.00691603619760199</v>
      </c>
      <c r="T459" s="16" t="n">
        <v>0.173543752205119</v>
      </c>
      <c r="U459" s="16" t="n">
        <v>0.237480963573089</v>
      </c>
      <c r="V459" s="16" t="n">
        <v>0.463275948419634</v>
      </c>
      <c r="W459" s="16"/>
      <c r="X459" s="16" t="n">
        <v>0.26894189118773</v>
      </c>
      <c r="Y459" s="16" t="n">
        <v>0.29001447036429</v>
      </c>
      <c r="Z459" s="16" t="n">
        <v>0.437822603183758</v>
      </c>
      <c r="AA459" s="16" t="n">
        <v>0.289759435390975</v>
      </c>
      <c r="AB459" s="16" t="n">
        <v>0.104445282822372</v>
      </c>
      <c r="AC459" s="16" t="n">
        <v>0.0216484529453288</v>
      </c>
      <c r="AD459" s="16" t="n">
        <v>0.28196704373006</v>
      </c>
      <c r="AE459" s="16"/>
      <c r="AF459" s="16" t="n">
        <v>0.548550964954611</v>
      </c>
      <c r="AG459" s="16" t="n">
        <v>0.00324135935609846</v>
      </c>
      <c r="AH459" s="16" t="n">
        <v>0.423637333929508</v>
      </c>
      <c r="AI459" s="16" t="n">
        <v>0.0459031243887034</v>
      </c>
      <c r="AJ459" s="16" t="n">
        <v>0.530630140139747</v>
      </c>
      <c r="AK459" s="16" t="n">
        <v>0.142340384396881</v>
      </c>
      <c r="AL459" s="16" t="n">
        <v>0.0885805580311937</v>
      </c>
      <c r="AM459" s="16" t="n">
        <v>0.180689637930614</v>
      </c>
      <c r="AN459" s="16" t="n">
        <v>0.397501776524889</v>
      </c>
      <c r="AO459" s="16" t="n">
        <v>0.523969420971496</v>
      </c>
      <c r="AP459" s="16" t="n">
        <v>0.158373647978839</v>
      </c>
      <c r="AQ459" s="16"/>
      <c r="AR459" s="16" t="n">
        <v>0.00794688813063583</v>
      </c>
      <c r="AS459" s="16" t="n">
        <v>0.313882336901712</v>
      </c>
      <c r="AT459" s="16" t="n">
        <v>0.172086186931935</v>
      </c>
      <c r="AU459" s="16" t="n">
        <v>0.483728650642591</v>
      </c>
      <c r="AV459" s="16" t="n">
        <v>0.0111168672226929</v>
      </c>
      <c r="AW459" s="16" t="n">
        <v>0.223151017797753</v>
      </c>
      <c r="AX459" s="16" t="n">
        <v>0.555048888657837</v>
      </c>
    </row>
    <row r="460">
      <c r="B460" t="s">
        <v>228</v>
      </c>
      <c r="C460" s="16" t="n">
        <v>0.199227980064807</v>
      </c>
      <c r="D460" s="16" t="n">
        <v>0.0509236288331257</v>
      </c>
      <c r="E460" s="16" t="n">
        <v>0.242636529300147</v>
      </c>
      <c r="F460" s="16" t="n">
        <v>0.192987860119344</v>
      </c>
      <c r="G460" s="16"/>
      <c r="H460" s="16" t="n">
        <v>0</v>
      </c>
      <c r="I460" s="16" t="n">
        <v>0.234037771451596</v>
      </c>
      <c r="J460" s="16"/>
      <c r="K460" s="16" t="n">
        <v>0.253994098847592</v>
      </c>
      <c r="L460" s="16"/>
      <c r="M460" s="16" t="n">
        <v>0.240427101555244</v>
      </c>
      <c r="N460" s="16" t="n">
        <v>0.138324028312552</v>
      </c>
      <c r="O460" s="16" t="n">
        <v>0.0423234749557571</v>
      </c>
      <c r="P460" s="16" t="n">
        <v>0.0637348525578125</v>
      </c>
      <c r="Q460" s="16"/>
      <c r="R460" s="16" t="n">
        <v>0</v>
      </c>
      <c r="S460" s="16" t="n">
        <v>0.0675176412911868</v>
      </c>
      <c r="T460" s="16" t="n">
        <v>0.213260106747886</v>
      </c>
      <c r="U460" s="16" t="n">
        <v>0.222741539367214</v>
      </c>
      <c r="V460" s="16" t="n">
        <v>0.227427608923191</v>
      </c>
      <c r="W460" s="16"/>
      <c r="X460" s="16" t="n">
        <v>0.285320532130359</v>
      </c>
      <c r="Y460" s="16" t="n">
        <v>0.064417187809508</v>
      </c>
      <c r="Z460" s="16" t="n">
        <v>0.206632851073953</v>
      </c>
      <c r="AA460" s="16" t="n">
        <v>0.042956739485402</v>
      </c>
      <c r="AB460" s="16" t="n">
        <v>0.175000408008717</v>
      </c>
      <c r="AC460" s="16" t="n">
        <v>0.708995479719731</v>
      </c>
      <c r="AD460" s="16" t="n">
        <v>0.0322447260735907</v>
      </c>
      <c r="AE460" s="16"/>
      <c r="AF460" s="16" t="n">
        <v>0.329834653829503</v>
      </c>
      <c r="AG460" s="16" t="n">
        <v>0.0756042223320564</v>
      </c>
      <c r="AH460" s="16" t="n">
        <v>0.00408828552441441</v>
      </c>
      <c r="AI460" s="16" t="n">
        <v>0.00640056740000301</v>
      </c>
      <c r="AJ460" s="16" t="n">
        <v>0.135784226203445</v>
      </c>
      <c r="AK460" s="16" t="n">
        <v>0.423728504839144</v>
      </c>
      <c r="AL460" s="16" t="n">
        <v>0.664528619950064</v>
      </c>
      <c r="AM460" s="16" t="n">
        <v>0.115272720999775</v>
      </c>
      <c r="AN460" s="16" t="n">
        <v>0</v>
      </c>
      <c r="AO460" s="16" t="n">
        <v>0.00486840976696269</v>
      </c>
      <c r="AP460" s="16" t="n">
        <v>0.140639282829489</v>
      </c>
      <c r="AQ460" s="16"/>
      <c r="AR460" s="16" t="n">
        <v>0.019061758121416</v>
      </c>
      <c r="AS460" s="16" t="n">
        <v>0.352835231236481</v>
      </c>
      <c r="AT460" s="16" t="n">
        <v>0.201552679333241</v>
      </c>
      <c r="AU460" s="16" t="n">
        <v>0.0102772274583259</v>
      </c>
      <c r="AV460" s="16" t="n">
        <v>0.906430416262971</v>
      </c>
      <c r="AW460" s="16" t="n">
        <v>0.214036167570743</v>
      </c>
      <c r="AX460" s="16" t="n">
        <v>0.0426042612674608</v>
      </c>
    </row>
    <row r="461">
      <c r="B461" t="s">
        <v>229</v>
      </c>
      <c r="C461" s="16" t="n">
        <v>0.057285349289302</v>
      </c>
      <c r="D461" s="16" t="n">
        <v>0</v>
      </c>
      <c r="E461" s="16" t="n">
        <v>0.154660895403379</v>
      </c>
      <c r="F461" s="16" t="n">
        <v>0</v>
      </c>
      <c r="G461" s="16"/>
      <c r="H461" s="16" t="n">
        <v>0.1710745270241</v>
      </c>
      <c r="I461" s="16" t="n">
        <v>0.0656871147832784</v>
      </c>
      <c r="J461" s="16"/>
      <c r="K461" s="16" t="n">
        <v>0.00234914792657706</v>
      </c>
      <c r="L461" s="16"/>
      <c r="M461" s="16" t="n">
        <v>0.0712512062196778</v>
      </c>
      <c r="N461" s="16" t="n">
        <v>0.0374063682657323</v>
      </c>
      <c r="O461" s="16" t="n">
        <v>0.00223901245722542</v>
      </c>
      <c r="P461" s="16" t="n">
        <v>0.0162941250533355</v>
      </c>
      <c r="Q461" s="16"/>
      <c r="R461" s="16" t="n">
        <v>0</v>
      </c>
      <c r="S461" s="16" t="n">
        <v>0</v>
      </c>
      <c r="T461" s="16" t="n">
        <v>0.0822661511891948</v>
      </c>
      <c r="U461" s="16" t="n">
        <v>0.000578211979473991</v>
      </c>
      <c r="V461" s="16" t="n">
        <v>0.0106490524020501</v>
      </c>
      <c r="W461" s="16"/>
      <c r="X461" s="16" t="n">
        <v>0</v>
      </c>
      <c r="Y461" s="16" t="n">
        <v>0.0636367186864159</v>
      </c>
      <c r="Z461" s="16" t="n">
        <v>0.201808309489079</v>
      </c>
      <c r="AA461" s="16" t="n">
        <v>0</v>
      </c>
      <c r="AB461" s="16" t="n">
        <v>0.0474895163607638</v>
      </c>
      <c r="AC461" s="16" t="n">
        <v>0.00427432627524992</v>
      </c>
      <c r="AD461" s="16" t="n">
        <v>0.00568829018330836</v>
      </c>
      <c r="AE461" s="16"/>
      <c r="AF461" s="16" t="n">
        <v>0.0469488446628824</v>
      </c>
      <c r="AG461" s="16" t="n">
        <v>0</v>
      </c>
      <c r="AH461" s="16" t="n">
        <v>0.0361904413430529</v>
      </c>
      <c r="AI461" s="16" t="n">
        <v>0.211119611577326</v>
      </c>
      <c r="AJ461" s="16" t="n">
        <v>0.00222294342814468</v>
      </c>
      <c r="AK461" s="16" t="n">
        <v>0.117912040312873</v>
      </c>
      <c r="AL461" s="16" t="n">
        <v>0.00235269836038831</v>
      </c>
      <c r="AM461" s="16" t="n">
        <v>0</v>
      </c>
      <c r="AN461" s="16" t="n">
        <v>0</v>
      </c>
      <c r="AO461" s="16" t="n">
        <v>0</v>
      </c>
      <c r="AP461" s="16" t="n">
        <v>0</v>
      </c>
      <c r="AQ461" s="16"/>
      <c r="AR461" s="16" t="n">
        <v>0</v>
      </c>
      <c r="AS461" s="16" t="n">
        <v>0</v>
      </c>
      <c r="AT461" s="16" t="n">
        <v>0.0699111458565299</v>
      </c>
      <c r="AU461" s="16" t="n">
        <v>0.0347407456487354</v>
      </c>
      <c r="AV461" s="16" t="n">
        <v>0</v>
      </c>
      <c r="AW461" s="16" t="n">
        <v>0.182884315904343</v>
      </c>
      <c r="AX461" s="16" t="n">
        <v>0</v>
      </c>
    </row>
    <row r="462">
      <c r="B462" t="s">
        <v>95</v>
      </c>
      <c r="C462" s="16" t="n">
        <v>0.0627762301709709</v>
      </c>
      <c r="D462" s="16" t="n">
        <v>0.00357373801779343</v>
      </c>
      <c r="E462" s="16" t="n">
        <v>0.00120820346887415</v>
      </c>
      <c r="F462" s="16" t="n">
        <v>0.113994969883673</v>
      </c>
      <c r="G462" s="16"/>
      <c r="H462" s="16" t="n">
        <v>0.0275784855666561</v>
      </c>
      <c r="I462" s="16" t="n">
        <v>0.0755152961369411</v>
      </c>
      <c r="J462" s="16"/>
      <c r="K462" s="16" t="n">
        <v>0</v>
      </c>
      <c r="L462" s="16"/>
      <c r="M462" s="16" t="n">
        <v>0.0786761868857362</v>
      </c>
      <c r="N462" s="16" t="n">
        <v>0.0338038015408913</v>
      </c>
      <c r="O462" s="16" t="n">
        <v>0.00445316776206159</v>
      </c>
      <c r="P462" s="16" t="n">
        <v>0.0515493345381368</v>
      </c>
      <c r="Q462" s="16"/>
      <c r="R462" s="16" t="n">
        <v>0</v>
      </c>
      <c r="S462" s="16" t="n">
        <v>0.205438609693582</v>
      </c>
      <c r="T462" s="16" t="n">
        <v>0.00158573984277527</v>
      </c>
      <c r="U462" s="16" t="n">
        <v>0.00074580723864033</v>
      </c>
      <c r="V462" s="16" t="n">
        <v>0.131748832734059</v>
      </c>
      <c r="W462" s="16"/>
      <c r="X462" s="16" t="n">
        <v>0.266839162089281</v>
      </c>
      <c r="Y462" s="16" t="n">
        <v>0</v>
      </c>
      <c r="Z462" s="16" t="n">
        <v>0</v>
      </c>
      <c r="AA462" s="16" t="n">
        <v>0</v>
      </c>
      <c r="AB462" s="16" t="n">
        <v>0.0487592311364531</v>
      </c>
      <c r="AC462" s="16" t="n">
        <v>0.00603651892481932</v>
      </c>
      <c r="AD462" s="16" t="n">
        <v>0.00225524364486368</v>
      </c>
      <c r="AE462" s="16"/>
      <c r="AF462" s="16" t="n">
        <v>0</v>
      </c>
      <c r="AG462" s="16" t="n">
        <v>0</v>
      </c>
      <c r="AH462" s="16" t="n">
        <v>0</v>
      </c>
      <c r="AI462" s="16" t="n">
        <v>0</v>
      </c>
      <c r="AJ462" s="16" t="n">
        <v>0.00763980999726332</v>
      </c>
      <c r="AK462" s="16" t="n">
        <v>0.213404203429978</v>
      </c>
      <c r="AL462" s="16" t="n">
        <v>0.0860743691638164</v>
      </c>
      <c r="AM462" s="16" t="n">
        <v>0.00297274314428406</v>
      </c>
      <c r="AN462" s="16" t="n">
        <v>0.00201735753076349</v>
      </c>
      <c r="AO462" s="16" t="n">
        <v>0.00130897328607266</v>
      </c>
      <c r="AP462" s="16" t="n">
        <v>0</v>
      </c>
      <c r="AQ462" s="16"/>
      <c r="AR462" s="16" t="n">
        <v>0</v>
      </c>
      <c r="AS462" s="16" t="n">
        <v>0.0015403530022293</v>
      </c>
      <c r="AT462" s="16" t="n">
        <v>0.061301639578402</v>
      </c>
      <c r="AU462" s="16" t="n">
        <v>0.00715102244916889</v>
      </c>
      <c r="AV462" s="16" t="n">
        <v>0</v>
      </c>
      <c r="AW462" s="16" t="n">
        <v>0</v>
      </c>
      <c r="AX462" s="16" t="n">
        <v>0.287125962274298</v>
      </c>
    </row>
    <row r="463">
      <c r="B463" t="s">
        <v>230</v>
      </c>
      <c r="C463" s="16" t="n">
        <v>0.418423302813442</v>
      </c>
      <c r="D463" s="16" t="n">
        <v>0.862173450817532</v>
      </c>
      <c r="E463" s="16" t="n">
        <v>0.426041596963971</v>
      </c>
      <c r="F463" s="16" t="n">
        <v>0.34348752931147</v>
      </c>
      <c r="G463" s="16"/>
      <c r="H463" s="16" t="n">
        <v>0.584121390554565</v>
      </c>
      <c r="I463" s="16" t="n">
        <v>0.379417104543138</v>
      </c>
      <c r="J463" s="16"/>
      <c r="K463" s="16" t="n">
        <v>0.247599380777243</v>
      </c>
      <c r="L463" s="16"/>
      <c r="M463" s="16" t="n">
        <v>0.296615840202771</v>
      </c>
      <c r="N463" s="16" t="n">
        <v>0.61518663950813</v>
      </c>
      <c r="O463" s="16" t="n">
        <v>0.8779802919482</v>
      </c>
      <c r="P463" s="16" t="n">
        <v>0.676499220138915</v>
      </c>
      <c r="Q463" s="16"/>
      <c r="R463" s="16" t="n">
        <v>0</v>
      </c>
      <c r="S463" s="16" t="n">
        <v>0.72012771281763</v>
      </c>
      <c r="T463" s="16" t="n">
        <v>0.529344250015025</v>
      </c>
      <c r="U463" s="16" t="n">
        <v>0.538453477841583</v>
      </c>
      <c r="V463" s="16" t="n">
        <v>0.166898557521066</v>
      </c>
      <c r="W463" s="16"/>
      <c r="X463" s="16" t="n">
        <v>0.178898414592629</v>
      </c>
      <c r="Y463" s="16" t="n">
        <v>0.581931623139786</v>
      </c>
      <c r="Z463" s="16" t="n">
        <v>0.15373623625321</v>
      </c>
      <c r="AA463" s="16" t="n">
        <v>0.667283825123623</v>
      </c>
      <c r="AB463" s="16" t="n">
        <v>0.624305561671694</v>
      </c>
      <c r="AC463" s="16" t="n">
        <v>0.259045222134871</v>
      </c>
      <c r="AD463" s="16" t="n">
        <v>0.677844696368178</v>
      </c>
      <c r="AE463" s="16"/>
      <c r="AF463" s="16" t="n">
        <v>0.0746655365530038</v>
      </c>
      <c r="AG463" s="16" t="n">
        <v>0.921154418311845</v>
      </c>
      <c r="AH463" s="16" t="n">
        <v>0.536083939203025</v>
      </c>
      <c r="AI463" s="16" t="n">
        <v>0.736576696633968</v>
      </c>
      <c r="AJ463" s="16" t="n">
        <v>0.3237228802314</v>
      </c>
      <c r="AK463" s="16" t="n">
        <v>0.102614867021124</v>
      </c>
      <c r="AL463" s="16" t="n">
        <v>0.158463754494538</v>
      </c>
      <c r="AM463" s="16" t="n">
        <v>0.701064897925327</v>
      </c>
      <c r="AN463" s="16" t="n">
        <v>0.600480865944347</v>
      </c>
      <c r="AO463" s="16" t="n">
        <v>0.469853195975469</v>
      </c>
      <c r="AP463" s="16" t="n">
        <v>0.700987069191672</v>
      </c>
      <c r="AQ463" s="16"/>
      <c r="AR463" s="16" t="n">
        <v>0.972991353747948</v>
      </c>
      <c r="AS463" s="16" t="n">
        <v>0.331742078859578</v>
      </c>
      <c r="AT463" s="16" t="n">
        <v>0.495148348299893</v>
      </c>
      <c r="AU463" s="16" t="n">
        <v>0.464102353801179</v>
      </c>
      <c r="AV463" s="16" t="n">
        <v>0.0824527165143359</v>
      </c>
      <c r="AW463" s="16" t="n">
        <v>0.37992849872716</v>
      </c>
      <c r="AX463" s="16" t="n">
        <v>0.115220887800404</v>
      </c>
    </row>
    <row r="464">
      <c r="B464" t="s">
        <v>231</v>
      </c>
      <c r="C464" s="16" t="n">
        <v>0.256513329354109</v>
      </c>
      <c r="D464" s="16" t="n">
        <v>0.0509236288331257</v>
      </c>
      <c r="E464" s="16" t="n">
        <v>0.397297424703526</v>
      </c>
      <c r="F464" s="16" t="n">
        <v>0.192987860119344</v>
      </c>
      <c r="G464" s="16"/>
      <c r="H464" s="16" t="n">
        <v>0.1710745270241</v>
      </c>
      <c r="I464" s="16" t="n">
        <v>0.299724886234874</v>
      </c>
      <c r="J464" s="16"/>
      <c r="K464" s="16" t="n">
        <v>0.256343246774169</v>
      </c>
      <c r="L464" s="16"/>
      <c r="M464" s="16" t="n">
        <v>0.311678307774921</v>
      </c>
      <c r="N464" s="16" t="n">
        <v>0.175730396578285</v>
      </c>
      <c r="O464" s="16" t="n">
        <v>0.0445624874129825</v>
      </c>
      <c r="P464" s="16" t="n">
        <v>0.080028977611148</v>
      </c>
      <c r="Q464" s="16"/>
      <c r="R464" s="16" t="n">
        <v>0</v>
      </c>
      <c r="S464" s="16" t="n">
        <v>0.0675176412911868</v>
      </c>
      <c r="T464" s="16" t="n">
        <v>0.295526257937081</v>
      </c>
      <c r="U464" s="16" t="n">
        <v>0.223319751346688</v>
      </c>
      <c r="V464" s="16" t="n">
        <v>0.238076661325241</v>
      </c>
      <c r="W464" s="16"/>
      <c r="X464" s="16" t="n">
        <v>0.285320532130359</v>
      </c>
      <c r="Y464" s="16" t="n">
        <v>0.128053906495924</v>
      </c>
      <c r="Z464" s="16" t="n">
        <v>0.408441160563032</v>
      </c>
      <c r="AA464" s="16" t="n">
        <v>0.042956739485402</v>
      </c>
      <c r="AB464" s="16" t="n">
        <v>0.222489924369481</v>
      </c>
      <c r="AC464" s="16" t="n">
        <v>0.713269805994981</v>
      </c>
      <c r="AD464" s="16" t="n">
        <v>0.0379330162568991</v>
      </c>
      <c r="AE464" s="16"/>
      <c r="AF464" s="16" t="n">
        <v>0.376783498492386</v>
      </c>
      <c r="AG464" s="16" t="n">
        <v>0.0756042223320564</v>
      </c>
      <c r="AH464" s="16" t="n">
        <v>0.0402787268674673</v>
      </c>
      <c r="AI464" s="16" t="n">
        <v>0.217520178977329</v>
      </c>
      <c r="AJ464" s="16" t="n">
        <v>0.13800716963159</v>
      </c>
      <c r="AK464" s="16" t="n">
        <v>0.541640545152017</v>
      </c>
      <c r="AL464" s="16" t="n">
        <v>0.666881318310452</v>
      </c>
      <c r="AM464" s="16" t="n">
        <v>0.115272720999775</v>
      </c>
      <c r="AN464" s="16" t="n">
        <v>0</v>
      </c>
      <c r="AO464" s="16" t="n">
        <v>0.00486840976696269</v>
      </c>
      <c r="AP464" s="16" t="n">
        <v>0.140639282829489</v>
      </c>
      <c r="AQ464" s="16"/>
      <c r="AR464" s="16" t="n">
        <v>0.019061758121416</v>
      </c>
      <c r="AS464" s="16" t="n">
        <v>0.352835231236481</v>
      </c>
      <c r="AT464" s="16" t="n">
        <v>0.271463825189771</v>
      </c>
      <c r="AU464" s="16" t="n">
        <v>0.0450179731070613</v>
      </c>
      <c r="AV464" s="16" t="n">
        <v>0.906430416262971</v>
      </c>
      <c r="AW464" s="16" t="n">
        <v>0.396920483475086</v>
      </c>
      <c r="AX464" s="16" t="n">
        <v>0.0426042612674608</v>
      </c>
    </row>
    <row r="465">
      <c r="B465" t="s">
        <v>129</v>
      </c>
      <c r="C465" s="16" t="n">
        <v>0.161909973459333</v>
      </c>
      <c r="D465" s="16" t="n">
        <v>0.811249821984406</v>
      </c>
      <c r="E465" s="16" t="n">
        <v>0.0287441722604447</v>
      </c>
      <c r="F465" s="16" t="n">
        <v>0.150499669192126</v>
      </c>
      <c r="G465" s="16"/>
      <c r="H465" s="16" t="n">
        <v>0.413046863530465</v>
      </c>
      <c r="I465" s="16" t="n">
        <v>0.0796922183082637</v>
      </c>
      <c r="J465" s="16"/>
      <c r="K465" s="16" t="n">
        <v>-0.00874386599692656</v>
      </c>
      <c r="L465" s="16"/>
      <c r="M465" s="16" t="n">
        <v>-0.0150624675721501</v>
      </c>
      <c r="N465" s="16" t="n">
        <v>0.439456242929845</v>
      </c>
      <c r="O465" s="16" t="n">
        <v>0.833417804535217</v>
      </c>
      <c r="P465" s="16" t="n">
        <v>0.596470242527767</v>
      </c>
      <c r="Q465" s="16"/>
      <c r="R465" s="16" t="n">
        <v>0</v>
      </c>
      <c r="S465" s="16" t="n">
        <v>0.652610071526443</v>
      </c>
      <c r="T465" s="16" t="n">
        <v>0.233817992077945</v>
      </c>
      <c r="U465" s="16" t="n">
        <v>0.315133726494896</v>
      </c>
      <c r="V465" s="16" t="n">
        <v>-0.0711781038041745</v>
      </c>
      <c r="W465" s="16"/>
      <c r="X465" s="16" t="n">
        <v>-0.10642211753773</v>
      </c>
      <c r="Y465" s="16" t="n">
        <v>0.453877716643862</v>
      </c>
      <c r="Z465" s="16" t="n">
        <v>-0.254704924309822</v>
      </c>
      <c r="AA465" s="16" t="n">
        <v>0.624327085638221</v>
      </c>
      <c r="AB465" s="16" t="n">
        <v>0.401815637302214</v>
      </c>
      <c r="AC465" s="16" t="n">
        <v>-0.454224583860111</v>
      </c>
      <c r="AD465" s="16" t="n">
        <v>0.639911680111279</v>
      </c>
      <c r="AE465" s="16"/>
      <c r="AF465" s="16" t="n">
        <v>-0.302117961939382</v>
      </c>
      <c r="AG465" s="16" t="n">
        <v>0.845550195979789</v>
      </c>
      <c r="AH465" s="16" t="n">
        <v>0.495805212335558</v>
      </c>
      <c r="AI465" s="16" t="n">
        <v>0.519056517656639</v>
      </c>
      <c r="AJ465" s="16" t="n">
        <v>0.18571571059981</v>
      </c>
      <c r="AK465" s="16" t="n">
        <v>-0.439025678130893</v>
      </c>
      <c r="AL465" s="16" t="n">
        <v>-0.508417563815915</v>
      </c>
      <c r="AM465" s="16" t="n">
        <v>0.585792176925552</v>
      </c>
      <c r="AN465" s="16" t="n">
        <v>0.600480865944347</v>
      </c>
      <c r="AO465" s="16" t="n">
        <v>0.464984786208506</v>
      </c>
      <c r="AP465" s="16" t="n">
        <v>0.560347786362182</v>
      </c>
      <c r="AQ465" s="16"/>
      <c r="AR465" s="16" t="n">
        <v>0.953929595626532</v>
      </c>
      <c r="AS465" s="16" t="n">
        <v>-0.021093152376903</v>
      </c>
      <c r="AT465" s="16" t="n">
        <v>0.223684523110122</v>
      </c>
      <c r="AU465" s="16" t="n">
        <v>0.419084380694118</v>
      </c>
      <c r="AV465" s="16" t="n">
        <v>-0.823977699748635</v>
      </c>
      <c r="AW465" s="16" t="n">
        <v>-0.0169919847479261</v>
      </c>
      <c r="AX465" s="16" t="n">
        <v>0.0726166265329431</v>
      </c>
    </row>
    <row r="46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c r="AP466" s="16"/>
      <c r="AQ466" s="16"/>
      <c r="AR466" s="16"/>
      <c r="AS466" s="16"/>
      <c r="AT466" s="16"/>
      <c r="AU466" s="16"/>
      <c r="AV466" s="16"/>
      <c r="AW466" s="16"/>
      <c r="AX466" s="16"/>
    </row>
    <row r="467">
      <c r="B467" s="7" t="s">
        <v>263</v>
      </c>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row>
    <row r="468">
      <c r="B468" s="26" t="s">
        <v>258</v>
      </c>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c r="AP468" s="16"/>
      <c r="AQ468" s="16"/>
      <c r="AR468" s="16"/>
      <c r="AS468" s="16"/>
      <c r="AT468" s="16"/>
      <c r="AU468" s="16"/>
      <c r="AV468" s="16"/>
      <c r="AW468" s="16"/>
      <c r="AX468" s="16"/>
    </row>
    <row r="469">
      <c r="B469" t="s">
        <v>225</v>
      </c>
      <c r="C469" s="16" t="n">
        <v>0.0967734202761504</v>
      </c>
      <c r="D469" s="16" t="n">
        <v>0.272722402176604</v>
      </c>
      <c r="E469" s="16" t="n">
        <v>0.117876552916192</v>
      </c>
      <c r="F469" s="16" t="n">
        <v>0.0547511990903081</v>
      </c>
      <c r="G469" s="16"/>
      <c r="H469" s="16" t="n">
        <v>0.0111302471828256</v>
      </c>
      <c r="I469" s="16" t="n">
        <v>0.101648054822814</v>
      </c>
      <c r="J469" s="16"/>
      <c r="K469" s="16" t="n">
        <v>0.102260512583013</v>
      </c>
      <c r="L469" s="16"/>
      <c r="M469" s="16" t="n">
        <v>0.02812526135148</v>
      </c>
      <c r="N469" s="16" t="n">
        <v>0.13165308450323</v>
      </c>
      <c r="O469" s="16" t="n">
        <v>0.466086742275921</v>
      </c>
      <c r="P469" s="16" t="n">
        <v>0.26425649706849</v>
      </c>
      <c r="Q469" s="16"/>
      <c r="R469" s="16" t="n">
        <v>0</v>
      </c>
      <c r="S469" s="16" t="n">
        <v>0.207907449030752</v>
      </c>
      <c r="T469" s="16" t="n">
        <v>0.0867672666803783</v>
      </c>
      <c r="U469" s="16" t="n">
        <v>0.15995915719784</v>
      </c>
      <c r="V469" s="16" t="n">
        <v>0.0270634543578981</v>
      </c>
      <c r="W469" s="16"/>
      <c r="X469" s="16" t="n">
        <v>0.00233981098546498</v>
      </c>
      <c r="Y469" s="16" t="n">
        <v>0.00730675886205932</v>
      </c>
      <c r="Z469" s="16" t="n">
        <v>0.00383710104393228</v>
      </c>
      <c r="AA469" s="16" t="n">
        <v>0.398783729964383</v>
      </c>
      <c r="AB469" s="16" t="n">
        <v>0.267471376161101</v>
      </c>
      <c r="AC469" s="16" t="n">
        <v>0.181526782734826</v>
      </c>
      <c r="AD469" s="16" t="n">
        <v>0.429815574355837</v>
      </c>
      <c r="AE469" s="16"/>
      <c r="AF469" s="16" t="n">
        <v>0.0709224283038035</v>
      </c>
      <c r="AG469" s="16" t="n">
        <v>0.202998443617628</v>
      </c>
      <c r="AH469" s="16" t="n">
        <v>0.103610762379461</v>
      </c>
      <c r="AI469" s="16" t="n">
        <v>0.356016217217052</v>
      </c>
      <c r="AJ469" s="16" t="n">
        <v>0.0874494470907531</v>
      </c>
      <c r="AK469" s="16" t="n">
        <v>0.00882660550702265</v>
      </c>
      <c r="AL469" s="16" t="n">
        <v>0.0688136510169086</v>
      </c>
      <c r="AM469" s="16" t="n">
        <v>0.27330168913346</v>
      </c>
      <c r="AN469" s="16" t="n">
        <v>0.0123658118716148</v>
      </c>
      <c r="AO469" s="16" t="n">
        <v>0</v>
      </c>
      <c r="AP469" s="16" t="n">
        <v>0.634960753291959</v>
      </c>
      <c r="AQ469" s="16"/>
      <c r="AR469" s="16" t="n">
        <v>0.408243808680371</v>
      </c>
      <c r="AS469" s="16" t="n">
        <v>0.0126246299672843</v>
      </c>
      <c r="AT469" s="16" t="n">
        <v>0.133397097370272</v>
      </c>
      <c r="AU469" s="16" t="n">
        <v>0.0172017029498975</v>
      </c>
      <c r="AV469" s="16" t="n">
        <v>0.0379852476235645</v>
      </c>
      <c r="AW469" s="16" t="n">
        <v>0.0494716066346754</v>
      </c>
      <c r="AX469" s="16" t="n">
        <v>0.0307775111023033</v>
      </c>
    </row>
    <row r="470">
      <c r="B470" t="s">
        <v>226</v>
      </c>
      <c r="C470" s="16" t="n">
        <v>0.261979911302666</v>
      </c>
      <c r="D470" s="16" t="n">
        <v>0.493202828498355</v>
      </c>
      <c r="E470" s="16" t="n">
        <v>0.31108757828658</v>
      </c>
      <c r="F470" s="16" t="n">
        <v>0.192205199825545</v>
      </c>
      <c r="G470" s="16"/>
      <c r="H470" s="16" t="n">
        <v>0.188797532476614</v>
      </c>
      <c r="I470" s="16" t="n">
        <v>0.210741002772307</v>
      </c>
      <c r="J470" s="16"/>
      <c r="K470" s="16" t="n">
        <v>0.106459202216718</v>
      </c>
      <c r="L470" s="16"/>
      <c r="M470" s="16" t="n">
        <v>0.234977962411381</v>
      </c>
      <c r="N470" s="16" t="n">
        <v>0.282533124193225</v>
      </c>
      <c r="O470" s="16" t="n">
        <v>0.380420755221334</v>
      </c>
      <c r="P470" s="16" t="n">
        <v>0.442881251022855</v>
      </c>
      <c r="Q470" s="16"/>
      <c r="R470" s="16" t="n">
        <v>0</v>
      </c>
      <c r="S470" s="16" t="n">
        <v>0.546432390255756</v>
      </c>
      <c r="T470" s="16" t="n">
        <v>0.0949083076294991</v>
      </c>
      <c r="U470" s="16" t="n">
        <v>0.354369279950438</v>
      </c>
      <c r="V470" s="16" t="n">
        <v>0.268761086358157</v>
      </c>
      <c r="W470" s="16"/>
      <c r="X470" s="16" t="n">
        <v>0.208563544587593</v>
      </c>
      <c r="Y470" s="16" t="n">
        <v>0.256358135803777</v>
      </c>
      <c r="Z470" s="16" t="n">
        <v>0.381613025133341</v>
      </c>
      <c r="AA470" s="16" t="n">
        <v>0.29811411060835</v>
      </c>
      <c r="AB470" s="16" t="n">
        <v>0.317077409069317</v>
      </c>
      <c r="AC470" s="16" t="n">
        <v>0.0631400417581726</v>
      </c>
      <c r="AD470" s="16" t="n">
        <v>0.306098414409891</v>
      </c>
      <c r="AE470" s="16"/>
      <c r="AF470" s="16" t="n">
        <v>0.0037431082492003</v>
      </c>
      <c r="AG470" s="16" t="n">
        <v>0.068885604659131</v>
      </c>
      <c r="AH470" s="16" t="n">
        <v>0.103017452756639</v>
      </c>
      <c r="AI470" s="16" t="n">
        <v>0.407107133385528</v>
      </c>
      <c r="AJ470" s="16" t="n">
        <v>0.244795171421708</v>
      </c>
      <c r="AK470" s="16" t="n">
        <v>0.151320939797591</v>
      </c>
      <c r="AL470" s="16" t="n">
        <v>0.140976192499835</v>
      </c>
      <c r="AM470" s="16" t="n">
        <v>0.132462080812925</v>
      </c>
      <c r="AN470" s="16" t="n">
        <v>0.700204225072501</v>
      </c>
      <c r="AO470" s="16" t="n">
        <v>0.396953080684341</v>
      </c>
      <c r="AP470" s="16" t="n">
        <v>0.0660263158997132</v>
      </c>
      <c r="AQ470" s="16"/>
      <c r="AR470" s="16" t="n">
        <v>0.325660812474419</v>
      </c>
      <c r="AS470" s="16" t="n">
        <v>0.314808636920049</v>
      </c>
      <c r="AT470" s="16" t="n">
        <v>0.268592895660784</v>
      </c>
      <c r="AU470" s="16" t="n">
        <v>0.160408474542914</v>
      </c>
      <c r="AV470" s="16" t="n">
        <v>0.0444674688907714</v>
      </c>
      <c r="AW470" s="16" t="n">
        <v>0.290938249253715</v>
      </c>
      <c r="AX470" s="16" t="n">
        <v>0.256222313695188</v>
      </c>
    </row>
    <row r="471">
      <c r="B471" t="s">
        <v>256</v>
      </c>
      <c r="C471" s="16" t="n">
        <v>0.253841355974442</v>
      </c>
      <c r="D471" s="16" t="n">
        <v>0.201469950190896</v>
      </c>
      <c r="E471" s="16" t="n">
        <v>0.210135979173293</v>
      </c>
      <c r="F471" s="16" t="n">
        <v>0.29182615824649</v>
      </c>
      <c r="G471" s="16"/>
      <c r="H471" s="16" t="n">
        <v>0.232597278934312</v>
      </c>
      <c r="I471" s="16" t="n">
        <v>0.231101332216761</v>
      </c>
      <c r="J471" s="16"/>
      <c r="K471" s="16" t="n">
        <v>0.305976051142382</v>
      </c>
      <c r="L471" s="16"/>
      <c r="M471" s="16" t="n">
        <v>0.281665457777034</v>
      </c>
      <c r="N471" s="16" t="n">
        <v>0.25291784051824</v>
      </c>
      <c r="O471" s="16" t="n">
        <v>0.0884633319404655</v>
      </c>
      <c r="P471" s="16" t="n">
        <v>0.157993393010257</v>
      </c>
      <c r="Q471" s="16"/>
      <c r="R471" s="16" t="n">
        <v>1</v>
      </c>
      <c r="S471" s="16" t="n">
        <v>0.0347846414156333</v>
      </c>
      <c r="T471" s="16" t="n">
        <v>0.233783167300979</v>
      </c>
      <c r="U471" s="16" t="n">
        <v>0.336564482028249</v>
      </c>
      <c r="V471" s="16" t="n">
        <v>0.290585431856938</v>
      </c>
      <c r="W471" s="16"/>
      <c r="X471" s="16" t="n">
        <v>0.146366863150908</v>
      </c>
      <c r="Y471" s="16" t="n">
        <v>0.319003890086835</v>
      </c>
      <c r="Z471" s="16" t="n">
        <v>0.205229879884444</v>
      </c>
      <c r="AA471" s="16" t="n">
        <v>0.296170334117427</v>
      </c>
      <c r="AB471" s="16" t="n">
        <v>0.158992139660556</v>
      </c>
      <c r="AC471" s="16" t="n">
        <v>0.742289932852652</v>
      </c>
      <c r="AD471" s="16" t="n">
        <v>0.155572825480503</v>
      </c>
      <c r="AE471" s="16"/>
      <c r="AF471" s="16" t="n">
        <v>0</v>
      </c>
      <c r="AG471" s="16" t="n">
        <v>0.331985537918388</v>
      </c>
      <c r="AH471" s="16" t="n">
        <v>0.377635853529597</v>
      </c>
      <c r="AI471" s="16" t="n">
        <v>0.016300657370489</v>
      </c>
      <c r="AJ471" s="16" t="n">
        <v>0.46089962694985</v>
      </c>
      <c r="AK471" s="16" t="n">
        <v>0.0867014140669241</v>
      </c>
      <c r="AL471" s="16" t="n">
        <v>0.675532369036972</v>
      </c>
      <c r="AM471" s="16" t="n">
        <v>0.261396351014606</v>
      </c>
      <c r="AN471" s="16" t="n">
        <v>0.264509029730141</v>
      </c>
      <c r="AO471" s="16" t="n">
        <v>0.596869536262624</v>
      </c>
      <c r="AP471" s="16" t="n">
        <v>0.158373647978839</v>
      </c>
      <c r="AQ471" s="16"/>
      <c r="AR471" s="16" t="n">
        <v>0.00794688813063583</v>
      </c>
      <c r="AS471" s="16" t="n">
        <v>0.617294449822263</v>
      </c>
      <c r="AT471" s="16" t="n">
        <v>0.223429935867088</v>
      </c>
      <c r="AU471" s="16" t="n">
        <v>0.702974503631324</v>
      </c>
      <c r="AV471" s="16" t="n">
        <v>0.0111168672226929</v>
      </c>
      <c r="AW471" s="16" t="n">
        <v>0.0775537800049907</v>
      </c>
      <c r="AX471" s="16" t="n">
        <v>0.128320006165454</v>
      </c>
    </row>
    <row r="472">
      <c r="B472" t="s">
        <v>228</v>
      </c>
      <c r="C472" s="16" t="n">
        <v>0.14210711248274</v>
      </c>
      <c r="D472" s="16" t="n">
        <v>0.0143822776496975</v>
      </c>
      <c r="E472" s="16" t="n">
        <v>0.215907632459546</v>
      </c>
      <c r="F472" s="16" t="n">
        <v>0.111942563761431</v>
      </c>
      <c r="G472" s="16"/>
      <c r="H472" s="16" t="n">
        <v>0.349908053099792</v>
      </c>
      <c r="I472" s="16" t="n">
        <v>0.163393590283256</v>
      </c>
      <c r="J472" s="16"/>
      <c r="K472" s="16" t="n">
        <v>0.1460661566407</v>
      </c>
      <c r="L472" s="16"/>
      <c r="M472" s="16" t="n">
        <v>0.155376532249277</v>
      </c>
      <c r="N472" s="16" t="n">
        <v>0.160976919667052</v>
      </c>
      <c r="O472" s="16" t="n">
        <v>0.0391232335948316</v>
      </c>
      <c r="P472" s="16" t="n">
        <v>0.0637348525578125</v>
      </c>
      <c r="Q472" s="16"/>
      <c r="R472" s="16" t="n">
        <v>0</v>
      </c>
      <c r="S472" s="16" t="n">
        <v>0.00504739738175992</v>
      </c>
      <c r="T472" s="16" t="n">
        <v>0.300368549450427</v>
      </c>
      <c r="U472" s="16" t="n">
        <v>0.00547556639025428</v>
      </c>
      <c r="V472" s="16" t="n">
        <v>0.175591995644267</v>
      </c>
      <c r="W472" s="16"/>
      <c r="X472" s="16" t="n">
        <v>0.204441453354796</v>
      </c>
      <c r="Y472" s="16" t="n">
        <v>0.128843526045656</v>
      </c>
      <c r="Z472" s="16" t="n">
        <v>0.204283376676559</v>
      </c>
      <c r="AA472" s="16" t="n">
        <v>0.00693182530983977</v>
      </c>
      <c r="AB472" s="16" t="n">
        <v>0.0206474329378653</v>
      </c>
      <c r="AC472" s="16" t="n">
        <v>0</v>
      </c>
      <c r="AD472" s="16" t="n">
        <v>0.100544614577201</v>
      </c>
      <c r="AE472" s="16"/>
      <c r="AF472" s="16" t="n">
        <v>0</v>
      </c>
      <c r="AG472" s="16" t="n">
        <v>0</v>
      </c>
      <c r="AH472" s="16" t="n">
        <v>0.0128894720870641</v>
      </c>
      <c r="AI472" s="16" t="n">
        <v>0.218920783450047</v>
      </c>
      <c r="AJ472" s="16" t="n">
        <v>0.0722704514182856</v>
      </c>
      <c r="AK472" s="16" t="n">
        <v>0.345546796252212</v>
      </c>
      <c r="AL472" s="16" t="n">
        <v>0.0280285710272724</v>
      </c>
      <c r="AM472" s="16" t="n">
        <v>0.253552618741622</v>
      </c>
      <c r="AN472" s="16" t="n">
        <v>0.0202311232847255</v>
      </c>
      <c r="AO472" s="16" t="n">
        <v>0.00486840976696269</v>
      </c>
      <c r="AP472" s="16" t="n">
        <v>0.140639282829489</v>
      </c>
      <c r="AQ472" s="16"/>
      <c r="AR472" s="16" t="n">
        <v>0.239086732593158</v>
      </c>
      <c r="AS472" s="16" t="n">
        <v>0.00892987097893263</v>
      </c>
      <c r="AT472" s="16" t="n">
        <v>0.121683642833462</v>
      </c>
      <c r="AU472" s="16" t="n">
        <v>0.0775235507779605</v>
      </c>
      <c r="AV472" s="16" t="n">
        <v>0.906430416262971</v>
      </c>
      <c r="AW472" s="16" t="n">
        <v>0.188277789513249</v>
      </c>
      <c r="AX472" s="16" t="n">
        <v>0.0104282444884581</v>
      </c>
    </row>
    <row r="473">
      <c r="B473" t="s">
        <v>229</v>
      </c>
      <c r="C473" s="16" t="n">
        <v>0.182225748660675</v>
      </c>
      <c r="D473" s="16" t="n">
        <v>0.00876503319820155</v>
      </c>
      <c r="E473" s="16" t="n">
        <v>0.143784053695516</v>
      </c>
      <c r="F473" s="16" t="n">
        <v>0.235660294014237</v>
      </c>
      <c r="G473" s="16"/>
      <c r="H473" s="16" t="n">
        <v>0.184485062245989</v>
      </c>
      <c r="I473" s="16" t="n">
        <v>0.217111507753424</v>
      </c>
      <c r="J473" s="16"/>
      <c r="K473" s="16" t="n">
        <v>0.339238077417187</v>
      </c>
      <c r="L473" s="16"/>
      <c r="M473" s="16" t="n">
        <v>0.221178599325092</v>
      </c>
      <c r="N473" s="16" t="n">
        <v>0.138115229577362</v>
      </c>
      <c r="O473" s="16" t="n">
        <v>0.0192137567481612</v>
      </c>
      <c r="P473" s="16" t="n">
        <v>0.0163658446162669</v>
      </c>
      <c r="Q473" s="16"/>
      <c r="R473" s="16" t="n">
        <v>0</v>
      </c>
      <c r="S473" s="16" t="n">
        <v>0</v>
      </c>
      <c r="T473" s="16" t="n">
        <v>0.282586969095941</v>
      </c>
      <c r="U473" s="16" t="n">
        <v>0.141934591595784</v>
      </c>
      <c r="V473" s="16" t="n">
        <v>0.106249199048681</v>
      </c>
      <c r="W473" s="16"/>
      <c r="X473" s="16" t="n">
        <v>0.171449165831956</v>
      </c>
      <c r="Y473" s="16" t="n">
        <v>0.288487689201672</v>
      </c>
      <c r="Z473" s="16" t="n">
        <v>0.203422463375402</v>
      </c>
      <c r="AA473" s="16" t="n">
        <v>0</v>
      </c>
      <c r="AB473" s="16" t="n">
        <v>0.187873909213687</v>
      </c>
      <c r="AC473" s="16" t="n">
        <v>0.00700672372952944</v>
      </c>
      <c r="AD473" s="16" t="n">
        <v>0.00225524364486368</v>
      </c>
      <c r="AE473" s="16"/>
      <c r="AF473" s="16" t="n">
        <v>0.925334463446996</v>
      </c>
      <c r="AG473" s="16" t="n">
        <v>0.396130413804853</v>
      </c>
      <c r="AH473" s="16" t="n">
        <v>0.402846459247238</v>
      </c>
      <c r="AI473" s="16" t="n">
        <v>0</v>
      </c>
      <c r="AJ473" s="16" t="n">
        <v>0.12155358236503</v>
      </c>
      <c r="AK473" s="16" t="n">
        <v>0.194200040946273</v>
      </c>
      <c r="AL473" s="16" t="n">
        <v>0.00368035784976852</v>
      </c>
      <c r="AM473" s="16" t="n">
        <v>0.076314517153103</v>
      </c>
      <c r="AN473" s="16" t="n">
        <v>0</v>
      </c>
      <c r="AO473" s="16" t="n">
        <v>0</v>
      </c>
      <c r="AP473" s="16" t="n">
        <v>0</v>
      </c>
      <c r="AQ473" s="16"/>
      <c r="AR473" s="16" t="n">
        <v>0.019061758121416</v>
      </c>
      <c r="AS473" s="16" t="n">
        <v>0.0463424123114716</v>
      </c>
      <c r="AT473" s="16" t="n">
        <v>0.190859495207099</v>
      </c>
      <c r="AU473" s="16" t="n">
        <v>0.0336231616598173</v>
      </c>
      <c r="AV473" s="16" t="n">
        <v>0</v>
      </c>
      <c r="AW473" s="16" t="n">
        <v>0.392828230438845</v>
      </c>
      <c r="AX473" s="16" t="n">
        <v>0.287125962274298</v>
      </c>
    </row>
    <row r="474">
      <c r="B474" t="s">
        <v>95</v>
      </c>
      <c r="C474" s="16" t="n">
        <v>0.0630724513033266</v>
      </c>
      <c r="D474" s="16" t="n">
        <v>0.00945750828624597</v>
      </c>
      <c r="E474" s="16" t="n">
        <v>0.00120820346887415</v>
      </c>
      <c r="F474" s="16" t="n">
        <v>0.113614585061988</v>
      </c>
      <c r="G474" s="16"/>
      <c r="H474" s="16" t="n">
        <v>0.0330818260604669</v>
      </c>
      <c r="I474" s="16" t="n">
        <v>0.0760045121514391</v>
      </c>
      <c r="J474" s="16"/>
      <c r="K474" s="16" t="n">
        <v>0</v>
      </c>
      <c r="L474" s="16"/>
      <c r="M474" s="16" t="n">
        <v>0.0786761868857362</v>
      </c>
      <c r="N474" s="16" t="n">
        <v>0.0338038015408913</v>
      </c>
      <c r="O474" s="16" t="n">
        <v>0.006692180219287</v>
      </c>
      <c r="P474" s="16" t="n">
        <v>0.0547681617243188</v>
      </c>
      <c r="Q474" s="16"/>
      <c r="R474" s="16" t="n">
        <v>0</v>
      </c>
      <c r="S474" s="16" t="n">
        <v>0.205828121916099</v>
      </c>
      <c r="T474" s="16" t="n">
        <v>0.00158573984277527</v>
      </c>
      <c r="U474" s="16" t="n">
        <v>0.00169692283743449</v>
      </c>
      <c r="V474" s="16" t="n">
        <v>0.131748832734059</v>
      </c>
      <c r="W474" s="16"/>
      <c r="X474" s="16" t="n">
        <v>0.266839162089281</v>
      </c>
      <c r="Y474" s="16" t="n">
        <v>0</v>
      </c>
      <c r="Z474" s="16" t="n">
        <v>0.00161415388632279</v>
      </c>
      <c r="AA474" s="16" t="n">
        <v>0</v>
      </c>
      <c r="AB474" s="16" t="n">
        <v>0.0479377329574732</v>
      </c>
      <c r="AC474" s="16" t="n">
        <v>0.00603651892481932</v>
      </c>
      <c r="AD474" s="16" t="n">
        <v>0.00571332753170468</v>
      </c>
      <c r="AE474" s="16"/>
      <c r="AF474" s="16" t="n">
        <v>0</v>
      </c>
      <c r="AG474" s="16" t="n">
        <v>0</v>
      </c>
      <c r="AH474" s="16" t="n">
        <v>0</v>
      </c>
      <c r="AI474" s="16" t="n">
        <v>0.00165520857688379</v>
      </c>
      <c r="AJ474" s="16" t="n">
        <v>0.013031720754373</v>
      </c>
      <c r="AK474" s="16" t="n">
        <v>0.213404203429978</v>
      </c>
      <c r="AL474" s="16" t="n">
        <v>0.0829688585692443</v>
      </c>
      <c r="AM474" s="16" t="n">
        <v>0.00297274314428406</v>
      </c>
      <c r="AN474" s="16" t="n">
        <v>0.00268981004101799</v>
      </c>
      <c r="AO474" s="16" t="n">
        <v>0.00130897328607266</v>
      </c>
      <c r="AP474" s="16" t="n">
        <v>0</v>
      </c>
      <c r="AQ474" s="16"/>
      <c r="AR474" s="16" t="n">
        <v>0</v>
      </c>
      <c r="AS474" s="16" t="n">
        <v>0</v>
      </c>
      <c r="AT474" s="16" t="n">
        <v>0.0620369330612951</v>
      </c>
      <c r="AU474" s="16" t="n">
        <v>0.00826860643808697</v>
      </c>
      <c r="AV474" s="16" t="n">
        <v>0</v>
      </c>
      <c r="AW474" s="16" t="n">
        <v>0.00093034415452608</v>
      </c>
      <c r="AX474" s="16" t="n">
        <v>0.287125962274298</v>
      </c>
    </row>
    <row r="475">
      <c r="B475" t="s">
        <v>230</v>
      </c>
      <c r="C475" s="16" t="n">
        <v>0.358753331578816</v>
      </c>
      <c r="D475" s="16" t="n">
        <v>0.765925230674959</v>
      </c>
      <c r="E475" s="16" t="n">
        <v>0.428964131202772</v>
      </c>
      <c r="F475" s="16" t="n">
        <v>0.246956398915854</v>
      </c>
      <c r="G475" s="16"/>
      <c r="H475" s="16" t="n">
        <v>0.199927779659439</v>
      </c>
      <c r="I475" s="16" t="n">
        <v>0.312389057595121</v>
      </c>
      <c r="J475" s="16"/>
      <c r="K475" s="16" t="n">
        <v>0.208719714799731</v>
      </c>
      <c r="L475" s="16"/>
      <c r="M475" s="16" t="n">
        <v>0.263103223762861</v>
      </c>
      <c r="N475" s="16" t="n">
        <v>0.414186208696454</v>
      </c>
      <c r="O475" s="16" t="n">
        <v>0.846507497497255</v>
      </c>
      <c r="P475" s="16" t="n">
        <v>0.707137748091345</v>
      </c>
      <c r="Q475" s="16"/>
      <c r="R475" s="16" t="n">
        <v>0</v>
      </c>
      <c r="S475" s="16" t="n">
        <v>0.754339839286507</v>
      </c>
      <c r="T475" s="16" t="n">
        <v>0.181675574309877</v>
      </c>
      <c r="U475" s="16" t="n">
        <v>0.514328437148278</v>
      </c>
      <c r="V475" s="16" t="n">
        <v>0.295824540716055</v>
      </c>
      <c r="W475" s="16"/>
      <c r="X475" s="16" t="n">
        <v>0.210903355573058</v>
      </c>
      <c r="Y475" s="16" t="n">
        <v>0.263664894665836</v>
      </c>
      <c r="Z475" s="16" t="n">
        <v>0.385450126177273</v>
      </c>
      <c r="AA475" s="16" t="n">
        <v>0.696897840572733</v>
      </c>
      <c r="AB475" s="16" t="n">
        <v>0.584548785230418</v>
      </c>
      <c r="AC475" s="16" t="n">
        <v>0.244666824492999</v>
      </c>
      <c r="AD475" s="16" t="n">
        <v>0.735913988765728</v>
      </c>
      <c r="AE475" s="16"/>
      <c r="AF475" s="16" t="n">
        <v>0.0746655365530038</v>
      </c>
      <c r="AG475" s="16" t="n">
        <v>0.271884048276759</v>
      </c>
      <c r="AH475" s="16" t="n">
        <v>0.2066282151361</v>
      </c>
      <c r="AI475" s="16" t="n">
        <v>0.76312335060258</v>
      </c>
      <c r="AJ475" s="16" t="n">
        <v>0.332244618512461</v>
      </c>
      <c r="AK475" s="16" t="n">
        <v>0.160147545304614</v>
      </c>
      <c r="AL475" s="16" t="n">
        <v>0.209789843516743</v>
      </c>
      <c r="AM475" s="16" t="n">
        <v>0.405763769946385</v>
      </c>
      <c r="AN475" s="16" t="n">
        <v>0.712570036944116</v>
      </c>
      <c r="AO475" s="16" t="n">
        <v>0.396953080684341</v>
      </c>
      <c r="AP475" s="16" t="n">
        <v>0.700987069191672</v>
      </c>
      <c r="AQ475" s="16"/>
      <c r="AR475" s="16" t="n">
        <v>0.73390462115479</v>
      </c>
      <c r="AS475" s="16" t="n">
        <v>0.327433266887333</v>
      </c>
      <c r="AT475" s="16" t="n">
        <v>0.401989993031056</v>
      </c>
      <c r="AU475" s="16" t="n">
        <v>0.177610177492812</v>
      </c>
      <c r="AV475" s="16" t="n">
        <v>0.0824527165143359</v>
      </c>
      <c r="AW475" s="16" t="n">
        <v>0.34040985588839</v>
      </c>
      <c r="AX475" s="16" t="n">
        <v>0.286999824797491</v>
      </c>
    </row>
    <row r="476">
      <c r="B476" t="s">
        <v>231</v>
      </c>
      <c r="C476" s="16" t="n">
        <v>0.324332861143415</v>
      </c>
      <c r="D476" s="16" t="n">
        <v>0.023147310847899</v>
      </c>
      <c r="E476" s="16" t="n">
        <v>0.359691686155062</v>
      </c>
      <c r="F476" s="16" t="n">
        <v>0.347602857775668</v>
      </c>
      <c r="G476" s="16"/>
      <c r="H476" s="16" t="n">
        <v>0.534393115345782</v>
      </c>
      <c r="I476" s="16" t="n">
        <v>0.380505098036679</v>
      </c>
      <c r="J476" s="16"/>
      <c r="K476" s="16" t="n">
        <v>0.485304234057887</v>
      </c>
      <c r="L476" s="16"/>
      <c r="M476" s="16" t="n">
        <v>0.376555131574369</v>
      </c>
      <c r="N476" s="16" t="n">
        <v>0.299092149244414</v>
      </c>
      <c r="O476" s="16" t="n">
        <v>0.0583369903429928</v>
      </c>
      <c r="P476" s="16" t="n">
        <v>0.0801006971740794</v>
      </c>
      <c r="Q476" s="16"/>
      <c r="R476" s="16" t="n">
        <v>0</v>
      </c>
      <c r="S476" s="16" t="n">
        <v>0.00504739738175992</v>
      </c>
      <c r="T476" s="16" t="n">
        <v>0.582955518546368</v>
      </c>
      <c r="U476" s="16" t="n">
        <v>0.147410157986039</v>
      </c>
      <c r="V476" s="16" t="n">
        <v>0.281841194692948</v>
      </c>
      <c r="W476" s="16"/>
      <c r="X476" s="16" t="n">
        <v>0.375890619186753</v>
      </c>
      <c r="Y476" s="16" t="n">
        <v>0.417331215247328</v>
      </c>
      <c r="Z476" s="16" t="n">
        <v>0.407705840051961</v>
      </c>
      <c r="AA476" s="16" t="n">
        <v>0.00693182530983977</v>
      </c>
      <c r="AB476" s="16" t="n">
        <v>0.208521342151552</v>
      </c>
      <c r="AC476" s="16" t="n">
        <v>0.00700672372952944</v>
      </c>
      <c r="AD476" s="16" t="n">
        <v>0.102799858222065</v>
      </c>
      <c r="AE476" s="16"/>
      <c r="AF476" s="16" t="n">
        <v>0.925334463446996</v>
      </c>
      <c r="AG476" s="16" t="n">
        <v>0.396130413804853</v>
      </c>
      <c r="AH476" s="16" t="n">
        <v>0.415735931334302</v>
      </c>
      <c r="AI476" s="16" t="n">
        <v>0.218920783450047</v>
      </c>
      <c r="AJ476" s="16" t="n">
        <v>0.193824033783316</v>
      </c>
      <c r="AK476" s="16" t="n">
        <v>0.539746837198485</v>
      </c>
      <c r="AL476" s="16" t="n">
        <v>0.0317089288770409</v>
      </c>
      <c r="AM476" s="16" t="n">
        <v>0.329867135894725</v>
      </c>
      <c r="AN476" s="16" t="n">
        <v>0.0202311232847255</v>
      </c>
      <c r="AO476" s="16" t="n">
        <v>0.00486840976696269</v>
      </c>
      <c r="AP476" s="16" t="n">
        <v>0.140639282829489</v>
      </c>
      <c r="AQ476" s="16"/>
      <c r="AR476" s="16" t="n">
        <v>0.258148490714574</v>
      </c>
      <c r="AS476" s="16" t="n">
        <v>0.0552722832904042</v>
      </c>
      <c r="AT476" s="16" t="n">
        <v>0.312543138040561</v>
      </c>
      <c r="AU476" s="16" t="n">
        <v>0.111146712437778</v>
      </c>
      <c r="AV476" s="16" t="n">
        <v>0.906430416262971</v>
      </c>
      <c r="AW476" s="16" t="n">
        <v>0.581106019952093</v>
      </c>
      <c r="AX476" s="16" t="n">
        <v>0.297554206762757</v>
      </c>
    </row>
    <row r="477">
      <c r="B477" t="s">
        <v>129</v>
      </c>
      <c r="C477" s="16" t="n">
        <v>0.0344204704354014</v>
      </c>
      <c r="D477" s="16" t="n">
        <v>0.74277791982706</v>
      </c>
      <c r="E477" s="16" t="n">
        <v>0.0692724450477098</v>
      </c>
      <c r="F477" s="16" t="n">
        <v>-0.100646458859815</v>
      </c>
      <c r="G477" s="16"/>
      <c r="H477" s="16" t="n">
        <v>-0.334465335686342</v>
      </c>
      <c r="I477" s="16" t="n">
        <v>-0.0681160404415586</v>
      </c>
      <c r="J477" s="16"/>
      <c r="K477" s="16" t="n">
        <v>-0.276584519258156</v>
      </c>
      <c r="L477" s="16"/>
      <c r="M477" s="16" t="n">
        <v>-0.113451907811508</v>
      </c>
      <c r="N477" s="16" t="n">
        <v>0.11509405945204</v>
      </c>
      <c r="O477" s="16" t="n">
        <v>0.788170507154262</v>
      </c>
      <c r="P477" s="16" t="n">
        <v>0.627037050917265</v>
      </c>
      <c r="Q477" s="16"/>
      <c r="R477" s="16" t="n">
        <v>0</v>
      </c>
      <c r="S477" s="16" t="n">
        <v>0.749292441904748</v>
      </c>
      <c r="T477" s="16" t="n">
        <v>-0.40127994423649</v>
      </c>
      <c r="U477" s="16" t="n">
        <v>0.366918279162239</v>
      </c>
      <c r="V477" s="16" t="n">
        <v>0.0139833460231073</v>
      </c>
      <c r="W477" s="16"/>
      <c r="X477" s="16" t="n">
        <v>-0.164987263613695</v>
      </c>
      <c r="Y477" s="16" t="n">
        <v>-0.153666320581492</v>
      </c>
      <c r="Z477" s="16" t="n">
        <v>-0.0222557138746876</v>
      </c>
      <c r="AA477" s="16" t="n">
        <v>0.689966015262893</v>
      </c>
      <c r="AB477" s="16" t="n">
        <v>0.376027443078866</v>
      </c>
      <c r="AC477" s="16" t="n">
        <v>0.237660100763469</v>
      </c>
      <c r="AD477" s="16" t="n">
        <v>0.633114130543664</v>
      </c>
      <c r="AE477" s="16"/>
      <c r="AF477" s="16" t="n">
        <v>-0.850668926893992</v>
      </c>
      <c r="AG477" s="16" t="n">
        <v>-0.124246365528094</v>
      </c>
      <c r="AH477" s="16" t="n">
        <v>-0.209107716198202</v>
      </c>
      <c r="AI477" s="16" t="n">
        <v>0.544202567152533</v>
      </c>
      <c r="AJ477" s="16" t="n">
        <v>0.138420584729146</v>
      </c>
      <c r="AK477" s="16" t="n">
        <v>-0.379599291893871</v>
      </c>
      <c r="AL477" s="16" t="n">
        <v>0.178080914639702</v>
      </c>
      <c r="AM477" s="16" t="n">
        <v>0.0758966340516599</v>
      </c>
      <c r="AN477" s="16" t="n">
        <v>0.69233891365939</v>
      </c>
      <c r="AO477" s="16" t="n">
        <v>0.392084670917378</v>
      </c>
      <c r="AP477" s="16" t="n">
        <v>0.560347786362183</v>
      </c>
      <c r="AQ477" s="16"/>
      <c r="AR477" s="16" t="n">
        <v>0.475756130440216</v>
      </c>
      <c r="AS477" s="16" t="n">
        <v>0.272160983596929</v>
      </c>
      <c r="AT477" s="16" t="n">
        <v>0.0894468549904954</v>
      </c>
      <c r="AU477" s="16" t="n">
        <v>0.0664634650550338</v>
      </c>
      <c r="AV477" s="16" t="n">
        <v>-0.823977699748635</v>
      </c>
      <c r="AW477" s="16" t="n">
        <v>-0.240696164063703</v>
      </c>
      <c r="AX477" s="16" t="n">
        <v>-0.0105543819652653</v>
      </c>
    </row>
    <row r="478">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c r="AP478" s="16"/>
      <c r="AQ478" s="16"/>
      <c r="AR478" s="16"/>
      <c r="AS478" s="16"/>
      <c r="AT478" s="16"/>
      <c r="AU478" s="16"/>
      <c r="AV478" s="16"/>
      <c r="AW478" s="16"/>
      <c r="AX478" s="16"/>
    </row>
    <row r="479">
      <c r="B479" s="7" t="s">
        <v>264</v>
      </c>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c r="AP479" s="16"/>
      <c r="AQ479" s="16"/>
      <c r="AR479" s="16"/>
      <c r="AS479" s="16"/>
      <c r="AT479" s="16"/>
      <c r="AU479" s="16"/>
      <c r="AV479" s="16"/>
      <c r="AW479" s="16"/>
      <c r="AX479" s="16"/>
    </row>
    <row r="480">
      <c r="B480" s="26" t="s">
        <v>258</v>
      </c>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c r="AP480" s="16"/>
      <c r="AQ480" s="16"/>
      <c r="AR480" s="16"/>
      <c r="AS480" s="16"/>
      <c r="AT480" s="16"/>
      <c r="AU480" s="16"/>
      <c r="AV480" s="16"/>
      <c r="AW480" s="16"/>
      <c r="AX480" s="16"/>
    </row>
    <row r="481">
      <c r="B481" t="s">
        <v>225</v>
      </c>
      <c r="C481" s="16" t="n">
        <v>0.117749508617566</v>
      </c>
      <c r="D481" s="16" t="n">
        <v>0.542262231204166</v>
      </c>
      <c r="E481" s="16" t="n">
        <v>0.124745881372316</v>
      </c>
      <c r="F481" s="16" t="n">
        <v>0.0462608922565979</v>
      </c>
      <c r="G481" s="16"/>
      <c r="H481" s="16" t="n">
        <v>0.121311534216418</v>
      </c>
      <c r="I481" s="16" t="n">
        <v>0.113874731711557</v>
      </c>
      <c r="J481" s="16"/>
      <c r="K481" s="16" t="n">
        <v>0.0696196615824687</v>
      </c>
      <c r="L481" s="16"/>
      <c r="M481" s="16" t="n">
        <v>0.05625052270296</v>
      </c>
      <c r="N481" s="16" t="n">
        <v>0.225273404535155</v>
      </c>
      <c r="O481" s="16" t="n">
        <v>0.314378601947768</v>
      </c>
      <c r="P481" s="16" t="n">
        <v>0.408470257331243</v>
      </c>
      <c r="Q481" s="16"/>
      <c r="R481" s="16" t="n">
        <v>0</v>
      </c>
      <c r="S481" s="16" t="n">
        <v>0.0959831710681065</v>
      </c>
      <c r="T481" s="16" t="n">
        <v>0.159838294329572</v>
      </c>
      <c r="U481" s="16" t="n">
        <v>0.17172609703481</v>
      </c>
      <c r="V481" s="16" t="n">
        <v>0.0531393252271376</v>
      </c>
      <c r="W481" s="16"/>
      <c r="X481" s="16" t="n">
        <v>0.0953899962573248</v>
      </c>
      <c r="Y481" s="16" t="n">
        <v>0.0649161089745648</v>
      </c>
      <c r="Z481" s="16" t="n">
        <v>0.0029761877427752</v>
      </c>
      <c r="AA481" s="16" t="n">
        <v>0.277174846529528</v>
      </c>
      <c r="AB481" s="16" t="n">
        <v>0.177088989818311</v>
      </c>
      <c r="AC481" s="16" t="n">
        <v>0.163910922749409</v>
      </c>
      <c r="AD481" s="16" t="n">
        <v>0.547539404593978</v>
      </c>
      <c r="AE481" s="16"/>
      <c r="AF481" s="16" t="n">
        <v>0.0538504127138254</v>
      </c>
      <c r="AG481" s="16" t="n">
        <v>0.533400158056456</v>
      </c>
      <c r="AH481" s="16" t="n">
        <v>0.11491193886502</v>
      </c>
      <c r="AI481" s="16" t="n">
        <v>0.358809908613867</v>
      </c>
      <c r="AJ481" s="16" t="n">
        <v>0.0674782756871842</v>
      </c>
      <c r="AK481" s="16" t="n">
        <v>0.00319262603039155</v>
      </c>
      <c r="AL481" s="16" t="n">
        <v>0.0554854269537745</v>
      </c>
      <c r="AM481" s="16" t="n">
        <v>0.0497026438635379</v>
      </c>
      <c r="AN481" s="16" t="n">
        <v>0.134345201084491</v>
      </c>
      <c r="AO481" s="16" t="n">
        <v>0.00486840976696269</v>
      </c>
      <c r="AP481" s="16" t="n">
        <v>0.581005053165134</v>
      </c>
      <c r="AQ481" s="16"/>
      <c r="AR481" s="16" t="n">
        <v>0.287537296231587</v>
      </c>
      <c r="AS481" s="16" t="n">
        <v>0.0157053359717429</v>
      </c>
      <c r="AT481" s="16" t="n">
        <v>0.221140346665286</v>
      </c>
      <c r="AU481" s="16" t="n">
        <v>0.0911535302030406</v>
      </c>
      <c r="AV481" s="16" t="n">
        <v>0.0222337344453857</v>
      </c>
      <c r="AW481" s="16" t="n">
        <v>0.0444490094439074</v>
      </c>
      <c r="AX481" s="16" t="n">
        <v>0.00559669516263959</v>
      </c>
    </row>
    <row r="482">
      <c r="B482" t="s">
        <v>226</v>
      </c>
      <c r="C482" s="16" t="n">
        <v>0.32544682021819</v>
      </c>
      <c r="D482" s="16" t="n">
        <v>0.2468303183342</v>
      </c>
      <c r="E482" s="16" t="n">
        <v>0.49901958360098</v>
      </c>
      <c r="F482" s="16" t="n">
        <v>0.219642171769214</v>
      </c>
      <c r="G482" s="16"/>
      <c r="H482" s="16" t="n">
        <v>0.255881998503723</v>
      </c>
      <c r="I482" s="16" t="n">
        <v>0.366095304882913</v>
      </c>
      <c r="J482" s="16"/>
      <c r="K482" s="16" t="n">
        <v>0.156120666967489</v>
      </c>
      <c r="L482" s="16"/>
      <c r="M482" s="16" t="n">
        <v>0.283803504448282</v>
      </c>
      <c r="N482" s="16" t="n">
        <v>0.35656923561393</v>
      </c>
      <c r="O482" s="16" t="n">
        <v>0.545258551130678</v>
      </c>
      <c r="P482" s="16" t="n">
        <v>0.353292318348251</v>
      </c>
      <c r="Q482" s="16"/>
      <c r="R482" s="16" t="n">
        <v>1</v>
      </c>
      <c r="S482" s="16" t="n">
        <v>0.258064894261679</v>
      </c>
      <c r="T482" s="16" t="n">
        <v>0.199079674509043</v>
      </c>
      <c r="U482" s="16" t="n">
        <v>0.406965900229508</v>
      </c>
      <c r="V482" s="16" t="n">
        <v>0.322214065070393</v>
      </c>
      <c r="W482" s="16"/>
      <c r="X482" s="16" t="n">
        <v>0.114343453823</v>
      </c>
      <c r="Y482" s="16" t="n">
        <v>0.224892826244416</v>
      </c>
      <c r="Z482" s="16" t="n">
        <v>0.457879645763174</v>
      </c>
      <c r="AA482" s="16" t="n">
        <v>0.426823275266239</v>
      </c>
      <c r="AB482" s="16" t="n">
        <v>0.556219439749203</v>
      </c>
      <c r="AC482" s="16" t="n">
        <v>0.793681524416684</v>
      </c>
      <c r="AD482" s="16" t="n">
        <v>0.286075040193217</v>
      </c>
      <c r="AE482" s="16"/>
      <c r="AF482" s="16" t="n">
        <v>0.0208151238391784</v>
      </c>
      <c r="AG482" s="16" t="n">
        <v>0.0723889836277321</v>
      </c>
      <c r="AH482" s="16" t="n">
        <v>0.134651171587952</v>
      </c>
      <c r="AI482" s="16" t="n">
        <v>0.619175200806047</v>
      </c>
      <c r="AJ482" s="16" t="n">
        <v>0.384805870594035</v>
      </c>
      <c r="AK482" s="16" t="n">
        <v>0.39893078948397</v>
      </c>
      <c r="AL482" s="16" t="n">
        <v>0.845574305647039</v>
      </c>
      <c r="AM482" s="16" t="n">
        <v>0.430124889941144</v>
      </c>
      <c r="AN482" s="16" t="n">
        <v>0.176728267179168</v>
      </c>
      <c r="AO482" s="16" t="n">
        <v>0.0729001152911275</v>
      </c>
      <c r="AP482" s="16" t="n">
        <v>0.260621298856027</v>
      </c>
      <c r="AQ482" s="16"/>
      <c r="AR482" s="16" t="n">
        <v>0.435252454932423</v>
      </c>
      <c r="AS482" s="16" t="n">
        <v>0.316036742887835</v>
      </c>
      <c r="AT482" s="16" t="n">
        <v>0.371096050690641</v>
      </c>
      <c r="AU482" s="16" t="n">
        <v>0.127902896872015</v>
      </c>
      <c r="AV482" s="16" t="n">
        <v>0.0602189820689502</v>
      </c>
      <c r="AW482" s="16" t="n">
        <v>0.512599455160553</v>
      </c>
      <c r="AX482" s="16" t="n">
        <v>0.150448863342262</v>
      </c>
    </row>
    <row r="483">
      <c r="B483" t="s">
        <v>256</v>
      </c>
      <c r="C483" s="16" t="n">
        <v>0.211553313799235</v>
      </c>
      <c r="D483" s="16" t="n">
        <v>0.126897800710737</v>
      </c>
      <c r="E483" s="16" t="n">
        <v>0.145037944656444</v>
      </c>
      <c r="F483" s="16" t="n">
        <v>0.270140772675636</v>
      </c>
      <c r="G483" s="16"/>
      <c r="H483" s="16" t="n">
        <v>0.383725150068133</v>
      </c>
      <c r="I483" s="16" t="n">
        <v>0.163207422440479</v>
      </c>
      <c r="J483" s="16"/>
      <c r="K483" s="16" t="n">
        <v>0.425940930459897</v>
      </c>
      <c r="L483" s="16"/>
      <c r="M483" s="16" t="n">
        <v>0.25292719522946</v>
      </c>
      <c r="N483" s="16" t="n">
        <v>0.127424121572817</v>
      </c>
      <c r="O483" s="16" t="n">
        <v>0.083099547292656</v>
      </c>
      <c r="P483" s="16" t="n">
        <v>0.111319019188152</v>
      </c>
      <c r="Q483" s="16"/>
      <c r="R483" s="16" t="n">
        <v>0</v>
      </c>
      <c r="S483" s="16" t="n">
        <v>0.0310704919597242</v>
      </c>
      <c r="T483" s="16" t="n">
        <v>0.332209819630799</v>
      </c>
      <c r="U483" s="16" t="n">
        <v>0.233949986818019</v>
      </c>
      <c r="V483" s="16" t="n">
        <v>0.163024033386898</v>
      </c>
      <c r="W483" s="16"/>
      <c r="X483" s="16" t="n">
        <v>0.327375345713405</v>
      </c>
      <c r="Y483" s="16" t="n">
        <v>0.258879207546019</v>
      </c>
      <c r="Z483" s="16" t="n">
        <v>0.132974984113315</v>
      </c>
      <c r="AA483" s="16" t="n">
        <v>0.289322590482943</v>
      </c>
      <c r="AB483" s="16" t="n">
        <v>0.100754487671289</v>
      </c>
      <c r="AC483" s="16" t="n">
        <v>0.0266319127252786</v>
      </c>
      <c r="AD483" s="16" t="n">
        <v>0.135142448000743</v>
      </c>
      <c r="AE483" s="16"/>
      <c r="AF483" s="16" t="n">
        <v>0.305199936319661</v>
      </c>
      <c r="AG483" s="16" t="n">
        <v>0.00163887419297031</v>
      </c>
      <c r="AH483" s="16" t="n">
        <v>0.334315286347624</v>
      </c>
      <c r="AI483" s="16" t="n">
        <v>0.0203596820032019</v>
      </c>
      <c r="AJ483" s="16" t="n">
        <v>0.526018847204222</v>
      </c>
      <c r="AK483" s="16" t="n">
        <v>0.165492890368673</v>
      </c>
      <c r="AL483" s="16" t="n">
        <v>0.0780089164439755</v>
      </c>
      <c r="AM483" s="16" t="n">
        <v>0.0604953788195117</v>
      </c>
      <c r="AN483" s="16" t="n">
        <v>0.284740153014866</v>
      </c>
      <c r="AO483" s="16" t="n">
        <v>0.523969420971496</v>
      </c>
      <c r="AP483" s="16" t="n">
        <v>0.158373647978839</v>
      </c>
      <c r="AQ483" s="16"/>
      <c r="AR483" s="16" t="n">
        <v>0.019061758121416</v>
      </c>
      <c r="AS483" s="16" t="n">
        <v>0.315422689903942</v>
      </c>
      <c r="AT483" s="16" t="n">
        <v>0.213165499782725</v>
      </c>
      <c r="AU483" s="16" t="n">
        <v>0.518914914806986</v>
      </c>
      <c r="AV483" s="16" t="n">
        <v>0.917547283485664</v>
      </c>
      <c r="AW483" s="16" t="n">
        <v>0.011717291372337</v>
      </c>
      <c r="AX483" s="16" t="n">
        <v>0.0499805469930636</v>
      </c>
    </row>
    <row r="484">
      <c r="B484" t="s">
        <v>228</v>
      </c>
      <c r="C484" s="16" t="n">
        <v>0.136484267200024</v>
      </c>
      <c r="D484" s="16" t="n">
        <v>0.0683211182680545</v>
      </c>
      <c r="E484" s="16" t="n">
        <v>0.158379880562884</v>
      </c>
      <c r="F484" s="16" t="n">
        <v>0.132292583986092</v>
      </c>
      <c r="G484" s="16"/>
      <c r="H484" s="16" t="n">
        <v>0.0459316451147798</v>
      </c>
      <c r="I484" s="16" t="n">
        <v>0.107878317054618</v>
      </c>
      <c r="J484" s="16"/>
      <c r="K484" s="16" t="n">
        <v>0.125926998222458</v>
      </c>
      <c r="L484" s="16"/>
      <c r="M484" s="16" t="n">
        <v>0.155989533445371</v>
      </c>
      <c r="N484" s="16" t="n">
        <v>0.129547519875855</v>
      </c>
      <c r="O484" s="16" t="n">
        <v>0.0324021918241238</v>
      </c>
      <c r="P484" s="16" t="n">
        <v>0.0522671395868054</v>
      </c>
      <c r="Q484" s="16"/>
      <c r="R484" s="16" t="n">
        <v>0</v>
      </c>
      <c r="S484" s="16" t="n">
        <v>0.411547103886795</v>
      </c>
      <c r="T484" s="16" t="n">
        <v>0.0963480986490216</v>
      </c>
      <c r="U484" s="16" t="n">
        <v>0.176260373743192</v>
      </c>
      <c r="V484" s="16" t="n">
        <v>0.065194590617115</v>
      </c>
      <c r="W484" s="16"/>
      <c r="X484" s="16" t="n">
        <v>0.0246028762850319</v>
      </c>
      <c r="Y484" s="16" t="n">
        <v>0.289307985856428</v>
      </c>
      <c r="Z484" s="16" t="n">
        <v>0.0363889901390253</v>
      </c>
      <c r="AA484" s="16" t="n">
        <v>0.00667928772128867</v>
      </c>
      <c r="AB484" s="16" t="n">
        <v>0.101681767223065</v>
      </c>
      <c r="AC484" s="16" t="n">
        <v>0.00973912118380897</v>
      </c>
      <c r="AD484" s="16" t="n">
        <v>0.0163583682618118</v>
      </c>
      <c r="AE484" s="16"/>
      <c r="AF484" s="16" t="n">
        <v>0</v>
      </c>
      <c r="AG484" s="16" t="n">
        <v>0.392571984122842</v>
      </c>
      <c r="AH484" s="16" t="n">
        <v>0.0132751439521657</v>
      </c>
      <c r="AI484" s="16" t="n">
        <v>0</v>
      </c>
      <c r="AJ484" s="16" t="n">
        <v>0.0163050957574485</v>
      </c>
      <c r="AK484" s="16" t="n">
        <v>0.0804286369814364</v>
      </c>
      <c r="AL484" s="16" t="n">
        <v>0.0148982947450537</v>
      </c>
      <c r="AM484" s="16" t="n">
        <v>0.207301511220179</v>
      </c>
      <c r="AN484" s="16" t="n">
        <v>0.269176274395962</v>
      </c>
      <c r="AO484" s="16" t="n">
        <v>0.396953080684341</v>
      </c>
      <c r="AP484" s="16" t="n">
        <v>0</v>
      </c>
      <c r="AQ484" s="16"/>
      <c r="AR484" s="16" t="n">
        <v>0</v>
      </c>
      <c r="AS484" s="16" t="n">
        <v>0.352835231236481</v>
      </c>
      <c r="AT484" s="16" t="n">
        <v>0.0630787719853022</v>
      </c>
      <c r="AU484" s="16" t="n">
        <v>0.221254474008972</v>
      </c>
      <c r="AV484" s="16" t="n">
        <v>0</v>
      </c>
      <c r="AW484" s="16" t="n">
        <v>0.244257675082617</v>
      </c>
      <c r="AX484" s="16" t="n">
        <v>0.0474358105932794</v>
      </c>
    </row>
    <row r="485">
      <c r="B485" t="s">
        <v>229</v>
      </c>
      <c r="C485" s="16" t="n">
        <v>0.11364832384203</v>
      </c>
      <c r="D485" s="16" t="n">
        <v>0.00486244052546888</v>
      </c>
      <c r="E485" s="16" t="n">
        <v>0.071881511340895</v>
      </c>
      <c r="F485" s="16" t="n">
        <v>0.159180764591601</v>
      </c>
      <c r="G485" s="16"/>
      <c r="H485" s="16" t="n">
        <v>0.171136310121702</v>
      </c>
      <c r="I485" s="16" t="n">
        <v>0.134456801135876</v>
      </c>
      <c r="J485" s="16"/>
      <c r="K485" s="16" t="n">
        <v>0.211527242056281</v>
      </c>
      <c r="L485" s="16"/>
      <c r="M485" s="16" t="n">
        <v>0.121802131753934</v>
      </c>
      <c r="N485" s="16" t="n">
        <v>0.161185718402243</v>
      </c>
      <c r="O485" s="16" t="n">
        <v>0</v>
      </c>
      <c r="P485" s="16" t="n">
        <v>0.0426373813616825</v>
      </c>
      <c r="Q485" s="16"/>
      <c r="R485" s="16" t="n">
        <v>0</v>
      </c>
      <c r="S485" s="16" t="n">
        <v>0</v>
      </c>
      <c r="T485" s="16" t="n">
        <v>0.211298879532464</v>
      </c>
      <c r="U485" s="16" t="n">
        <v>0.00173463593842197</v>
      </c>
      <c r="V485" s="16" t="n">
        <v>0.169418033976449</v>
      </c>
      <c r="W485" s="16"/>
      <c r="X485" s="16" t="n">
        <v>0.171449165831956</v>
      </c>
      <c r="Y485" s="16" t="n">
        <v>0.162003871378573</v>
      </c>
      <c r="Z485" s="16" t="n">
        <v>0.13161245428077</v>
      </c>
      <c r="AA485" s="16" t="n">
        <v>0</v>
      </c>
      <c r="AB485" s="16" t="n">
        <v>0.0474895163607638</v>
      </c>
      <c r="AC485" s="16" t="n">
        <v>0</v>
      </c>
      <c r="AD485" s="16" t="n">
        <v>0.0148847389502504</v>
      </c>
      <c r="AE485" s="16"/>
      <c r="AF485" s="16" t="n">
        <v>0.595499809617493</v>
      </c>
      <c r="AG485" s="16" t="n">
        <v>0</v>
      </c>
      <c r="AH485" s="16" t="n">
        <v>0.402846459247238</v>
      </c>
      <c r="AI485" s="16" t="n">
        <v>0.00165520857688379</v>
      </c>
      <c r="AJ485" s="16" t="n">
        <v>0</v>
      </c>
      <c r="AK485" s="16" t="n">
        <v>0</v>
      </c>
      <c r="AL485" s="16" t="n">
        <v>0.00235269836038831</v>
      </c>
      <c r="AM485" s="16" t="n">
        <v>0.249402833011343</v>
      </c>
      <c r="AN485" s="16" t="n">
        <v>0.132992746794749</v>
      </c>
      <c r="AO485" s="16" t="n">
        <v>0</v>
      </c>
      <c r="AP485" s="16" t="n">
        <v>0</v>
      </c>
      <c r="AQ485" s="16"/>
      <c r="AR485" s="16" t="n">
        <v>0.239086732593158</v>
      </c>
      <c r="AS485" s="16" t="n">
        <v>0</v>
      </c>
      <c r="AT485" s="16" t="n">
        <v>0.0697889432558647</v>
      </c>
      <c r="AU485" s="16" t="n">
        <v>0.0336231616598173</v>
      </c>
      <c r="AV485" s="16" t="n">
        <v>0</v>
      </c>
      <c r="AW485" s="16" t="n">
        <v>0.184745004213395</v>
      </c>
      <c r="AX485" s="16" t="n">
        <v>0.248846027969585</v>
      </c>
    </row>
    <row r="486">
      <c r="B486" t="s">
        <v>95</v>
      </c>
      <c r="C486" s="16" t="n">
        <v>0.0951177663229546</v>
      </c>
      <c r="D486" s="16" t="n">
        <v>0.0108260909573731</v>
      </c>
      <c r="E486" s="16" t="n">
        <v>0.000935198466480384</v>
      </c>
      <c r="F486" s="16" t="n">
        <v>0.172482814720859</v>
      </c>
      <c r="G486" s="16"/>
      <c r="H486" s="16" t="n">
        <v>0.0220133619752433</v>
      </c>
      <c r="I486" s="16" t="n">
        <v>0.114487422774557</v>
      </c>
      <c r="J486" s="16"/>
      <c r="K486" s="16" t="n">
        <v>0.0108645007114066</v>
      </c>
      <c r="L486" s="16"/>
      <c r="M486" s="16" t="n">
        <v>0.129227112419992</v>
      </c>
      <c r="N486" s="16" t="n">
        <v>0</v>
      </c>
      <c r="O486" s="16" t="n">
        <v>0.0248611078047741</v>
      </c>
      <c r="P486" s="16" t="n">
        <v>0.0320138841838652</v>
      </c>
      <c r="Q486" s="16"/>
      <c r="R486" s="16" t="n">
        <v>0</v>
      </c>
      <c r="S486" s="16" t="n">
        <v>0.203334338823696</v>
      </c>
      <c r="T486" s="16" t="n">
        <v>0.0012252333491006</v>
      </c>
      <c r="U486" s="16" t="n">
        <v>0.00936300623604868</v>
      </c>
      <c r="V486" s="16" t="n">
        <v>0.227009951722007</v>
      </c>
      <c r="W486" s="16"/>
      <c r="X486" s="16" t="n">
        <v>0.266839162089281</v>
      </c>
      <c r="Y486" s="16" t="n">
        <v>0</v>
      </c>
      <c r="Z486" s="16" t="n">
        <v>0.238167737960941</v>
      </c>
      <c r="AA486" s="16" t="n">
        <v>0</v>
      </c>
      <c r="AB486" s="16" t="n">
        <v>0.0167657991773685</v>
      </c>
      <c r="AC486" s="16" t="n">
        <v>0.00603651892481932</v>
      </c>
      <c r="AD486" s="16" t="n">
        <v>0</v>
      </c>
      <c r="AE486" s="16"/>
      <c r="AF486" s="16" t="n">
        <v>0.0246347175098417</v>
      </c>
      <c r="AG486" s="16" t="n">
        <v>0</v>
      </c>
      <c r="AH486" s="16" t="n">
        <v>0</v>
      </c>
      <c r="AI486" s="16" t="n">
        <v>0</v>
      </c>
      <c r="AJ486" s="16" t="n">
        <v>0.00539191075710971</v>
      </c>
      <c r="AK486" s="16" t="n">
        <v>0.351955057135529</v>
      </c>
      <c r="AL486" s="16" t="n">
        <v>0.00368035784976852</v>
      </c>
      <c r="AM486" s="16" t="n">
        <v>0.00297274314428406</v>
      </c>
      <c r="AN486" s="16" t="n">
        <v>0.00201735753076349</v>
      </c>
      <c r="AO486" s="16" t="n">
        <v>0.00130897328607266</v>
      </c>
      <c r="AP486" s="16" t="n">
        <v>0</v>
      </c>
      <c r="AQ486" s="16"/>
      <c r="AR486" s="16" t="n">
        <v>0.019061758121416</v>
      </c>
      <c r="AS486" s="16" t="n">
        <v>0</v>
      </c>
      <c r="AT486" s="16" t="n">
        <v>0.0617303876201812</v>
      </c>
      <c r="AU486" s="16" t="n">
        <v>0.00715102244916889</v>
      </c>
      <c r="AV486" s="16" t="n">
        <v>0</v>
      </c>
      <c r="AW486" s="16" t="n">
        <v>0.0022315647271897</v>
      </c>
      <c r="AX486" s="16" t="n">
        <v>0.49769205593917</v>
      </c>
    </row>
    <row r="487">
      <c r="B487" t="s">
        <v>230</v>
      </c>
      <c r="C487" s="16" t="n">
        <v>0.443196328835757</v>
      </c>
      <c r="D487" s="16" t="n">
        <v>0.789092549538366</v>
      </c>
      <c r="E487" s="16" t="n">
        <v>0.623765464973296</v>
      </c>
      <c r="F487" s="16" t="n">
        <v>0.265903064025812</v>
      </c>
      <c r="G487" s="16"/>
      <c r="H487" s="16" t="n">
        <v>0.377193532720141</v>
      </c>
      <c r="I487" s="16" t="n">
        <v>0.47997003659447</v>
      </c>
      <c r="J487" s="16"/>
      <c r="K487" s="16" t="n">
        <v>0.225740328549957</v>
      </c>
      <c r="L487" s="16"/>
      <c r="M487" s="16" t="n">
        <v>0.340054027151242</v>
      </c>
      <c r="N487" s="16" t="n">
        <v>0.581842640149085</v>
      </c>
      <c r="O487" s="16" t="n">
        <v>0.859637153078446</v>
      </c>
      <c r="P487" s="16" t="n">
        <v>0.761762575679495</v>
      </c>
      <c r="Q487" s="16"/>
      <c r="R487" s="16" t="n">
        <v>1</v>
      </c>
      <c r="S487" s="16" t="n">
        <v>0.354048065329785</v>
      </c>
      <c r="T487" s="16" t="n">
        <v>0.358917968838615</v>
      </c>
      <c r="U487" s="16" t="n">
        <v>0.578691997264318</v>
      </c>
      <c r="V487" s="16" t="n">
        <v>0.375353390297531</v>
      </c>
      <c r="W487" s="16"/>
      <c r="X487" s="16" t="n">
        <v>0.209733450080325</v>
      </c>
      <c r="Y487" s="16" t="n">
        <v>0.289808935218981</v>
      </c>
      <c r="Z487" s="16" t="n">
        <v>0.460855833505949</v>
      </c>
      <c r="AA487" s="16" t="n">
        <v>0.703998121795768</v>
      </c>
      <c r="AB487" s="16" t="n">
        <v>0.733308429567514</v>
      </c>
      <c r="AC487" s="16" t="n">
        <v>0.957592447166093</v>
      </c>
      <c r="AD487" s="16" t="n">
        <v>0.833614444787194</v>
      </c>
      <c r="AE487" s="16"/>
      <c r="AF487" s="16" t="n">
        <v>0.0746655365530038</v>
      </c>
      <c r="AG487" s="16" t="n">
        <v>0.605789141684188</v>
      </c>
      <c r="AH487" s="16" t="n">
        <v>0.249563110452972</v>
      </c>
      <c r="AI487" s="16" t="n">
        <v>0.977985109419914</v>
      </c>
      <c r="AJ487" s="16" t="n">
        <v>0.452284146281219</v>
      </c>
      <c r="AK487" s="16" t="n">
        <v>0.402123415514361</v>
      </c>
      <c r="AL487" s="16" t="n">
        <v>0.901059732600814</v>
      </c>
      <c r="AM487" s="16" t="n">
        <v>0.479827533804682</v>
      </c>
      <c r="AN487" s="16" t="n">
        <v>0.31107346826366</v>
      </c>
      <c r="AO487" s="16" t="n">
        <v>0.0777685250580902</v>
      </c>
      <c r="AP487" s="16" t="n">
        <v>0.841626352021161</v>
      </c>
      <c r="AQ487" s="16"/>
      <c r="AR487" s="16" t="n">
        <v>0.72278975116401</v>
      </c>
      <c r="AS487" s="16" t="n">
        <v>0.331742078859578</v>
      </c>
      <c r="AT487" s="16" t="n">
        <v>0.592236397355927</v>
      </c>
      <c r="AU487" s="16" t="n">
        <v>0.219056427075055</v>
      </c>
      <c r="AV487" s="16" t="n">
        <v>0.0824527165143359</v>
      </c>
      <c r="AW487" s="16" t="n">
        <v>0.55704846460446</v>
      </c>
      <c r="AX487" s="16" t="n">
        <v>0.156045558504902</v>
      </c>
    </row>
    <row r="488">
      <c r="B488" t="s">
        <v>231</v>
      </c>
      <c r="C488" s="16" t="n">
        <v>0.250132591042054</v>
      </c>
      <c r="D488" s="16" t="n">
        <v>0.0731835587935234</v>
      </c>
      <c r="E488" s="16" t="n">
        <v>0.230261391903779</v>
      </c>
      <c r="F488" s="16" t="n">
        <v>0.291473348577693</v>
      </c>
      <c r="G488" s="16"/>
      <c r="H488" s="16" t="n">
        <v>0.217067955236482</v>
      </c>
      <c r="I488" s="16" t="n">
        <v>0.242335118190494</v>
      </c>
      <c r="J488" s="16"/>
      <c r="K488" s="16" t="n">
        <v>0.337454240278739</v>
      </c>
      <c r="L488" s="16"/>
      <c r="M488" s="16" t="n">
        <v>0.277791665199306</v>
      </c>
      <c r="N488" s="16" t="n">
        <v>0.290733238278098</v>
      </c>
      <c r="O488" s="16" t="n">
        <v>0.0324021918241238</v>
      </c>
      <c r="P488" s="16" t="n">
        <v>0.0949045209484879</v>
      </c>
      <c r="Q488" s="16"/>
      <c r="R488" s="16" t="n">
        <v>0</v>
      </c>
      <c r="S488" s="16" t="n">
        <v>0.411547103886795</v>
      </c>
      <c r="T488" s="16" t="n">
        <v>0.307646978181485</v>
      </c>
      <c r="U488" s="16" t="n">
        <v>0.177995009681614</v>
      </c>
      <c r="V488" s="16" t="n">
        <v>0.234612624593564</v>
      </c>
      <c r="W488" s="16"/>
      <c r="X488" s="16" t="n">
        <v>0.196052042116988</v>
      </c>
      <c r="Y488" s="16" t="n">
        <v>0.451311857235001</v>
      </c>
      <c r="Z488" s="16" t="n">
        <v>0.168001444419795</v>
      </c>
      <c r="AA488" s="16" t="n">
        <v>0.00667928772128867</v>
      </c>
      <c r="AB488" s="16" t="n">
        <v>0.149171283583829</v>
      </c>
      <c r="AC488" s="16" t="n">
        <v>0.00973912118380897</v>
      </c>
      <c r="AD488" s="16" t="n">
        <v>0.0312431072120621</v>
      </c>
      <c r="AE488" s="16"/>
      <c r="AF488" s="16" t="n">
        <v>0.595499809617493</v>
      </c>
      <c r="AG488" s="16" t="n">
        <v>0.392571984122842</v>
      </c>
      <c r="AH488" s="16" t="n">
        <v>0.416121603199404</v>
      </c>
      <c r="AI488" s="16" t="n">
        <v>0.00165520857688379</v>
      </c>
      <c r="AJ488" s="16" t="n">
        <v>0.0163050957574485</v>
      </c>
      <c r="AK488" s="16" t="n">
        <v>0.0804286369814364</v>
      </c>
      <c r="AL488" s="16" t="n">
        <v>0.017250993105442</v>
      </c>
      <c r="AM488" s="16" t="n">
        <v>0.456704344231522</v>
      </c>
      <c r="AN488" s="16" t="n">
        <v>0.402169021190711</v>
      </c>
      <c r="AO488" s="16" t="n">
        <v>0.396953080684341</v>
      </c>
      <c r="AP488" s="16" t="n">
        <v>0</v>
      </c>
      <c r="AQ488" s="16"/>
      <c r="AR488" s="16" t="n">
        <v>0.239086732593158</v>
      </c>
      <c r="AS488" s="16" t="n">
        <v>0.352835231236481</v>
      </c>
      <c r="AT488" s="16" t="n">
        <v>0.132867715241167</v>
      </c>
      <c r="AU488" s="16" t="n">
        <v>0.254877635668789</v>
      </c>
      <c r="AV488" s="16" t="n">
        <v>0</v>
      </c>
      <c r="AW488" s="16" t="n">
        <v>0.429002679296013</v>
      </c>
      <c r="AX488" s="16" t="n">
        <v>0.296281838562864</v>
      </c>
    </row>
    <row r="489">
      <c r="B489" t="s">
        <v>129</v>
      </c>
      <c r="C489" s="16" t="n">
        <v>0.193063737793703</v>
      </c>
      <c r="D489" s="16" t="n">
        <v>0.715908990744842</v>
      </c>
      <c r="E489" s="16" t="n">
        <v>0.393504073069517</v>
      </c>
      <c r="F489" s="16" t="n">
        <v>-0.0255702845518807</v>
      </c>
      <c r="G489" s="16"/>
      <c r="H489" s="16" t="n">
        <v>0.160125577483659</v>
      </c>
      <c r="I489" s="16" t="n">
        <v>0.237634918403976</v>
      </c>
      <c r="J489" s="16"/>
      <c r="K489" s="16" t="n">
        <v>-0.111713911728782</v>
      </c>
      <c r="L489" s="16"/>
      <c r="M489" s="16" t="n">
        <v>0.0622623619519366</v>
      </c>
      <c r="N489" s="16" t="n">
        <v>0.291109401870988</v>
      </c>
      <c r="O489" s="16" t="n">
        <v>0.827234961254322</v>
      </c>
      <c r="P489" s="16" t="n">
        <v>0.666858054731007</v>
      </c>
      <c r="Q489" s="16"/>
      <c r="R489" s="16" t="n">
        <v>1</v>
      </c>
      <c r="S489" s="16" t="n">
        <v>-0.0574990385570094</v>
      </c>
      <c r="T489" s="16" t="n">
        <v>0.0512709906571296</v>
      </c>
      <c r="U489" s="16" t="n">
        <v>0.400696987582704</v>
      </c>
      <c r="V489" s="16" t="n">
        <v>0.140740765703966</v>
      </c>
      <c r="W489" s="16"/>
      <c r="X489" s="16" t="n">
        <v>0.0136814079633369</v>
      </c>
      <c r="Y489" s="16" t="n">
        <v>-0.16150292201602</v>
      </c>
      <c r="Z489" s="16" t="n">
        <v>0.292854389086154</v>
      </c>
      <c r="AA489" s="16" t="n">
        <v>0.697318834074479</v>
      </c>
      <c r="AB489" s="16" t="n">
        <v>0.584137145983685</v>
      </c>
      <c r="AC489" s="16" t="n">
        <v>0.947853325982284</v>
      </c>
      <c r="AD489" s="16" t="n">
        <v>0.802371337575132</v>
      </c>
      <c r="AE489" s="16"/>
      <c r="AF489" s="16" t="n">
        <v>-0.520834273064489</v>
      </c>
      <c r="AG489" s="16" t="n">
        <v>0.213217157561346</v>
      </c>
      <c r="AH489" s="16" t="n">
        <v>-0.166558492746432</v>
      </c>
      <c r="AI489" s="16" t="n">
        <v>0.976329900843031</v>
      </c>
      <c r="AJ489" s="16" t="n">
        <v>0.435979050523771</v>
      </c>
      <c r="AK489" s="16" t="n">
        <v>0.321694778532925</v>
      </c>
      <c r="AL489" s="16" t="n">
        <v>0.883808739495372</v>
      </c>
      <c r="AM489" s="16" t="n">
        <v>0.0231231895731605</v>
      </c>
      <c r="AN489" s="16" t="n">
        <v>-0.091095552927051</v>
      </c>
      <c r="AO489" s="16" t="n">
        <v>-0.319184555626251</v>
      </c>
      <c r="AP489" s="16" t="n">
        <v>0.841626352021161</v>
      </c>
      <c r="AQ489" s="16"/>
      <c r="AR489" s="16" t="n">
        <v>0.483703018570852</v>
      </c>
      <c r="AS489" s="16" t="n">
        <v>-0.021093152376903</v>
      </c>
      <c r="AT489" s="16" t="n">
        <v>0.45936868211476</v>
      </c>
      <c r="AU489" s="16" t="n">
        <v>-0.0358212085937338</v>
      </c>
      <c r="AV489" s="16" t="n">
        <v>0.0824527165143359</v>
      </c>
      <c r="AW489" s="16" t="n">
        <v>0.128045785308448</v>
      </c>
      <c r="AX489" s="16" t="n">
        <v>-0.140236280057963</v>
      </c>
    </row>
    <row r="490">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c r="AP490" s="16"/>
      <c r="AQ490" s="16"/>
      <c r="AR490" s="16"/>
      <c r="AS490" s="16"/>
      <c r="AT490" s="16"/>
      <c r="AU490" s="16"/>
      <c r="AV490" s="16"/>
      <c r="AW490" s="16"/>
      <c r="AX490" s="16"/>
    </row>
    <row r="491">
      <c r="B491" s="7" t="s">
        <v>265</v>
      </c>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row>
    <row r="492">
      <c r="B492" s="26" t="s">
        <v>258</v>
      </c>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row>
    <row r="493">
      <c r="B493" t="s">
        <v>225</v>
      </c>
      <c r="C493" s="16" t="n">
        <v>0.186353501443968</v>
      </c>
      <c r="D493" s="16" t="n">
        <v>0.324005578196969</v>
      </c>
      <c r="E493" s="16" t="n">
        <v>0.272362170049267</v>
      </c>
      <c r="F493" s="16" t="n">
        <v>0.106165639568312</v>
      </c>
      <c r="G493" s="16"/>
      <c r="H493" s="16" t="n">
        <v>0.203938627827993</v>
      </c>
      <c r="I493" s="16" t="n">
        <v>0.199030157397006</v>
      </c>
      <c r="J493" s="16"/>
      <c r="K493" s="16" t="n">
        <v>0.11408156668706</v>
      </c>
      <c r="L493" s="16"/>
      <c r="M493" s="16" t="n">
        <v>0.135601494840223</v>
      </c>
      <c r="N493" s="16" t="n">
        <v>0.258868407340856</v>
      </c>
      <c r="O493" s="16" t="n">
        <v>0.387113197645598</v>
      </c>
      <c r="P493" s="16" t="n">
        <v>0.327488703266427</v>
      </c>
      <c r="Q493" s="16"/>
      <c r="R493" s="16" t="n">
        <v>0</v>
      </c>
      <c r="S493" s="16" t="n">
        <v>0.0416408464162828</v>
      </c>
      <c r="T493" s="16" t="n">
        <v>0.198633196854519</v>
      </c>
      <c r="U493" s="16" t="n">
        <v>0.28500142890349</v>
      </c>
      <c r="V493" s="16" t="n">
        <v>0.154803847181594</v>
      </c>
      <c r="W493" s="16"/>
      <c r="X493" s="16" t="n">
        <v>0.0168507284672268</v>
      </c>
      <c r="Y493" s="16" t="n">
        <v>0.0691157717898169</v>
      </c>
      <c r="Z493" s="16" t="n">
        <v>0.253334866199994</v>
      </c>
      <c r="AA493" s="16" t="n">
        <v>0.284247632928692</v>
      </c>
      <c r="AB493" s="16" t="n">
        <v>0.197156266229007</v>
      </c>
      <c r="AC493" s="16" t="n">
        <v>0.879196139011995</v>
      </c>
      <c r="AD493" s="16" t="n">
        <v>0.565596333053803</v>
      </c>
      <c r="AE493" s="16"/>
      <c r="AF493" s="16" t="n">
        <v>0.0619172572713087</v>
      </c>
      <c r="AG493" s="16" t="n">
        <v>0.260913657322355</v>
      </c>
      <c r="AH493" s="16" t="n">
        <v>0.174225567736228</v>
      </c>
      <c r="AI493" s="16" t="n">
        <v>0.466776711898532</v>
      </c>
      <c r="AJ493" s="16" t="n">
        <v>0.0663943855045786</v>
      </c>
      <c r="AK493" s="16" t="n">
        <v>0.146011799142035</v>
      </c>
      <c r="AL493" s="16" t="n">
        <v>0.729819967625387</v>
      </c>
      <c r="AM493" s="16" t="n">
        <v>0.058323924547666</v>
      </c>
      <c r="AN493" s="16" t="n">
        <v>0.0114147312412766</v>
      </c>
      <c r="AO493" s="16" t="n">
        <v>0.0715764468531952</v>
      </c>
      <c r="AP493" s="16" t="n">
        <v>0.634960753291959</v>
      </c>
      <c r="AQ493" s="16"/>
      <c r="AR493" s="16" t="n">
        <v>0.312935018073291</v>
      </c>
      <c r="AS493" s="16" t="n">
        <v>0.31172793091559</v>
      </c>
      <c r="AT493" s="16" t="n">
        <v>0.154967808463005</v>
      </c>
      <c r="AU493" s="16" t="n">
        <v>0.129465999376593</v>
      </c>
      <c r="AV493" s="16" t="n">
        <v>0.0157515131781788</v>
      </c>
      <c r="AW493" s="16" t="n">
        <v>0.0539347360890548</v>
      </c>
      <c r="AX493" s="16" t="n">
        <v>0.310019965287928</v>
      </c>
    </row>
    <row r="494">
      <c r="B494" t="s">
        <v>226</v>
      </c>
      <c r="C494" s="16" t="n">
        <v>0.223178037582551</v>
      </c>
      <c r="D494" s="16" t="n">
        <v>0.52114716120236</v>
      </c>
      <c r="E494" s="16" t="n">
        <v>0.308402240543096</v>
      </c>
      <c r="F494" s="16" t="n">
        <v>0.118325258822437</v>
      </c>
      <c r="G494" s="16"/>
      <c r="H494" s="16" t="n">
        <v>0.541857408991842</v>
      </c>
      <c r="I494" s="16" t="n">
        <v>0.181020249646076</v>
      </c>
      <c r="J494" s="16"/>
      <c r="K494" s="16" t="n">
        <v>0.125426068580556</v>
      </c>
      <c r="L494" s="16"/>
      <c r="M494" s="16" t="n">
        <v>0.156301775525644</v>
      </c>
      <c r="N494" s="16" t="n">
        <v>0.325113434170814</v>
      </c>
      <c r="O494" s="16" t="n">
        <v>0.479991292610213</v>
      </c>
      <c r="P494" s="16" t="n">
        <v>0.396692558574402</v>
      </c>
      <c r="Q494" s="16"/>
      <c r="R494" s="16" t="n">
        <v>0</v>
      </c>
      <c r="S494" s="16" t="n">
        <v>0.543499144127354</v>
      </c>
      <c r="T494" s="16" t="n">
        <v>0.118085167082014</v>
      </c>
      <c r="U494" s="16" t="n">
        <v>0.198977981477162</v>
      </c>
      <c r="V494" s="16" t="n">
        <v>0.259718936200453</v>
      </c>
      <c r="W494" s="16"/>
      <c r="X494" s="16" t="n">
        <v>0.13954753893882</v>
      </c>
      <c r="Y494" s="16" t="n">
        <v>0.256783065743567</v>
      </c>
      <c r="Z494" s="16" t="n">
        <v>0.143849925036294</v>
      </c>
      <c r="AA494" s="16" t="n">
        <v>0.407287453662425</v>
      </c>
      <c r="AB494" s="16" t="n">
        <v>0.329172465236317</v>
      </c>
      <c r="AC494" s="16" t="n">
        <v>0.081052591684476</v>
      </c>
      <c r="AD494" s="16" t="n">
        <v>0.33157559806596</v>
      </c>
      <c r="AE494" s="16"/>
      <c r="AF494" s="16" t="n">
        <v>0.0522524628255852</v>
      </c>
      <c r="AG494" s="16" t="n">
        <v>0.0243674874039573</v>
      </c>
      <c r="AH494" s="16" t="n">
        <v>0.503201920293227</v>
      </c>
      <c r="AI494" s="16" t="n">
        <v>0.510815071089829</v>
      </c>
      <c r="AJ494" s="16" t="n">
        <v>0.221078411765358</v>
      </c>
      <c r="AK494" s="16" t="n">
        <v>0.016366975145547</v>
      </c>
      <c r="AL494" s="16" t="n">
        <v>0.137060417492717</v>
      </c>
      <c r="AM494" s="16" t="n">
        <v>0.135967800961958</v>
      </c>
      <c r="AN494" s="16" t="n">
        <v>0.588393682192816</v>
      </c>
      <c r="AO494" s="16" t="n">
        <v>0.00619207820489497</v>
      </c>
      <c r="AP494" s="16" t="n">
        <v>0.299012930808328</v>
      </c>
      <c r="AQ494" s="16"/>
      <c r="AR494" s="16" t="n">
        <v>0.420969603081499</v>
      </c>
      <c r="AS494" s="16" t="n">
        <v>0.328661372855119</v>
      </c>
      <c r="AT494" s="16" t="n">
        <v>0.225920793243542</v>
      </c>
      <c r="AU494" s="16" t="n">
        <v>0.148122626064349</v>
      </c>
      <c r="AV494" s="16" t="n">
        <v>0.0555843361134642</v>
      </c>
      <c r="AW494" s="16" t="n">
        <v>0.267782312341547</v>
      </c>
      <c r="AX494" s="16" t="n">
        <v>0.0487081787931715</v>
      </c>
    </row>
    <row r="495">
      <c r="B495" t="s">
        <v>256</v>
      </c>
      <c r="C495" s="16" t="n">
        <v>0.189473779947012</v>
      </c>
      <c r="D495" s="16" t="n">
        <v>0.137672597143204</v>
      </c>
      <c r="E495" s="16" t="n">
        <v>0.166137321548641</v>
      </c>
      <c r="F495" s="16" t="n">
        <v>0.213502567276629</v>
      </c>
      <c r="G495" s="16"/>
      <c r="H495" s="16" t="n">
        <v>0.221122137119698</v>
      </c>
      <c r="I495" s="16" t="n">
        <v>0.164767618249616</v>
      </c>
      <c r="J495" s="16"/>
      <c r="K495" s="16" t="n">
        <v>0.0579151336705459</v>
      </c>
      <c r="L495" s="16"/>
      <c r="M495" s="16" t="n">
        <v>0.168127083948334</v>
      </c>
      <c r="N495" s="16" t="n">
        <v>0.348410555406548</v>
      </c>
      <c r="O495" s="16" t="n">
        <v>0.0989409967595425</v>
      </c>
      <c r="P495" s="16" t="n">
        <v>0.132522934643496</v>
      </c>
      <c r="Q495" s="16"/>
      <c r="R495" s="16" t="n">
        <v>1</v>
      </c>
      <c r="S495" s="16" t="n">
        <v>0.209421399762782</v>
      </c>
      <c r="T495" s="16" t="n">
        <v>0.176792777554456</v>
      </c>
      <c r="U495" s="16" t="n">
        <v>0.146453760562952</v>
      </c>
      <c r="V495" s="16" t="n">
        <v>0.246568534638915</v>
      </c>
      <c r="W495" s="16"/>
      <c r="X495" s="16" t="n">
        <v>0.119992872542357</v>
      </c>
      <c r="Y495" s="16" t="n">
        <v>0.19388302055094</v>
      </c>
      <c r="Z495" s="16" t="n">
        <v>0.161195445760206</v>
      </c>
      <c r="AA495" s="16" t="n">
        <v>0.308464913408884</v>
      </c>
      <c r="AB495" s="16" t="n">
        <v>0.403873226460358</v>
      </c>
      <c r="AC495" s="16" t="n">
        <v>0.03098235292443</v>
      </c>
      <c r="AD495" s="16" t="n">
        <v>0.0659198606031007</v>
      </c>
      <c r="AE495" s="16"/>
      <c r="AF495" s="16" t="n">
        <v>0.00744466111899235</v>
      </c>
      <c r="AG495" s="16" t="n">
        <v>0.0772249020101057</v>
      </c>
      <c r="AH495" s="16" t="n">
        <v>0.314514877800217</v>
      </c>
      <c r="AI495" s="16" t="n">
        <v>0.0207530084347552</v>
      </c>
      <c r="AJ495" s="16" t="n">
        <v>0.580189798850814</v>
      </c>
      <c r="AK495" s="16" t="n">
        <v>0.160012161494525</v>
      </c>
      <c r="AL495" s="16" t="n">
        <v>0.11641364273056</v>
      </c>
      <c r="AM495" s="16" t="n">
        <v>0.729563519360785</v>
      </c>
      <c r="AN495" s="16" t="n">
        <v>0.131516282935392</v>
      </c>
      <c r="AO495" s="16" t="n">
        <v>0</v>
      </c>
      <c r="AP495" s="16" t="n">
        <v>0.0660263158997132</v>
      </c>
      <c r="AQ495" s="16"/>
      <c r="AR495" s="16" t="n">
        <v>0.247033620723794</v>
      </c>
      <c r="AS495" s="16" t="n">
        <v>0.0552722832904042</v>
      </c>
      <c r="AT495" s="16" t="n">
        <v>0.255531056758852</v>
      </c>
      <c r="AU495" s="16" t="n">
        <v>0.494451396616577</v>
      </c>
      <c r="AV495" s="16" t="n">
        <v>0.0222337344453857</v>
      </c>
      <c r="AW495" s="16" t="n">
        <v>0.126838971392791</v>
      </c>
      <c r="AX495" s="16" t="n">
        <v>0.0609160138445929</v>
      </c>
    </row>
    <row r="496">
      <c r="B496" t="s">
        <v>228</v>
      </c>
      <c r="C496" s="16" t="n">
        <v>0.112264540353476</v>
      </c>
      <c r="D496" s="16" t="n">
        <v>0.00771715517122174</v>
      </c>
      <c r="E496" s="16" t="n">
        <v>0.138396654007488</v>
      </c>
      <c r="F496" s="16" t="n">
        <v>0.110907755014441</v>
      </c>
      <c r="G496" s="16"/>
      <c r="H496" s="16" t="n">
        <v>0</v>
      </c>
      <c r="I496" s="16" t="n">
        <v>0.112265608252638</v>
      </c>
      <c r="J496" s="16"/>
      <c r="K496" s="16" t="n">
        <v>0.238072316806163</v>
      </c>
      <c r="L496" s="16"/>
      <c r="M496" s="16" t="n">
        <v>0.155626990274118</v>
      </c>
      <c r="N496" s="16" t="n">
        <v>0</v>
      </c>
      <c r="O496" s="16" t="n">
        <v>0.00850231292304984</v>
      </c>
      <c r="P496" s="16" t="n">
        <v>0.0425656617987512</v>
      </c>
      <c r="Q496" s="16"/>
      <c r="R496" s="16" t="n">
        <v>0</v>
      </c>
      <c r="S496" s="16" t="n">
        <v>0</v>
      </c>
      <c r="T496" s="16" t="n">
        <v>0.0725373300641775</v>
      </c>
      <c r="U496" s="16" t="n">
        <v>0.0754847905840233</v>
      </c>
      <c r="V496" s="16" t="n">
        <v>0.224536295451124</v>
      </c>
      <c r="W496" s="16"/>
      <c r="X496" s="16" t="n">
        <v>0.0953899962573248</v>
      </c>
      <c r="Y496" s="16" t="n">
        <v>0.127273437372832</v>
      </c>
      <c r="Z496" s="16" t="n">
        <v>0.201808309489079</v>
      </c>
      <c r="AA496" s="16" t="n">
        <v>0</v>
      </c>
      <c r="AB496" s="16" t="n">
        <v>0.00269732041837926</v>
      </c>
      <c r="AC496" s="16" t="n">
        <v>0</v>
      </c>
      <c r="AD496" s="16" t="n">
        <v>0.0277367968585914</v>
      </c>
      <c r="AE496" s="16"/>
      <c r="AF496" s="16" t="n">
        <v>0.305199936319661</v>
      </c>
      <c r="AG496" s="16" t="n">
        <v>0</v>
      </c>
      <c r="AH496" s="16" t="n">
        <v>0.00186520249859692</v>
      </c>
      <c r="AI496" s="16" t="n">
        <v>0.00165520857688379</v>
      </c>
      <c r="AJ496" s="16" t="n">
        <v>0.00539191075710971</v>
      </c>
      <c r="AK496" s="16" t="n">
        <v>0.195331800923607</v>
      </c>
      <c r="AL496" s="16" t="n">
        <v>0.00756740534660707</v>
      </c>
      <c r="AM496" s="16" t="n">
        <v>0</v>
      </c>
      <c r="AN496" s="16" t="n">
        <v>0.265985493589497</v>
      </c>
      <c r="AO496" s="16" t="n">
        <v>0</v>
      </c>
      <c r="AP496" s="16" t="n">
        <v>0</v>
      </c>
      <c r="AQ496" s="16"/>
      <c r="AR496" s="16" t="n">
        <v>0</v>
      </c>
      <c r="AS496" s="16" t="n">
        <v>0</v>
      </c>
      <c r="AT496" s="16" t="n">
        <v>0.241590153260024</v>
      </c>
      <c r="AU496" s="16" t="n">
        <v>0.00111758398891808</v>
      </c>
      <c r="AV496" s="16" t="n">
        <v>0</v>
      </c>
      <c r="AW496" s="16" t="n">
        <v>0.184745004213395</v>
      </c>
      <c r="AX496" s="16" t="n">
        <v>0.00305195876285534</v>
      </c>
    </row>
    <row r="497">
      <c r="B497" t="s">
        <v>229</v>
      </c>
      <c r="C497" s="16" t="n">
        <v>0.191007336113236</v>
      </c>
      <c r="D497" s="16" t="n">
        <v>0.00589704441045062</v>
      </c>
      <c r="E497" s="16" t="n">
        <v>0.113493410382633</v>
      </c>
      <c r="F497" s="16" t="n">
        <v>0.272871875944156</v>
      </c>
      <c r="G497" s="16"/>
      <c r="H497" s="16" t="n">
        <v>0.00556512359141278</v>
      </c>
      <c r="I497" s="16" t="n">
        <v>0.224878047956243</v>
      </c>
      <c r="J497" s="16"/>
      <c r="K497" s="16" t="n">
        <v>0.228008851155954</v>
      </c>
      <c r="L497" s="16"/>
      <c r="M497" s="16" t="n">
        <v>0.248741160571458</v>
      </c>
      <c r="N497" s="16" t="n">
        <v>0.0676076030817826</v>
      </c>
      <c r="O497" s="16" t="n">
        <v>0.0209990322995348</v>
      </c>
      <c r="P497" s="16" t="n">
        <v>0.0492525267417179</v>
      </c>
      <c r="Q497" s="16"/>
      <c r="R497" s="16" t="n">
        <v>0</v>
      </c>
      <c r="S497" s="16" t="n">
        <v>0</v>
      </c>
      <c r="T497" s="16" t="n">
        <v>0.432365788602058</v>
      </c>
      <c r="U497" s="16" t="n">
        <v>0.143693594173484</v>
      </c>
      <c r="V497" s="16" t="n">
        <v>0.000321343883605696</v>
      </c>
      <c r="W497" s="16"/>
      <c r="X497" s="16" t="n">
        <v>0.361379701704991</v>
      </c>
      <c r="Y497" s="16" t="n">
        <v>0.224144486007394</v>
      </c>
      <c r="Z497" s="16" t="n">
        <v>0.239811453514427</v>
      </c>
      <c r="AA497" s="16" t="n">
        <v>0</v>
      </c>
      <c r="AB497" s="16" t="n">
        <v>0.0604725080523832</v>
      </c>
      <c r="AC497" s="16" t="n">
        <v>0.00273239745427952</v>
      </c>
      <c r="AD497" s="16" t="n">
        <v>0.00917141141854568</v>
      </c>
      <c r="AE497" s="16"/>
      <c r="AF497" s="16" t="n">
        <v>0.573185682464452</v>
      </c>
      <c r="AG497" s="16" t="n">
        <v>0.637493953263582</v>
      </c>
      <c r="AH497" s="16" t="n">
        <v>0.00619243167173065</v>
      </c>
      <c r="AI497" s="16" t="n">
        <v>0</v>
      </c>
      <c r="AJ497" s="16" t="n">
        <v>0.12155358236503</v>
      </c>
      <c r="AK497" s="16" t="n">
        <v>0.268873059864309</v>
      </c>
      <c r="AL497" s="16" t="n">
        <v>0.00603305621015683</v>
      </c>
      <c r="AM497" s="16" t="n">
        <v>0.0731720119853063</v>
      </c>
      <c r="AN497" s="16" t="n">
        <v>0</v>
      </c>
      <c r="AO497" s="16" t="n">
        <v>0.396953080684341</v>
      </c>
      <c r="AP497" s="16" t="n">
        <v>0</v>
      </c>
      <c r="AQ497" s="16"/>
      <c r="AR497" s="16" t="n">
        <v>0.019061758121416</v>
      </c>
      <c r="AS497" s="16" t="n">
        <v>0.0015403530022293</v>
      </c>
      <c r="AT497" s="16" t="n">
        <v>0.060995094137288</v>
      </c>
      <c r="AU497" s="16" t="n">
        <v>0.218573787515475</v>
      </c>
      <c r="AV497" s="16" t="n">
        <v>0.906430416262971</v>
      </c>
      <c r="AW497" s="16" t="n">
        <v>0.366698975963212</v>
      </c>
      <c r="AX497" s="16" t="n">
        <v>0.328457855341867</v>
      </c>
    </row>
    <row r="498">
      <c r="B498" t="s">
        <v>95</v>
      </c>
      <c r="C498" s="16" t="n">
        <v>0.0977228045597572</v>
      </c>
      <c r="D498" s="16" t="n">
        <v>0.00356046387579535</v>
      </c>
      <c r="E498" s="16" t="n">
        <v>0.00120820346887415</v>
      </c>
      <c r="F498" s="16" t="n">
        <v>0.178226903374025</v>
      </c>
      <c r="G498" s="16"/>
      <c r="H498" s="16" t="n">
        <v>0.0275167024690542</v>
      </c>
      <c r="I498" s="16" t="n">
        <v>0.118038318498421</v>
      </c>
      <c r="J498" s="16"/>
      <c r="K498" s="16" t="n">
        <v>0.236496063099721</v>
      </c>
      <c r="L498" s="16"/>
      <c r="M498" s="16" t="n">
        <v>0.135601494840223</v>
      </c>
      <c r="N498" s="16" t="n">
        <v>0</v>
      </c>
      <c r="O498" s="16" t="n">
        <v>0.00445316776206159</v>
      </c>
      <c r="P498" s="16" t="n">
        <v>0.0514776149752054</v>
      </c>
      <c r="Q498" s="16"/>
      <c r="R498" s="16" t="n">
        <v>0</v>
      </c>
      <c r="S498" s="16" t="n">
        <v>0.205438609693582</v>
      </c>
      <c r="T498" s="16" t="n">
        <v>0.00158573984277527</v>
      </c>
      <c r="U498" s="16" t="n">
        <v>0.150388444298889</v>
      </c>
      <c r="V498" s="16" t="n">
        <v>0.114051042644309</v>
      </c>
      <c r="W498" s="16"/>
      <c r="X498" s="16" t="n">
        <v>0.266839162089281</v>
      </c>
      <c r="Y498" s="16" t="n">
        <v>0.12880021853545</v>
      </c>
      <c r="Z498" s="16" t="n">
        <v>0</v>
      </c>
      <c r="AA498" s="16" t="n">
        <v>0</v>
      </c>
      <c r="AB498" s="16" t="n">
        <v>0.00662821360355593</v>
      </c>
      <c r="AC498" s="16" t="n">
        <v>0.00603651892481932</v>
      </c>
      <c r="AD498" s="16" t="n">
        <v>0</v>
      </c>
      <c r="AE498" s="16"/>
      <c r="AF498" s="16" t="n">
        <v>0</v>
      </c>
      <c r="AG498" s="16" t="n">
        <v>0</v>
      </c>
      <c r="AH498" s="16" t="n">
        <v>0</v>
      </c>
      <c r="AI498" s="16" t="n">
        <v>0</v>
      </c>
      <c r="AJ498" s="16" t="n">
        <v>0.00539191075710971</v>
      </c>
      <c r="AK498" s="16" t="n">
        <v>0.213404203429978</v>
      </c>
      <c r="AL498" s="16" t="n">
        <v>0.0031055105945721</v>
      </c>
      <c r="AM498" s="16" t="n">
        <v>0.00297274314428406</v>
      </c>
      <c r="AN498" s="16" t="n">
        <v>0.00268981004101799</v>
      </c>
      <c r="AO498" s="16" t="n">
        <v>0.525278394257569</v>
      </c>
      <c r="AP498" s="16" t="n">
        <v>0</v>
      </c>
      <c r="AQ498" s="16"/>
      <c r="AR498" s="16" t="n">
        <v>0</v>
      </c>
      <c r="AS498" s="16" t="n">
        <v>0.302798059936657</v>
      </c>
      <c r="AT498" s="16" t="n">
        <v>0.060995094137288</v>
      </c>
      <c r="AU498" s="16" t="n">
        <v>0.00826860643808697</v>
      </c>
      <c r="AV498" s="16" t="n">
        <v>0</v>
      </c>
      <c r="AW498" s="16" t="n">
        <v>0</v>
      </c>
      <c r="AX498" s="16" t="n">
        <v>0.248846027969585</v>
      </c>
    </row>
    <row r="499">
      <c r="B499" t="s">
        <v>230</v>
      </c>
      <c r="C499" s="16" t="n">
        <v>0.409531539026518</v>
      </c>
      <c r="D499" s="16" t="n">
        <v>0.845152739399329</v>
      </c>
      <c r="E499" s="16" t="n">
        <v>0.580764410592364</v>
      </c>
      <c r="F499" s="16" t="n">
        <v>0.224490898390749</v>
      </c>
      <c r="G499" s="16"/>
      <c r="H499" s="16" t="n">
        <v>0.745796036819835</v>
      </c>
      <c r="I499" s="16" t="n">
        <v>0.380050407043082</v>
      </c>
      <c r="J499" s="16"/>
      <c r="K499" s="16" t="n">
        <v>0.239507635267616</v>
      </c>
      <c r="L499" s="16"/>
      <c r="M499" s="16" t="n">
        <v>0.291903270365867</v>
      </c>
      <c r="N499" s="16" t="n">
        <v>0.58398184151167</v>
      </c>
      <c r="O499" s="16" t="n">
        <v>0.867104490255811</v>
      </c>
      <c r="P499" s="16" t="n">
        <v>0.724181261840829</v>
      </c>
      <c r="Q499" s="16"/>
      <c r="R499" s="16" t="n">
        <v>0</v>
      </c>
      <c r="S499" s="16" t="n">
        <v>0.585139990543637</v>
      </c>
      <c r="T499" s="16" t="n">
        <v>0.316718363936533</v>
      </c>
      <c r="U499" s="16" t="n">
        <v>0.483979410380652</v>
      </c>
      <c r="V499" s="16" t="n">
        <v>0.414522783382047</v>
      </c>
      <c r="W499" s="16"/>
      <c r="X499" s="16" t="n">
        <v>0.156398267406046</v>
      </c>
      <c r="Y499" s="16" t="n">
        <v>0.325898837533384</v>
      </c>
      <c r="Z499" s="16" t="n">
        <v>0.397184791236288</v>
      </c>
      <c r="AA499" s="16" t="n">
        <v>0.691535086591116</v>
      </c>
      <c r="AB499" s="16" t="n">
        <v>0.526328731465324</v>
      </c>
      <c r="AC499" s="16" t="n">
        <v>0.960248730696471</v>
      </c>
      <c r="AD499" s="16" t="n">
        <v>0.897171931119762</v>
      </c>
      <c r="AE499" s="16"/>
      <c r="AF499" s="16" t="n">
        <v>0.114169720096894</v>
      </c>
      <c r="AG499" s="16" t="n">
        <v>0.285281144726312</v>
      </c>
      <c r="AH499" s="16" t="n">
        <v>0.677427488029455</v>
      </c>
      <c r="AI499" s="16" t="n">
        <v>0.977591782988361</v>
      </c>
      <c r="AJ499" s="16" t="n">
        <v>0.287472797269937</v>
      </c>
      <c r="AK499" s="16" t="n">
        <v>0.162378774287582</v>
      </c>
      <c r="AL499" s="16" t="n">
        <v>0.866880385118104</v>
      </c>
      <c r="AM499" s="16" t="n">
        <v>0.194291725509624</v>
      </c>
      <c r="AN499" s="16" t="n">
        <v>0.599808413434092</v>
      </c>
      <c r="AO499" s="16" t="n">
        <v>0.0777685250580901</v>
      </c>
      <c r="AP499" s="16" t="n">
        <v>0.933973684100287</v>
      </c>
      <c r="AQ499" s="16"/>
      <c r="AR499" s="16" t="n">
        <v>0.73390462115479</v>
      </c>
      <c r="AS499" s="16" t="n">
        <v>0.640389303770709</v>
      </c>
      <c r="AT499" s="16" t="n">
        <v>0.380888601706547</v>
      </c>
      <c r="AU499" s="16" t="n">
        <v>0.277588625440943</v>
      </c>
      <c r="AV499" s="16" t="n">
        <v>0.0713358492916431</v>
      </c>
      <c r="AW499" s="16" t="n">
        <v>0.321717048430602</v>
      </c>
      <c r="AX499" s="16" t="n">
        <v>0.358728144081099</v>
      </c>
    </row>
    <row r="500">
      <c r="B500" t="s">
        <v>231</v>
      </c>
      <c r="C500" s="16" t="n">
        <v>0.303271876466712</v>
      </c>
      <c r="D500" s="16" t="n">
        <v>0.0136141995816724</v>
      </c>
      <c r="E500" s="16" t="n">
        <v>0.251890064390121</v>
      </c>
      <c r="F500" s="16" t="n">
        <v>0.383779630958597</v>
      </c>
      <c r="G500" s="16"/>
      <c r="H500" s="16" t="n">
        <v>0.00556512359141278</v>
      </c>
      <c r="I500" s="16" t="n">
        <v>0.337143656208881</v>
      </c>
      <c r="J500" s="16"/>
      <c r="K500" s="16" t="n">
        <v>0.466081167962117</v>
      </c>
      <c r="L500" s="16"/>
      <c r="M500" s="16" t="n">
        <v>0.404368150845576</v>
      </c>
      <c r="N500" s="16" t="n">
        <v>0.0676076030817826</v>
      </c>
      <c r="O500" s="16" t="n">
        <v>0.0295013452225846</v>
      </c>
      <c r="P500" s="16" t="n">
        <v>0.0918181885404691</v>
      </c>
      <c r="Q500" s="16"/>
      <c r="R500" s="16" t="n">
        <v>0</v>
      </c>
      <c r="S500" s="16" t="n">
        <v>0</v>
      </c>
      <c r="T500" s="16" t="n">
        <v>0.504903118666235</v>
      </c>
      <c r="U500" s="16" t="n">
        <v>0.219178384757507</v>
      </c>
      <c r="V500" s="16" t="n">
        <v>0.22485763933473</v>
      </c>
      <c r="W500" s="16"/>
      <c r="X500" s="16" t="n">
        <v>0.456769697962316</v>
      </c>
      <c r="Y500" s="16" t="n">
        <v>0.351417923380226</v>
      </c>
      <c r="Z500" s="16" t="n">
        <v>0.441619763003506</v>
      </c>
      <c r="AA500" s="16" t="n">
        <v>0</v>
      </c>
      <c r="AB500" s="16" t="n">
        <v>0.0631698284707625</v>
      </c>
      <c r="AC500" s="16" t="n">
        <v>0.00273239745427952</v>
      </c>
      <c r="AD500" s="16" t="n">
        <v>0.0369082082771371</v>
      </c>
      <c r="AE500" s="16"/>
      <c r="AF500" s="16" t="n">
        <v>0.878385618784114</v>
      </c>
      <c r="AG500" s="16" t="n">
        <v>0.637493953263582</v>
      </c>
      <c r="AH500" s="16" t="n">
        <v>0.00805763417032757</v>
      </c>
      <c r="AI500" s="16" t="n">
        <v>0.00165520857688379</v>
      </c>
      <c r="AJ500" s="16" t="n">
        <v>0.12694549312214</v>
      </c>
      <c r="AK500" s="16" t="n">
        <v>0.464204860787916</v>
      </c>
      <c r="AL500" s="16" t="n">
        <v>0.0136004615567639</v>
      </c>
      <c r="AM500" s="16" t="n">
        <v>0.0731720119853063</v>
      </c>
      <c r="AN500" s="16" t="n">
        <v>0.265985493589497</v>
      </c>
      <c r="AO500" s="16" t="n">
        <v>0.396953080684341</v>
      </c>
      <c r="AP500" s="16" t="n">
        <v>0</v>
      </c>
      <c r="AQ500" s="16"/>
      <c r="AR500" s="16" t="n">
        <v>0.019061758121416</v>
      </c>
      <c r="AS500" s="16" t="n">
        <v>0.0015403530022293</v>
      </c>
      <c r="AT500" s="16" t="n">
        <v>0.302585247397312</v>
      </c>
      <c r="AU500" s="16" t="n">
        <v>0.219691371504394</v>
      </c>
      <c r="AV500" s="16" t="n">
        <v>0.906430416262971</v>
      </c>
      <c r="AW500" s="16" t="n">
        <v>0.551443980176608</v>
      </c>
      <c r="AX500" s="16" t="n">
        <v>0.331509814104723</v>
      </c>
    </row>
    <row r="501">
      <c r="B501" t="s">
        <v>129</v>
      </c>
      <c r="C501" s="16" t="n">
        <v>0.106259662559806</v>
      </c>
      <c r="D501" s="16" t="n">
        <v>0.831538539817656</v>
      </c>
      <c r="E501" s="16" t="n">
        <v>0.328874346202243</v>
      </c>
      <c r="F501" s="16" t="n">
        <v>-0.159288732567848</v>
      </c>
      <c r="G501" s="16"/>
      <c r="H501" s="16" t="n">
        <v>0.740230913228422</v>
      </c>
      <c r="I501" s="16" t="n">
        <v>0.0429067508342008</v>
      </c>
      <c r="J501" s="16"/>
      <c r="K501" s="16" t="n">
        <v>-0.226573532694502</v>
      </c>
      <c r="L501" s="16"/>
      <c r="M501" s="16" t="n">
        <v>-0.112464880479709</v>
      </c>
      <c r="N501" s="16" t="n">
        <v>0.516374238429887</v>
      </c>
      <c r="O501" s="16" t="n">
        <v>0.837603145033227</v>
      </c>
      <c r="P501" s="16" t="n">
        <v>0.63236307330036</v>
      </c>
      <c r="Q501" s="16"/>
      <c r="R501" s="16" t="n">
        <v>0</v>
      </c>
      <c r="S501" s="16" t="n">
        <v>0.585139990543637</v>
      </c>
      <c r="T501" s="16" t="n">
        <v>-0.188184754729702</v>
      </c>
      <c r="U501" s="16" t="n">
        <v>0.264801025623146</v>
      </c>
      <c r="V501" s="16" t="n">
        <v>0.189665144047317</v>
      </c>
      <c r="W501" s="16"/>
      <c r="X501" s="16" t="n">
        <v>-0.300371430556269</v>
      </c>
      <c r="Y501" s="16" t="n">
        <v>-0.0255190858468425</v>
      </c>
      <c r="Z501" s="16" t="n">
        <v>-0.0444349717672183</v>
      </c>
      <c r="AA501" s="16" t="n">
        <v>0.691535086591116</v>
      </c>
      <c r="AB501" s="16" t="n">
        <v>0.463158902994561</v>
      </c>
      <c r="AC501" s="16" t="n">
        <v>0.957516333242192</v>
      </c>
      <c r="AD501" s="16" t="n">
        <v>0.860263722842625</v>
      </c>
      <c r="AE501" s="16"/>
      <c r="AF501" s="16" t="n">
        <v>-0.76421589868722</v>
      </c>
      <c r="AG501" s="16" t="n">
        <v>-0.35221280853727</v>
      </c>
      <c r="AH501" s="16" t="n">
        <v>0.669369853859128</v>
      </c>
      <c r="AI501" s="16" t="n">
        <v>0.975936574411477</v>
      </c>
      <c r="AJ501" s="16" t="n">
        <v>0.160527304147797</v>
      </c>
      <c r="AK501" s="16" t="n">
        <v>-0.301826086500334</v>
      </c>
      <c r="AL501" s="16" t="n">
        <v>0.85327992356134</v>
      </c>
      <c r="AM501" s="16" t="n">
        <v>0.121119713524318</v>
      </c>
      <c r="AN501" s="16" t="n">
        <v>0.333822919844595</v>
      </c>
      <c r="AO501" s="16" t="n">
        <v>-0.319184555626251</v>
      </c>
      <c r="AP501" s="16" t="n">
        <v>0.933973684100287</v>
      </c>
      <c r="AQ501" s="16"/>
      <c r="AR501" s="16" t="n">
        <v>0.714842863033374</v>
      </c>
      <c r="AS501" s="16" t="n">
        <v>0.63884895076848</v>
      </c>
      <c r="AT501" s="16" t="n">
        <v>0.0783033543092354</v>
      </c>
      <c r="AU501" s="16" t="n">
        <v>0.0578972539365491</v>
      </c>
      <c r="AV501" s="16" t="n">
        <v>-0.835094566971328</v>
      </c>
      <c r="AW501" s="16" t="n">
        <v>-0.229726931746006</v>
      </c>
      <c r="AX501" s="16" t="n">
        <v>0.0272183299763769</v>
      </c>
    </row>
    <row r="502">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c r="AV502" s="16"/>
      <c r="AW502" s="16"/>
      <c r="AX502" s="16"/>
    </row>
    <row r="503">
      <c r="B503" s="7" t="s">
        <v>271</v>
      </c>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c r="AP503" s="16"/>
      <c r="AQ503" s="16"/>
      <c r="AR503" s="16"/>
      <c r="AS503" s="16"/>
      <c r="AT503" s="16"/>
      <c r="AU503" s="16"/>
      <c r="AV503" s="16"/>
      <c r="AW503" s="16"/>
      <c r="AX503" s="16"/>
    </row>
    <row r="504">
      <c r="B504" s="26" t="s">
        <v>78</v>
      </c>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c r="AP504" s="16"/>
      <c r="AQ504" s="16"/>
      <c r="AR504" s="16"/>
      <c r="AS504" s="16"/>
      <c r="AT504" s="16"/>
      <c r="AU504" s="16"/>
      <c r="AV504" s="16"/>
      <c r="AW504" s="16"/>
      <c r="AX504" s="16"/>
    </row>
    <row r="505">
      <c r="B505" t="s">
        <v>266</v>
      </c>
      <c r="C505" s="16" t="n">
        <v>0.072173010823815</v>
      </c>
      <c r="D505" s="16" t="n">
        <v>0.106196806535903</v>
      </c>
      <c r="E505" s="16" t="n">
        <v>0.142862422115574</v>
      </c>
      <c r="F505" s="16" t="n">
        <v>0.0411840028020615</v>
      </c>
      <c r="G505" s="16"/>
      <c r="H505" s="16" t="n">
        <v>0.0641301123674852</v>
      </c>
      <c r="I505" s="16" t="n">
        <v>0.0742670594602114</v>
      </c>
      <c r="J505" s="16"/>
      <c r="K505" s="16" t="n">
        <v>0.0940779791619758</v>
      </c>
      <c r="L505" s="16"/>
      <c r="M505" s="16" t="n">
        <v>0.0324696728034049</v>
      </c>
      <c r="N505" s="16" t="n">
        <v>0.223224446302855</v>
      </c>
      <c r="O505" s="16" t="n">
        <v>0.320851184889373</v>
      </c>
      <c r="P505" s="16" t="n">
        <v>0.475177496842249</v>
      </c>
      <c r="Q505" s="16"/>
      <c r="R505" s="16" t="n">
        <v>0</v>
      </c>
      <c r="S505" s="16" t="n">
        <v>0.220289895079661</v>
      </c>
      <c r="T505" s="16" t="n">
        <v>0.181545300259079</v>
      </c>
      <c r="U505" s="16" t="n">
        <v>0.152346601860974</v>
      </c>
      <c r="V505" s="16" t="n">
        <v>0.0123129722243318</v>
      </c>
      <c r="W505" s="16"/>
      <c r="X505" s="16" t="n">
        <v>0.00756730244406104</v>
      </c>
      <c r="Y505" s="16" t="n">
        <v>0.055297446641115</v>
      </c>
      <c r="Z505" s="16" t="n">
        <v>0.0109543942002677</v>
      </c>
      <c r="AA505" s="16" t="n">
        <v>0.0311036752418161</v>
      </c>
      <c r="AB505" s="16" t="n">
        <v>0.188658328904711</v>
      </c>
      <c r="AC505" s="16" t="n">
        <v>0.762452626663432</v>
      </c>
      <c r="AD505" s="16" t="n">
        <v>0.417286819607645</v>
      </c>
      <c r="AE505" s="16"/>
      <c r="AF505" s="16" t="n">
        <v>0.265481547651804</v>
      </c>
      <c r="AG505" s="16" t="n">
        <v>0.121404098650991</v>
      </c>
      <c r="AH505" s="16" t="n">
        <v>0.0490596530770978</v>
      </c>
      <c r="AI505" s="16" t="n">
        <v>0.0526648363914127</v>
      </c>
      <c r="AJ505" s="16" t="n">
        <v>0.0365614789091247</v>
      </c>
      <c r="AK505" s="16" t="n">
        <v>0.00412159231827669</v>
      </c>
      <c r="AL505" s="16" t="n">
        <v>0.292127486222967</v>
      </c>
      <c r="AM505" s="16" t="n">
        <v>0.301809134037131</v>
      </c>
      <c r="AN505" s="16" t="n">
        <v>0.0192740699238966</v>
      </c>
      <c r="AO505" s="16" t="n">
        <v>0.000579330458823583</v>
      </c>
      <c r="AP505" s="16" t="n">
        <v>0.0396695367884723</v>
      </c>
      <c r="AQ505" s="16"/>
      <c r="AR505" s="16" t="n">
        <v>0.133187257258862</v>
      </c>
      <c r="AS505" s="16" t="n">
        <v>0.237454648832526</v>
      </c>
      <c r="AT505" s="16" t="n">
        <v>0.113598120052538</v>
      </c>
      <c r="AU505" s="16" t="n">
        <v>0.0379757330610002</v>
      </c>
      <c r="AV505" s="16" t="n">
        <v>0.0119124107269486</v>
      </c>
      <c r="AW505" s="16" t="n">
        <v>0.0192367056227594</v>
      </c>
      <c r="AX505" s="16" t="n">
        <v>0.0143792249638472</v>
      </c>
    </row>
    <row r="506">
      <c r="B506" t="s">
        <v>267</v>
      </c>
      <c r="C506" s="16" t="n">
        <v>0.237054759304909</v>
      </c>
      <c r="D506" s="16" t="n">
        <v>0.304208870850093</v>
      </c>
      <c r="E506" s="16" t="n">
        <v>0.381401139927705</v>
      </c>
      <c r="F506" s="16" t="n">
        <v>0.174107809595932</v>
      </c>
      <c r="G506" s="16"/>
      <c r="H506" s="16" t="n">
        <v>0.187021871453743</v>
      </c>
      <c r="I506" s="16" t="n">
        <v>0.222448258809603</v>
      </c>
      <c r="J506" s="16"/>
      <c r="K506" s="16" t="n">
        <v>0.171872783477405</v>
      </c>
      <c r="L506" s="16"/>
      <c r="M506" s="16" t="n">
        <v>0.227177890185905</v>
      </c>
      <c r="N506" s="16" t="n">
        <v>0.196891348683758</v>
      </c>
      <c r="O506" s="16" t="n">
        <v>0.573703402003743</v>
      </c>
      <c r="P506" s="16" t="n">
        <v>0.296867942596898</v>
      </c>
      <c r="Q506" s="16"/>
      <c r="R506" s="16" t="n">
        <v>0</v>
      </c>
      <c r="S506" s="16" t="n">
        <v>0.553956534787678</v>
      </c>
      <c r="T506" s="16" t="n">
        <v>0.416391180772872</v>
      </c>
      <c r="U506" s="16" t="n">
        <v>0.339755940866475</v>
      </c>
      <c r="V506" s="16" t="n">
        <v>0.127627073220068</v>
      </c>
      <c r="W506" s="16"/>
      <c r="X506" s="16" t="n">
        <v>0.272012981262076</v>
      </c>
      <c r="Y506" s="16" t="n">
        <v>0.214870708213052</v>
      </c>
      <c r="Z506" s="16" t="n">
        <v>0.318221398477758</v>
      </c>
      <c r="AA506" s="16" t="n">
        <v>0.251275947759938</v>
      </c>
      <c r="AB506" s="16" t="n">
        <v>0.251423297063018</v>
      </c>
      <c r="AC506" s="16" t="n">
        <v>0.0974681336649954</v>
      </c>
      <c r="AD506" s="16" t="n">
        <v>0.154996528368272</v>
      </c>
      <c r="AE506" s="16"/>
      <c r="AF506" s="16" t="n">
        <v>0.502061346873026</v>
      </c>
      <c r="AG506" s="16" t="n">
        <v>0.140222155564203</v>
      </c>
      <c r="AH506" s="16" t="n">
        <v>0.137928592345148</v>
      </c>
      <c r="AI506" s="16" t="n">
        <v>0.328574769645285</v>
      </c>
      <c r="AJ506" s="16" t="n">
        <v>0.157466633870131</v>
      </c>
      <c r="AK506" s="16" t="n">
        <v>0.287481389924437</v>
      </c>
      <c r="AL506" s="16" t="n">
        <v>0.300895120769586</v>
      </c>
      <c r="AM506" s="16" t="n">
        <v>0.188100078349353</v>
      </c>
      <c r="AN506" s="16" t="n">
        <v>0.403813402520785</v>
      </c>
      <c r="AO506" s="16" t="n">
        <v>0.176270863785194</v>
      </c>
      <c r="AP506" s="16" t="n">
        <v>0.00330155022068294</v>
      </c>
      <c r="AQ506" s="16"/>
      <c r="AR506" s="16" t="n">
        <v>0.191075510315686</v>
      </c>
      <c r="AS506" s="16" t="n">
        <v>0.214948277347819</v>
      </c>
      <c r="AT506" s="16" t="n">
        <v>0.290651848361695</v>
      </c>
      <c r="AU506" s="16" t="n">
        <v>0.239226804206585</v>
      </c>
      <c r="AV506" s="16" t="n">
        <v>0.211289652411932</v>
      </c>
      <c r="AW506" s="16" t="n">
        <v>0.224063773108905</v>
      </c>
      <c r="AX506" s="16" t="n">
        <v>0.208389236588167</v>
      </c>
    </row>
    <row r="507">
      <c r="B507" t="s">
        <v>268</v>
      </c>
      <c r="C507" s="16" t="n">
        <v>0.119487709899851</v>
      </c>
      <c r="D507" s="16" t="n">
        <v>0.0752517966914241</v>
      </c>
      <c r="E507" s="16" t="n">
        <v>0.0461532820869161</v>
      </c>
      <c r="F507" s="16" t="n">
        <v>0.152914428090207</v>
      </c>
      <c r="G507" s="16"/>
      <c r="H507" s="16" t="n">
        <v>0.130519194166544</v>
      </c>
      <c r="I507" s="16" t="n">
        <v>0.134154840398619</v>
      </c>
      <c r="J507" s="16"/>
      <c r="K507" s="16" t="n">
        <v>0.0957070926891359</v>
      </c>
      <c r="L507" s="16"/>
      <c r="M507" s="16" t="n">
        <v>0.132042265775319</v>
      </c>
      <c r="N507" s="16" t="n">
        <v>0.0682010467301404</v>
      </c>
      <c r="O507" s="16" t="n">
        <v>0.035153958941012</v>
      </c>
      <c r="P507" s="16" t="n">
        <v>0.105600139584699</v>
      </c>
      <c r="Q507" s="16"/>
      <c r="R507" s="16" t="n">
        <v>0.0267405384239923</v>
      </c>
      <c r="S507" s="16" t="n">
        <v>0.0218223838054801</v>
      </c>
      <c r="T507" s="16" t="n">
        <v>0.172906653065434</v>
      </c>
      <c r="U507" s="16" t="n">
        <v>0.159301173903218</v>
      </c>
      <c r="V507" s="16" t="n">
        <v>0.106333229625701</v>
      </c>
      <c r="W507" s="16"/>
      <c r="X507" s="16" t="n">
        <v>0.12835551037823</v>
      </c>
      <c r="Y507" s="16" t="n">
        <v>0.0657277230331179</v>
      </c>
      <c r="Z507" s="16" t="n">
        <v>0.231461569355954</v>
      </c>
      <c r="AA507" s="16" t="n">
        <v>0.125716714491158</v>
      </c>
      <c r="AB507" s="16" t="n">
        <v>0.0711082984258644</v>
      </c>
      <c r="AC507" s="16" t="n">
        <v>0.00958254038272553</v>
      </c>
      <c r="AD507" s="16" t="n">
        <v>0.0117521096703919</v>
      </c>
      <c r="AE507" s="16"/>
      <c r="AF507" s="16" t="n">
        <v>0.0549721196282106</v>
      </c>
      <c r="AG507" s="16" t="n">
        <v>0.145954681277677</v>
      </c>
      <c r="AH507" s="16" t="n">
        <v>0.137416328718378</v>
      </c>
      <c r="AI507" s="16" t="n">
        <v>0.0126345387658366</v>
      </c>
      <c r="AJ507" s="16" t="n">
        <v>0.129228273344141</v>
      </c>
      <c r="AK507" s="16" t="n">
        <v>0.190435526048116</v>
      </c>
      <c r="AL507" s="16" t="n">
        <v>0.23160267354148</v>
      </c>
      <c r="AM507" s="16" t="n">
        <v>0</v>
      </c>
      <c r="AN507" s="16" t="n">
        <v>0.088951374046234</v>
      </c>
      <c r="AO507" s="16" t="n">
        <v>0</v>
      </c>
      <c r="AP507" s="16" t="n">
        <v>0.315484889085986</v>
      </c>
      <c r="AQ507" s="16"/>
      <c r="AR507" s="16" t="n">
        <v>0.00259752215684258</v>
      </c>
      <c r="AS507" s="16" t="n">
        <v>0.00300071185574407</v>
      </c>
      <c r="AT507" s="16" t="n">
        <v>0.188450898600033</v>
      </c>
      <c r="AU507" s="16" t="n">
        <v>0.135642586181679</v>
      </c>
      <c r="AV507" s="16" t="n">
        <v>0.0297820990334609</v>
      </c>
      <c r="AW507" s="16" t="n">
        <v>0.168405157048552</v>
      </c>
      <c r="AX507" s="16" t="n">
        <v>0.0871566497614554</v>
      </c>
    </row>
    <row r="508">
      <c r="B508" t="s">
        <v>269</v>
      </c>
      <c r="C508" s="16" t="n">
        <v>0.150397818678163</v>
      </c>
      <c r="D508" s="16" t="n">
        <v>0.022307763539817</v>
      </c>
      <c r="E508" s="16" t="n">
        <v>0.117789622406129</v>
      </c>
      <c r="F508" s="16" t="n">
        <v>0.180763939818367</v>
      </c>
      <c r="G508" s="16"/>
      <c r="H508" s="16" t="n">
        <v>0.0525861916949203</v>
      </c>
      <c r="I508" s="16" t="n">
        <v>0.183624123235303</v>
      </c>
      <c r="J508" s="16"/>
      <c r="K508" s="16" t="n">
        <v>0.179468463489879</v>
      </c>
      <c r="L508" s="16"/>
      <c r="M508" s="16" t="n">
        <v>0.16640884283058</v>
      </c>
      <c r="N508" s="16" t="n">
        <v>0.0972262607227167</v>
      </c>
      <c r="O508" s="16" t="n">
        <v>0.0168659488694375</v>
      </c>
      <c r="P508" s="16" t="n">
        <v>0.0292916470566432</v>
      </c>
      <c r="Q508" s="16"/>
      <c r="R508" s="16" t="n">
        <v>0</v>
      </c>
      <c r="S508" s="16" t="n">
        <v>0</v>
      </c>
      <c r="T508" s="16" t="n">
        <v>0.098986255604422</v>
      </c>
      <c r="U508" s="16" t="n">
        <v>0.175209880189649</v>
      </c>
      <c r="V508" s="16" t="n">
        <v>0.173322201748201</v>
      </c>
      <c r="W508" s="16"/>
      <c r="X508" s="16" t="n">
        <v>0.101545468720539</v>
      </c>
      <c r="Y508" s="16" t="n">
        <v>0.263560676297192</v>
      </c>
      <c r="Z508" s="16" t="n">
        <v>0.111273390184359</v>
      </c>
      <c r="AA508" s="16" t="n">
        <v>0.0106341548888759</v>
      </c>
      <c r="AB508" s="16" t="n">
        <v>0.17860704854829</v>
      </c>
      <c r="AC508" s="16" t="n">
        <v>0.0429661503823835</v>
      </c>
      <c r="AD508" s="16" t="n">
        <v>0.0503077239664259</v>
      </c>
      <c r="AE508" s="16"/>
      <c r="AF508" s="16" t="n">
        <v>0.177484985846959</v>
      </c>
      <c r="AG508" s="16" t="n">
        <v>0.141075028572549</v>
      </c>
      <c r="AH508" s="16" t="n">
        <v>0.258561223771706</v>
      </c>
      <c r="AI508" s="16" t="n">
        <v>0.130146077759554</v>
      </c>
      <c r="AJ508" s="16" t="n">
        <v>0.172052665745748</v>
      </c>
      <c r="AK508" s="16" t="n">
        <v>0.0372649561335588</v>
      </c>
      <c r="AL508" s="16" t="n">
        <v>0.0159898873293325</v>
      </c>
      <c r="AM508" s="16" t="n">
        <v>0.0537163966986211</v>
      </c>
      <c r="AN508" s="16" t="n">
        <v>0.0836749290658642</v>
      </c>
      <c r="AO508" s="16" t="n">
        <v>0.441418702301633</v>
      </c>
      <c r="AP508" s="16" t="n">
        <v>0</v>
      </c>
      <c r="AQ508" s="16"/>
      <c r="AR508" s="16" t="n">
        <v>0</v>
      </c>
      <c r="AS508" s="16" t="n">
        <v>0.17267779074428</v>
      </c>
      <c r="AT508" s="16" t="n">
        <v>0.110720275083596</v>
      </c>
      <c r="AU508" s="16" t="n">
        <v>0.188005089545823</v>
      </c>
      <c r="AV508" s="16" t="n">
        <v>0.358616869397099</v>
      </c>
      <c r="AW508" s="16" t="n">
        <v>0.110135805753279</v>
      </c>
      <c r="AX508" s="16" t="n">
        <v>0.207368311888048</v>
      </c>
    </row>
    <row r="509">
      <c r="B509" t="s">
        <v>270</v>
      </c>
      <c r="C509" s="16" t="n">
        <v>0.378882455538422</v>
      </c>
      <c r="D509" s="16" t="n">
        <v>0.392379623522878</v>
      </c>
      <c r="E509" s="16" t="n">
        <v>0.20963403307332</v>
      </c>
      <c r="F509" s="16" t="n">
        <v>0.439499985513021</v>
      </c>
      <c r="G509" s="16"/>
      <c r="H509" s="16" t="n">
        <v>0.451539994055953</v>
      </c>
      <c r="I509" s="16" t="n">
        <v>0.346813227241874</v>
      </c>
      <c r="J509" s="16"/>
      <c r="K509" s="16" t="n">
        <v>0.416774634449216</v>
      </c>
      <c r="L509" s="16"/>
      <c r="M509" s="16" t="n">
        <v>0.405393470623965</v>
      </c>
      <c r="N509" s="16" t="n">
        <v>0.330465353614654</v>
      </c>
      <c r="O509" s="16" t="n">
        <v>0.0376724555762849</v>
      </c>
      <c r="P509" s="16" t="n">
        <v>0.0721531915311789</v>
      </c>
      <c r="Q509" s="16"/>
      <c r="R509" s="16" t="n">
        <v>0.973259461576008</v>
      </c>
      <c r="S509" s="16" t="n">
        <v>0.203931186327181</v>
      </c>
      <c r="T509" s="16" t="n">
        <v>0.0859332990552276</v>
      </c>
      <c r="U509" s="16" t="n">
        <v>0.134771632929273</v>
      </c>
      <c r="V509" s="16" t="n">
        <v>0.533277337911636</v>
      </c>
      <c r="W509" s="16"/>
      <c r="X509" s="16" t="n">
        <v>0.447109986082255</v>
      </c>
      <c r="Y509" s="16" t="n">
        <v>0.366824070052015</v>
      </c>
      <c r="Z509" s="16" t="n">
        <v>0.328089247781661</v>
      </c>
      <c r="AA509" s="16" t="n">
        <v>0.442081152427054</v>
      </c>
      <c r="AB509" s="16" t="n">
        <v>0.305090629086868</v>
      </c>
      <c r="AC509" s="16" t="n">
        <v>0.0216482870695662</v>
      </c>
      <c r="AD509" s="16" t="n">
        <v>0.325370554714049</v>
      </c>
      <c r="AE509" s="16"/>
      <c r="AF509" s="16" t="n">
        <v>0</v>
      </c>
      <c r="AG509" s="16" t="n">
        <v>0.45134403593458</v>
      </c>
      <c r="AH509" s="16" t="n">
        <v>0.41703420208767</v>
      </c>
      <c r="AI509" s="16" t="n">
        <v>0.322946692235229</v>
      </c>
      <c r="AJ509" s="16" t="n">
        <v>0.428178264832347</v>
      </c>
      <c r="AK509" s="16" t="n">
        <v>0.445757622334511</v>
      </c>
      <c r="AL509" s="16" t="n">
        <v>0.159384832136634</v>
      </c>
      <c r="AM509" s="16" t="n">
        <v>0.431645016923315</v>
      </c>
      <c r="AN509" s="16" t="n">
        <v>0.381673849705515</v>
      </c>
      <c r="AO509" s="16" t="n">
        <v>0.265733672812399</v>
      </c>
      <c r="AP509" s="16" t="n">
        <v>0.641544023904858</v>
      </c>
      <c r="AQ509" s="16"/>
      <c r="AR509" s="16" t="n">
        <v>0.588761219799922</v>
      </c>
      <c r="AS509" s="16" t="n">
        <v>0.34535558148856</v>
      </c>
      <c r="AT509" s="16" t="n">
        <v>0.270477274173838</v>
      </c>
      <c r="AU509" s="16" t="n">
        <v>0.392907033204982</v>
      </c>
      <c r="AV509" s="16" t="n">
        <v>0.20909053373201</v>
      </c>
      <c r="AW509" s="16" t="n">
        <v>0.419629843387976</v>
      </c>
      <c r="AX509" s="16" t="n">
        <v>0.482280951085997</v>
      </c>
    </row>
    <row r="510">
      <c r="B510" t="s">
        <v>95</v>
      </c>
      <c r="C510" s="16" t="n">
        <v>0.0420042457548404</v>
      </c>
      <c r="D510" s="16" t="n">
        <v>0.0996551388598858</v>
      </c>
      <c r="E510" s="16" t="n">
        <v>0.102159500390357</v>
      </c>
      <c r="F510" s="16" t="n">
        <v>0.0115298341804119</v>
      </c>
      <c r="G510" s="16"/>
      <c r="H510" s="16" t="n">
        <v>0.114202636261354</v>
      </c>
      <c r="I510" s="16" t="n">
        <v>0.0386924908543892</v>
      </c>
      <c r="J510" s="16"/>
      <c r="K510" s="16" t="n">
        <v>0.042099046732388</v>
      </c>
      <c r="L510" s="16"/>
      <c r="M510" s="16" t="n">
        <v>0.036507857780826</v>
      </c>
      <c r="N510" s="16" t="n">
        <v>0.0839915439458757</v>
      </c>
      <c r="O510" s="16" t="n">
        <v>0.0157530497201496</v>
      </c>
      <c r="P510" s="16" t="n">
        <v>0.0209095823883318</v>
      </c>
      <c r="Q510" s="16"/>
      <c r="R510" s="16" t="n">
        <v>0</v>
      </c>
      <c r="S510" s="16" t="n">
        <v>0</v>
      </c>
      <c r="T510" s="16" t="n">
        <v>0.0442373112429655</v>
      </c>
      <c r="U510" s="16" t="n">
        <v>0.0386147702504107</v>
      </c>
      <c r="V510" s="16" t="n">
        <v>0.047127185270062</v>
      </c>
      <c r="W510" s="16"/>
      <c r="X510" s="16" t="n">
        <v>0.043408751112839</v>
      </c>
      <c r="Y510" s="16" t="n">
        <v>0.0337193757635087</v>
      </c>
      <c r="Z510" s="16" t="n">
        <v>0</v>
      </c>
      <c r="AA510" s="16" t="n">
        <v>0.139188355191159</v>
      </c>
      <c r="AB510" s="16" t="n">
        <v>0.00511239797124787</v>
      </c>
      <c r="AC510" s="16" t="n">
        <v>0.0658822618368971</v>
      </c>
      <c r="AD510" s="16" t="n">
        <v>0.040286263673216</v>
      </c>
      <c r="AE510" s="16"/>
      <c r="AF510" s="16" t="n">
        <v>0</v>
      </c>
      <c r="AG510" s="16" t="n">
        <v>0</v>
      </c>
      <c r="AH510" s="16" t="n">
        <v>0</v>
      </c>
      <c r="AI510" s="16" t="n">
        <v>0.153033085202683</v>
      </c>
      <c r="AJ510" s="16" t="n">
        <v>0.0765126832985084</v>
      </c>
      <c r="AK510" s="16" t="n">
        <v>0.0349389132411011</v>
      </c>
      <c r="AL510" s="16" t="n">
        <v>0</v>
      </c>
      <c r="AM510" s="16" t="n">
        <v>0.0247293739915792</v>
      </c>
      <c r="AN510" s="16" t="n">
        <v>0.0226123747377051</v>
      </c>
      <c r="AO510" s="16" t="n">
        <v>0.115997430641951</v>
      </c>
      <c r="AP510" s="16" t="n">
        <v>0</v>
      </c>
      <c r="AQ510" s="16"/>
      <c r="AR510" s="16" t="n">
        <v>0.0843784904686869</v>
      </c>
      <c r="AS510" s="16" t="n">
        <v>0.0265629897310717</v>
      </c>
      <c r="AT510" s="16" t="n">
        <v>0.0261015837283</v>
      </c>
      <c r="AU510" s="16" t="n">
        <v>0.00624275379993113</v>
      </c>
      <c r="AV510" s="16" t="n">
        <v>0.179308434698549</v>
      </c>
      <c r="AW510" s="16" t="n">
        <v>0.058528715078529</v>
      </c>
      <c r="AX510" s="16" t="n">
        <v>0.000425625712485017</v>
      </c>
    </row>
    <row r="511">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c r="AC511" s="16"/>
      <c r="AD511" s="16"/>
      <c r="AE511" s="16"/>
      <c r="AF511" s="16"/>
      <c r="AG511" s="16"/>
      <c r="AH511" s="16"/>
      <c r="AI511" s="16"/>
      <c r="AJ511" s="16"/>
      <c r="AK511" s="16"/>
      <c r="AL511" s="16"/>
      <c r="AM511" s="16"/>
      <c r="AN511" s="16"/>
      <c r="AO511" s="16"/>
      <c r="AP511" s="16"/>
      <c r="AQ511" s="16"/>
      <c r="AR511" s="16"/>
      <c r="AS511" s="16"/>
      <c r="AT511" s="16"/>
      <c r="AU511" s="16"/>
      <c r="AV511" s="16"/>
      <c r="AW511" s="16"/>
      <c r="AX511" s="16"/>
    </row>
    <row r="512">
      <c r="B512" s="7" t="s">
        <v>272</v>
      </c>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c r="AC512" s="16"/>
      <c r="AD512" s="16"/>
      <c r="AE512" s="16"/>
      <c r="AF512" s="16"/>
      <c r="AG512" s="16"/>
      <c r="AH512" s="16"/>
      <c r="AI512" s="16"/>
      <c r="AJ512" s="16"/>
      <c r="AK512" s="16"/>
      <c r="AL512" s="16"/>
      <c r="AM512" s="16"/>
      <c r="AN512" s="16"/>
      <c r="AO512" s="16"/>
      <c r="AP512" s="16"/>
      <c r="AQ512" s="16"/>
      <c r="AR512" s="16"/>
      <c r="AS512" s="16"/>
      <c r="AT512" s="16"/>
      <c r="AU512" s="16"/>
      <c r="AV512" s="16"/>
      <c r="AW512" s="16"/>
      <c r="AX512" s="16"/>
    </row>
    <row r="513">
      <c r="B513" s="26" t="s">
        <v>78</v>
      </c>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c r="AP513" s="16"/>
      <c r="AQ513" s="16"/>
      <c r="AR513" s="16"/>
      <c r="AS513" s="16"/>
      <c r="AT513" s="16"/>
      <c r="AU513" s="16"/>
      <c r="AV513" s="16"/>
      <c r="AW513" s="16"/>
      <c r="AX513" s="16"/>
    </row>
    <row r="514">
      <c r="B514" t="s">
        <v>225</v>
      </c>
      <c r="C514" s="16" t="n">
        <v>0.0525455038550083</v>
      </c>
      <c r="D514" s="16" t="n">
        <v>0.121312639923963</v>
      </c>
      <c r="E514" s="16" t="n">
        <v>0.036323347080721</v>
      </c>
      <c r="F514" s="16" t="n">
        <v>0.0487076427769395</v>
      </c>
      <c r="G514" s="16"/>
      <c r="H514" s="16" t="n">
        <v>0.0322191786674774</v>
      </c>
      <c r="I514" s="16" t="n">
        <v>0.0522993592411924</v>
      </c>
      <c r="J514" s="16"/>
      <c r="K514" s="16" t="n">
        <v>0.0436660798603297</v>
      </c>
      <c r="L514" s="16"/>
      <c r="M514" s="16" t="n">
        <v>0.0242070598012276</v>
      </c>
      <c r="N514" s="16" t="n">
        <v>0.145741324093196</v>
      </c>
      <c r="O514" s="16" t="n">
        <v>0.278125078218505</v>
      </c>
      <c r="P514" s="16" t="n">
        <v>0.355375542610462</v>
      </c>
      <c r="Q514" s="16"/>
      <c r="R514" s="16" t="n">
        <v>0</v>
      </c>
      <c r="S514" s="16" t="n">
        <v>0.335367043243521</v>
      </c>
      <c r="T514" s="16" t="n">
        <v>0.132645751173788</v>
      </c>
      <c r="U514" s="16" t="n">
        <v>0.0405363513043562</v>
      </c>
      <c r="V514" s="16" t="n">
        <v>0.0141869928832362</v>
      </c>
      <c r="W514" s="16"/>
      <c r="X514" s="16" t="n">
        <v>0.022575141331071</v>
      </c>
      <c r="Y514" s="16" t="n">
        <v>0.0282058913994502</v>
      </c>
      <c r="Z514" s="16" t="n">
        <v>0.00699135846936605</v>
      </c>
      <c r="AA514" s="16" t="n">
        <v>0.0267673628229939</v>
      </c>
      <c r="AB514" s="16" t="n">
        <v>0.182841046870842</v>
      </c>
      <c r="AC514" s="16" t="n">
        <v>0.14704907177726</v>
      </c>
      <c r="AD514" s="16" t="n">
        <v>0.407401202645846</v>
      </c>
      <c r="AE514" s="16"/>
      <c r="AF514" s="16" t="n">
        <v>0.0841466507336884</v>
      </c>
      <c r="AG514" s="16" t="n">
        <v>0.256625770068664</v>
      </c>
      <c r="AH514" s="16" t="n">
        <v>0.0368383672335175</v>
      </c>
      <c r="AI514" s="16" t="n">
        <v>0.0517222062549501</v>
      </c>
      <c r="AJ514" s="16" t="n">
        <v>0.028436678216395</v>
      </c>
      <c r="AK514" s="16" t="n">
        <v>0.0324564482113858</v>
      </c>
      <c r="AL514" s="16" t="n">
        <v>0.0798129109417321</v>
      </c>
      <c r="AM514" s="16" t="n">
        <v>0.171733843510643</v>
      </c>
      <c r="AN514" s="16" t="n">
        <v>0.00235962170344692</v>
      </c>
      <c r="AO514" s="16" t="n">
        <v>0.00273401007990116</v>
      </c>
      <c r="AP514" s="16" t="n">
        <v>0.0317502920856618</v>
      </c>
      <c r="AQ514" s="16"/>
      <c r="AR514" s="16" t="n">
        <v>0.0524417764156883</v>
      </c>
      <c r="AS514" s="16" t="n">
        <v>0.0120028474229763</v>
      </c>
      <c r="AT514" s="16" t="n">
        <v>0.139673245130094</v>
      </c>
      <c r="AU514" s="16" t="n">
        <v>0.0195376901778016</v>
      </c>
      <c r="AV514" s="16" t="n">
        <v>0.00971329204702736</v>
      </c>
      <c r="AW514" s="16" t="n">
        <v>0.0196251755910388</v>
      </c>
      <c r="AX514" s="16" t="n">
        <v>0.0219101242891284</v>
      </c>
    </row>
    <row r="515">
      <c r="B515" t="s">
        <v>226</v>
      </c>
      <c r="C515" s="16" t="n">
        <v>0.171421647006853</v>
      </c>
      <c r="D515" s="16" t="n">
        <v>0.254112061846181</v>
      </c>
      <c r="E515" s="16" t="n">
        <v>0.230656572933113</v>
      </c>
      <c r="F515" s="16" t="n">
        <v>0.137706983443825</v>
      </c>
      <c r="G515" s="16"/>
      <c r="H515" s="16" t="n">
        <v>0.627104274164332</v>
      </c>
      <c r="I515" s="16" t="n">
        <v>0.183043802533263</v>
      </c>
      <c r="J515" s="16"/>
      <c r="K515" s="16" t="n">
        <v>0.258026923410415</v>
      </c>
      <c r="L515" s="16"/>
      <c r="M515" s="16" t="n">
        <v>0.161029726067655</v>
      </c>
      <c r="N515" s="16" t="n">
        <v>0.134949401279679</v>
      </c>
      <c r="O515" s="16" t="n">
        <v>0.475029417399098</v>
      </c>
      <c r="P515" s="16" t="n">
        <v>0.428984513948389</v>
      </c>
      <c r="Q515" s="16"/>
      <c r="R515" s="16" t="n">
        <v>0</v>
      </c>
      <c r="S515" s="16" t="n">
        <v>0.155664610651438</v>
      </c>
      <c r="T515" s="16" t="n">
        <v>0.219753045353936</v>
      </c>
      <c r="U515" s="16" t="n">
        <v>0.400872490732163</v>
      </c>
      <c r="V515" s="16" t="n">
        <v>0.0846585638536247</v>
      </c>
      <c r="W515" s="16"/>
      <c r="X515" s="16" t="n">
        <v>0.135471182113586</v>
      </c>
      <c r="Y515" s="16" t="n">
        <v>0.173274104170391</v>
      </c>
      <c r="Z515" s="16" t="n">
        <v>0.288795522759513</v>
      </c>
      <c r="AA515" s="16" t="n">
        <v>0.103490613259568</v>
      </c>
      <c r="AB515" s="16" t="n">
        <v>0.191069874816895</v>
      </c>
      <c r="AC515" s="16" t="n">
        <v>0.633302249297254</v>
      </c>
      <c r="AD515" s="16" t="n">
        <v>0.132519895469475</v>
      </c>
      <c r="AE515" s="16"/>
      <c r="AF515" s="16" t="n">
        <v>0.181334896918115</v>
      </c>
      <c r="AG515" s="16" t="n">
        <v>0.0331478720883247</v>
      </c>
      <c r="AH515" s="16" t="n">
        <v>0.0796389638180903</v>
      </c>
      <c r="AI515" s="16" t="n">
        <v>0.235519643284461</v>
      </c>
      <c r="AJ515" s="16" t="n">
        <v>0.118137583330299</v>
      </c>
      <c r="AK515" s="16" t="n">
        <v>0.199605739936428</v>
      </c>
      <c r="AL515" s="16" t="n">
        <v>0.258236244483473</v>
      </c>
      <c r="AM515" s="16" t="n">
        <v>0.0962907082028122</v>
      </c>
      <c r="AN515" s="16" t="n">
        <v>0.169498837061509</v>
      </c>
      <c r="AO515" s="16" t="n">
        <v>0.439264022680555</v>
      </c>
      <c r="AP515" s="16" t="n">
        <v>0.333738147489158</v>
      </c>
      <c r="AQ515" s="16"/>
      <c r="AR515" s="16" t="n">
        <v>0.137598246431327</v>
      </c>
      <c r="AS515" s="16" t="n">
        <v>0.415954886529084</v>
      </c>
      <c r="AT515" s="16" t="n">
        <v>0.181605679681272</v>
      </c>
      <c r="AU515" s="16" t="n">
        <v>0.106612590926681</v>
      </c>
      <c r="AV515" s="16" t="n">
        <v>0.00879647471968487</v>
      </c>
      <c r="AW515" s="16" t="n">
        <v>0.236551921613018</v>
      </c>
      <c r="AX515" s="16" t="n">
        <v>0.106087394063189</v>
      </c>
    </row>
    <row r="516">
      <c r="B516" t="s">
        <v>227</v>
      </c>
      <c r="C516" s="16" t="n">
        <v>0.208050624610548</v>
      </c>
      <c r="D516" s="16" t="n">
        <v>0.208187567694841</v>
      </c>
      <c r="E516" s="16" t="n">
        <v>0.230505173611389</v>
      </c>
      <c r="F516" s="16" t="n">
        <v>0.199732736777673</v>
      </c>
      <c r="G516" s="16"/>
      <c r="H516" s="16" t="n">
        <v>0.0546450692868854</v>
      </c>
      <c r="I516" s="16" t="n">
        <v>0.210699164843527</v>
      </c>
      <c r="J516" s="16"/>
      <c r="K516" s="16" t="n">
        <v>0.16673630181039</v>
      </c>
      <c r="L516" s="16"/>
      <c r="M516" s="16" t="n">
        <v>0.218692873723237</v>
      </c>
      <c r="N516" s="16" t="n">
        <v>0.15061269885511</v>
      </c>
      <c r="O516" s="16" t="n">
        <v>0.198989711157574</v>
      </c>
      <c r="P516" s="16" t="n">
        <v>0.105925973162131</v>
      </c>
      <c r="Q516" s="16"/>
      <c r="R516" s="16" t="n">
        <v>0.0267405384239923</v>
      </c>
      <c r="S516" s="16" t="n">
        <v>0.0199866333875509</v>
      </c>
      <c r="T516" s="16" t="n">
        <v>0.259779333645027</v>
      </c>
      <c r="U516" s="16" t="n">
        <v>0.175625362501624</v>
      </c>
      <c r="V516" s="16" t="n">
        <v>0.225902406246525</v>
      </c>
      <c r="W516" s="16"/>
      <c r="X516" s="16" t="n">
        <v>0.173353831183086</v>
      </c>
      <c r="Y516" s="16" t="n">
        <v>0.218136511111598</v>
      </c>
      <c r="Z516" s="16" t="n">
        <v>0.311425842152852</v>
      </c>
      <c r="AA516" s="16" t="n">
        <v>0.132024952457439</v>
      </c>
      <c r="AB516" s="16" t="n">
        <v>0.26280244704568</v>
      </c>
      <c r="AC516" s="16" t="n">
        <v>0.0925395279010071</v>
      </c>
      <c r="AD516" s="16" t="n">
        <v>0.0810531998553828</v>
      </c>
      <c r="AE516" s="16"/>
      <c r="AF516" s="16" t="n">
        <v>0.557033466501237</v>
      </c>
      <c r="AG516" s="16" t="n">
        <v>0.280583865107074</v>
      </c>
      <c r="AH516" s="16" t="n">
        <v>0.239271653338812</v>
      </c>
      <c r="AI516" s="16" t="n">
        <v>0.078346050148397</v>
      </c>
      <c r="AJ516" s="16" t="n">
        <v>0.222805156255671</v>
      </c>
      <c r="AK516" s="16" t="n">
        <v>0.220965742587538</v>
      </c>
      <c r="AL516" s="16" t="n">
        <v>0.235013100009886</v>
      </c>
      <c r="AM516" s="16" t="n">
        <v>0.262356089274516</v>
      </c>
      <c r="AN516" s="16" t="n">
        <v>0.178107808271426</v>
      </c>
      <c r="AO516" s="16" t="n">
        <v>0.0344190945554834</v>
      </c>
      <c r="AP516" s="16" t="n">
        <v>0.319026671339194</v>
      </c>
      <c r="AQ516" s="16"/>
      <c r="AR516" s="16" t="n">
        <v>0.058672308198044</v>
      </c>
      <c r="AS516" s="16" t="n">
        <v>0.0265629897310717</v>
      </c>
      <c r="AT516" s="16" t="n">
        <v>0.283202592457719</v>
      </c>
      <c r="AU516" s="16" t="n">
        <v>0.311742605160829</v>
      </c>
      <c r="AV516" s="16" t="n">
        <v>0.234474395405629</v>
      </c>
      <c r="AW516" s="16" t="n">
        <v>0.0321716054823172</v>
      </c>
      <c r="AX516" s="16" t="n">
        <v>0.37546978404806</v>
      </c>
    </row>
    <row r="517">
      <c r="B517" t="s">
        <v>228</v>
      </c>
      <c r="C517" s="16" t="n">
        <v>0.138692996761304</v>
      </c>
      <c r="D517" s="16" t="n">
        <v>0.0349573383171803</v>
      </c>
      <c r="E517" s="16" t="n">
        <v>0.26530075981078</v>
      </c>
      <c r="F517" s="16" t="n">
        <v>0.10673684027683</v>
      </c>
      <c r="G517" s="16"/>
      <c r="H517" s="16" t="n">
        <v>0.0691462325508198</v>
      </c>
      <c r="I517" s="16" t="n">
        <v>0.126155016037187</v>
      </c>
      <c r="J517" s="16"/>
      <c r="K517" s="16" t="n">
        <v>0.0894600293564944</v>
      </c>
      <c r="L517" s="16"/>
      <c r="M517" s="16" t="n">
        <v>0.136557217837441</v>
      </c>
      <c r="N517" s="16" t="n">
        <v>0.193030216382989</v>
      </c>
      <c r="O517" s="16" t="n">
        <v>0.0142625986475593</v>
      </c>
      <c r="P517" s="16" t="n">
        <v>0.0220964279319093</v>
      </c>
      <c r="Q517" s="16"/>
      <c r="R517" s="16" t="n">
        <v>0</v>
      </c>
      <c r="S517" s="16" t="n">
        <v>0.287521326491589</v>
      </c>
      <c r="T517" s="16" t="n">
        <v>0.139726330774006</v>
      </c>
      <c r="U517" s="16" t="n">
        <v>0.144977436660463</v>
      </c>
      <c r="V517" s="16" t="n">
        <v>0.128394336974225</v>
      </c>
      <c r="W517" s="16"/>
      <c r="X517" s="16" t="n">
        <v>0.125305730997121</v>
      </c>
      <c r="Y517" s="16" t="n">
        <v>0.188014216314923</v>
      </c>
      <c r="Z517" s="16" t="n">
        <v>0.210889217088335</v>
      </c>
      <c r="AA517" s="16" t="n">
        <v>0.105669630844657</v>
      </c>
      <c r="AB517" s="16" t="n">
        <v>0.075315290392644</v>
      </c>
      <c r="AC517" s="16" t="n">
        <v>0.00525261994258675</v>
      </c>
      <c r="AD517" s="16" t="n">
        <v>0.158754554750245</v>
      </c>
      <c r="AE517" s="16"/>
      <c r="AF517" s="16" t="n">
        <v>0</v>
      </c>
      <c r="AG517" s="16" t="n">
        <v>0.2868372570422</v>
      </c>
      <c r="AH517" s="16" t="n">
        <v>0.223240892815516</v>
      </c>
      <c r="AI517" s="16" t="n">
        <v>0.117851585232897</v>
      </c>
      <c r="AJ517" s="16" t="n">
        <v>0.128509544029602</v>
      </c>
      <c r="AK517" s="16" t="n">
        <v>0.111183511516491</v>
      </c>
      <c r="AL517" s="16" t="n">
        <v>0.0170872019781245</v>
      </c>
      <c r="AM517" s="16" t="n">
        <v>0.151077380632963</v>
      </c>
      <c r="AN517" s="16" t="n">
        <v>0.247801861689858</v>
      </c>
      <c r="AO517" s="16" t="n">
        <v>0.175685029489234</v>
      </c>
      <c r="AP517" s="16" t="n">
        <v>0</v>
      </c>
      <c r="AQ517" s="16"/>
      <c r="AR517" s="16" t="n">
        <v>0.0781479586863312</v>
      </c>
      <c r="AS517" s="16" t="n">
        <v>0.173560705097237</v>
      </c>
      <c r="AT517" s="16" t="n">
        <v>0.0773390521872129</v>
      </c>
      <c r="AU517" s="16" t="n">
        <v>0.118828450714339</v>
      </c>
      <c r="AV517" s="16" t="n">
        <v>0.179308434698549</v>
      </c>
      <c r="AW517" s="16" t="n">
        <v>0.243162212902138</v>
      </c>
      <c r="AX517" s="16" t="n">
        <v>0.122679137239315</v>
      </c>
    </row>
    <row r="518">
      <c r="B518" t="s">
        <v>229</v>
      </c>
      <c r="C518" s="16" t="n">
        <v>0.305930547737499</v>
      </c>
      <c r="D518" s="16" t="n">
        <v>0.255606035609248</v>
      </c>
      <c r="E518" s="16" t="n">
        <v>0.16803340464069</v>
      </c>
      <c r="F518" s="16" t="n">
        <v>0.364087673613917</v>
      </c>
      <c r="G518" s="16"/>
      <c r="H518" s="16" t="n">
        <v>0.0964876995121042</v>
      </c>
      <c r="I518" s="16" t="n">
        <v>0.287734435779528</v>
      </c>
      <c r="J518" s="16"/>
      <c r="K518" s="16" t="n">
        <v>0.382181410108072</v>
      </c>
      <c r="L518" s="16"/>
      <c r="M518" s="16" t="n">
        <v>0.337520102651475</v>
      </c>
      <c r="N518" s="16" t="n">
        <v>0.211890132640755</v>
      </c>
      <c r="O518" s="16" t="n">
        <v>0.0120276223260344</v>
      </c>
      <c r="P518" s="16" t="n">
        <v>0.0220254492473149</v>
      </c>
      <c r="Q518" s="16"/>
      <c r="R518" s="16" t="n">
        <v>0.973259461576008</v>
      </c>
      <c r="S518" s="16" t="n">
        <v>0.201460386225901</v>
      </c>
      <c r="T518" s="16" t="n">
        <v>0.0936481451905627</v>
      </c>
      <c r="U518" s="16" t="n">
        <v>0.237988358801394</v>
      </c>
      <c r="V518" s="16" t="n">
        <v>0.382498906112215</v>
      </c>
      <c r="W518" s="16"/>
      <c r="X518" s="16" t="n">
        <v>0.379492508567712</v>
      </c>
      <c r="Y518" s="16" t="n">
        <v>0.326469144301008</v>
      </c>
      <c r="Z518" s="16" t="n">
        <v>0.180461556732403</v>
      </c>
      <c r="AA518" s="16" t="n">
        <v>0.351371034857145</v>
      </c>
      <c r="AB518" s="16" t="n">
        <v>0.199357200602009</v>
      </c>
      <c r="AC518" s="16" t="n">
        <v>0.00958254038272553</v>
      </c>
      <c r="AD518" s="16" t="n">
        <v>0.134038890560066</v>
      </c>
      <c r="AE518" s="16"/>
      <c r="AF518" s="16" t="n">
        <v>0</v>
      </c>
      <c r="AG518" s="16" t="n">
        <v>0.142805235693736</v>
      </c>
      <c r="AH518" s="16" t="n">
        <v>0.321980578471648</v>
      </c>
      <c r="AI518" s="16" t="n">
        <v>0.351835521247238</v>
      </c>
      <c r="AJ518" s="16" t="n">
        <v>0.499819908403452</v>
      </c>
      <c r="AK518" s="16" t="n">
        <v>0.182825455716135</v>
      </c>
      <c r="AL518" s="16" t="n">
        <v>0.409850542586784</v>
      </c>
      <c r="AM518" s="16" t="n">
        <v>0.293812604387486</v>
      </c>
      <c r="AN518" s="16" t="n">
        <v>0.306992701190441</v>
      </c>
      <c r="AO518" s="16" t="n">
        <v>0</v>
      </c>
      <c r="AP518" s="16" t="n">
        <v>0.315484889085986</v>
      </c>
      <c r="AQ518" s="16"/>
      <c r="AR518" s="16" t="n">
        <v>0</v>
      </c>
      <c r="AS518" s="16" t="n">
        <v>0.17267779074428</v>
      </c>
      <c r="AT518" s="16" t="n">
        <v>0.254456660385096</v>
      </c>
      <c r="AU518" s="16" t="n">
        <v>0.39021094139841</v>
      </c>
      <c r="AV518" s="16" t="n">
        <v>0.38839896843056</v>
      </c>
      <c r="AW518" s="16" t="n">
        <v>0.409701005549703</v>
      </c>
      <c r="AX518" s="16" t="n">
        <v>0.372407009947704</v>
      </c>
    </row>
    <row r="519">
      <c r="B519" t="s">
        <v>95</v>
      </c>
      <c r="C519" s="16" t="n">
        <v>0.123358680028787</v>
      </c>
      <c r="D519" s="16" t="n">
        <v>0.125824356608586</v>
      </c>
      <c r="E519" s="16" t="n">
        <v>0.0691807419233072</v>
      </c>
      <c r="F519" s="16" t="n">
        <v>0.143028123110816</v>
      </c>
      <c r="G519" s="16"/>
      <c r="H519" s="16" t="n">
        <v>0.120397545818381</v>
      </c>
      <c r="I519" s="16" t="n">
        <v>0.140068221565302</v>
      </c>
      <c r="J519" s="16"/>
      <c r="K519" s="16" t="n">
        <v>0.0599292554542991</v>
      </c>
      <c r="L519" s="16"/>
      <c r="M519" s="16" t="n">
        <v>0.121993019918964</v>
      </c>
      <c r="N519" s="16" t="n">
        <v>0.163776226748271</v>
      </c>
      <c r="O519" s="16" t="n">
        <v>0.0215655722512286</v>
      </c>
      <c r="P519" s="16" t="n">
        <v>0.0655920930997937</v>
      </c>
      <c r="Q519" s="16"/>
      <c r="R519" s="16" t="n">
        <v>0</v>
      </c>
      <c r="S519" s="16" t="n">
        <v>0</v>
      </c>
      <c r="T519" s="16" t="n">
        <v>0.154447393862681</v>
      </c>
      <c r="U519" s="16" t="n">
        <v>0</v>
      </c>
      <c r="V519" s="16" t="n">
        <v>0.164358793930174</v>
      </c>
      <c r="W519" s="16"/>
      <c r="X519" s="16" t="n">
        <v>0.163801605807424</v>
      </c>
      <c r="Y519" s="16" t="n">
        <v>0.0659001327026303</v>
      </c>
      <c r="Z519" s="16" t="n">
        <v>0.0014365027975316</v>
      </c>
      <c r="AA519" s="16" t="n">
        <v>0.280676405758198</v>
      </c>
      <c r="AB519" s="16" t="n">
        <v>0.0886141402719293</v>
      </c>
      <c r="AC519" s="16" t="n">
        <v>0.112273990699167</v>
      </c>
      <c r="AD519" s="16" t="n">
        <v>0.0862322567189854</v>
      </c>
      <c r="AE519" s="16"/>
      <c r="AF519" s="16" t="n">
        <v>0.177484985846959</v>
      </c>
      <c r="AG519" s="16" t="n">
        <v>0</v>
      </c>
      <c r="AH519" s="16" t="n">
        <v>0.0990295443224154</v>
      </c>
      <c r="AI519" s="16" t="n">
        <v>0.164724993832057</v>
      </c>
      <c r="AJ519" s="16" t="n">
        <v>0.00229112976458019</v>
      </c>
      <c r="AK519" s="16" t="n">
        <v>0.252963102032022</v>
      </c>
      <c r="AL519" s="16" t="n">
        <v>0</v>
      </c>
      <c r="AM519" s="16" t="n">
        <v>0.0247293739915792</v>
      </c>
      <c r="AN519" s="16" t="n">
        <v>0.0952391700833198</v>
      </c>
      <c r="AO519" s="16" t="n">
        <v>0.347897843194827</v>
      </c>
      <c r="AP519" s="16" t="n">
        <v>0</v>
      </c>
      <c r="AQ519" s="16"/>
      <c r="AR519" s="16" t="n">
        <v>0.673139710268609</v>
      </c>
      <c r="AS519" s="16" t="n">
        <v>0.199240780475352</v>
      </c>
      <c r="AT519" s="16" t="n">
        <v>0.0637227701586049</v>
      </c>
      <c r="AU519" s="16" t="n">
        <v>0.0530677216219385</v>
      </c>
      <c r="AV519" s="16" t="n">
        <v>0.179308434698549</v>
      </c>
      <c r="AW519" s="16" t="n">
        <v>0.058788078861785</v>
      </c>
      <c r="AX519" s="16" t="n">
        <v>0.00144655041260353</v>
      </c>
    </row>
    <row r="520">
      <c r="B520" t="s">
        <v>230</v>
      </c>
      <c r="C520" s="16" t="n">
        <v>0.223967150861861</v>
      </c>
      <c r="D520" s="16" t="n">
        <v>0.375424701770144</v>
      </c>
      <c r="E520" s="16" t="n">
        <v>0.266979920013834</v>
      </c>
      <c r="F520" s="16" t="n">
        <v>0.186414626220765</v>
      </c>
      <c r="G520" s="16"/>
      <c r="H520" s="16" t="n">
        <v>0.659323452831809</v>
      </c>
      <c r="I520" s="16" t="n">
        <v>0.235343161774456</v>
      </c>
      <c r="J520" s="16"/>
      <c r="K520" s="16" t="n">
        <v>0.301693003270745</v>
      </c>
      <c r="L520" s="16"/>
      <c r="M520" s="16" t="n">
        <v>0.185236785868882</v>
      </c>
      <c r="N520" s="16" t="n">
        <v>0.280690725372875</v>
      </c>
      <c r="O520" s="16" t="n">
        <v>0.753154495617604</v>
      </c>
      <c r="P520" s="16" t="n">
        <v>0.784360056558851</v>
      </c>
      <c r="Q520" s="16"/>
      <c r="R520" s="16" t="n">
        <v>0</v>
      </c>
      <c r="S520" s="16" t="n">
        <v>0.491031653894958</v>
      </c>
      <c r="T520" s="16" t="n">
        <v>0.352398796527724</v>
      </c>
      <c r="U520" s="16" t="n">
        <v>0.441408842036519</v>
      </c>
      <c r="V520" s="16" t="n">
        <v>0.0988455567368609</v>
      </c>
      <c r="W520" s="16"/>
      <c r="X520" s="16" t="n">
        <v>0.158046323444657</v>
      </c>
      <c r="Y520" s="16" t="n">
        <v>0.201479995569841</v>
      </c>
      <c r="Z520" s="16" t="n">
        <v>0.295786881228879</v>
      </c>
      <c r="AA520" s="16" t="n">
        <v>0.130257976082562</v>
      </c>
      <c r="AB520" s="16" t="n">
        <v>0.373910921687737</v>
      </c>
      <c r="AC520" s="16" t="n">
        <v>0.780351321074514</v>
      </c>
      <c r="AD520" s="16" t="n">
        <v>0.53992109811532</v>
      </c>
      <c r="AE520" s="16"/>
      <c r="AF520" s="16" t="n">
        <v>0.265481547651804</v>
      </c>
      <c r="AG520" s="16" t="n">
        <v>0.289773642156989</v>
      </c>
      <c r="AH520" s="16" t="n">
        <v>0.116477331051608</v>
      </c>
      <c r="AI520" s="16" t="n">
        <v>0.287241849539411</v>
      </c>
      <c r="AJ520" s="16" t="n">
        <v>0.146574261546694</v>
      </c>
      <c r="AK520" s="16" t="n">
        <v>0.232062188147814</v>
      </c>
      <c r="AL520" s="16" t="n">
        <v>0.338049155425205</v>
      </c>
      <c r="AM520" s="16" t="n">
        <v>0.268024551713455</v>
      </c>
      <c r="AN520" s="16" t="n">
        <v>0.171858458764956</v>
      </c>
      <c r="AO520" s="16" t="n">
        <v>0.441998032760456</v>
      </c>
      <c r="AP520" s="16" t="n">
        <v>0.365488439574819</v>
      </c>
      <c r="AQ520" s="16"/>
      <c r="AR520" s="16" t="n">
        <v>0.190040022847016</v>
      </c>
      <c r="AS520" s="16" t="n">
        <v>0.42795773395206</v>
      </c>
      <c r="AT520" s="16" t="n">
        <v>0.321278924811366</v>
      </c>
      <c r="AU520" s="16" t="n">
        <v>0.126150281104483</v>
      </c>
      <c r="AV520" s="16" t="n">
        <v>0.0185097667667122</v>
      </c>
      <c r="AW520" s="16" t="n">
        <v>0.256177097204057</v>
      </c>
      <c r="AX520" s="16" t="n">
        <v>0.127997518352317</v>
      </c>
    </row>
    <row r="521">
      <c r="B521" t="s">
        <v>231</v>
      </c>
      <c r="C521" s="16" t="n">
        <v>0.444623544498803</v>
      </c>
      <c r="D521" s="16" t="n">
        <v>0.290563373926428</v>
      </c>
      <c r="E521" s="16" t="n">
        <v>0.43333416445147</v>
      </c>
      <c r="F521" s="16" t="n">
        <v>0.470824513890747</v>
      </c>
      <c r="G521" s="16"/>
      <c r="H521" s="16" t="n">
        <v>0.165633932062924</v>
      </c>
      <c r="I521" s="16" t="n">
        <v>0.413889451816716</v>
      </c>
      <c r="J521" s="16"/>
      <c r="K521" s="16" t="n">
        <v>0.471641439464566</v>
      </c>
      <c r="L521" s="16"/>
      <c r="M521" s="16" t="n">
        <v>0.474077320488916</v>
      </c>
      <c r="N521" s="16" t="n">
        <v>0.404920349023744</v>
      </c>
      <c r="O521" s="16" t="n">
        <v>0.0262902209735937</v>
      </c>
      <c r="P521" s="16" t="n">
        <v>0.0441218771792242</v>
      </c>
      <c r="Q521" s="16"/>
      <c r="R521" s="16" t="n">
        <v>0.973259461576008</v>
      </c>
      <c r="S521" s="16" t="n">
        <v>0.488981712717491</v>
      </c>
      <c r="T521" s="16" t="n">
        <v>0.233374475964568</v>
      </c>
      <c r="U521" s="16" t="n">
        <v>0.382965795461857</v>
      </c>
      <c r="V521" s="16" t="n">
        <v>0.510893243086441</v>
      </c>
      <c r="W521" s="16"/>
      <c r="X521" s="16" t="n">
        <v>0.504798239564833</v>
      </c>
      <c r="Y521" s="16" t="n">
        <v>0.514483360615931</v>
      </c>
      <c r="Z521" s="16" t="n">
        <v>0.391350773820738</v>
      </c>
      <c r="AA521" s="16" t="n">
        <v>0.457040665701802</v>
      </c>
      <c r="AB521" s="16" t="n">
        <v>0.274672490994653</v>
      </c>
      <c r="AC521" s="16" t="n">
        <v>0.0148351603253123</v>
      </c>
      <c r="AD521" s="16" t="n">
        <v>0.292793445310311</v>
      </c>
      <c r="AE521" s="16"/>
      <c r="AF521" s="16" t="n">
        <v>0</v>
      </c>
      <c r="AG521" s="16" t="n">
        <v>0.429642492735937</v>
      </c>
      <c r="AH521" s="16" t="n">
        <v>0.545221471287164</v>
      </c>
      <c r="AI521" s="16" t="n">
        <v>0.469687106480135</v>
      </c>
      <c r="AJ521" s="16" t="n">
        <v>0.628329452433055</v>
      </c>
      <c r="AK521" s="16" t="n">
        <v>0.294008967232626</v>
      </c>
      <c r="AL521" s="16" t="n">
        <v>0.426937744564908</v>
      </c>
      <c r="AM521" s="16" t="n">
        <v>0.44488998502045</v>
      </c>
      <c r="AN521" s="16" t="n">
        <v>0.554794562880299</v>
      </c>
      <c r="AO521" s="16" t="n">
        <v>0.175685029489234</v>
      </c>
      <c r="AP521" s="16" t="n">
        <v>0.315484889085986</v>
      </c>
      <c r="AQ521" s="16"/>
      <c r="AR521" s="16" t="n">
        <v>0.0781479586863312</v>
      </c>
      <c r="AS521" s="16" t="n">
        <v>0.346238495841516</v>
      </c>
      <c r="AT521" s="16" t="n">
        <v>0.331795712572309</v>
      </c>
      <c r="AU521" s="16" t="n">
        <v>0.509039392112749</v>
      </c>
      <c r="AV521" s="16" t="n">
        <v>0.567707403129109</v>
      </c>
      <c r="AW521" s="16" t="n">
        <v>0.652863218451841</v>
      </c>
      <c r="AX521" s="16" t="n">
        <v>0.495086147187019</v>
      </c>
    </row>
    <row r="522">
      <c r="B522" t="s">
        <v>129</v>
      </c>
      <c r="C522" s="16" t="n">
        <v>-0.220656393636942</v>
      </c>
      <c r="D522" s="16" t="n">
        <v>0.084861327843716</v>
      </c>
      <c r="E522" s="16" t="n">
        <v>-0.166354244437635</v>
      </c>
      <c r="F522" s="16" t="n">
        <v>-0.284409887669982</v>
      </c>
      <c r="G522" s="16"/>
      <c r="H522" s="16" t="n">
        <v>0.493689520768885</v>
      </c>
      <c r="I522" s="16" t="n">
        <v>-0.17854629004226</v>
      </c>
      <c r="J522" s="16"/>
      <c r="K522" s="16" t="n">
        <v>-0.169948436193821</v>
      </c>
      <c r="L522" s="16"/>
      <c r="M522" s="16" t="n">
        <v>-0.288840534620034</v>
      </c>
      <c r="N522" s="16" t="n">
        <v>-0.124229623650869</v>
      </c>
      <c r="O522" s="16" t="n">
        <v>0.72686427464401</v>
      </c>
      <c r="P522" s="16" t="n">
        <v>0.740238179379627</v>
      </c>
      <c r="Q522" s="16"/>
      <c r="R522" s="16" t="n">
        <v>-0.973259461576008</v>
      </c>
      <c r="S522" s="16" t="n">
        <v>0.00204994117746782</v>
      </c>
      <c r="T522" s="16" t="n">
        <v>0.119024320563156</v>
      </c>
      <c r="U522" s="16" t="n">
        <v>0.0584430465746617</v>
      </c>
      <c r="V522" s="16" t="n">
        <v>-0.41204768634958</v>
      </c>
      <c r="W522" s="16"/>
      <c r="X522" s="16" t="n">
        <v>-0.346751916120176</v>
      </c>
      <c r="Y522" s="16" t="n">
        <v>-0.313003365046091</v>
      </c>
      <c r="Z522" s="16" t="n">
        <v>-0.0955638925918593</v>
      </c>
      <c r="AA522" s="16" t="n">
        <v>-0.326782689619241</v>
      </c>
      <c r="AB522" s="16" t="n">
        <v>0.0992384306930836</v>
      </c>
      <c r="AC522" s="16" t="n">
        <v>0.765516160749202</v>
      </c>
      <c r="AD522" s="16" t="n">
        <v>0.247127652805009</v>
      </c>
      <c r="AE522" s="16"/>
      <c r="AF522" s="16" t="n">
        <v>0.265481547651804</v>
      </c>
      <c r="AG522" s="16" t="n">
        <v>-0.139868850578948</v>
      </c>
      <c r="AH522" s="16" t="n">
        <v>-0.428744140235557</v>
      </c>
      <c r="AI522" s="16" t="n">
        <v>-0.182445256940723</v>
      </c>
      <c r="AJ522" s="16" t="n">
        <v>-0.481755190886361</v>
      </c>
      <c r="AK522" s="16" t="n">
        <v>-0.0619467790848115</v>
      </c>
      <c r="AL522" s="16" t="n">
        <v>-0.0888885891397028</v>
      </c>
      <c r="AM522" s="16" t="n">
        <v>-0.176865433306994</v>
      </c>
      <c r="AN522" s="16" t="n">
        <v>-0.382936104115343</v>
      </c>
      <c r="AO522" s="16" t="n">
        <v>0.266313003271223</v>
      </c>
      <c r="AP522" s="16" t="n">
        <v>0.0500035504888329</v>
      </c>
      <c r="AQ522" s="16"/>
      <c r="AR522" s="16" t="n">
        <v>0.111892064160684</v>
      </c>
      <c r="AS522" s="16" t="n">
        <v>0.0817192381105439</v>
      </c>
      <c r="AT522" s="16" t="n">
        <v>-0.0105167877609429</v>
      </c>
      <c r="AU522" s="16" t="n">
        <v>-0.382889111008266</v>
      </c>
      <c r="AV522" s="16" t="n">
        <v>-0.549197636362397</v>
      </c>
      <c r="AW522" s="16" t="n">
        <v>-0.396686121247783</v>
      </c>
      <c r="AX522" s="16" t="n">
        <v>-0.367088628834702</v>
      </c>
    </row>
    <row r="523">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c r="AC523" s="16"/>
      <c r="AD523" s="16"/>
      <c r="AE523" s="16"/>
      <c r="AF523" s="16"/>
      <c r="AG523" s="16"/>
      <c r="AH523" s="16"/>
      <c r="AI523" s="16"/>
      <c r="AJ523" s="16"/>
      <c r="AK523" s="16"/>
      <c r="AL523" s="16"/>
      <c r="AM523" s="16"/>
      <c r="AN523" s="16"/>
      <c r="AO523" s="16"/>
      <c r="AP523" s="16"/>
      <c r="AQ523" s="16"/>
      <c r="AR523" s="16"/>
      <c r="AS523" s="16"/>
      <c r="AT523" s="16"/>
      <c r="AU523" s="16"/>
      <c r="AV523" s="16"/>
      <c r="AW523" s="16"/>
      <c r="AX523" s="16"/>
    </row>
    <row r="524">
      <c r="B524" s="7" t="s">
        <v>274</v>
      </c>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c r="AC524" s="16"/>
      <c r="AD524" s="16"/>
      <c r="AE524" s="16"/>
      <c r="AF524" s="16"/>
      <c r="AG524" s="16"/>
      <c r="AH524" s="16"/>
      <c r="AI524" s="16"/>
      <c r="AJ524" s="16"/>
      <c r="AK524" s="16"/>
      <c r="AL524" s="16"/>
      <c r="AM524" s="16"/>
      <c r="AN524" s="16"/>
      <c r="AO524" s="16"/>
      <c r="AP524" s="16"/>
      <c r="AQ524" s="16"/>
      <c r="AR524" s="16"/>
      <c r="AS524" s="16"/>
      <c r="AT524" s="16"/>
      <c r="AU524" s="16"/>
      <c r="AV524" s="16"/>
      <c r="AW524" s="16"/>
      <c r="AX524" s="16"/>
    </row>
    <row r="525">
      <c r="B525" s="26" t="s">
        <v>78</v>
      </c>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c r="AC525" s="16"/>
      <c r="AD525" s="16"/>
      <c r="AE525" s="16"/>
      <c r="AF525" s="16"/>
      <c r="AG525" s="16"/>
      <c r="AH525" s="16"/>
      <c r="AI525" s="16"/>
      <c r="AJ525" s="16"/>
      <c r="AK525" s="16"/>
      <c r="AL525" s="16"/>
      <c r="AM525" s="16"/>
      <c r="AN525" s="16"/>
      <c r="AO525" s="16"/>
      <c r="AP525" s="16"/>
      <c r="AQ525" s="16"/>
      <c r="AR525" s="16"/>
      <c r="AS525" s="16"/>
      <c r="AT525" s="16"/>
      <c r="AU525" s="16"/>
      <c r="AV525" s="16"/>
      <c r="AW525" s="16"/>
      <c r="AX525" s="16"/>
    </row>
    <row r="526">
      <c r="B526" t="s">
        <v>233</v>
      </c>
      <c r="C526" s="16" t="n">
        <v>0.611284842341299</v>
      </c>
      <c r="D526" s="16" t="n">
        <v>0.488093893576834</v>
      </c>
      <c r="E526" s="16" t="n">
        <v>0.495063600346749</v>
      </c>
      <c r="F526" s="16" t="n">
        <v>0.671850496401226</v>
      </c>
      <c r="G526" s="16"/>
      <c r="H526" s="16" t="n">
        <v>0.682049068250693</v>
      </c>
      <c r="I526" s="16" t="n">
        <v>0.599828318960057</v>
      </c>
      <c r="J526" s="16"/>
      <c r="K526" s="16" t="n">
        <v>0.641268968549513</v>
      </c>
      <c r="L526" s="16"/>
      <c r="M526" s="16" t="n">
        <v>0.66486516613212</v>
      </c>
      <c r="N526" s="16" t="n">
        <v>0.472731778673674</v>
      </c>
      <c r="O526" s="16" t="n">
        <v>0.0521270655922069</v>
      </c>
      <c r="P526" s="16" t="n">
        <v>0.055440774943445</v>
      </c>
      <c r="Q526" s="16"/>
      <c r="R526" s="16" t="n">
        <v>0.973259461576008</v>
      </c>
      <c r="S526" s="16" t="n">
        <v>0.201460386225901</v>
      </c>
      <c r="T526" s="16" t="n">
        <v>0.308945763421141</v>
      </c>
      <c r="U526" s="16" t="n">
        <v>0.497979997633778</v>
      </c>
      <c r="V526" s="16" t="n">
        <v>0.757807621860151</v>
      </c>
      <c r="W526" s="16"/>
      <c r="X526" s="16" t="n">
        <v>0.725766167282158</v>
      </c>
      <c r="Y526" s="16" t="n">
        <v>0.651643806064174</v>
      </c>
      <c r="Z526" s="16" t="n">
        <v>0.47373596332806</v>
      </c>
      <c r="AA526" s="16" t="n">
        <v>0.59267390341978</v>
      </c>
      <c r="AB526" s="16" t="n">
        <v>0.475812419948083</v>
      </c>
      <c r="AC526" s="16" t="n">
        <v>0.19980453960563</v>
      </c>
      <c r="AD526" s="16" t="n">
        <v>0.380944672575547</v>
      </c>
      <c r="AE526" s="16"/>
      <c r="AF526" s="16" t="n">
        <v>0.23245710547517</v>
      </c>
      <c r="AG526" s="16" t="n">
        <v>0.710226357843011</v>
      </c>
      <c r="AH526" s="16" t="n">
        <v>0.645820663035631</v>
      </c>
      <c r="AI526" s="16" t="n">
        <v>0.481981599006792</v>
      </c>
      <c r="AJ526" s="16" t="n">
        <v>0.658339052050089</v>
      </c>
      <c r="AK526" s="16" t="n">
        <v>0.754237391780166</v>
      </c>
      <c r="AL526" s="16" t="n">
        <v>0.310979903722657</v>
      </c>
      <c r="AM526" s="16" t="n">
        <v>0.485253799610703</v>
      </c>
      <c r="AN526" s="16" t="n">
        <v>0.632847520633473</v>
      </c>
      <c r="AO526" s="16" t="n">
        <v>0.497634085365275</v>
      </c>
      <c r="AP526" s="16" t="n">
        <v>0.322517352565664</v>
      </c>
      <c r="AQ526" s="16"/>
      <c r="AR526" s="16" t="n">
        <v>0.592394229425435</v>
      </c>
      <c r="AS526" s="16" t="n">
        <v>0.545479276316868</v>
      </c>
      <c r="AT526" s="16" t="n">
        <v>0.616263565095968</v>
      </c>
      <c r="AU526" s="16" t="n">
        <v>0.603394546014558</v>
      </c>
      <c r="AV526" s="16" t="n">
        <v>0.622873363836189</v>
      </c>
      <c r="AW526" s="16" t="n">
        <v>0.603900583527845</v>
      </c>
      <c r="AX526" s="16" t="n">
        <v>0.662592320359398</v>
      </c>
    </row>
    <row r="527">
      <c r="B527" t="s">
        <v>234</v>
      </c>
      <c r="C527" s="16" t="n">
        <v>0.139563305510273</v>
      </c>
      <c r="D527" s="16" t="n">
        <v>0.108865065635134</v>
      </c>
      <c r="E527" s="16" t="n">
        <v>0.144611716364131</v>
      </c>
      <c r="F527" s="16" t="n">
        <v>0.142087115621489</v>
      </c>
      <c r="G527" s="16"/>
      <c r="H527" s="16" t="n">
        <v>0.0425635647968187</v>
      </c>
      <c r="I527" s="16" t="n">
        <v>0.144666409222096</v>
      </c>
      <c r="J527" s="16"/>
      <c r="K527" s="16" t="n">
        <v>0.180973723508299</v>
      </c>
      <c r="L527" s="16"/>
      <c r="M527" s="16" t="n">
        <v>0.114537778144783</v>
      </c>
      <c r="N527" s="16" t="n">
        <v>0.16979796907372</v>
      </c>
      <c r="O527" s="16" t="n">
        <v>0.52045819053196</v>
      </c>
      <c r="P527" s="16" t="n">
        <v>0.394843224141281</v>
      </c>
      <c r="Q527" s="16"/>
      <c r="R527" s="16" t="n">
        <v>0</v>
      </c>
      <c r="S527" s="16" t="n">
        <v>0.209409015880362</v>
      </c>
      <c r="T527" s="16" t="n">
        <v>0.303570216848514</v>
      </c>
      <c r="U527" s="16" t="n">
        <v>0.231201124413758</v>
      </c>
      <c r="V527" s="16" t="n">
        <v>0.054752062802085</v>
      </c>
      <c r="W527" s="16"/>
      <c r="X527" s="16" t="n">
        <v>0.0880034679961417</v>
      </c>
      <c r="Y527" s="16" t="n">
        <v>0.111698457650811</v>
      </c>
      <c r="Z527" s="16" t="n">
        <v>0.308527806590759</v>
      </c>
      <c r="AA527" s="16" t="n">
        <v>0.113731834228603</v>
      </c>
      <c r="AB527" s="16" t="n">
        <v>0.17221816002677</v>
      </c>
      <c r="AC527" s="16" t="n">
        <v>0.10829397666524</v>
      </c>
      <c r="AD527" s="16" t="n">
        <v>0.225692954164674</v>
      </c>
      <c r="AE527" s="16"/>
      <c r="AF527" s="16" t="n">
        <v>0.761491114730873</v>
      </c>
      <c r="AG527" s="16" t="n">
        <v>0.0338846068267393</v>
      </c>
      <c r="AH527" s="16" t="n">
        <v>0.167856960367084</v>
      </c>
      <c r="AI527" s="16" t="n">
        <v>0.179853554128039</v>
      </c>
      <c r="AJ527" s="16" t="n">
        <v>0.0663870031246769</v>
      </c>
      <c r="AK527" s="16" t="n">
        <v>0.124060895877029</v>
      </c>
      <c r="AL527" s="16" t="n">
        <v>0.18585970544534</v>
      </c>
      <c r="AM527" s="16" t="n">
        <v>0.125568142908786</v>
      </c>
      <c r="AN527" s="16" t="n">
        <v>0.0397432443160829</v>
      </c>
      <c r="AO527" s="16" t="n">
        <v>0.209518289748756</v>
      </c>
      <c r="AP527" s="16" t="n">
        <v>0.00791924470281053</v>
      </c>
      <c r="AQ527" s="16"/>
      <c r="AR527" s="16" t="n">
        <v>0.163555861029421</v>
      </c>
      <c r="AS527" s="16" t="n">
        <v>0.063362998179206</v>
      </c>
      <c r="AT527" s="16" t="n">
        <v>0.193620918838165</v>
      </c>
      <c r="AU527" s="16" t="n">
        <v>0.0151610287020436</v>
      </c>
      <c r="AV527" s="16" t="n">
        <v>0.00659735603976366</v>
      </c>
      <c r="AW527" s="16" t="n">
        <v>0.183027648619087</v>
      </c>
      <c r="AX527" s="16" t="n">
        <v>0.216386960913966</v>
      </c>
    </row>
    <row r="528">
      <c r="B528" t="s">
        <v>273</v>
      </c>
      <c r="C528" s="16" t="n">
        <v>0.116497733410587</v>
      </c>
      <c r="D528" s="16" t="n">
        <v>0.085722596398975</v>
      </c>
      <c r="E528" s="16" t="n">
        <v>0.159088995289553</v>
      </c>
      <c r="F528" s="16" t="n">
        <v>0.105158197251513</v>
      </c>
      <c r="G528" s="16"/>
      <c r="H528" s="16" t="n">
        <v>0.029413633822689</v>
      </c>
      <c r="I528" s="16" t="n">
        <v>0.118044396345074</v>
      </c>
      <c r="J528" s="16"/>
      <c r="K528" s="16" t="n">
        <v>0.0621539995281787</v>
      </c>
      <c r="L528" s="16"/>
      <c r="M528" s="16" t="n">
        <v>0.0953147863062486</v>
      </c>
      <c r="N528" s="16" t="n">
        <v>0.157774738336111</v>
      </c>
      <c r="O528" s="16" t="n">
        <v>0.376659498377133</v>
      </c>
      <c r="P528" s="16" t="n">
        <v>0.384010864606905</v>
      </c>
      <c r="Q528" s="16"/>
      <c r="R528" s="16" t="n">
        <v>0</v>
      </c>
      <c r="S528" s="16" t="n">
        <v>0.312591819459334</v>
      </c>
      <c r="T528" s="16" t="n">
        <v>0.19179198728941</v>
      </c>
      <c r="U528" s="16" t="n">
        <v>0.199958861674326</v>
      </c>
      <c r="V528" s="16" t="n">
        <v>0.0615968566613027</v>
      </c>
      <c r="W528" s="16"/>
      <c r="X528" s="16" t="n">
        <v>0.0489691002998924</v>
      </c>
      <c r="Y528" s="16" t="n">
        <v>0.141115480658792</v>
      </c>
      <c r="Z528" s="16" t="n">
        <v>0.143819116729951</v>
      </c>
      <c r="AA528" s="16" t="n">
        <v>0.0804964434146865</v>
      </c>
      <c r="AB528" s="16" t="n">
        <v>0.167363178664458</v>
      </c>
      <c r="AC528" s="16" t="n">
        <v>0.635349752804349</v>
      </c>
      <c r="AD528" s="16" t="n">
        <v>0.152176365389199</v>
      </c>
      <c r="AE528" s="16"/>
      <c r="AF528" s="16" t="n">
        <v>0.396652358092988</v>
      </c>
      <c r="AG528" s="16" t="n">
        <v>0.0248663964352535</v>
      </c>
      <c r="AH528" s="16" t="n">
        <v>0.0816965818816694</v>
      </c>
      <c r="AI528" s="16" t="n">
        <v>0.12177460407244</v>
      </c>
      <c r="AJ528" s="16" t="n">
        <v>0.163048848068968</v>
      </c>
      <c r="AK528" s="16" t="n">
        <v>0.0799578960433888</v>
      </c>
      <c r="AL528" s="16" t="n">
        <v>0.292014708214029</v>
      </c>
      <c r="AM528" s="16" t="n">
        <v>0.292396759330307</v>
      </c>
      <c r="AN528" s="16" t="n">
        <v>0.0246047728743114</v>
      </c>
      <c r="AO528" s="16" t="n">
        <v>0.00116516475478418</v>
      </c>
      <c r="AP528" s="16" t="n">
        <v>0.0172203217196284</v>
      </c>
      <c r="AQ528" s="16"/>
      <c r="AR528" s="16" t="n">
        <v>0.164339916170641</v>
      </c>
      <c r="AS528" s="16" t="n">
        <v>0.209125830395541</v>
      </c>
      <c r="AT528" s="16" t="n">
        <v>0.184240844382863</v>
      </c>
      <c r="AU528" s="16" t="n">
        <v>0.0265683808815219</v>
      </c>
      <c r="AV528" s="16" t="n">
        <v>0.182424370705813</v>
      </c>
      <c r="AW528" s="16" t="n">
        <v>0.0295791190629668</v>
      </c>
      <c r="AX528" s="16" t="n">
        <v>0.103875871387803</v>
      </c>
    </row>
    <row r="529">
      <c r="B529" t="s">
        <v>235</v>
      </c>
      <c r="C529" s="16" t="n">
        <v>0.0882405443102884</v>
      </c>
      <c r="D529" s="16" t="n">
        <v>0.0321074150683446</v>
      </c>
      <c r="E529" s="16" t="n">
        <v>0.122418274288774</v>
      </c>
      <c r="F529" s="16" t="n">
        <v>0.0836362207598381</v>
      </c>
      <c r="G529" s="16"/>
      <c r="H529" s="16" t="n">
        <v>0.120581580222008</v>
      </c>
      <c r="I529" s="16" t="n">
        <v>0.0886300308618177</v>
      </c>
      <c r="J529" s="16"/>
      <c r="K529" s="16" t="n">
        <v>0.118909855558216</v>
      </c>
      <c r="L529" s="16"/>
      <c r="M529" s="16" t="n">
        <v>0.0775238302449378</v>
      </c>
      <c r="N529" s="16" t="n">
        <v>0.0961759237787065</v>
      </c>
      <c r="O529" s="16" t="n">
        <v>0.254702357304869</v>
      </c>
      <c r="P529" s="16" t="n">
        <v>0.28626386800447</v>
      </c>
      <c r="Q529" s="16"/>
      <c r="R529" s="16" t="n">
        <v>0</v>
      </c>
      <c r="S529" s="16" t="n">
        <v>0.0597812420152959</v>
      </c>
      <c r="T529" s="16" t="n">
        <v>0.213054350474706</v>
      </c>
      <c r="U529" s="16" t="n">
        <v>0.161370045657996</v>
      </c>
      <c r="V529" s="16" t="n">
        <v>0.041641504866638</v>
      </c>
      <c r="W529" s="16"/>
      <c r="X529" s="16" t="n">
        <v>0.0852173487749722</v>
      </c>
      <c r="Y529" s="16" t="n">
        <v>0.0536129690284377</v>
      </c>
      <c r="Z529" s="16" t="n">
        <v>0.142353522378399</v>
      </c>
      <c r="AA529" s="16" t="n">
        <v>0.0322931487997707</v>
      </c>
      <c r="AB529" s="16" t="n">
        <v>0.078776629484928</v>
      </c>
      <c r="AC529" s="16" t="n">
        <v>0.655492329876948</v>
      </c>
      <c r="AD529" s="16" t="n">
        <v>0.169690672005642</v>
      </c>
      <c r="AE529" s="16"/>
      <c r="AF529" s="16" t="n">
        <v>0.719763548940311</v>
      </c>
      <c r="AG529" s="16" t="n">
        <v>0.0263821952231641</v>
      </c>
      <c r="AH529" s="16" t="n">
        <v>0.0272397498604774</v>
      </c>
      <c r="AI529" s="16" t="n">
        <v>0.0838360804813817</v>
      </c>
      <c r="AJ529" s="16" t="n">
        <v>0.0615983537780287</v>
      </c>
      <c r="AK529" s="16" t="n">
        <v>0.0545059044464388</v>
      </c>
      <c r="AL529" s="16" t="n">
        <v>0.27095383851467</v>
      </c>
      <c r="AM529" s="16" t="n">
        <v>0.0598042042728241</v>
      </c>
      <c r="AN529" s="16" t="n">
        <v>0.0123102073482415</v>
      </c>
      <c r="AO529" s="16" t="n">
        <v>0.000585834295960597</v>
      </c>
      <c r="AP529" s="16" t="n">
        <v>0.323404133788797</v>
      </c>
      <c r="AQ529" s="16"/>
      <c r="AR529" s="16" t="n">
        <v>0.0337501810686212</v>
      </c>
      <c r="AS529" s="16" t="n">
        <v>0.189268201969704</v>
      </c>
      <c r="AT529" s="16" t="n">
        <v>0.107345396087706</v>
      </c>
      <c r="AU529" s="16" t="n">
        <v>0.0779354474712777</v>
      </c>
      <c r="AV529" s="16" t="n">
        <v>0.0119124107269486</v>
      </c>
      <c r="AW529" s="16" t="n">
        <v>0.012650975204971</v>
      </c>
      <c r="AX529" s="16" t="n">
        <v>0.188139420324051</v>
      </c>
    </row>
    <row r="530">
      <c r="B530" t="s">
        <v>238</v>
      </c>
      <c r="C530" s="16" t="n">
        <v>0.0863511959194287</v>
      </c>
      <c r="D530" s="16" t="n">
        <v>0.182626376301553</v>
      </c>
      <c r="E530" s="16" t="n">
        <v>0.0904666584390538</v>
      </c>
      <c r="F530" s="16" t="n">
        <v>0.0710640215309445</v>
      </c>
      <c r="G530" s="16"/>
      <c r="H530" s="16" t="n">
        <v>0.0745421059550141</v>
      </c>
      <c r="I530" s="16" t="n">
        <v>0.0694235927100103</v>
      </c>
      <c r="J530" s="16"/>
      <c r="K530" s="16" t="n">
        <v>0.057647103937168</v>
      </c>
      <c r="L530" s="16"/>
      <c r="M530" s="16" t="n">
        <v>0.0875871257686342</v>
      </c>
      <c r="N530" s="16" t="n">
        <v>0.0979642088115821</v>
      </c>
      <c r="O530" s="16" t="n">
        <v>0.0314646259290528</v>
      </c>
      <c r="P530" s="16" t="n">
        <v>0.015403220076503</v>
      </c>
      <c r="Q530" s="16"/>
      <c r="R530" s="16" t="n">
        <v>0</v>
      </c>
      <c r="S530" s="16" t="n">
        <v>0.265923322064908</v>
      </c>
      <c r="T530" s="16" t="n">
        <v>0.0977539503977004</v>
      </c>
      <c r="U530" s="16" t="n">
        <v>0.128632179560137</v>
      </c>
      <c r="V530" s="16" t="n">
        <v>0.0591597959341685</v>
      </c>
      <c r="W530" s="16"/>
      <c r="X530" s="16" t="n">
        <v>0.0944203824265247</v>
      </c>
      <c r="Y530" s="16" t="n">
        <v>0.122504726185686</v>
      </c>
      <c r="Z530" s="16" t="n">
        <v>0.0798144936677137</v>
      </c>
      <c r="AA530" s="16" t="n">
        <v>0.0691293559661175</v>
      </c>
      <c r="AB530" s="16" t="n">
        <v>0.0506478835857238</v>
      </c>
      <c r="AC530" s="16" t="n">
        <v>0.0225449419417174</v>
      </c>
      <c r="AD530" s="16" t="n">
        <v>0</v>
      </c>
      <c r="AE530" s="16"/>
      <c r="AF530" s="16" t="n">
        <v>0</v>
      </c>
      <c r="AG530" s="16" t="n">
        <v>0</v>
      </c>
      <c r="AH530" s="16" t="n">
        <v>0.135673919594598</v>
      </c>
      <c r="AI530" s="16" t="n">
        <v>0.000942630136462623</v>
      </c>
      <c r="AJ530" s="16" t="n">
        <v>0.0762369534669657</v>
      </c>
      <c r="AK530" s="16" t="n">
        <v>0.0786663706648197</v>
      </c>
      <c r="AL530" s="16" t="n">
        <v>0.189117387983121</v>
      </c>
      <c r="AM530" s="16" t="n">
        <v>0.0247293739915792</v>
      </c>
      <c r="AN530" s="16" t="n">
        <v>0.218816567513473</v>
      </c>
      <c r="AO530" s="16" t="n">
        <v>0.115997430641951</v>
      </c>
      <c r="AP530" s="16" t="n">
        <v>0.0257507652895269</v>
      </c>
      <c r="AQ530" s="16"/>
      <c r="AR530" s="16" t="n">
        <v>0.0843784904686869</v>
      </c>
      <c r="AS530" s="16" t="n">
        <v>0.17267779074428</v>
      </c>
      <c r="AT530" s="16" t="n">
        <v>0.02628414006754</v>
      </c>
      <c r="AU530" s="16" t="n">
        <v>0.123239797227812</v>
      </c>
      <c r="AV530" s="16" t="n">
        <v>0</v>
      </c>
      <c r="AW530" s="16" t="n">
        <v>0.124860539811089</v>
      </c>
      <c r="AX530" s="16" t="n">
        <v>0.0985152954498741</v>
      </c>
    </row>
    <row r="531">
      <c r="B531" t="s">
        <v>95</v>
      </c>
      <c r="C531" s="16" t="n">
        <v>0.0657685796800249</v>
      </c>
      <c r="D531" s="16" t="n">
        <v>0.139100526399948</v>
      </c>
      <c r="E531" s="16" t="n">
        <v>0.0883135412186519</v>
      </c>
      <c r="F531" s="16" t="n">
        <v>0.0469512201389841</v>
      </c>
      <c r="G531" s="16"/>
      <c r="H531" s="16" t="n">
        <v>0.0639511897784333</v>
      </c>
      <c r="I531" s="16" t="n">
        <v>0.078800220194912</v>
      </c>
      <c r="J531" s="16"/>
      <c r="K531" s="16" t="n">
        <v>0.0427910077043048</v>
      </c>
      <c r="L531" s="16"/>
      <c r="M531" s="16" t="n">
        <v>0.068604775620133</v>
      </c>
      <c r="N531" s="16" t="n">
        <v>0.0627966785087181</v>
      </c>
      <c r="O531" s="16" t="n">
        <v>0.0136798447108244</v>
      </c>
      <c r="P531" s="16" t="n">
        <v>0.0835648423922161</v>
      </c>
      <c r="Q531" s="16"/>
      <c r="R531" s="16" t="n">
        <v>0</v>
      </c>
      <c r="S531" s="16" t="n">
        <v>0</v>
      </c>
      <c r="T531" s="16" t="n">
        <v>0.0994713518541587</v>
      </c>
      <c r="U531" s="16" t="n">
        <v>0</v>
      </c>
      <c r="V531" s="16" t="n">
        <v>0.0832808905108053</v>
      </c>
      <c r="W531" s="16"/>
      <c r="X531" s="16" t="n">
        <v>0.039039212689092</v>
      </c>
      <c r="Y531" s="16" t="n">
        <v>0.0437371032598967</v>
      </c>
      <c r="Z531" s="16" t="n">
        <v>0.0666032409100422</v>
      </c>
      <c r="AA531" s="16" t="n">
        <v>0.139188355191159</v>
      </c>
      <c r="AB531" s="16" t="n">
        <v>0.103003436396769</v>
      </c>
      <c r="AC531" s="16" t="n">
        <v>0</v>
      </c>
      <c r="AD531" s="16" t="n">
        <v>0.115822389280202</v>
      </c>
      <c r="AE531" s="16"/>
      <c r="AF531" s="16" t="n">
        <v>0</v>
      </c>
      <c r="AG531" s="16" t="n">
        <v>0.141075028572549</v>
      </c>
      <c r="AH531" s="16" t="n">
        <v>0.0244591365381354</v>
      </c>
      <c r="AI531" s="16" t="n">
        <v>0.229891844946767</v>
      </c>
      <c r="AJ531" s="16" t="n">
        <v>0.0627940539326955</v>
      </c>
      <c r="AK531" s="16" t="n">
        <v>0.0103100914328272</v>
      </c>
      <c r="AL531" s="16" t="n">
        <v>0.0159898873293325</v>
      </c>
      <c r="AM531" s="16" t="n">
        <v>0</v>
      </c>
      <c r="AN531" s="16" t="n">
        <v>0.0718205044678562</v>
      </c>
      <c r="AO531" s="16" t="n">
        <v>0.175685029489234</v>
      </c>
      <c r="AP531" s="16" t="n">
        <v>0.319026671339194</v>
      </c>
      <c r="AQ531" s="16"/>
      <c r="AR531" s="16" t="n">
        <v>0.00259752215684258</v>
      </c>
      <c r="AS531" s="16" t="n">
        <v>0</v>
      </c>
      <c r="AT531" s="16" t="n">
        <v>0.0935686809659384</v>
      </c>
      <c r="AU531" s="16" t="n">
        <v>0.0879049002312779</v>
      </c>
      <c r="AV531" s="16" t="n">
        <v>0.179308434698549</v>
      </c>
      <c r="AW531" s="16" t="n">
        <v>0.058528715078529</v>
      </c>
      <c r="AX531" s="16" t="n">
        <v>0.0156982969262292</v>
      </c>
    </row>
    <row r="532">
      <c r="B532" t="s">
        <v>236</v>
      </c>
      <c r="C532" s="16" t="n">
        <v>0.051322974941065</v>
      </c>
      <c r="D532" s="16" t="n">
        <v>0.0473765922880029</v>
      </c>
      <c r="E532" s="16" t="n">
        <v>0.116825072602908</v>
      </c>
      <c r="F532" s="16" t="n">
        <v>0.0276802979889001</v>
      </c>
      <c r="G532" s="16"/>
      <c r="H532" s="16" t="n">
        <v>0.0299906169892273</v>
      </c>
      <c r="I532" s="16" t="n">
        <v>0.0570603053913711</v>
      </c>
      <c r="J532" s="16"/>
      <c r="K532" s="16" t="n">
        <v>0.0357102271725928</v>
      </c>
      <c r="L532" s="16"/>
      <c r="M532" s="16" t="n">
        <v>0.0159588779718219</v>
      </c>
      <c r="N532" s="16" t="n">
        <v>0.0971119035181848</v>
      </c>
      <c r="O532" s="16" t="n">
        <v>0.581899581464111</v>
      </c>
      <c r="P532" s="16" t="n">
        <v>0.393602157372298</v>
      </c>
      <c r="Q532" s="16"/>
      <c r="R532" s="16" t="n">
        <v>0.0267405384239923</v>
      </c>
      <c r="S532" s="16" t="n">
        <v>0.0315085165705841</v>
      </c>
      <c r="T532" s="16" t="n">
        <v>0.105378576977868</v>
      </c>
      <c r="U532" s="16" t="n">
        <v>0.121364976314632</v>
      </c>
      <c r="V532" s="16" t="n">
        <v>0.0209890834053835</v>
      </c>
      <c r="W532" s="16"/>
      <c r="X532" s="16" t="n">
        <v>0.0299649431337009</v>
      </c>
      <c r="Y532" s="16" t="n">
        <v>0.0050992187284001</v>
      </c>
      <c r="Z532" s="16" t="n">
        <v>0.0709288161390254</v>
      </c>
      <c r="AA532" s="16" t="n">
        <v>0.145618888480706</v>
      </c>
      <c r="AB532" s="16" t="n">
        <v>0.113907267638436</v>
      </c>
      <c r="AC532" s="16" t="n">
        <v>0.134357895826023</v>
      </c>
      <c r="AD532" s="16" t="n">
        <v>0.163277856163044</v>
      </c>
      <c r="AE532" s="16"/>
      <c r="AF532" s="16" t="n">
        <v>0.0105912586227393</v>
      </c>
      <c r="AG532" s="16" t="n">
        <v>0.0255797154649314</v>
      </c>
      <c r="AH532" s="16" t="n">
        <v>0.0251824265089796</v>
      </c>
      <c r="AI532" s="16" t="n">
        <v>0.222946566699324</v>
      </c>
      <c r="AJ532" s="16" t="n">
        <v>0.0226508660624855</v>
      </c>
      <c r="AK532" s="16" t="n">
        <v>0.00295973894236698</v>
      </c>
      <c r="AL532" s="16" t="n">
        <v>0.0706175788606278</v>
      </c>
      <c r="AM532" s="16" t="n">
        <v>0.154045530141659</v>
      </c>
      <c r="AN532" s="16" t="n">
        <v>0.0183929432063698</v>
      </c>
      <c r="AO532" s="16" t="n">
        <v>0.00215467962107757</v>
      </c>
      <c r="AP532" s="16" t="n">
        <v>0.321484415882121</v>
      </c>
      <c r="AQ532" s="16"/>
      <c r="AR532" s="16" t="n">
        <v>0.187442500690173</v>
      </c>
      <c r="AS532" s="16" t="n">
        <v>0.0401526891007519</v>
      </c>
      <c r="AT532" s="16" t="n">
        <v>0.0221261184132022</v>
      </c>
      <c r="AU532" s="16" t="n">
        <v>0.0974662454495792</v>
      </c>
      <c r="AV532" s="16" t="n">
        <v>0.00659735603976366</v>
      </c>
      <c r="AW532" s="16" t="n">
        <v>0.0369160771327741</v>
      </c>
      <c r="AX532" s="16" t="n">
        <v>0.0197819957267033</v>
      </c>
    </row>
    <row r="533">
      <c r="B533" t="s">
        <v>239</v>
      </c>
      <c r="C533" s="16" t="n">
        <v>0.0486211736480345</v>
      </c>
      <c r="D533" s="16" t="n">
        <v>0.0374455885254642</v>
      </c>
      <c r="E533" s="16" t="n">
        <v>0.0932915840113648</v>
      </c>
      <c r="F533" s="16" t="n">
        <v>0.0337107525033634</v>
      </c>
      <c r="G533" s="16"/>
      <c r="H533" s="16" t="n">
        <v>0.0452704697447616</v>
      </c>
      <c r="I533" s="16" t="n">
        <v>0.0524292020083892</v>
      </c>
      <c r="J533" s="16"/>
      <c r="K533" s="16" t="n">
        <v>0.0656346450641151</v>
      </c>
      <c r="L533" s="16"/>
      <c r="M533" s="16" t="n">
        <v>0.0160484589196535</v>
      </c>
      <c r="N533" s="16" t="n">
        <v>0.103891558256222</v>
      </c>
      <c r="O533" s="16" t="n">
        <v>0.497277272788613</v>
      </c>
      <c r="P533" s="16" t="n">
        <v>0.330978430237003</v>
      </c>
      <c r="Q533" s="16"/>
      <c r="R533" s="16" t="n">
        <v>0</v>
      </c>
      <c r="S533" s="16" t="n">
        <v>0.328863982701079</v>
      </c>
      <c r="T533" s="16" t="n">
        <v>0.0667375996644555</v>
      </c>
      <c r="U533" s="16" t="n">
        <v>0.0917094869893647</v>
      </c>
      <c r="V533" s="16" t="n">
        <v>0.0102644124360995</v>
      </c>
      <c r="W533" s="16"/>
      <c r="X533" s="16" t="n">
        <v>0.0256170238060534</v>
      </c>
      <c r="Y533" s="16" t="n">
        <v>0.00150650414850758</v>
      </c>
      <c r="Z533" s="16" t="n">
        <v>0.00808578593542411</v>
      </c>
      <c r="AA533" s="16" t="n">
        <v>0.113397316867321</v>
      </c>
      <c r="AB533" s="16" t="n">
        <v>0.194441483223501</v>
      </c>
      <c r="AC533" s="16" t="n">
        <v>0.151753439135771</v>
      </c>
      <c r="AD533" s="16" t="n">
        <v>0.175058860269352</v>
      </c>
      <c r="AE533" s="16"/>
      <c r="AF533" s="16" t="n">
        <v>0.0404014410971331</v>
      </c>
      <c r="AG533" s="16" t="n">
        <v>0.0523087203514811</v>
      </c>
      <c r="AH533" s="16" t="n">
        <v>0.0357362199472131</v>
      </c>
      <c r="AI533" s="16" t="n">
        <v>0.175169177677652</v>
      </c>
      <c r="AJ533" s="16" t="n">
        <v>0.018841377814042</v>
      </c>
      <c r="AK533" s="16" t="n">
        <v>0.0295297023234046</v>
      </c>
      <c r="AL533" s="16" t="n">
        <v>0.076911292572017</v>
      </c>
      <c r="AM533" s="16" t="n">
        <v>0.128397108804016</v>
      </c>
      <c r="AN533" s="16" t="n">
        <v>0.00749148906996591</v>
      </c>
      <c r="AO533" s="16" t="n">
        <v>0.0316785806384452</v>
      </c>
      <c r="AP533" s="16" t="n">
        <v>0.0112207949234935</v>
      </c>
      <c r="AQ533" s="16"/>
      <c r="AR533" s="16" t="n">
        <v>0.144864265682354</v>
      </c>
      <c r="AS533" s="16" t="n">
        <v>0.0132377305728066</v>
      </c>
      <c r="AT533" s="16" t="n">
        <v>0.0657225909861672</v>
      </c>
      <c r="AU533" s="16" t="n">
        <v>0.064910158905612</v>
      </c>
      <c r="AV533" s="16" t="n">
        <v>0.0153938307594485</v>
      </c>
      <c r="AW533" s="16" t="n">
        <v>0.0183026443902192</v>
      </c>
      <c r="AX533" s="16" t="n">
        <v>0.0202076214391883</v>
      </c>
    </row>
    <row r="534">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c r="AD534" s="16"/>
      <c r="AE534" s="16"/>
      <c r="AF534" s="16"/>
      <c r="AG534" s="16"/>
      <c r="AH534" s="16"/>
      <c r="AI534" s="16"/>
      <c r="AJ534" s="16"/>
      <c r="AK534" s="16"/>
      <c r="AL534" s="16"/>
      <c r="AM534" s="16"/>
      <c r="AN534" s="16"/>
      <c r="AO534" s="16"/>
      <c r="AP534" s="16"/>
      <c r="AQ534" s="16"/>
      <c r="AR534" s="16"/>
      <c r="AS534" s="16"/>
      <c r="AT534" s="16"/>
      <c r="AU534" s="16"/>
      <c r="AV534" s="16"/>
      <c r="AW534" s="16"/>
      <c r="AX534" s="16"/>
    </row>
    <row r="535">
      <c r="B535" s="7" t="s">
        <v>275</v>
      </c>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c r="AD535" s="16"/>
      <c r="AE535" s="16"/>
      <c r="AF535" s="16"/>
      <c r="AG535" s="16"/>
      <c r="AH535" s="16"/>
      <c r="AI535" s="16"/>
      <c r="AJ535" s="16"/>
      <c r="AK535" s="16"/>
      <c r="AL535" s="16"/>
      <c r="AM535" s="16"/>
      <c r="AN535" s="16"/>
      <c r="AO535" s="16"/>
      <c r="AP535" s="16"/>
      <c r="AQ535" s="16"/>
      <c r="AR535" s="16"/>
      <c r="AS535" s="16"/>
      <c r="AT535" s="16"/>
      <c r="AU535" s="16"/>
      <c r="AV535" s="16"/>
      <c r="AW535" s="16"/>
      <c r="AX535" s="16"/>
    </row>
    <row r="536">
      <c r="B536" s="26" t="s">
        <v>78</v>
      </c>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c r="AD536" s="16"/>
      <c r="AE536" s="16"/>
      <c r="AF536" s="16"/>
      <c r="AG536" s="16"/>
      <c r="AH536" s="16"/>
      <c r="AI536" s="16"/>
      <c r="AJ536" s="16"/>
      <c r="AK536" s="16"/>
      <c r="AL536" s="16"/>
      <c r="AM536" s="16"/>
      <c r="AN536" s="16"/>
      <c r="AO536" s="16"/>
      <c r="AP536" s="16"/>
      <c r="AQ536" s="16"/>
      <c r="AR536" s="16"/>
      <c r="AS536" s="16"/>
      <c r="AT536" s="16"/>
      <c r="AU536" s="16"/>
      <c r="AV536" s="16"/>
      <c r="AW536" s="16"/>
      <c r="AX536" s="16"/>
    </row>
    <row r="537">
      <c r="B537" t="s">
        <v>233</v>
      </c>
      <c r="C537" s="16" t="n">
        <v>0.439075962951251</v>
      </c>
      <c r="D537" s="16" t="n">
        <v>0.224109667776315</v>
      </c>
      <c r="E537" s="16" t="n">
        <v>0.251695516722197</v>
      </c>
      <c r="F537" s="16" t="n">
        <v>0.539062061273054</v>
      </c>
      <c r="G537" s="16"/>
      <c r="H537" s="16" t="n">
        <v>0.482069142145656</v>
      </c>
      <c r="I537" s="16" t="n">
        <v>0.439881620922146</v>
      </c>
      <c r="J537" s="16"/>
      <c r="K537" s="16" t="n">
        <v>0.474365520126011</v>
      </c>
      <c r="L537" s="16"/>
      <c r="M537" s="16" t="n">
        <v>0.484021594617476</v>
      </c>
      <c r="N537" s="16" t="n">
        <v>0.307569841530132</v>
      </c>
      <c r="O537" s="16" t="n">
        <v>0.0141054901252884</v>
      </c>
      <c r="P537" s="16" t="n">
        <v>0.0280312248631545</v>
      </c>
      <c r="Q537" s="16"/>
      <c r="R537" s="16" t="n">
        <v>0.973259461576008</v>
      </c>
      <c r="S537" s="16" t="n">
        <v>0.201460386225901</v>
      </c>
      <c r="T537" s="16" t="n">
        <v>0.143990267874225</v>
      </c>
      <c r="U537" s="16" t="n">
        <v>0.316357372756238</v>
      </c>
      <c r="V537" s="16" t="n">
        <v>0.566849956141612</v>
      </c>
      <c r="W537" s="16"/>
      <c r="X537" s="16" t="n">
        <v>0.589209442944761</v>
      </c>
      <c r="Y537" s="16" t="n">
        <v>0.420213659138901</v>
      </c>
      <c r="Z537" s="16" t="n">
        <v>0.36356957273384</v>
      </c>
      <c r="AA537" s="16" t="n">
        <v>0.399812513108286</v>
      </c>
      <c r="AB537" s="16" t="n">
        <v>0.326482655724951</v>
      </c>
      <c r="AC537" s="16" t="n">
        <v>0.0788903806995087</v>
      </c>
      <c r="AD537" s="16" t="n">
        <v>0.229793902565241</v>
      </c>
      <c r="AE537" s="16"/>
      <c r="AF537" s="16" t="n">
        <v>0.0549721196282106</v>
      </c>
      <c r="AG537" s="16" t="n">
        <v>0.142805235693736</v>
      </c>
      <c r="AH537" s="16" t="n">
        <v>0.558410501552682</v>
      </c>
      <c r="AI537" s="16" t="n">
        <v>0.452160604784888</v>
      </c>
      <c r="AJ537" s="16" t="n">
        <v>0.546705119587838</v>
      </c>
      <c r="AK537" s="16" t="n">
        <v>0.554371924804469</v>
      </c>
      <c r="AL537" s="16" t="n">
        <v>0.362023272007985</v>
      </c>
      <c r="AM537" s="16" t="n">
        <v>0.345829015724075</v>
      </c>
      <c r="AN537" s="16" t="n">
        <v>0.290668122489821</v>
      </c>
      <c r="AO537" s="16" t="n">
        <v>0.0316785806384452</v>
      </c>
      <c r="AP537" s="16" t="n">
        <v>0.315484889085986</v>
      </c>
      <c r="AQ537" s="16"/>
      <c r="AR537" s="16" t="n">
        <v>0.58616369764308</v>
      </c>
      <c r="AS537" s="16" t="n">
        <v>0.173560705097237</v>
      </c>
      <c r="AT537" s="16" t="n">
        <v>0.374031158857748</v>
      </c>
      <c r="AU537" s="16" t="n">
        <v>0.44952141682028</v>
      </c>
      <c r="AV537" s="16" t="n">
        <v>0.567707403129109</v>
      </c>
      <c r="AW537" s="16" t="n">
        <v>0.418022842770245</v>
      </c>
      <c r="AX537" s="16" t="n">
        <v>0.564502650622009</v>
      </c>
    </row>
    <row r="538">
      <c r="B538" t="s">
        <v>234</v>
      </c>
      <c r="C538" s="16" t="n">
        <v>0.252667226355343</v>
      </c>
      <c r="D538" s="16" t="n">
        <v>0.194992501286389</v>
      </c>
      <c r="E538" s="16" t="n">
        <v>0.40127041388919</v>
      </c>
      <c r="F538" s="16" t="n">
        <v>0.20599624422915</v>
      </c>
      <c r="G538" s="16"/>
      <c r="H538" s="16" t="n">
        <v>0.119244541165835</v>
      </c>
      <c r="I538" s="16" t="n">
        <v>0.24927250719627</v>
      </c>
      <c r="J538" s="16"/>
      <c r="K538" s="16" t="n">
        <v>0.329788911986059</v>
      </c>
      <c r="L538" s="16"/>
      <c r="M538" s="16" t="n">
        <v>0.235961024479873</v>
      </c>
      <c r="N538" s="16" t="n">
        <v>0.230183125753031</v>
      </c>
      <c r="O538" s="16" t="n">
        <v>0.647573495761989</v>
      </c>
      <c r="P538" s="16" t="n">
        <v>0.465615585633181</v>
      </c>
      <c r="Q538" s="16"/>
      <c r="R538" s="16" t="n">
        <v>0</v>
      </c>
      <c r="S538" s="16" t="n">
        <v>0.479121302863778</v>
      </c>
      <c r="T538" s="16" t="n">
        <v>0.470504612340511</v>
      </c>
      <c r="U538" s="16" t="n">
        <v>0.389611211586228</v>
      </c>
      <c r="V538" s="16" t="n">
        <v>0.132216761181919</v>
      </c>
      <c r="W538" s="16"/>
      <c r="X538" s="16" t="n">
        <v>0.184273563798885</v>
      </c>
      <c r="Y538" s="16" t="n">
        <v>0.286497580623837</v>
      </c>
      <c r="Z538" s="16" t="n">
        <v>0.487031309685503</v>
      </c>
      <c r="AA538" s="16" t="n">
        <v>0.204266050938055</v>
      </c>
      <c r="AB538" s="16" t="n">
        <v>0.205622191542082</v>
      </c>
      <c r="AC538" s="16" t="n">
        <v>0.133341425847069</v>
      </c>
      <c r="AD538" s="16" t="n">
        <v>0.228816631374978</v>
      </c>
      <c r="AE538" s="16"/>
      <c r="AF538" s="16" t="n">
        <v>0.721940304029595</v>
      </c>
      <c r="AG538" s="16" t="n">
        <v>0.179114662430907</v>
      </c>
      <c r="AH538" s="16" t="n">
        <v>0.193251893592305</v>
      </c>
      <c r="AI538" s="16" t="n">
        <v>0.333055274818084</v>
      </c>
      <c r="AJ538" s="16" t="n">
        <v>0.192752378114397</v>
      </c>
      <c r="AK538" s="16" t="n">
        <v>0.239089930349105</v>
      </c>
      <c r="AL538" s="16" t="n">
        <v>0.196830521739869</v>
      </c>
      <c r="AM538" s="16" t="n">
        <v>0.169919425838825</v>
      </c>
      <c r="AN538" s="16" t="n">
        <v>0.243862038184583</v>
      </c>
      <c r="AO538" s="16" t="n">
        <v>0.525737552305138</v>
      </c>
      <c r="AP538" s="16" t="n">
        <v>0.349154899078324</v>
      </c>
      <c r="AQ538" s="16"/>
      <c r="AR538" s="16" t="n">
        <v>0.27182099115886</v>
      </c>
      <c r="AS538" s="16" t="n">
        <v>0.358593312061366</v>
      </c>
      <c r="AT538" s="16" t="n">
        <v>0.239144148707234</v>
      </c>
      <c r="AU538" s="16" t="n">
        <v>0.293414743827516</v>
      </c>
      <c r="AV538" s="16" t="n">
        <v>0.0141115294068698</v>
      </c>
      <c r="AW538" s="16" t="n">
        <v>0.300576335994023</v>
      </c>
      <c r="AX538" s="16" t="n">
        <v>0.21783351132657</v>
      </c>
    </row>
    <row r="539">
      <c r="B539" t="s">
        <v>273</v>
      </c>
      <c r="C539" s="16" t="n">
        <v>0.184784285719001</v>
      </c>
      <c r="D539" s="16" t="n">
        <v>0.05470389462779</v>
      </c>
      <c r="E539" s="16" t="n">
        <v>0.168700995490344</v>
      </c>
      <c r="F539" s="16" t="n">
        <v>0.209328055649118</v>
      </c>
      <c r="G539" s="16"/>
      <c r="H539" s="16" t="n">
        <v>0.0335477493863262</v>
      </c>
      <c r="I539" s="16" t="n">
        <v>0.204867379539925</v>
      </c>
      <c r="J539" s="16"/>
      <c r="K539" s="16" t="n">
        <v>0.242460748638413</v>
      </c>
      <c r="L539" s="16"/>
      <c r="M539" s="16" t="n">
        <v>0.183336146833351</v>
      </c>
      <c r="N539" s="16" t="n">
        <v>0.159657190678877</v>
      </c>
      <c r="O539" s="16" t="n">
        <v>0.292851386932837</v>
      </c>
      <c r="P539" s="16" t="n">
        <v>0.242619460104694</v>
      </c>
      <c r="Q539" s="16"/>
      <c r="R539" s="16" t="n">
        <v>0</v>
      </c>
      <c r="S539" s="16" t="n">
        <v>0.299289227695443</v>
      </c>
      <c r="T539" s="16" t="n">
        <v>0.268522618114446</v>
      </c>
      <c r="U539" s="16" t="n">
        <v>0.272769195417853</v>
      </c>
      <c r="V539" s="16" t="n">
        <v>0.118693065303549</v>
      </c>
      <c r="W539" s="16"/>
      <c r="X539" s="16" t="n">
        <v>0.143144512864758</v>
      </c>
      <c r="Y539" s="16" t="n">
        <v>0.171046793004942</v>
      </c>
      <c r="Z539" s="16" t="n">
        <v>0.367535678696724</v>
      </c>
      <c r="AA539" s="16" t="n">
        <v>0.0536108311980915</v>
      </c>
      <c r="AB539" s="16" t="n">
        <v>0.174455081387481</v>
      </c>
      <c r="AC539" s="16" t="n">
        <v>0.663580242151468</v>
      </c>
      <c r="AD539" s="16" t="n">
        <v>0.102955357425969</v>
      </c>
      <c r="AE539" s="16"/>
      <c r="AF539" s="16" t="n">
        <v>0.542462787970159</v>
      </c>
      <c r="AG539" s="16" t="n">
        <v>0.173498274987365</v>
      </c>
      <c r="AH539" s="16" t="n">
        <v>0.111936694058454</v>
      </c>
      <c r="AI539" s="16" t="n">
        <v>0.129479567300522</v>
      </c>
      <c r="AJ539" s="16" t="n">
        <v>0.190291381575599</v>
      </c>
      <c r="AK539" s="16" t="n">
        <v>0.222607458488903</v>
      </c>
      <c r="AL539" s="16" t="n">
        <v>0.384201769869536</v>
      </c>
      <c r="AM539" s="16" t="n">
        <v>0.136694740945025</v>
      </c>
      <c r="AN539" s="16" t="n">
        <v>0.107025873562317</v>
      </c>
      <c r="AO539" s="16" t="n">
        <v>0.176270863785194</v>
      </c>
      <c r="AP539" s="16" t="n">
        <v>0</v>
      </c>
      <c r="AQ539" s="16"/>
      <c r="AR539" s="16" t="n">
        <v>0.0649028399803998</v>
      </c>
      <c r="AS539" s="16" t="n">
        <v>0.210712682342244</v>
      </c>
      <c r="AT539" s="16" t="n">
        <v>0.2033103174485</v>
      </c>
      <c r="AU539" s="16" t="n">
        <v>0.123847697164892</v>
      </c>
      <c r="AV539" s="16" t="n">
        <v>0.185905790738313</v>
      </c>
      <c r="AW539" s="16" t="n">
        <v>0.240725696365559</v>
      </c>
      <c r="AX539" s="16" t="n">
        <v>0.198902767024837</v>
      </c>
    </row>
    <row r="540">
      <c r="B540" t="s">
        <v>236</v>
      </c>
      <c r="C540" s="16" t="n">
        <v>0.183371455582244</v>
      </c>
      <c r="D540" s="16" t="n">
        <v>0.137934517686431</v>
      </c>
      <c r="E540" s="16" t="n">
        <v>0.330565543446846</v>
      </c>
      <c r="F540" s="16" t="n">
        <v>0.135471355193432</v>
      </c>
      <c r="G540" s="16"/>
      <c r="H540" s="16" t="n">
        <v>0.354235445381245</v>
      </c>
      <c r="I540" s="16" t="n">
        <v>0.192408890747436</v>
      </c>
      <c r="J540" s="16"/>
      <c r="K540" s="16" t="n">
        <v>0.149392426353699</v>
      </c>
      <c r="L540" s="16"/>
      <c r="M540" s="16" t="n">
        <v>0.139766631898425</v>
      </c>
      <c r="N540" s="16" t="n">
        <v>0.297434495500715</v>
      </c>
      <c r="O540" s="16" t="n">
        <v>0.65314144712791</v>
      </c>
      <c r="P540" s="16" t="n">
        <v>0.513538335003459</v>
      </c>
      <c r="Q540" s="16"/>
      <c r="R540" s="16" t="n">
        <v>0.0267405384239923</v>
      </c>
      <c r="S540" s="16" t="n">
        <v>0.161022562014244</v>
      </c>
      <c r="T540" s="16" t="n">
        <v>0.344940180333923</v>
      </c>
      <c r="U540" s="16" t="n">
        <v>0.207751939714362</v>
      </c>
      <c r="V540" s="16" t="n">
        <v>0.12650575544956</v>
      </c>
      <c r="W540" s="16"/>
      <c r="X540" s="16" t="n">
        <v>0.091517903809945</v>
      </c>
      <c r="Y540" s="16" t="n">
        <v>0.120850136478775</v>
      </c>
      <c r="Z540" s="16" t="n">
        <v>0.349278937387961</v>
      </c>
      <c r="AA540" s="16" t="n">
        <v>0.378676988720338</v>
      </c>
      <c r="AB540" s="16" t="n">
        <v>0.279680368797198</v>
      </c>
      <c r="AC540" s="16" t="n">
        <v>0.122026833835511</v>
      </c>
      <c r="AD540" s="16" t="n">
        <v>0.242808005173929</v>
      </c>
      <c r="AE540" s="16"/>
      <c r="AF540" s="16" t="n">
        <v>0.360464705310916</v>
      </c>
      <c r="AG540" s="16" t="n">
        <v>0.17380514263696</v>
      </c>
      <c r="AH540" s="16" t="n">
        <v>0.0440398427557458</v>
      </c>
      <c r="AI540" s="16" t="n">
        <v>0.345092896175446</v>
      </c>
      <c r="AJ540" s="16" t="n">
        <v>0.147220865516395</v>
      </c>
      <c r="AK540" s="16" t="n">
        <v>0.139253793835082</v>
      </c>
      <c r="AL540" s="16" t="n">
        <v>0.273639508078159</v>
      </c>
      <c r="AM540" s="16" t="n">
        <v>0.324164123109842</v>
      </c>
      <c r="AN540" s="16" t="n">
        <v>0.175981117579224</v>
      </c>
      <c r="AO540" s="16" t="n">
        <v>0.234055092173954</v>
      </c>
      <c r="AP540" s="16" t="n">
        <v>0.325818902786347</v>
      </c>
      <c r="AQ540" s="16"/>
      <c r="AR540" s="16" t="n">
        <v>0.274418513315702</v>
      </c>
      <c r="AS540" s="16" t="n">
        <v>0.29305039459433</v>
      </c>
      <c r="AT540" s="16" t="n">
        <v>0.261814485472148</v>
      </c>
      <c r="AU540" s="16" t="n">
        <v>0.168494376930518</v>
      </c>
      <c r="AV540" s="16" t="n">
        <v>0.00659735603976366</v>
      </c>
      <c r="AW540" s="16" t="n">
        <v>0.120357727890642</v>
      </c>
      <c r="AX540" s="16" t="n">
        <v>0.122806615689536</v>
      </c>
    </row>
    <row r="541">
      <c r="B541" t="s">
        <v>235</v>
      </c>
      <c r="C541" s="16" t="n">
        <v>0.151275878488568</v>
      </c>
      <c r="D541" s="16" t="n">
        <v>0.197678692165092</v>
      </c>
      <c r="E541" s="16" t="n">
        <v>0.124078958576041</v>
      </c>
      <c r="F541" s="16" t="n">
        <v>0.154691698046435</v>
      </c>
      <c r="G541" s="16"/>
      <c r="H541" s="16" t="n">
        <v>0.0652445215467384</v>
      </c>
      <c r="I541" s="16" t="n">
        <v>0.15811952673583</v>
      </c>
      <c r="J541" s="16"/>
      <c r="K541" s="16" t="n">
        <v>0.203581169310305</v>
      </c>
      <c r="L541" s="16"/>
      <c r="M541" s="16" t="n">
        <v>0.159835550208219</v>
      </c>
      <c r="N541" s="16" t="n">
        <v>0.0933247400001402</v>
      </c>
      <c r="O541" s="16" t="n">
        <v>0.151466150601503</v>
      </c>
      <c r="P541" s="16" t="n">
        <v>0.279558303727379</v>
      </c>
      <c r="Q541" s="16"/>
      <c r="R541" s="16" t="n">
        <v>0</v>
      </c>
      <c r="S541" s="16" t="n">
        <v>0.271077911161461</v>
      </c>
      <c r="T541" s="16" t="n">
        <v>0.409994777005562</v>
      </c>
      <c r="U541" s="16" t="n">
        <v>0.194724827065346</v>
      </c>
      <c r="V541" s="16" t="n">
        <v>0.0691282607495358</v>
      </c>
      <c r="W541" s="16"/>
      <c r="X541" s="16" t="n">
        <v>0.185021801059893</v>
      </c>
      <c r="Y541" s="16" t="n">
        <v>0.157813076996224</v>
      </c>
      <c r="Z541" s="16" t="n">
        <v>0.070852463905049</v>
      </c>
      <c r="AA541" s="16" t="n">
        <v>0.0781470425129301</v>
      </c>
      <c r="AB541" s="16" t="n">
        <v>0.170056709006649</v>
      </c>
      <c r="AC541" s="16" t="n">
        <v>0.0834931110271</v>
      </c>
      <c r="AD541" s="16" t="n">
        <v>0.0872914157957681</v>
      </c>
      <c r="AE541" s="16"/>
      <c r="AF541" s="16" t="n">
        <v>0.686858929523751</v>
      </c>
      <c r="AG541" s="16" t="n">
        <v>0.309894000815308</v>
      </c>
      <c r="AH541" s="16" t="n">
        <v>0.157966117025209</v>
      </c>
      <c r="AI541" s="16" t="n">
        <v>0.108536189577097</v>
      </c>
      <c r="AJ541" s="16" t="n">
        <v>0.127434532671551</v>
      </c>
      <c r="AK541" s="16" t="n">
        <v>0.103142184937824</v>
      </c>
      <c r="AL541" s="16" t="n">
        <v>0.0538017940019574</v>
      </c>
      <c r="AM541" s="16" t="n">
        <v>0.17000999906898</v>
      </c>
      <c r="AN541" s="16" t="n">
        <v>0.217812664917834</v>
      </c>
      <c r="AO541" s="16" t="n">
        <v>0</v>
      </c>
      <c r="AP541" s="16" t="n">
        <v>0.348268117855191</v>
      </c>
      <c r="AQ541" s="16"/>
      <c r="AR541" s="16" t="n">
        <v>0.0238866396607523</v>
      </c>
      <c r="AS541" s="16" t="n">
        <v>0.00300071185574407</v>
      </c>
      <c r="AT541" s="16" t="n">
        <v>0.273056650351981</v>
      </c>
      <c r="AU541" s="16" t="n">
        <v>0.227363796218521</v>
      </c>
      <c r="AV541" s="16" t="n">
        <v>0.00751417336710614</v>
      </c>
      <c r="AW541" s="16" t="n">
        <v>0.1319124218131</v>
      </c>
      <c r="AX541" s="16" t="n">
        <v>0.1024293209752</v>
      </c>
    </row>
    <row r="542">
      <c r="B542" t="s">
        <v>95</v>
      </c>
      <c r="C542" s="16" t="n">
        <v>0.12191637585675</v>
      </c>
      <c r="D542" s="16" t="n">
        <v>0.290926541745445</v>
      </c>
      <c r="E542" s="16" t="n">
        <v>0.1274644313769</v>
      </c>
      <c r="F542" s="16" t="n">
        <v>0.0956994907425687</v>
      </c>
      <c r="G542" s="16"/>
      <c r="H542" s="16" t="n">
        <v>0.0730995274952914</v>
      </c>
      <c r="I542" s="16" t="n">
        <v>0.111615598847731</v>
      </c>
      <c r="J542" s="16"/>
      <c r="K542" s="16" t="n">
        <v>0.0643259016984006</v>
      </c>
      <c r="L542" s="16"/>
      <c r="M542" s="16" t="n">
        <v>0.126031586401816</v>
      </c>
      <c r="N542" s="16" t="n">
        <v>0.129568489649365</v>
      </c>
      <c r="O542" s="16" t="n">
        <v>0.0230718213266832</v>
      </c>
      <c r="P542" s="16" t="n">
        <v>0.0330381738709724</v>
      </c>
      <c r="Q542" s="16"/>
      <c r="R542" s="16" t="n">
        <v>0</v>
      </c>
      <c r="S542" s="16" t="n">
        <v>0</v>
      </c>
      <c r="T542" s="16" t="n">
        <v>0.177521680349069</v>
      </c>
      <c r="U542" s="16" t="n">
        <v>0.0772295405008215</v>
      </c>
      <c r="V542" s="16" t="n">
        <v>0.134422751108714</v>
      </c>
      <c r="W542" s="16"/>
      <c r="X542" s="16" t="n">
        <v>0.149654105972179</v>
      </c>
      <c r="Y542" s="16" t="n">
        <v>0.109464826293015</v>
      </c>
      <c r="Z542" s="16" t="n">
        <v>0</v>
      </c>
      <c r="AA542" s="16" t="n">
        <v>0.179927540046739</v>
      </c>
      <c r="AB542" s="16" t="n">
        <v>0.116376096384277</v>
      </c>
      <c r="AC542" s="16" t="n">
        <v>0.117526610641753</v>
      </c>
      <c r="AD542" s="16" t="n">
        <v>0.161376830098876</v>
      </c>
      <c r="AE542" s="16"/>
      <c r="AF542" s="16" t="n">
        <v>0.177484985846959</v>
      </c>
      <c r="AG542" s="16" t="n">
        <v>0.394636166191587</v>
      </c>
      <c r="AH542" s="16" t="n">
        <v>0.147259441180613</v>
      </c>
      <c r="AI542" s="16" t="n">
        <v>0.153033085202683</v>
      </c>
      <c r="AJ542" s="16" t="n">
        <v>0.0379482002229541</v>
      </c>
      <c r="AK542" s="16" t="n">
        <v>0.105328702653817</v>
      </c>
      <c r="AL542" s="16" t="n">
        <v>0.0478272705787984</v>
      </c>
      <c r="AM542" s="16" t="n">
        <v>0</v>
      </c>
      <c r="AN542" s="16" t="n">
        <v>0.161578169391849</v>
      </c>
      <c r="AO542" s="16" t="n">
        <v>0.175685029489234</v>
      </c>
      <c r="AP542" s="16" t="n">
        <v>0.319026671339194</v>
      </c>
      <c r="AQ542" s="16"/>
      <c r="AR542" s="16" t="n">
        <v>0.00623053178235572</v>
      </c>
      <c r="AS542" s="16" t="n">
        <v>0</v>
      </c>
      <c r="AT542" s="16" t="n">
        <v>0.119226660802183</v>
      </c>
      <c r="AU542" s="16" t="n">
        <v>0.128487114253354</v>
      </c>
      <c r="AV542" s="16" t="n">
        <v>0.234474395405629</v>
      </c>
      <c r="AW542" s="16" t="n">
        <v>0.125482661278084</v>
      </c>
      <c r="AX542" s="16" t="n">
        <v>0.192095640674304</v>
      </c>
    </row>
    <row r="543">
      <c r="B543" t="s">
        <v>239</v>
      </c>
      <c r="C543" s="16" t="n">
        <v>0.10735382565591</v>
      </c>
      <c r="D543" s="16" t="n">
        <v>0.147234650166237</v>
      </c>
      <c r="E543" s="16" t="n">
        <v>0.147761901716711</v>
      </c>
      <c r="F543" s="16" t="n">
        <v>0.0867181034859944</v>
      </c>
      <c r="G543" s="16"/>
      <c r="H543" s="16" t="n">
        <v>0.115552244781013</v>
      </c>
      <c r="I543" s="16" t="n">
        <v>0.116428157382906</v>
      </c>
      <c r="J543" s="16"/>
      <c r="K543" s="16" t="n">
        <v>0.144921391214649</v>
      </c>
      <c r="L543" s="16"/>
      <c r="M543" s="16" t="n">
        <v>0.0752000412557129</v>
      </c>
      <c r="N543" s="16" t="n">
        <v>0.196249758428361</v>
      </c>
      <c r="O543" s="16" t="n">
        <v>0.443039427978684</v>
      </c>
      <c r="P543" s="16" t="n">
        <v>0.31388407055085</v>
      </c>
      <c r="Q543" s="16"/>
      <c r="R543" s="16" t="n">
        <v>0</v>
      </c>
      <c r="S543" s="16" t="n">
        <v>0.199985471396754</v>
      </c>
      <c r="T543" s="16" t="n">
        <v>0.256850904120712</v>
      </c>
      <c r="U543" s="16" t="n">
        <v>0.184288403093183</v>
      </c>
      <c r="V543" s="16" t="n">
        <v>0.0440991553001573</v>
      </c>
      <c r="W543" s="16"/>
      <c r="X543" s="16" t="n">
        <v>0.0451239832368671</v>
      </c>
      <c r="Y543" s="16" t="n">
        <v>0.104981519898568</v>
      </c>
      <c r="Z543" s="16" t="n">
        <v>0.0184147119581202</v>
      </c>
      <c r="AA543" s="16" t="n">
        <v>0.0783744893482774</v>
      </c>
      <c r="AB543" s="16" t="n">
        <v>0.280342622383829</v>
      </c>
      <c r="AC543" s="16" t="n">
        <v>0.163953207727687</v>
      </c>
      <c r="AD543" s="16" t="n">
        <v>0.470291152771587</v>
      </c>
      <c r="AE543" s="16"/>
      <c r="AF543" s="16" t="n">
        <v>0.402352534088792</v>
      </c>
      <c r="AG543" s="16" t="n">
        <v>0.274301578966283</v>
      </c>
      <c r="AH543" s="16" t="n">
        <v>0.0478069872606841</v>
      </c>
      <c r="AI543" s="16" t="n">
        <v>0.212959791357272</v>
      </c>
      <c r="AJ543" s="16" t="n">
        <v>0.0361132979936585</v>
      </c>
      <c r="AK543" s="16" t="n">
        <v>0.0641375719879885</v>
      </c>
      <c r="AL543" s="16" t="n">
        <v>0.190198442404732</v>
      </c>
      <c r="AM543" s="16" t="n">
        <v>0.16445027988947</v>
      </c>
      <c r="AN543" s="16" t="n">
        <v>0.0185355001651484</v>
      </c>
      <c r="AO543" s="16" t="n">
        <v>0.179004873865095</v>
      </c>
      <c r="AP543" s="16" t="n">
        <v>0.0429710870091553</v>
      </c>
      <c r="AQ543" s="16"/>
      <c r="AR543" s="16" t="n">
        <v>0.10851656245689</v>
      </c>
      <c r="AS543" s="16" t="n">
        <v>0.0090021355672322</v>
      </c>
      <c r="AT543" s="16" t="n">
        <v>0.203422473939442</v>
      </c>
      <c r="AU543" s="16" t="n">
        <v>0.0865840745611855</v>
      </c>
      <c r="AV543" s="16" t="n">
        <v>0.00879647471968487</v>
      </c>
      <c r="AW543" s="16" t="n">
        <v>0.0834936200892714</v>
      </c>
      <c r="AX543" s="16" t="n">
        <v>0.0932821979621665</v>
      </c>
    </row>
    <row r="544">
      <c r="B544" t="s">
        <v>238</v>
      </c>
      <c r="C544" s="16" t="n">
        <v>0.0303162629306372</v>
      </c>
      <c r="D544" s="16" t="n">
        <v>0.0167177056764822</v>
      </c>
      <c r="E544" s="16" t="n">
        <v>0.0415223103959192</v>
      </c>
      <c r="F544" s="16" t="n">
        <v>0.0281193944395088</v>
      </c>
      <c r="G544" s="16"/>
      <c r="H544" s="16" t="n">
        <v>0.00528499379974319</v>
      </c>
      <c r="I544" s="16" t="n">
        <v>0.0360131861965238</v>
      </c>
      <c r="J544" s="16"/>
      <c r="K544" s="16" t="n">
        <v>0.000898762455307228</v>
      </c>
      <c r="L544" s="16"/>
      <c r="M544" s="16" t="n">
        <v>0.0328143266140417</v>
      </c>
      <c r="N544" s="16" t="n">
        <v>0.0211145069037614</v>
      </c>
      <c r="O544" s="16" t="n">
        <v>0.0106554136222631</v>
      </c>
      <c r="P544" s="16" t="n">
        <v>0.0238464154842411</v>
      </c>
      <c r="Q544" s="16"/>
      <c r="R544" s="16" t="n">
        <v>0</v>
      </c>
      <c r="S544" s="16" t="n">
        <v>0.0226818128676293</v>
      </c>
      <c r="T544" s="16" t="n">
        <v>0.0120810885524172</v>
      </c>
      <c r="U544" s="16" t="n">
        <v>0.000197440184654136</v>
      </c>
      <c r="V544" s="16" t="n">
        <v>0.0449155135541067</v>
      </c>
      <c r="W544" s="16"/>
      <c r="X544" s="16" t="n">
        <v>0</v>
      </c>
      <c r="Y544" s="16" t="n">
        <v>0.089842920775708</v>
      </c>
      <c r="Z544" s="16" t="n">
        <v>0</v>
      </c>
      <c r="AA544" s="16" t="n">
        <v>0.0107535389302873</v>
      </c>
      <c r="AB544" s="16" t="n">
        <v>0.0206281640641848</v>
      </c>
      <c r="AC544" s="16" t="n">
        <v>0</v>
      </c>
      <c r="AD544" s="16" t="n">
        <v>0.00417358122826661</v>
      </c>
      <c r="AE544" s="16"/>
      <c r="AF544" s="16" t="n">
        <v>0</v>
      </c>
      <c r="AG544" s="16" t="n">
        <v>0.000721327085745262</v>
      </c>
      <c r="AH544" s="16" t="n">
        <v>0.0829020127681842</v>
      </c>
      <c r="AI544" s="16" t="n">
        <v>0</v>
      </c>
      <c r="AJ544" s="16" t="n">
        <v>0.0776126305764462</v>
      </c>
      <c r="AK544" s="16" t="n">
        <v>0.0280610602496957</v>
      </c>
      <c r="AL544" s="16" t="n">
        <v>0.00229131831083852</v>
      </c>
      <c r="AM544" s="16" t="n">
        <v>0.0161276491146412</v>
      </c>
      <c r="AN544" s="16" t="n">
        <v>0</v>
      </c>
      <c r="AO544" s="16" t="n">
        <v>0.0338332602595228</v>
      </c>
      <c r="AP544" s="16" t="n">
        <v>0</v>
      </c>
      <c r="AQ544" s="16"/>
      <c r="AR544" s="16" t="n">
        <v>0</v>
      </c>
      <c r="AS544" s="16" t="n">
        <v>0</v>
      </c>
      <c r="AT544" s="16" t="n">
        <v>0.0295848632545178</v>
      </c>
      <c r="AU544" s="16" t="n">
        <v>0</v>
      </c>
      <c r="AV544" s="16" t="n">
        <v>0</v>
      </c>
      <c r="AW544" s="16" t="n">
        <v>0.102332696099248</v>
      </c>
      <c r="AX544" s="16" t="n">
        <v>0.0152726712137442</v>
      </c>
    </row>
    <row r="545">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c r="AC545" s="16"/>
      <c r="AD545" s="16"/>
      <c r="AE545" s="16"/>
      <c r="AF545" s="16"/>
      <c r="AG545" s="16"/>
      <c r="AH545" s="16"/>
      <c r="AI545" s="16"/>
      <c r="AJ545" s="16"/>
      <c r="AK545" s="16"/>
      <c r="AL545" s="16"/>
      <c r="AM545" s="16"/>
      <c r="AN545" s="16"/>
      <c r="AO545" s="16"/>
      <c r="AP545" s="16"/>
      <c r="AQ545" s="16"/>
      <c r="AR545" s="16"/>
      <c r="AS545" s="16"/>
      <c r="AT545" s="16"/>
      <c r="AU545" s="16"/>
      <c r="AV545" s="16"/>
      <c r="AW545" s="16"/>
      <c r="AX545" s="16"/>
    </row>
    <row r="546">
      <c r="B546" s="7" t="s">
        <v>282</v>
      </c>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c r="AC546" s="16"/>
      <c r="AD546" s="16"/>
      <c r="AE546" s="16"/>
      <c r="AF546" s="16"/>
      <c r="AG546" s="16"/>
      <c r="AH546" s="16"/>
      <c r="AI546" s="16"/>
      <c r="AJ546" s="16"/>
      <c r="AK546" s="16"/>
      <c r="AL546" s="16"/>
      <c r="AM546" s="16"/>
      <c r="AN546" s="16"/>
      <c r="AO546" s="16"/>
      <c r="AP546" s="16"/>
      <c r="AQ546" s="16"/>
      <c r="AR546" s="16"/>
      <c r="AS546" s="16"/>
      <c r="AT546" s="16"/>
      <c r="AU546" s="16"/>
      <c r="AV546" s="16"/>
      <c r="AW546" s="16"/>
      <c r="AX546" s="16"/>
    </row>
    <row r="547">
      <c r="B547" s="26" t="s">
        <v>78</v>
      </c>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c r="AC547" s="16"/>
      <c r="AD547" s="16"/>
      <c r="AE547" s="16"/>
      <c r="AF547" s="16"/>
      <c r="AG547" s="16"/>
      <c r="AH547" s="16"/>
      <c r="AI547" s="16"/>
      <c r="AJ547" s="16"/>
      <c r="AK547" s="16"/>
      <c r="AL547" s="16"/>
      <c r="AM547" s="16"/>
      <c r="AN547" s="16"/>
      <c r="AO547" s="16"/>
      <c r="AP547" s="16"/>
      <c r="AQ547" s="16"/>
      <c r="AR547" s="16"/>
      <c r="AS547" s="16"/>
      <c r="AT547" s="16"/>
      <c r="AU547" s="16"/>
      <c r="AV547" s="16"/>
      <c r="AW547" s="16"/>
      <c r="AX547" s="16"/>
    </row>
    <row r="548">
      <c r="B548" t="s">
        <v>276</v>
      </c>
      <c r="C548" s="16" t="n">
        <v>0.0860958818278374</v>
      </c>
      <c r="D548" s="16" t="n">
        <v>0.200063998435788</v>
      </c>
      <c r="E548" s="16" t="n">
        <v>0.103092059387726</v>
      </c>
      <c r="F548" s="16" t="n">
        <v>0.0635186183927935</v>
      </c>
      <c r="G548" s="16"/>
      <c r="H548" s="16" t="n">
        <v>0.0603577504956778</v>
      </c>
      <c r="I548" s="16" t="n">
        <v>0.0834543678641854</v>
      </c>
      <c r="J548" s="16"/>
      <c r="K548" s="16" t="n">
        <v>0.132571471895494</v>
      </c>
      <c r="L548" s="16"/>
      <c r="M548" s="16" t="n">
        <v>0.0546687870339892</v>
      </c>
      <c r="N548" s="16" t="n">
        <v>0.202798089043087</v>
      </c>
      <c r="O548" s="16" t="n">
        <v>0.297148631233534</v>
      </c>
      <c r="P548" s="16" t="n">
        <v>0.37757505557432</v>
      </c>
      <c r="Q548" s="16"/>
      <c r="R548" s="16" t="n">
        <v>0</v>
      </c>
      <c r="S548" s="16" t="n">
        <v>0.223551297399986</v>
      </c>
      <c r="T548" s="16" t="n">
        <v>0.289860197116151</v>
      </c>
      <c r="U548" s="16" t="n">
        <v>0.0353653612755078</v>
      </c>
      <c r="V548" s="16" t="n">
        <v>0.0406357080994503</v>
      </c>
      <c r="W548" s="16"/>
      <c r="X548" s="16" t="n">
        <v>0.0402498992198052</v>
      </c>
      <c r="Y548" s="16" t="n">
        <v>0.0714377158713338</v>
      </c>
      <c r="Z548" s="16" t="n">
        <v>0.0740102305451123</v>
      </c>
      <c r="AA548" s="16" t="n">
        <v>0.0946187029443975</v>
      </c>
      <c r="AB548" s="16" t="n">
        <v>0.200281359580731</v>
      </c>
      <c r="AC548" s="16" t="n">
        <v>0.144127447219477</v>
      </c>
      <c r="AD548" s="16" t="n">
        <v>0.410797632491462</v>
      </c>
      <c r="AE548" s="16"/>
      <c r="AF548" s="16" t="n">
        <v>0.558599007501523</v>
      </c>
      <c r="AG548" s="16" t="n">
        <v>0.115935463230433</v>
      </c>
      <c r="AH548" s="16" t="n">
        <v>0.0917155693273411</v>
      </c>
      <c r="AI548" s="16" t="n">
        <v>0.0645265932526172</v>
      </c>
      <c r="AJ548" s="16" t="n">
        <v>0.081816474271521</v>
      </c>
      <c r="AK548" s="16" t="n">
        <v>0.00375663593818403</v>
      </c>
      <c r="AL548" s="16" t="n">
        <v>0.0895691541155226</v>
      </c>
      <c r="AM548" s="16" t="n">
        <v>0.278900842990548</v>
      </c>
      <c r="AN548" s="16" t="n">
        <v>0.0808486089241949</v>
      </c>
      <c r="AO548" s="16" t="n">
        <v>0.00116516475478418</v>
      </c>
      <c r="AP548" s="16" t="n">
        <v>0.0257507652895269</v>
      </c>
      <c r="AQ548" s="16"/>
      <c r="AR548" s="16" t="n">
        <v>0.124359203319664</v>
      </c>
      <c r="AS548" s="16" t="n">
        <v>0.0111199330700194</v>
      </c>
      <c r="AT548" s="16" t="n">
        <v>0.134755088802045</v>
      </c>
      <c r="AU548" s="16" t="n">
        <v>0.112897407305222</v>
      </c>
      <c r="AV548" s="16" t="n">
        <v>0.00971329204702736</v>
      </c>
      <c r="AW548" s="16" t="n">
        <v>0.0263651178275057</v>
      </c>
      <c r="AX548" s="16" t="n">
        <v>0.108215522625614</v>
      </c>
    </row>
    <row r="549">
      <c r="B549" t="s">
        <v>277</v>
      </c>
      <c r="C549" s="16" t="n">
        <v>0.30491034782705</v>
      </c>
      <c r="D549" s="16" t="n">
        <v>0.252093608042335</v>
      </c>
      <c r="E549" s="16" t="n">
        <v>0.430967571571108</v>
      </c>
      <c r="F549" s="16" t="n">
        <v>0.265876818454216</v>
      </c>
      <c r="G549" s="16"/>
      <c r="H549" s="16" t="n">
        <v>0.215924970543636</v>
      </c>
      <c r="I549" s="16" t="n">
        <v>0.298544740245925</v>
      </c>
      <c r="J549" s="16"/>
      <c r="K549" s="16" t="n">
        <v>0.203498419531827</v>
      </c>
      <c r="L549" s="16"/>
      <c r="M549" s="16" t="n">
        <v>0.294821129767137</v>
      </c>
      <c r="N549" s="16" t="n">
        <v>0.266725340359284</v>
      </c>
      <c r="O549" s="16" t="n">
        <v>0.621366269427162</v>
      </c>
      <c r="P549" s="16" t="n">
        <v>0.477996389373269</v>
      </c>
      <c r="Q549" s="16"/>
      <c r="R549" s="16" t="n">
        <v>0.0267405384239923</v>
      </c>
      <c r="S549" s="16" t="n">
        <v>0.292095720820559</v>
      </c>
      <c r="T549" s="16" t="n">
        <v>0.470047750927185</v>
      </c>
      <c r="U549" s="16" t="n">
        <v>0.509905399887318</v>
      </c>
      <c r="V549" s="16" t="n">
        <v>0.19947516557513</v>
      </c>
      <c r="W549" s="16"/>
      <c r="X549" s="16" t="n">
        <v>0.239532235242487</v>
      </c>
      <c r="Y549" s="16" t="n">
        <v>0.43328019328918</v>
      </c>
      <c r="Z549" s="16" t="n">
        <v>0.297233693118776</v>
      </c>
      <c r="AA549" s="16" t="n">
        <v>0.185086288434079</v>
      </c>
      <c r="AB549" s="16" t="n">
        <v>0.299158493692577</v>
      </c>
      <c r="AC549" s="16" t="n">
        <v>0.652450053509285</v>
      </c>
      <c r="AD549" s="16" t="n">
        <v>0.24146427594398</v>
      </c>
      <c r="AE549" s="16"/>
      <c r="AF549" s="16" t="n">
        <v>0.207086506164627</v>
      </c>
      <c r="AG549" s="16" t="n">
        <v>0.599462945417535</v>
      </c>
      <c r="AH549" s="16" t="n">
        <v>0.197114037555019</v>
      </c>
      <c r="AI549" s="16" t="n">
        <v>0.308970543729617</v>
      </c>
      <c r="AJ549" s="16" t="n">
        <v>0.218497051233289</v>
      </c>
      <c r="AK549" s="16" t="n">
        <v>0.314983729320271</v>
      </c>
      <c r="AL549" s="16" t="n">
        <v>0.37168302588983</v>
      </c>
      <c r="AM549" s="16" t="n">
        <v>0.195696429786657</v>
      </c>
      <c r="AN549" s="16" t="n">
        <v>0.343412377965086</v>
      </c>
      <c r="AO549" s="16" t="n">
        <v>0.703577261415449</v>
      </c>
      <c r="AP549" s="16" t="n">
        <v>0.339737674285292</v>
      </c>
      <c r="AQ549" s="16"/>
      <c r="AR549" s="16" t="n">
        <v>0.280649045098058</v>
      </c>
      <c r="AS549" s="16" t="n">
        <v>0.613077869501648</v>
      </c>
      <c r="AT549" s="16" t="n">
        <v>0.297739747547806</v>
      </c>
      <c r="AU549" s="16" t="n">
        <v>0.152151903457705</v>
      </c>
      <c r="AV549" s="16" t="n">
        <v>0.544522660135412</v>
      </c>
      <c r="AW549" s="16" t="n">
        <v>0.252417504704335</v>
      </c>
      <c r="AX549" s="16" t="n">
        <v>0.287845313749193</v>
      </c>
    </row>
    <row r="550">
      <c r="B550" t="s">
        <v>278</v>
      </c>
      <c r="C550" s="16" t="n">
        <v>0.154645821942605</v>
      </c>
      <c r="D550" s="16" t="n">
        <v>0.142980987063303</v>
      </c>
      <c r="E550" s="16" t="n">
        <v>0.217726447412594</v>
      </c>
      <c r="F550" s="16" t="n">
        <v>0.133001676113412</v>
      </c>
      <c r="G550" s="16"/>
      <c r="H550" s="16" t="n">
        <v>0.0519416584158902</v>
      </c>
      <c r="I550" s="16" t="n">
        <v>0.164626643404723</v>
      </c>
      <c r="J550" s="16"/>
      <c r="K550" s="16" t="n">
        <v>0.173867676271021</v>
      </c>
      <c r="L550" s="16"/>
      <c r="M550" s="16" t="n">
        <v>0.164677430493698</v>
      </c>
      <c r="N550" s="16" t="n">
        <v>0.13678134143083</v>
      </c>
      <c r="O550" s="16" t="n">
        <v>0.0208250103096541</v>
      </c>
      <c r="P550" s="16" t="n">
        <v>0.0584998695182075</v>
      </c>
      <c r="Q550" s="16"/>
      <c r="R550" s="16" t="n">
        <v>0</v>
      </c>
      <c r="S550" s="16" t="n">
        <v>0.151507044885842</v>
      </c>
      <c r="T550" s="16" t="n">
        <v>0.0176292043735067</v>
      </c>
      <c r="U550" s="16" t="n">
        <v>0.129888802418769</v>
      </c>
      <c r="V550" s="16" t="n">
        <v>0.200791696810077</v>
      </c>
      <c r="W550" s="16"/>
      <c r="X550" s="16" t="n">
        <v>0.142902103131828</v>
      </c>
      <c r="Y550" s="16" t="n">
        <v>0.090819463689541</v>
      </c>
      <c r="Z550" s="16" t="n">
        <v>0.429602435274484</v>
      </c>
      <c r="AA550" s="16" t="n">
        <v>0.238419932323579</v>
      </c>
      <c r="AB550" s="16" t="n">
        <v>0.0803801962496193</v>
      </c>
      <c r="AC550" s="16" t="n">
        <v>0.00361795966560761</v>
      </c>
      <c r="AD550" s="16" t="n">
        <v>0.0817746575640598</v>
      </c>
      <c r="AE550" s="16"/>
      <c r="AF550" s="16" t="n">
        <v>0</v>
      </c>
      <c r="AG550" s="16" t="n">
        <v>0.000721327085745262</v>
      </c>
      <c r="AH550" s="16" t="n">
        <v>0.0716591820537907</v>
      </c>
      <c r="AI550" s="16" t="n">
        <v>0.0733399513036318</v>
      </c>
      <c r="AJ550" s="16" t="n">
        <v>0.20340791013932</v>
      </c>
      <c r="AK550" s="16" t="n">
        <v>0.170410466208601</v>
      </c>
      <c r="AL550" s="16" t="n">
        <v>0.332557383008612</v>
      </c>
      <c r="AM550" s="16" t="n">
        <v>0.157929394523486</v>
      </c>
      <c r="AN550" s="16" t="n">
        <v>0.30074902422495</v>
      </c>
      <c r="AO550" s="16" t="n">
        <v>0.0316785806384452</v>
      </c>
      <c r="AP550" s="16" t="n">
        <v>0</v>
      </c>
      <c r="AQ550" s="16"/>
      <c r="AR550" s="16" t="n">
        <v>0</v>
      </c>
      <c r="AS550" s="16" t="n">
        <v>0.000882914352956849</v>
      </c>
      <c r="AT550" s="16" t="n">
        <v>0.158552955229867</v>
      </c>
      <c r="AU550" s="16" t="n">
        <v>0.236115712658814</v>
      </c>
      <c r="AV550" s="16" t="n">
        <v>0.0551659607070794</v>
      </c>
      <c r="AW550" s="16" t="n">
        <v>0.279059690368343</v>
      </c>
      <c r="AX550" s="16" t="n">
        <v>0.108853016438174</v>
      </c>
    </row>
    <row r="551">
      <c r="B551" t="s">
        <v>279</v>
      </c>
      <c r="C551" s="16" t="n">
        <v>0.0166021563204376</v>
      </c>
      <c r="D551" s="16" t="n">
        <v>0.0235280676804549</v>
      </c>
      <c r="E551" s="16" t="n">
        <v>0.046911625044295</v>
      </c>
      <c r="F551" s="16" t="n">
        <v>0.00441065738183789</v>
      </c>
      <c r="G551" s="16"/>
      <c r="H551" s="16" t="n">
        <v>0.0909075640707759</v>
      </c>
      <c r="I551" s="16" t="n">
        <v>0.0166025127460148</v>
      </c>
      <c r="J551" s="16"/>
      <c r="K551" s="16" t="n">
        <v>0.0107794202931429</v>
      </c>
      <c r="L551" s="16"/>
      <c r="M551" s="16" t="n">
        <v>0.0123726533401496</v>
      </c>
      <c r="N551" s="16" t="n">
        <v>0.0437721270582495</v>
      </c>
      <c r="O551" s="16" t="n">
        <v>0.0124524193899079</v>
      </c>
      <c r="P551" s="16" t="n">
        <v>0.0111448340476785</v>
      </c>
      <c r="Q551" s="16"/>
      <c r="R551" s="16" t="n">
        <v>0</v>
      </c>
      <c r="S551" s="16" t="n">
        <v>0</v>
      </c>
      <c r="T551" s="16" t="n">
        <v>0.0207948703885518</v>
      </c>
      <c r="U551" s="16" t="n">
        <v>0.000942960205775756</v>
      </c>
      <c r="V551" s="16" t="n">
        <v>0.0218597501515567</v>
      </c>
      <c r="W551" s="16"/>
      <c r="X551" s="16" t="n">
        <v>0.00328135520743014</v>
      </c>
      <c r="Y551" s="16" t="n">
        <v>0.0342563795890403</v>
      </c>
      <c r="Z551" s="16" t="n">
        <v>0.000674398970134364</v>
      </c>
      <c r="AA551" s="16" t="n">
        <v>0</v>
      </c>
      <c r="AB551" s="16" t="n">
        <v>0.0206205414988057</v>
      </c>
      <c r="AC551" s="16" t="n">
        <v>0</v>
      </c>
      <c r="AD551" s="16" t="n">
        <v>0.0372806101287799</v>
      </c>
      <c r="AE551" s="16"/>
      <c r="AF551" s="16" t="n">
        <v>0.0018573808586795</v>
      </c>
      <c r="AG551" s="16" t="n">
        <v>0</v>
      </c>
      <c r="AH551" s="16" t="n">
        <v>0.00818276609083782</v>
      </c>
      <c r="AI551" s="16" t="n">
        <v>0.00190787598859027</v>
      </c>
      <c r="AJ551" s="16" t="n">
        <v>0.0765126832985084</v>
      </c>
      <c r="AK551" s="16" t="n">
        <v>0.000340332633581802</v>
      </c>
      <c r="AL551" s="16" t="n">
        <v>0.00126067880384574</v>
      </c>
      <c r="AM551" s="16" t="n">
        <v>0.00256018002811223</v>
      </c>
      <c r="AN551" s="16" t="n">
        <v>0.0226123747377051</v>
      </c>
      <c r="AO551" s="16" t="n">
        <v>0.0316785806384452</v>
      </c>
      <c r="AP551" s="16" t="n">
        <v>0</v>
      </c>
      <c r="AQ551" s="16"/>
      <c r="AR551" s="16" t="n">
        <v>0</v>
      </c>
      <c r="AS551" s="16" t="n">
        <v>0.0295637015868158</v>
      </c>
      <c r="AT551" s="16" t="n">
        <v>0</v>
      </c>
      <c r="AU551" s="16" t="n">
        <v>0.013480944374251</v>
      </c>
      <c r="AV551" s="16" t="n">
        <v>0.00219911867992122</v>
      </c>
      <c r="AW551" s="16" t="n">
        <v>0.0507256054244985</v>
      </c>
      <c r="AX551" s="16" t="n">
        <v>0.0128051961010222</v>
      </c>
    </row>
    <row r="552">
      <c r="B552" t="s">
        <v>280</v>
      </c>
      <c r="C552" s="16" t="n">
        <v>0.0100062354954404</v>
      </c>
      <c r="D552" s="16" t="n">
        <v>0.0165084151566468</v>
      </c>
      <c r="E552" s="16" t="n">
        <v>0.00748707992932481</v>
      </c>
      <c r="F552" s="16" t="n">
        <v>0.0100074767524513</v>
      </c>
      <c r="G552" s="16"/>
      <c r="H552" s="16" t="n">
        <v>0.0662883188060218</v>
      </c>
      <c r="I552" s="16" t="n">
        <v>0</v>
      </c>
      <c r="J552" s="16"/>
      <c r="K552" s="16" t="n">
        <v>0</v>
      </c>
      <c r="L552" s="16"/>
      <c r="M552" s="16" t="n">
        <v>0.00806901993374252</v>
      </c>
      <c r="N552" s="16" t="n">
        <v>0.0251402743972328</v>
      </c>
      <c r="O552" s="16" t="n">
        <v>0</v>
      </c>
      <c r="P552" s="16" t="n">
        <v>0</v>
      </c>
      <c r="Q552" s="16"/>
      <c r="R552" s="16" t="n">
        <v>0</v>
      </c>
      <c r="S552" s="16" t="n">
        <v>0</v>
      </c>
      <c r="T552" s="16" t="n">
        <v>0.0120810885524172</v>
      </c>
      <c r="U552" s="16" t="n">
        <v>0.00910827181360343</v>
      </c>
      <c r="V552" s="16" t="n">
        <v>0.0108811640411884</v>
      </c>
      <c r="W552" s="16"/>
      <c r="X552" s="16" t="n">
        <v>0.0215705493018702</v>
      </c>
      <c r="Y552" s="16" t="n">
        <v>0</v>
      </c>
      <c r="Z552" s="16" t="n">
        <v>0.0180176853590905</v>
      </c>
      <c r="AA552" s="16" t="n">
        <v>0</v>
      </c>
      <c r="AB552" s="16" t="n">
        <v>0.0149397741908985</v>
      </c>
      <c r="AC552" s="16" t="n">
        <v>0</v>
      </c>
      <c r="AD552" s="16" t="n">
        <v>0</v>
      </c>
      <c r="AE552" s="16"/>
      <c r="AF552" s="16" t="n">
        <v>0</v>
      </c>
      <c r="AG552" s="16" t="n">
        <v>0</v>
      </c>
      <c r="AH552" s="16" t="n">
        <v>0</v>
      </c>
      <c r="AI552" s="16" t="n">
        <v>0</v>
      </c>
      <c r="AJ552" s="16" t="n">
        <v>0</v>
      </c>
      <c r="AK552" s="16" t="n">
        <v>0.00661891194676763</v>
      </c>
      <c r="AL552" s="16" t="n">
        <v>0</v>
      </c>
      <c r="AM552" s="16" t="n">
        <v>0.133827887655222</v>
      </c>
      <c r="AN552" s="16" t="n">
        <v>0</v>
      </c>
      <c r="AO552" s="16" t="n">
        <v>0</v>
      </c>
      <c r="AP552" s="16" t="n">
        <v>0</v>
      </c>
      <c r="AQ552" s="16"/>
      <c r="AR552" s="16" t="n">
        <v>0</v>
      </c>
      <c r="AS552" s="16" t="n">
        <v>0</v>
      </c>
      <c r="AT552" s="16" t="n">
        <v>0.0255274560598365</v>
      </c>
      <c r="AU552" s="16" t="n">
        <v>0</v>
      </c>
      <c r="AV552" s="16" t="n">
        <v>0</v>
      </c>
      <c r="AW552" s="16" t="n">
        <v>0.00780310965403051</v>
      </c>
      <c r="AX552" s="16" t="n">
        <v>0.0128051961010222</v>
      </c>
    </row>
    <row r="553">
      <c r="B553" t="s">
        <v>281</v>
      </c>
      <c r="C553" s="16" t="n">
        <v>0.281975817780643</v>
      </c>
      <c r="D553" s="16" t="n">
        <v>0.16727019258975</v>
      </c>
      <c r="E553" s="16" t="n">
        <v>0.114340036176773</v>
      </c>
      <c r="F553" s="16" t="n">
        <v>0.360328931424497</v>
      </c>
      <c r="G553" s="16"/>
      <c r="H553" s="16" t="n">
        <v>0.476544773602244</v>
      </c>
      <c r="I553" s="16" t="n">
        <v>0.270117670925024</v>
      </c>
      <c r="J553" s="16"/>
      <c r="K553" s="16" t="n">
        <v>0.33601915544628</v>
      </c>
      <c r="L553" s="16"/>
      <c r="M553" s="16" t="n">
        <v>0.321571731382666</v>
      </c>
      <c r="N553" s="16" t="n">
        <v>0.131880467950852</v>
      </c>
      <c r="O553" s="16" t="n">
        <v>0.0114790717528225</v>
      </c>
      <c r="P553" s="16" t="n">
        <v>0.0110127246236575</v>
      </c>
      <c r="Q553" s="16"/>
      <c r="R553" s="16" t="n">
        <v>0.973259461576008</v>
      </c>
      <c r="S553" s="16" t="n">
        <v>0.131385550667712</v>
      </c>
      <c r="T553" s="16" t="n">
        <v>0.0132939820655841</v>
      </c>
      <c r="U553" s="16" t="n">
        <v>0.199802283454172</v>
      </c>
      <c r="V553" s="16" t="n">
        <v>0.379916852755889</v>
      </c>
      <c r="W553" s="16"/>
      <c r="X553" s="16" t="n">
        <v>0.486159538634802</v>
      </c>
      <c r="Y553" s="16" t="n">
        <v>0.249256801564148</v>
      </c>
      <c r="Z553" s="16" t="n">
        <v>0.115294818619892</v>
      </c>
      <c r="AA553" s="16" t="n">
        <v>0.115580346835693</v>
      </c>
      <c r="AB553" s="16" t="n">
        <v>0.191042772593489</v>
      </c>
      <c r="AC553" s="16" t="n">
        <v>0.00867819842247274</v>
      </c>
      <c r="AD553" s="16" t="n">
        <v>0.00125306345432259</v>
      </c>
      <c r="AE553" s="16"/>
      <c r="AF553" s="16" t="n">
        <v>0.0549721196282106</v>
      </c>
      <c r="AG553" s="16" t="n">
        <v>0.00173020712118694</v>
      </c>
      <c r="AH553" s="16" t="n">
        <v>0.357193204394736</v>
      </c>
      <c r="AI553" s="16" t="n">
        <v>0.321363190778776</v>
      </c>
      <c r="AJ553" s="16" t="n">
        <v>0.373621894520753</v>
      </c>
      <c r="AK553" s="16" t="n">
        <v>0.365744490087225</v>
      </c>
      <c r="AL553" s="16" t="n">
        <v>0.202638439871351</v>
      </c>
      <c r="AM553" s="16" t="n">
        <v>0.188435680319948</v>
      </c>
      <c r="AN553" s="16" t="n">
        <v>0.145414531798592</v>
      </c>
      <c r="AO553" s="16" t="n">
        <v>0</v>
      </c>
      <c r="AP553" s="16" t="n">
        <v>0.315484889085986</v>
      </c>
      <c r="AQ553" s="16"/>
      <c r="AR553" s="16" t="n">
        <v>0.508015738956749</v>
      </c>
      <c r="AS553" s="16" t="n">
        <v>0.17267779074428</v>
      </c>
      <c r="AT553" s="16" t="n">
        <v>0.256161768382476</v>
      </c>
      <c r="AU553" s="16" t="n">
        <v>0.268464299332182</v>
      </c>
      <c r="AV553" s="16" t="n">
        <v>0.20909053373201</v>
      </c>
      <c r="AW553" s="16" t="n">
        <v>0.234736981781112</v>
      </c>
      <c r="AX553" s="16" t="n">
        <v>0.371386085247586</v>
      </c>
    </row>
    <row r="554">
      <c r="B554" t="s">
        <v>95</v>
      </c>
      <c r="C554" s="16" t="n">
        <v>0.145763738805987</v>
      </c>
      <c r="D554" s="16" t="n">
        <v>0.197554731031723</v>
      </c>
      <c r="E554" s="16" t="n">
        <v>0.0794751804781785</v>
      </c>
      <c r="F554" s="16" t="n">
        <v>0.162855821480792</v>
      </c>
      <c r="G554" s="16"/>
      <c r="H554" s="16" t="n">
        <v>0.0380349640657543</v>
      </c>
      <c r="I554" s="16" t="n">
        <v>0.166654064814127</v>
      </c>
      <c r="J554" s="16"/>
      <c r="K554" s="16" t="n">
        <v>0.143263856562236</v>
      </c>
      <c r="L554" s="16"/>
      <c r="M554" s="16" t="n">
        <v>0.143819248048618</v>
      </c>
      <c r="N554" s="16" t="n">
        <v>0.192902359760466</v>
      </c>
      <c r="O554" s="16" t="n">
        <v>0.03672859788692</v>
      </c>
      <c r="P554" s="16" t="n">
        <v>0.0637711268628675</v>
      </c>
      <c r="Q554" s="16"/>
      <c r="R554" s="16" t="n">
        <v>0</v>
      </c>
      <c r="S554" s="16" t="n">
        <v>0.201460386225901</v>
      </c>
      <c r="T554" s="16" t="n">
        <v>0.176292906576604</v>
      </c>
      <c r="U554" s="16" t="n">
        <v>0.114986920944853</v>
      </c>
      <c r="V554" s="16" t="n">
        <v>0.146439662566709</v>
      </c>
      <c r="W554" s="16"/>
      <c r="X554" s="16" t="n">
        <v>0.0663043192617774</v>
      </c>
      <c r="Y554" s="16" t="n">
        <v>0.120949445996756</v>
      </c>
      <c r="Z554" s="16" t="n">
        <v>0.0651667381125106</v>
      </c>
      <c r="AA554" s="16" t="n">
        <v>0.366294729462252</v>
      </c>
      <c r="AB554" s="16" t="n">
        <v>0.19357686219388</v>
      </c>
      <c r="AC554" s="16" t="n">
        <v>0.191126341183157</v>
      </c>
      <c r="AD554" s="16" t="n">
        <v>0.227429760417397</v>
      </c>
      <c r="AE554" s="16"/>
      <c r="AF554" s="16" t="n">
        <v>0.177484985846959</v>
      </c>
      <c r="AG554" s="16" t="n">
        <v>0.282150057145099</v>
      </c>
      <c r="AH554" s="16" t="n">
        <v>0.274135240578276</v>
      </c>
      <c r="AI554" s="16" t="n">
        <v>0.229891844946767</v>
      </c>
      <c r="AJ554" s="16" t="n">
        <v>0.0461439865366091</v>
      </c>
      <c r="AK554" s="16" t="n">
        <v>0.13814543386537</v>
      </c>
      <c r="AL554" s="16" t="n">
        <v>0.00229131831083852</v>
      </c>
      <c r="AM554" s="16" t="n">
        <v>0.0426495846960266</v>
      </c>
      <c r="AN554" s="16" t="n">
        <v>0.106963082349472</v>
      </c>
      <c r="AO554" s="16" t="n">
        <v>0.231900412552876</v>
      </c>
      <c r="AP554" s="16" t="n">
        <v>0.319026671339194</v>
      </c>
      <c r="AQ554" s="16"/>
      <c r="AR554" s="16" t="n">
        <v>0.0869760126255295</v>
      </c>
      <c r="AS554" s="16" t="n">
        <v>0.17267779074428</v>
      </c>
      <c r="AT554" s="16" t="n">
        <v>0.12726298397797</v>
      </c>
      <c r="AU554" s="16" t="n">
        <v>0.216889732871826</v>
      </c>
      <c r="AV554" s="16" t="n">
        <v>0.179308434698549</v>
      </c>
      <c r="AW554" s="16" t="n">
        <v>0.148891990240176</v>
      </c>
      <c r="AX554" s="16" t="n">
        <v>0.098089669737389</v>
      </c>
    </row>
    <row r="555">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c r="AC555" s="16"/>
      <c r="AD555" s="16"/>
      <c r="AE555" s="16"/>
      <c r="AF555" s="16"/>
      <c r="AG555" s="16"/>
      <c r="AH555" s="16"/>
      <c r="AI555" s="16"/>
      <c r="AJ555" s="16"/>
      <c r="AK555" s="16"/>
      <c r="AL555" s="16"/>
      <c r="AM555" s="16"/>
      <c r="AN555" s="16"/>
      <c r="AO555" s="16"/>
      <c r="AP555" s="16"/>
      <c r="AQ555" s="16"/>
      <c r="AR555" s="16"/>
      <c r="AS555" s="16"/>
      <c r="AT555" s="16"/>
      <c r="AU555" s="16"/>
      <c r="AV555" s="16"/>
      <c r="AW555" s="16"/>
      <c r="AX555" s="16"/>
    </row>
    <row r="556">
      <c r="B556" s="7" t="s">
        <v>284</v>
      </c>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c r="AC556" s="16"/>
      <c r="AD556" s="16"/>
      <c r="AE556" s="16"/>
      <c r="AF556" s="16"/>
      <c r="AG556" s="16"/>
      <c r="AH556" s="16"/>
      <c r="AI556" s="16"/>
      <c r="AJ556" s="16"/>
      <c r="AK556" s="16"/>
      <c r="AL556" s="16"/>
      <c r="AM556" s="16"/>
      <c r="AN556" s="16"/>
      <c r="AO556" s="16"/>
      <c r="AP556" s="16"/>
      <c r="AQ556" s="16"/>
      <c r="AR556" s="16"/>
      <c r="AS556" s="16"/>
      <c r="AT556" s="16"/>
      <c r="AU556" s="16"/>
      <c r="AV556" s="16"/>
      <c r="AW556" s="16"/>
      <c r="AX556" s="16"/>
    </row>
    <row r="557">
      <c r="B557" s="26" t="s">
        <v>78</v>
      </c>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c r="AC557" s="16"/>
      <c r="AD557" s="16"/>
      <c r="AE557" s="16"/>
      <c r="AF557" s="16"/>
      <c r="AG557" s="16"/>
      <c r="AH557" s="16"/>
      <c r="AI557" s="16"/>
      <c r="AJ557" s="16"/>
      <c r="AK557" s="16"/>
      <c r="AL557" s="16"/>
      <c r="AM557" s="16"/>
      <c r="AN557" s="16"/>
      <c r="AO557" s="16"/>
      <c r="AP557" s="16"/>
      <c r="AQ557" s="16"/>
      <c r="AR557" s="16"/>
      <c r="AS557" s="16"/>
      <c r="AT557" s="16"/>
      <c r="AU557" s="16"/>
      <c r="AV557" s="16"/>
      <c r="AW557" s="16"/>
      <c r="AX557" s="16"/>
    </row>
    <row r="558">
      <c r="B558" t="s">
        <v>276</v>
      </c>
      <c r="C558" s="16" t="n">
        <v>0.0547221009033485</v>
      </c>
      <c r="D558" s="16" t="n">
        <v>0.113941486894497</v>
      </c>
      <c r="E558" s="16" t="n">
        <v>0.0311967430765865</v>
      </c>
      <c r="F558" s="16" t="n">
        <v>0.0549484323351514</v>
      </c>
      <c r="G558" s="16"/>
      <c r="H558" s="16" t="n">
        <v>0.0226367680442688</v>
      </c>
      <c r="I558" s="16" t="n">
        <v>0.0569560235841198</v>
      </c>
      <c r="J558" s="16"/>
      <c r="K558" s="16" t="n">
        <v>0.0996597745228474</v>
      </c>
      <c r="L558" s="16"/>
      <c r="M558" s="16" t="n">
        <v>0.0306408891284247</v>
      </c>
      <c r="N558" s="16" t="n">
        <v>0.138193283847697</v>
      </c>
      <c r="O558" s="16" t="n">
        <v>0.226346171234445</v>
      </c>
      <c r="P558" s="16" t="n">
        <v>0.345765162096016</v>
      </c>
      <c r="Q558" s="16"/>
      <c r="R558" s="16" t="n">
        <v>0</v>
      </c>
      <c r="S558" s="16" t="n">
        <v>0.169334992067933</v>
      </c>
      <c r="T558" s="16" t="n">
        <v>0.200098955524906</v>
      </c>
      <c r="U558" s="16" t="n">
        <v>0.0351949701792661</v>
      </c>
      <c r="V558" s="16" t="n">
        <v>0.0161691508637407</v>
      </c>
      <c r="W558" s="16"/>
      <c r="X558" s="16" t="n">
        <v>0.0400389597254501</v>
      </c>
      <c r="Y558" s="16" t="n">
        <v>0.0282248384214253</v>
      </c>
      <c r="Z558" s="16" t="n">
        <v>0.00932016644204596</v>
      </c>
      <c r="AA558" s="16" t="n">
        <v>0.0133495652982181</v>
      </c>
      <c r="AB558" s="16" t="n">
        <v>0.173680273903789</v>
      </c>
      <c r="AC558" s="16" t="n">
        <v>0.151586114423261</v>
      </c>
      <c r="AD558" s="16" t="n">
        <v>0.358242713386402</v>
      </c>
      <c r="AE558" s="16"/>
      <c r="AF558" s="16" t="n">
        <v>0.374743543983601</v>
      </c>
      <c r="AG558" s="16" t="n">
        <v>0.261757800137795</v>
      </c>
      <c r="AH558" s="16" t="n">
        <v>0.0332014092004827</v>
      </c>
      <c r="AI558" s="16" t="n">
        <v>0.0431897817909674</v>
      </c>
      <c r="AJ558" s="16" t="n">
        <v>0.0251490923762783</v>
      </c>
      <c r="AK558" s="16" t="n">
        <v>0.00427756273995361</v>
      </c>
      <c r="AL558" s="16" t="n">
        <v>0.102277533377453</v>
      </c>
      <c r="AM558" s="16" t="n">
        <v>0.134313607456127</v>
      </c>
      <c r="AN558" s="16" t="n">
        <v>0.00696798520072206</v>
      </c>
      <c r="AO558" s="16" t="n">
        <v>0</v>
      </c>
      <c r="AP558" s="16" t="n">
        <v>0.0336700099923374</v>
      </c>
      <c r="AQ558" s="16"/>
      <c r="AR558" s="16" t="n">
        <v>0.0399807128509769</v>
      </c>
      <c r="AS558" s="16" t="n">
        <v>0.00811922121427535</v>
      </c>
      <c r="AT558" s="16" t="n">
        <v>0.111367160988911</v>
      </c>
      <c r="AU558" s="16" t="n">
        <v>0.0159288802428367</v>
      </c>
      <c r="AV558" s="16" t="n">
        <v>0.00751417336710614</v>
      </c>
      <c r="AW558" s="16" t="n">
        <v>0.0164111743555778</v>
      </c>
      <c r="AX558" s="16" t="n">
        <v>0.107789896913129</v>
      </c>
    </row>
    <row r="559">
      <c r="B559" t="s">
        <v>277</v>
      </c>
      <c r="C559" s="16" t="n">
        <v>0.21755760893169</v>
      </c>
      <c r="D559" s="16" t="n">
        <v>0.16313979794474</v>
      </c>
      <c r="E559" s="16" t="n">
        <v>0.239114369803271</v>
      </c>
      <c r="F559" s="16" t="n">
        <v>0.217372221492422</v>
      </c>
      <c r="G559" s="16"/>
      <c r="H559" s="16" t="n">
        <v>0.147729126554254</v>
      </c>
      <c r="I559" s="16" t="n">
        <v>0.216107416957981</v>
      </c>
      <c r="J559" s="16"/>
      <c r="K559" s="16" t="n">
        <v>0.198749924734813</v>
      </c>
      <c r="L559" s="16"/>
      <c r="M559" s="16" t="n">
        <v>0.209139211282888</v>
      </c>
      <c r="N559" s="16" t="n">
        <v>0.127723762125615</v>
      </c>
      <c r="O559" s="16" t="n">
        <v>0.663996256896643</v>
      </c>
      <c r="P559" s="16" t="n">
        <v>0.474998425537934</v>
      </c>
      <c r="Q559" s="16"/>
      <c r="R559" s="16" t="n">
        <v>0.0267405384239923</v>
      </c>
      <c r="S559" s="16" t="n">
        <v>0.191545352809689</v>
      </c>
      <c r="T559" s="16" t="n">
        <v>0.200533810763676</v>
      </c>
      <c r="U559" s="16" t="n">
        <v>0.179976991361816</v>
      </c>
      <c r="V559" s="16" t="n">
        <v>0.224227673723</v>
      </c>
      <c r="W559" s="16"/>
      <c r="X559" s="16" t="n">
        <v>0.174480471697335</v>
      </c>
      <c r="Y559" s="16" t="n">
        <v>0.221806729323888</v>
      </c>
      <c r="Z559" s="16" t="n">
        <v>0.416838824304398</v>
      </c>
      <c r="AA559" s="16" t="n">
        <v>0.256312454444606</v>
      </c>
      <c r="AB559" s="16" t="n">
        <v>0.152019974405742</v>
      </c>
      <c r="AC559" s="16" t="n">
        <v>0.0584899212496355</v>
      </c>
      <c r="AD559" s="16" t="n">
        <v>0.248841570168587</v>
      </c>
      <c r="AE559" s="16"/>
      <c r="AF559" s="16" t="n">
        <v>0.00437794745848684</v>
      </c>
      <c r="AG559" s="16" t="n">
        <v>0.431939065311531</v>
      </c>
      <c r="AH559" s="16" t="n">
        <v>0.147584434357859</v>
      </c>
      <c r="AI559" s="16" t="n">
        <v>0.239708718474559</v>
      </c>
      <c r="AJ559" s="16" t="n">
        <v>0.305758063710899</v>
      </c>
      <c r="AK559" s="16" t="n">
        <v>0.279714478379672</v>
      </c>
      <c r="AL559" s="16" t="n">
        <v>0.118330929021205</v>
      </c>
      <c r="AM559" s="16" t="n">
        <v>0.086405921777044</v>
      </c>
      <c r="AN559" s="16" t="n">
        <v>0.235462915740389</v>
      </c>
      <c r="AO559" s="16" t="n">
        <v>0.180573719190212</v>
      </c>
      <c r="AP559" s="16" t="n">
        <v>0.331818429582482</v>
      </c>
      <c r="AQ559" s="16"/>
      <c r="AR559" s="16" t="n">
        <v>0.208731618194083</v>
      </c>
      <c r="AS559" s="16" t="n">
        <v>0.0419185178066656</v>
      </c>
      <c r="AT559" s="16" t="n">
        <v>0.199018321351746</v>
      </c>
      <c r="AU559" s="16" t="n">
        <v>0.229769669508498</v>
      </c>
      <c r="AV559" s="16" t="n">
        <v>0.369612462796705</v>
      </c>
      <c r="AW559" s="16" t="n">
        <v>0.208897993100527</v>
      </c>
      <c r="AX559" s="16" t="n">
        <v>0.271977343547815</v>
      </c>
    </row>
    <row r="560">
      <c r="B560" t="s">
        <v>278</v>
      </c>
      <c r="C560" s="16" t="n">
        <v>0.190888442357351</v>
      </c>
      <c r="D560" s="16" t="n">
        <v>0.0781024256894356</v>
      </c>
      <c r="E560" s="16" t="n">
        <v>0.349297175387992</v>
      </c>
      <c r="F560" s="16" t="n">
        <v>0.148474013614933</v>
      </c>
      <c r="G560" s="16"/>
      <c r="H560" s="16" t="n">
        <v>0.233573236713601</v>
      </c>
      <c r="I560" s="16" t="n">
        <v>0.210624414760864</v>
      </c>
      <c r="J560" s="16"/>
      <c r="K560" s="16" t="n">
        <v>0.157325347150935</v>
      </c>
      <c r="L560" s="16"/>
      <c r="M560" s="16" t="n">
        <v>0.185340797989486</v>
      </c>
      <c r="N560" s="16" t="n">
        <v>0.274824016561983</v>
      </c>
      <c r="O560" s="16" t="n">
        <v>0.0362226296643506</v>
      </c>
      <c r="P560" s="16" t="n">
        <v>0.0722240807269732</v>
      </c>
      <c r="Q560" s="16"/>
      <c r="R560" s="16" t="n">
        <v>0</v>
      </c>
      <c r="S560" s="16" t="n">
        <v>0.416061264469795</v>
      </c>
      <c r="T560" s="16" t="n">
        <v>0.226167965388299</v>
      </c>
      <c r="U560" s="16" t="n">
        <v>0.290517060138092</v>
      </c>
      <c r="V560" s="16" t="n">
        <v>0.141291950530507</v>
      </c>
      <c r="W560" s="16"/>
      <c r="X560" s="16" t="n">
        <v>0.0849749390420417</v>
      </c>
      <c r="Y560" s="16" t="n">
        <v>0.254979208954187</v>
      </c>
      <c r="Z560" s="16" t="n">
        <v>0.266966838443172</v>
      </c>
      <c r="AA560" s="16" t="n">
        <v>0.2693490555601</v>
      </c>
      <c r="AB560" s="16" t="n">
        <v>0.166191547107241</v>
      </c>
      <c r="AC560" s="16" t="n">
        <v>0.583268267761702</v>
      </c>
      <c r="AD560" s="16" t="n">
        <v>0.084233504888762</v>
      </c>
      <c r="AE560" s="16"/>
      <c r="AF560" s="16" t="n">
        <v>0.181334896918115</v>
      </c>
      <c r="AG560" s="16" t="n">
        <v>0.162776571771193</v>
      </c>
      <c r="AH560" s="16" t="n">
        <v>0.0843948498201477</v>
      </c>
      <c r="AI560" s="16" t="n">
        <v>0.17154979819071</v>
      </c>
      <c r="AJ560" s="16" t="n">
        <v>0.0882481689070412</v>
      </c>
      <c r="AK560" s="16" t="n">
        <v>0.128078052696461</v>
      </c>
      <c r="AL560" s="16" t="n">
        <v>0.403009792660526</v>
      </c>
      <c r="AM560" s="16" t="n">
        <v>0.316919636234609</v>
      </c>
      <c r="AN560" s="16" t="n">
        <v>0.270781459994404</v>
      </c>
      <c r="AO560" s="16" t="n">
        <v>0.471528437614961</v>
      </c>
      <c r="AP560" s="16" t="n">
        <v>0</v>
      </c>
      <c r="AQ560" s="16"/>
      <c r="AR560" s="16" t="n">
        <v>0.0781479586863312</v>
      </c>
      <c r="AS560" s="16" t="n">
        <v>0.575925892256641</v>
      </c>
      <c r="AT560" s="16" t="n">
        <v>0.165519514282303</v>
      </c>
      <c r="AU560" s="16" t="n">
        <v>0.162106756542986</v>
      </c>
      <c r="AV560" s="16" t="n">
        <v>0.0275829803535397</v>
      </c>
      <c r="AW560" s="16" t="n">
        <v>0.245547304869636</v>
      </c>
      <c r="AX560" s="16" t="n">
        <v>0.135484333340337</v>
      </c>
    </row>
    <row r="561">
      <c r="B561" t="s">
        <v>279</v>
      </c>
      <c r="C561" s="16" t="n">
        <v>0.0279257446350136</v>
      </c>
      <c r="D561" s="16" t="n">
        <v>0.0961297073360412</v>
      </c>
      <c r="E561" s="16" t="n">
        <v>0.0702486435119373</v>
      </c>
      <c r="F561" s="16" t="n">
        <v>0.00253249138350984</v>
      </c>
      <c r="G561" s="16"/>
      <c r="H561" s="16" t="n">
        <v>0.0118437488816436</v>
      </c>
      <c r="I561" s="16" t="n">
        <v>0.0240736721763373</v>
      </c>
      <c r="J561" s="16"/>
      <c r="K561" s="16" t="n">
        <v>0.00782414076547444</v>
      </c>
      <c r="L561" s="16"/>
      <c r="M561" s="16" t="n">
        <v>0.0284211122598031</v>
      </c>
      <c r="N561" s="16" t="n">
        <v>0.0268509818799765</v>
      </c>
      <c r="O561" s="16" t="n">
        <v>0.0225777860417659</v>
      </c>
      <c r="P561" s="16" t="n">
        <v>0.0193947892919689</v>
      </c>
      <c r="Q561" s="16"/>
      <c r="R561" s="16" t="n">
        <v>0</v>
      </c>
      <c r="S561" s="16" t="n">
        <v>0.0016113710391307</v>
      </c>
      <c r="T561" s="16" t="n">
        <v>0.0559589047427234</v>
      </c>
      <c r="U561" s="16" t="n">
        <v>0.0525274342211692</v>
      </c>
      <c r="V561" s="16" t="n">
        <v>0.016816631940188</v>
      </c>
      <c r="W561" s="16"/>
      <c r="X561" s="16" t="n">
        <v>0.0220460396411739</v>
      </c>
      <c r="Y561" s="16" t="n">
        <v>0.0554658592501841</v>
      </c>
      <c r="Z561" s="16" t="n">
        <v>0.0164999632617284</v>
      </c>
      <c r="AA561" s="16" t="n">
        <v>0.00131462215106357</v>
      </c>
      <c r="AB561" s="16" t="n">
        <v>0.024343726314827</v>
      </c>
      <c r="AC561" s="16" t="n">
        <v>0.00342557847988599</v>
      </c>
      <c r="AD561" s="16" t="n">
        <v>0.00192138820586021</v>
      </c>
      <c r="AE561" s="16"/>
      <c r="AF561" s="16" t="n">
        <v>0</v>
      </c>
      <c r="AG561" s="16" t="n">
        <v>0.000721327085745262</v>
      </c>
      <c r="AH561" s="16" t="n">
        <v>0.0548576001514178</v>
      </c>
      <c r="AI561" s="16" t="n">
        <v>0</v>
      </c>
      <c r="AJ561" s="16" t="n">
        <v>0.0786156194629541</v>
      </c>
      <c r="AK561" s="16" t="n">
        <v>0.00130304989997783</v>
      </c>
      <c r="AL561" s="16" t="n">
        <v>0.00276971319448051</v>
      </c>
      <c r="AM561" s="16" t="n">
        <v>0.0247293739915792</v>
      </c>
      <c r="AN561" s="16" t="n">
        <v>0.0952391700833198</v>
      </c>
      <c r="AO561" s="16" t="n">
        <v>0</v>
      </c>
      <c r="AP561" s="16" t="n">
        <v>0</v>
      </c>
      <c r="AQ561" s="16"/>
      <c r="AR561" s="16" t="n">
        <v>0</v>
      </c>
      <c r="AS561" s="16" t="n">
        <v>0.0286807872338589</v>
      </c>
      <c r="AT561" s="16" t="n">
        <v>0.02628414006754</v>
      </c>
      <c r="AU561" s="16" t="n">
        <v>0.0417851506670645</v>
      </c>
      <c r="AV561" s="16" t="n">
        <v>0</v>
      </c>
      <c r="AW561" s="16" t="n">
        <v>0.060032321795776</v>
      </c>
      <c r="AX561" s="16" t="n">
        <v>0.00102092470011851</v>
      </c>
    </row>
    <row r="562">
      <c r="B562" t="s">
        <v>280</v>
      </c>
      <c r="C562" s="16" t="n">
        <v>0.00466122157421621</v>
      </c>
      <c r="D562" s="16" t="n">
        <v>0.0173667777890294</v>
      </c>
      <c r="E562" s="16" t="n">
        <v>0.00411937657240843</v>
      </c>
      <c r="F562" s="16" t="n">
        <v>0.00304471485592117</v>
      </c>
      <c r="G562" s="16"/>
      <c r="H562" s="16" t="n">
        <v>0.0662883188060218</v>
      </c>
      <c r="I562" s="16" t="n">
        <v>0.00125723584931318</v>
      </c>
      <c r="J562" s="16"/>
      <c r="K562" s="16" t="n">
        <v>0.00527739451438186</v>
      </c>
      <c r="L562" s="16"/>
      <c r="M562" s="16" t="n">
        <v>0</v>
      </c>
      <c r="N562" s="16" t="n">
        <v>0.033966537127441</v>
      </c>
      <c r="O562" s="16" t="n">
        <v>0.00207786779925401</v>
      </c>
      <c r="P562" s="16" t="n">
        <v>0</v>
      </c>
      <c r="Q562" s="16"/>
      <c r="R562" s="16" t="n">
        <v>0</v>
      </c>
      <c r="S562" s="16" t="n">
        <v>0.0199866333875509</v>
      </c>
      <c r="T562" s="16" t="n">
        <v>0.00664699103279204</v>
      </c>
      <c r="U562" s="16" t="n">
        <v>0.00958186059218659</v>
      </c>
      <c r="V562" s="16" t="n">
        <v>0.00165526449001275</v>
      </c>
      <c r="W562" s="16"/>
      <c r="X562" s="16" t="n">
        <v>0.00656271041486027</v>
      </c>
      <c r="Y562" s="16" t="n">
        <v>0.00334525716974761</v>
      </c>
      <c r="Z562" s="16" t="n">
        <v>0.000799233964278845</v>
      </c>
      <c r="AA562" s="16" t="n">
        <v>0</v>
      </c>
      <c r="AB562" s="16" t="n">
        <v>0.0149397741908985</v>
      </c>
      <c r="AC562" s="16" t="n">
        <v>0</v>
      </c>
      <c r="AD562" s="16" t="n">
        <v>0</v>
      </c>
      <c r="AE562" s="16"/>
      <c r="AF562" s="16" t="n">
        <v>0</v>
      </c>
      <c r="AG562" s="16" t="n">
        <v>0</v>
      </c>
      <c r="AH562" s="16" t="n">
        <v>0</v>
      </c>
      <c r="AI562" s="16" t="n">
        <v>0</v>
      </c>
      <c r="AJ562" s="16" t="n">
        <v>0</v>
      </c>
      <c r="AK562" s="16" t="n">
        <v>0.00661891194676763</v>
      </c>
      <c r="AL562" s="16" t="n">
        <v>0.0328995721771929</v>
      </c>
      <c r="AM562" s="16" t="n">
        <v>0</v>
      </c>
      <c r="AN562" s="16" t="n">
        <v>0</v>
      </c>
      <c r="AO562" s="16" t="n">
        <v>0</v>
      </c>
      <c r="AP562" s="16" t="n">
        <v>0</v>
      </c>
      <c r="AQ562" s="16"/>
      <c r="AR562" s="16" t="n">
        <v>0</v>
      </c>
      <c r="AS562" s="16" t="n">
        <v>0</v>
      </c>
      <c r="AT562" s="16" t="n">
        <v>0.000313080115647837</v>
      </c>
      <c r="AU562" s="16" t="n">
        <v>0.0187282613997934</v>
      </c>
      <c r="AV562" s="16" t="n">
        <v>0</v>
      </c>
      <c r="AW562" s="16" t="n">
        <v>0.00780310965403051</v>
      </c>
      <c r="AX562" s="16" t="n">
        <v>0</v>
      </c>
    </row>
    <row r="563">
      <c r="B563" t="s">
        <v>283</v>
      </c>
      <c r="C563" s="16" t="n">
        <v>0.330114690602741</v>
      </c>
      <c r="D563" s="16" t="n">
        <v>0.187111653765026</v>
      </c>
      <c r="E563" s="16" t="n">
        <v>0.160440662785844</v>
      </c>
      <c r="F563" s="16" t="n">
        <v>0.413267269092162</v>
      </c>
      <c r="G563" s="16"/>
      <c r="H563" s="16" t="n">
        <v>0.0478282153095543</v>
      </c>
      <c r="I563" s="16" t="n">
        <v>0.334569135068316</v>
      </c>
      <c r="J563" s="16"/>
      <c r="K563" s="16" t="n">
        <v>0.377828915484361</v>
      </c>
      <c r="L563" s="16"/>
      <c r="M563" s="16" t="n">
        <v>0.366059028149403</v>
      </c>
      <c r="N563" s="16" t="n">
        <v>0.215120207516499</v>
      </c>
      <c r="O563" s="16" t="n">
        <v>0.0156348073513306</v>
      </c>
      <c r="P563" s="16" t="n">
        <v>0.0556952353351194</v>
      </c>
      <c r="Q563" s="16"/>
      <c r="R563" s="16" t="n">
        <v>0.187437024789688</v>
      </c>
      <c r="S563" s="16" t="n">
        <v>0</v>
      </c>
      <c r="T563" s="16" t="n">
        <v>0.100369758481636</v>
      </c>
      <c r="U563" s="16" t="n">
        <v>0.305680932585422</v>
      </c>
      <c r="V563" s="16" t="n">
        <v>0.429208245549938</v>
      </c>
      <c r="W563" s="16"/>
      <c r="X563" s="16" t="n">
        <v>0.529108549524037</v>
      </c>
      <c r="Y563" s="16" t="n">
        <v>0.271003285050824</v>
      </c>
      <c r="Z563" s="16" t="n">
        <v>0.22513170600672</v>
      </c>
      <c r="AA563" s="16" t="n">
        <v>0.178997896787815</v>
      </c>
      <c r="AB563" s="16" t="n">
        <v>0.323050494069454</v>
      </c>
      <c r="AC563" s="16" t="n">
        <v>0.0155293553822447</v>
      </c>
      <c r="AD563" s="16" t="n">
        <v>0.144207131959589</v>
      </c>
      <c r="AE563" s="16"/>
      <c r="AF563" s="16" t="n">
        <v>0.0825811097334016</v>
      </c>
      <c r="AG563" s="16" t="n">
        <v>0.00173020712118694</v>
      </c>
      <c r="AH563" s="16" t="n">
        <v>0.459075314165946</v>
      </c>
      <c r="AI563" s="16" t="n">
        <v>0.392518616341081</v>
      </c>
      <c r="AJ563" s="16" t="n">
        <v>0.380092227147518</v>
      </c>
      <c r="AK563" s="16" t="n">
        <v>0.465193089614503</v>
      </c>
      <c r="AL563" s="16" t="n">
        <v>0.338421141258305</v>
      </c>
      <c r="AM563" s="16" t="n">
        <v>0.188435680319948</v>
      </c>
      <c r="AN563" s="16" t="n">
        <v>0.156462665518841</v>
      </c>
      <c r="AO563" s="16" t="n">
        <v>0</v>
      </c>
      <c r="AP563" s="16" t="n">
        <v>0.315484889085986</v>
      </c>
      <c r="AQ563" s="16"/>
      <c r="AR563" s="16" t="n">
        <v>0.588761219799922</v>
      </c>
      <c r="AS563" s="16" t="n">
        <v>0.17267779074428</v>
      </c>
      <c r="AT563" s="16" t="n">
        <v>0.294096034928429</v>
      </c>
      <c r="AU563" s="16" t="n">
        <v>0.315289267154189</v>
      </c>
      <c r="AV563" s="16" t="n">
        <v>0.4159819487841</v>
      </c>
      <c r="AW563" s="16" t="n">
        <v>0.277918841334835</v>
      </c>
      <c r="AX563" s="16" t="n">
        <v>0.371386085247586</v>
      </c>
    </row>
    <row r="564">
      <c r="B564" t="s">
        <v>95</v>
      </c>
      <c r="C564" s="16" t="n">
        <v>0.17413019099564</v>
      </c>
      <c r="D564" s="16" t="n">
        <v>0.344208150581231</v>
      </c>
      <c r="E564" s="16" t="n">
        <v>0.145583028861961</v>
      </c>
      <c r="F564" s="16" t="n">
        <v>0.160360857225899</v>
      </c>
      <c r="G564" s="16"/>
      <c r="H564" s="16" t="n">
        <v>0.470100585690656</v>
      </c>
      <c r="I564" s="16" t="n">
        <v>0.156412101603068</v>
      </c>
      <c r="J564" s="16"/>
      <c r="K564" s="16" t="n">
        <v>0.153334502827188</v>
      </c>
      <c r="L564" s="16"/>
      <c r="M564" s="16" t="n">
        <v>0.180398961189995</v>
      </c>
      <c r="N564" s="16" t="n">
        <v>0.183321210940788</v>
      </c>
      <c r="O564" s="16" t="n">
        <v>0.0331444810122114</v>
      </c>
      <c r="P564" s="16" t="n">
        <v>0.0319223070119892</v>
      </c>
      <c r="Q564" s="16"/>
      <c r="R564" s="16" t="n">
        <v>0.78582243678632</v>
      </c>
      <c r="S564" s="16" t="n">
        <v>0.201460386225901</v>
      </c>
      <c r="T564" s="16" t="n">
        <v>0.210223614065969</v>
      </c>
      <c r="U564" s="16" t="n">
        <v>0.126520750922048</v>
      </c>
      <c r="V564" s="16" t="n">
        <v>0.170631082902615</v>
      </c>
      <c r="W564" s="16"/>
      <c r="X564" s="16" t="n">
        <v>0.142788329955102</v>
      </c>
      <c r="Y564" s="16" t="n">
        <v>0.165174821829745</v>
      </c>
      <c r="Z564" s="16" t="n">
        <v>0.064443267577657</v>
      </c>
      <c r="AA564" s="16" t="n">
        <v>0.280676405758198</v>
      </c>
      <c r="AB564" s="16" t="n">
        <v>0.145774210008049</v>
      </c>
      <c r="AC564" s="16" t="n">
        <v>0.187700762703271</v>
      </c>
      <c r="AD564" s="16" t="n">
        <v>0.1625536913908</v>
      </c>
      <c r="AE564" s="16"/>
      <c r="AF564" s="16" t="n">
        <v>0.356962501906395</v>
      </c>
      <c r="AG564" s="16" t="n">
        <v>0.141075028572549</v>
      </c>
      <c r="AH564" s="16" t="n">
        <v>0.220886392304147</v>
      </c>
      <c r="AI564" s="16" t="n">
        <v>0.153033085202683</v>
      </c>
      <c r="AJ564" s="16" t="n">
        <v>0.122136828395309</v>
      </c>
      <c r="AK564" s="16" t="n">
        <v>0.114814854722664</v>
      </c>
      <c r="AL564" s="16" t="n">
        <v>0.00229131831083852</v>
      </c>
      <c r="AM564" s="16" t="n">
        <v>0.249195780220693</v>
      </c>
      <c r="AN564" s="16" t="n">
        <v>0.235085803462324</v>
      </c>
      <c r="AO564" s="16" t="n">
        <v>0.347897843194827</v>
      </c>
      <c r="AP564" s="16" t="n">
        <v>0.319026671339194</v>
      </c>
      <c r="AQ564" s="16"/>
      <c r="AR564" s="16" t="n">
        <v>0.0843784904686869</v>
      </c>
      <c r="AS564" s="16" t="n">
        <v>0.17267779074428</v>
      </c>
      <c r="AT564" s="16" t="n">
        <v>0.203401748265423</v>
      </c>
      <c r="AU564" s="16" t="n">
        <v>0.216392014484632</v>
      </c>
      <c r="AV564" s="16" t="n">
        <v>0.179308434698549</v>
      </c>
      <c r="AW564" s="16" t="n">
        <v>0.183389254889618</v>
      </c>
      <c r="AX564" s="16" t="n">
        <v>0.112341416251015</v>
      </c>
    </row>
    <row r="565">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c r="AD565" s="16"/>
      <c r="AE565" s="16"/>
      <c r="AF565" s="16"/>
      <c r="AG565" s="16"/>
      <c r="AH565" s="16"/>
      <c r="AI565" s="16"/>
      <c r="AJ565" s="16"/>
      <c r="AK565" s="16"/>
      <c r="AL565" s="16"/>
      <c r="AM565" s="16"/>
      <c r="AN565" s="16"/>
      <c r="AO565" s="16"/>
      <c r="AP565" s="16"/>
      <c r="AQ565" s="16"/>
      <c r="AR565" s="16"/>
      <c r="AS565" s="16"/>
      <c r="AT565" s="16"/>
      <c r="AU565" s="16"/>
      <c r="AV565" s="16"/>
      <c r="AW565" s="16"/>
      <c r="AX565" s="16"/>
    </row>
    <row r="566">
      <c r="B566" s="7" t="s">
        <v>286</v>
      </c>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c r="AD566" s="16"/>
      <c r="AE566" s="16"/>
      <c r="AF566" s="16"/>
      <c r="AG566" s="16"/>
      <c r="AH566" s="16"/>
      <c r="AI566" s="16"/>
      <c r="AJ566" s="16"/>
      <c r="AK566" s="16"/>
      <c r="AL566" s="16"/>
      <c r="AM566" s="16"/>
      <c r="AN566" s="16"/>
      <c r="AO566" s="16"/>
      <c r="AP566" s="16"/>
      <c r="AQ566" s="16"/>
      <c r="AR566" s="16"/>
      <c r="AS566" s="16"/>
      <c r="AT566" s="16"/>
      <c r="AU566" s="16"/>
      <c r="AV566" s="16"/>
      <c r="AW566" s="16"/>
      <c r="AX566" s="16"/>
    </row>
    <row r="567">
      <c r="B567" s="26" t="s">
        <v>78</v>
      </c>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c r="AD567" s="16"/>
      <c r="AE567" s="16"/>
      <c r="AF567" s="16"/>
      <c r="AG567" s="16"/>
      <c r="AH567" s="16"/>
      <c r="AI567" s="16"/>
      <c r="AJ567" s="16"/>
      <c r="AK567" s="16"/>
      <c r="AL567" s="16"/>
      <c r="AM567" s="16"/>
      <c r="AN567" s="16"/>
      <c r="AO567" s="16"/>
      <c r="AP567" s="16"/>
      <c r="AQ567" s="16"/>
      <c r="AR567" s="16"/>
      <c r="AS567" s="16"/>
      <c r="AT567" s="16"/>
      <c r="AU567" s="16"/>
      <c r="AV567" s="16"/>
      <c r="AW567" s="16"/>
      <c r="AX567" s="16"/>
    </row>
    <row r="568">
      <c r="B568" t="s">
        <v>266</v>
      </c>
      <c r="C568" s="16" t="n">
        <v>0.0518777279733401</v>
      </c>
      <c r="D568" s="16" t="n">
        <v>0.110747972328446</v>
      </c>
      <c r="E568" s="16" t="n">
        <v>0.0954901721905966</v>
      </c>
      <c r="F568" s="16" t="n">
        <v>0.0273425264572895</v>
      </c>
      <c r="G568" s="16"/>
      <c r="H568" s="16" t="n">
        <v>0.0128711580578593</v>
      </c>
      <c r="I568" s="16" t="n">
        <v>0.0520149245412142</v>
      </c>
      <c r="J568" s="16"/>
      <c r="K568" s="16" t="n">
        <v>0.0468936779660635</v>
      </c>
      <c r="L568" s="16"/>
      <c r="M568" s="16" t="n">
        <v>0.0244006528696624</v>
      </c>
      <c r="N568" s="16" t="n">
        <v>0.128330183591471</v>
      </c>
      <c r="O568" s="16" t="n">
        <v>0.310750926274757</v>
      </c>
      <c r="P568" s="16" t="n">
        <v>0.395596579184484</v>
      </c>
      <c r="Q568" s="16"/>
      <c r="R568" s="16" t="n">
        <v>0</v>
      </c>
      <c r="S568" s="16" t="n">
        <v>0.19894357602075</v>
      </c>
      <c r="T568" s="16" t="n">
        <v>0.0883557552868446</v>
      </c>
      <c r="U568" s="16" t="n">
        <v>0.130235732419516</v>
      </c>
      <c r="V568" s="16" t="n">
        <v>0.0101402911977088</v>
      </c>
      <c r="W568" s="16"/>
      <c r="X568" s="16" t="n">
        <v>0.00100459202920077</v>
      </c>
      <c r="Y568" s="16" t="n">
        <v>0.00640662831771641</v>
      </c>
      <c r="Z568" s="16" t="n">
        <v>0.0100689999736531</v>
      </c>
      <c r="AA568" s="16" t="n">
        <v>0.0297890530907525</v>
      </c>
      <c r="AB568" s="16" t="n">
        <v>0.17076352265186</v>
      </c>
      <c r="AC568" s="16" t="n">
        <v>0.697331395944475</v>
      </c>
      <c r="AD568" s="16" t="n">
        <v>0.417021712678657</v>
      </c>
      <c r="AE568" s="16"/>
      <c r="AF568" s="16" t="n">
        <v>0.0841466507336884</v>
      </c>
      <c r="AG568" s="16" t="n">
        <v>0.118871411771571</v>
      </c>
      <c r="AH568" s="16" t="n">
        <v>0.0377530130765418</v>
      </c>
      <c r="AI568" s="16" t="n">
        <v>0.0515293925319356</v>
      </c>
      <c r="AJ568" s="16" t="n">
        <v>0.0342247698429917</v>
      </c>
      <c r="AK568" s="16" t="n">
        <v>0.00358925600327114</v>
      </c>
      <c r="AL568" s="16" t="n">
        <v>0.263124004195523</v>
      </c>
      <c r="AM568" s="16" t="n">
        <v>0.166602033152767</v>
      </c>
      <c r="AN568" s="16" t="n">
        <v>0.00859315977048775</v>
      </c>
      <c r="AO568" s="16" t="n">
        <v>0.000579330458823583</v>
      </c>
      <c r="AP568" s="16" t="n">
        <v>0.0317502920856618</v>
      </c>
      <c r="AQ568" s="16"/>
      <c r="AR568" s="16" t="n">
        <v>0.0612698303548866</v>
      </c>
      <c r="AS568" s="16" t="n">
        <v>0.204007321037009</v>
      </c>
      <c r="AT568" s="16" t="n">
        <v>0.0839612242351875</v>
      </c>
      <c r="AU568" s="16" t="n">
        <v>0.0193301903072021</v>
      </c>
      <c r="AV568" s="16" t="n">
        <v>0.00971329204702736</v>
      </c>
      <c r="AW568" s="16" t="n">
        <v>0.0176805229232238</v>
      </c>
      <c r="AX568" s="16" t="n">
        <v>0.0117420765759767</v>
      </c>
    </row>
    <row r="569">
      <c r="B569" t="s">
        <v>267</v>
      </c>
      <c r="C569" s="16" t="n">
        <v>0.153022846238924</v>
      </c>
      <c r="D569" s="16" t="n">
        <v>0.139881222284269</v>
      </c>
      <c r="E569" s="16" t="n">
        <v>0.303144342797142</v>
      </c>
      <c r="F569" s="16" t="n">
        <v>0.0994230271092177</v>
      </c>
      <c r="G569" s="16"/>
      <c r="H569" s="16" t="n">
        <v>0.230648983034681</v>
      </c>
      <c r="I569" s="16" t="n">
        <v>0.163435852988462</v>
      </c>
      <c r="J569" s="16"/>
      <c r="K569" s="16" t="n">
        <v>0.0966217756342012</v>
      </c>
      <c r="L569" s="16"/>
      <c r="M569" s="16" t="n">
        <v>0.133498294486201</v>
      </c>
      <c r="N569" s="16" t="n">
        <v>0.139354416743699</v>
      </c>
      <c r="O569" s="16" t="n">
        <v>0.571093447347429</v>
      </c>
      <c r="P569" s="16" t="n">
        <v>0.401391571649818</v>
      </c>
      <c r="Q569" s="16"/>
      <c r="R569" s="16" t="n">
        <v>0.0267405384239923</v>
      </c>
      <c r="S569" s="16" t="n">
        <v>0.269406265006579</v>
      </c>
      <c r="T569" s="16" t="n">
        <v>0.151204444357603</v>
      </c>
      <c r="U569" s="16" t="n">
        <v>0.303878008499811</v>
      </c>
      <c r="V569" s="16" t="n">
        <v>0.0890159543247922</v>
      </c>
      <c r="W569" s="16"/>
      <c r="X569" s="16" t="n">
        <v>0.175391882269997</v>
      </c>
      <c r="Y569" s="16" t="n">
        <v>0.117631191562828</v>
      </c>
      <c r="Z569" s="16" t="n">
        <v>0.199145013674215</v>
      </c>
      <c r="AA569" s="16" t="n">
        <v>0.220545098409308</v>
      </c>
      <c r="AB569" s="16" t="n">
        <v>0.184900318883335</v>
      </c>
      <c r="AC569" s="16" t="n">
        <v>0.0972486573712719</v>
      </c>
      <c r="AD569" s="16" t="n">
        <v>0.0369631386724581</v>
      </c>
      <c r="AE569" s="16"/>
      <c r="AF569" s="16" t="n">
        <v>0</v>
      </c>
      <c r="AG569" s="16" t="n">
        <v>0.00740433152848007</v>
      </c>
      <c r="AH569" s="16" t="n">
        <v>0.10869734947064</v>
      </c>
      <c r="AI569" s="16" t="n">
        <v>0.299899684209426</v>
      </c>
      <c r="AJ569" s="16" t="n">
        <v>0.13526445099827</v>
      </c>
      <c r="AK569" s="16" t="n">
        <v>0.157436948722223</v>
      </c>
      <c r="AL569" s="16" t="n">
        <v>0.0812801624774064</v>
      </c>
      <c r="AM569" s="16" t="n">
        <v>0.186889761401977</v>
      </c>
      <c r="AN569" s="16" t="n">
        <v>0.267865473195418</v>
      </c>
      <c r="AO569" s="16" t="n">
        <v>0.063942995572851</v>
      </c>
      <c r="AP569" s="16" t="n">
        <v>0.32670568400948</v>
      </c>
      <c r="AQ569" s="16"/>
      <c r="AR569" s="16" t="n">
        <v>0.187442500690173</v>
      </c>
      <c r="AS569" s="16" t="n">
        <v>0.0748349000460989</v>
      </c>
      <c r="AT569" s="16" t="n">
        <v>0.192520940103455</v>
      </c>
      <c r="AU569" s="16" t="n">
        <v>0.232818613114663</v>
      </c>
      <c r="AV569" s="16" t="n">
        <v>0.00659735603976366</v>
      </c>
      <c r="AW569" s="16" t="n">
        <v>0.185204194721524</v>
      </c>
      <c r="AX569" s="16" t="n">
        <v>0.0433505385285106</v>
      </c>
    </row>
    <row r="570">
      <c r="B570" t="s">
        <v>285</v>
      </c>
      <c r="C570" s="16" t="n">
        <v>0.103616441504542</v>
      </c>
      <c r="D570" s="16" t="n">
        <v>0.0546631992370093</v>
      </c>
      <c r="E570" s="16" t="n">
        <v>0.104024161599074</v>
      </c>
      <c r="F570" s="16" t="n">
        <v>0.110465525158842</v>
      </c>
      <c r="G570" s="16"/>
      <c r="H570" s="16" t="n">
        <v>0.0175691695568822</v>
      </c>
      <c r="I570" s="16" t="n">
        <v>0.107420616037762</v>
      </c>
      <c r="J570" s="16"/>
      <c r="K570" s="16" t="n">
        <v>0.0476287825035026</v>
      </c>
      <c r="L570" s="16"/>
      <c r="M570" s="16" t="n">
        <v>0.102921470328062</v>
      </c>
      <c r="N570" s="16" t="n">
        <v>0.129897637364844</v>
      </c>
      <c r="O570" s="16" t="n">
        <v>0.0345823402172126</v>
      </c>
      <c r="P570" s="16" t="n">
        <v>0.0583677600941865</v>
      </c>
      <c r="Q570" s="16"/>
      <c r="R570" s="16" t="n">
        <v>0</v>
      </c>
      <c r="S570" s="16" t="n">
        <v>0.0215980044266816</v>
      </c>
      <c r="T570" s="16" t="n">
        <v>0.217134019446857</v>
      </c>
      <c r="U570" s="16" t="n">
        <v>0.041428526820852</v>
      </c>
      <c r="V570" s="16" t="n">
        <v>0.102633218157197</v>
      </c>
      <c r="W570" s="16"/>
      <c r="X570" s="16" t="n">
        <v>0.114361716087222</v>
      </c>
      <c r="Y570" s="16" t="n">
        <v>0.091629332358548</v>
      </c>
      <c r="Z570" s="16" t="n">
        <v>0.203346800925328</v>
      </c>
      <c r="AA570" s="16" t="n">
        <v>0.0975671007439936</v>
      </c>
      <c r="AB570" s="16" t="n">
        <v>0.023954964832263</v>
      </c>
      <c r="AC570" s="16" t="n">
        <v>0.00218982859873699</v>
      </c>
      <c r="AD570" s="16" t="n">
        <v>0.0668423191567906</v>
      </c>
      <c r="AE570" s="16"/>
      <c r="AF570" s="16" t="n">
        <v>0.179477516059436</v>
      </c>
      <c r="AG570" s="16" t="n">
        <v>0.141796355658295</v>
      </c>
      <c r="AH570" s="16" t="n">
        <v>0.122867136543353</v>
      </c>
      <c r="AI570" s="16" t="n">
        <v>0.011691908629374</v>
      </c>
      <c r="AJ570" s="16" t="n">
        <v>0.0600790399778606</v>
      </c>
      <c r="AK570" s="16" t="n">
        <v>0.226757106580678</v>
      </c>
      <c r="AL570" s="16" t="n">
        <v>0.0195734488251389</v>
      </c>
      <c r="AM570" s="16" t="n">
        <v>0.153816607200289</v>
      </c>
      <c r="AN570" s="16" t="n">
        <v>0.0171308695783778</v>
      </c>
      <c r="AO570" s="16" t="n">
        <v>0.00215467962107757</v>
      </c>
      <c r="AP570" s="16" t="n">
        <v>0</v>
      </c>
      <c r="AQ570" s="16"/>
      <c r="AR570" s="16" t="n">
        <v>0.0781479586863312</v>
      </c>
      <c r="AS570" s="16" t="n">
        <v>0.00211779750278722</v>
      </c>
      <c r="AT570" s="16" t="n">
        <v>0.158814002782683</v>
      </c>
      <c r="AU570" s="16" t="n">
        <v>0.141968058627605</v>
      </c>
      <c r="AV570" s="16" t="n">
        <v>0.181507553378471</v>
      </c>
      <c r="AW570" s="16" t="n">
        <v>0.0176285535918198</v>
      </c>
      <c r="AX570" s="16" t="n">
        <v>0.110894865838411</v>
      </c>
    </row>
    <row r="571">
      <c r="B571" t="s">
        <v>269</v>
      </c>
      <c r="C571" s="16" t="n">
        <v>0.230870688852408</v>
      </c>
      <c r="D571" s="16" t="n">
        <v>0.216401306217616</v>
      </c>
      <c r="E571" s="16" t="n">
        <v>0.211100704268618</v>
      </c>
      <c r="F571" s="16" t="n">
        <v>0.240245845635587</v>
      </c>
      <c r="G571" s="16"/>
      <c r="H571" s="16" t="n">
        <v>0.170038865347755</v>
      </c>
      <c r="I571" s="16" t="n">
        <v>0.26062603508044</v>
      </c>
      <c r="J571" s="16"/>
      <c r="K571" s="16" t="n">
        <v>0.251130869060342</v>
      </c>
      <c r="L571" s="16"/>
      <c r="M571" s="16" t="n">
        <v>0.252001693009261</v>
      </c>
      <c r="N571" s="16" t="n">
        <v>0.173116175596484</v>
      </c>
      <c r="O571" s="16" t="n">
        <v>0.01684288071885</v>
      </c>
      <c r="P571" s="16" t="n">
        <v>0.0386864935519899</v>
      </c>
      <c r="Q571" s="16"/>
      <c r="R571" s="16" t="n">
        <v>0.187437024789688</v>
      </c>
      <c r="S571" s="16" t="n">
        <v>0.288605134932537</v>
      </c>
      <c r="T571" s="16" t="n">
        <v>0.296543883986047</v>
      </c>
      <c r="U571" s="16" t="n">
        <v>0.243669894493225</v>
      </c>
      <c r="V571" s="16" t="n">
        <v>0.210711487716251</v>
      </c>
      <c r="W571" s="16"/>
      <c r="X571" s="16" t="n">
        <v>0.17580374721571</v>
      </c>
      <c r="Y571" s="16" t="n">
        <v>0.395931707411141</v>
      </c>
      <c r="Z571" s="16" t="n">
        <v>0.18146545890993</v>
      </c>
      <c r="AA571" s="16" t="n">
        <v>0.032768910399533</v>
      </c>
      <c r="AB571" s="16" t="n">
        <v>0.223056136632886</v>
      </c>
      <c r="AC571" s="16" t="n">
        <v>0.0693078403167831</v>
      </c>
      <c r="AD571" s="16" t="n">
        <v>0.175530938103662</v>
      </c>
      <c r="AE571" s="16"/>
      <c r="AF571" s="16" t="n">
        <v>0.736375833206876</v>
      </c>
      <c r="AG571" s="16" t="n">
        <v>0.302285408305717</v>
      </c>
      <c r="AH571" s="16" t="n">
        <v>0.265716573392441</v>
      </c>
      <c r="AI571" s="16" t="n">
        <v>0.025248147678538</v>
      </c>
      <c r="AJ571" s="16" t="n">
        <v>0.250778482120775</v>
      </c>
      <c r="AK571" s="16" t="n">
        <v>0.121697693336299</v>
      </c>
      <c r="AL571" s="16" t="n">
        <v>0.354588545717902</v>
      </c>
      <c r="AM571" s="16" t="n">
        <v>0.0542524558179797</v>
      </c>
      <c r="AN571" s="16" t="n">
        <v>0.364070158204702</v>
      </c>
      <c r="AO571" s="16" t="n">
        <v>0.234055092173954</v>
      </c>
      <c r="AP571" s="16" t="n">
        <v>0</v>
      </c>
      <c r="AQ571" s="16"/>
      <c r="AR571" s="16" t="n">
        <v>0</v>
      </c>
      <c r="AS571" s="16" t="n">
        <v>0.347121410194473</v>
      </c>
      <c r="AT571" s="16" t="n">
        <v>0.220370786043842</v>
      </c>
      <c r="AU571" s="16" t="n">
        <v>0.229292521825693</v>
      </c>
      <c r="AV571" s="16" t="n">
        <v>0.413782830104178</v>
      </c>
      <c r="AW571" s="16" t="n">
        <v>0.148891990240176</v>
      </c>
      <c r="AX571" s="16" t="n">
        <v>0.347817542445779</v>
      </c>
    </row>
    <row r="572">
      <c r="B572" t="s">
        <v>270</v>
      </c>
      <c r="C572" s="16" t="n">
        <v>0.385075486994145</v>
      </c>
      <c r="D572" s="16" t="n">
        <v>0.406734284548621</v>
      </c>
      <c r="E572" s="16" t="n">
        <v>0.23148154963694</v>
      </c>
      <c r="F572" s="16" t="n">
        <v>0.438740722240059</v>
      </c>
      <c r="G572" s="16"/>
      <c r="H572" s="16" t="n">
        <v>0.567434890831161</v>
      </c>
      <c r="I572" s="16" t="n">
        <v>0.330757925245436</v>
      </c>
      <c r="J572" s="16"/>
      <c r="K572" s="16" t="n">
        <v>0.476395190165277</v>
      </c>
      <c r="L572" s="16"/>
      <c r="M572" s="16" t="n">
        <v>0.4061108793987</v>
      </c>
      <c r="N572" s="16" t="n">
        <v>0.364696781508112</v>
      </c>
      <c r="O572" s="16" t="n">
        <v>0.0594116338352174</v>
      </c>
      <c r="P572" s="16" t="n">
        <v>0.0949448708958635</v>
      </c>
      <c r="Q572" s="16"/>
      <c r="R572" s="16" t="n">
        <v>0.78582243678632</v>
      </c>
      <c r="S572" s="16" t="n">
        <v>0.201460386225901</v>
      </c>
      <c r="T572" s="16" t="n">
        <v>0.135524538461102</v>
      </c>
      <c r="U572" s="16" t="n">
        <v>0.164943527015363</v>
      </c>
      <c r="V572" s="16" t="n">
        <v>0.525326478890415</v>
      </c>
      <c r="W572" s="16"/>
      <c r="X572" s="16" t="n">
        <v>0.432341619927693</v>
      </c>
      <c r="Y572" s="16" t="n">
        <v>0.344419900803324</v>
      </c>
      <c r="Z572" s="16" t="n">
        <v>0.405973726516873</v>
      </c>
      <c r="AA572" s="16" t="n">
        <v>0.480141482165254</v>
      </c>
      <c r="AB572" s="16" t="n">
        <v>0.397325056999655</v>
      </c>
      <c r="AC572" s="16" t="n">
        <v>0.128669657826146</v>
      </c>
      <c r="AD572" s="16" t="n">
        <v>0.260383342447916</v>
      </c>
      <c r="AE572" s="16"/>
      <c r="AF572" s="16" t="n">
        <v>0</v>
      </c>
      <c r="AG572" s="16" t="n">
        <v>0.288567464163387</v>
      </c>
      <c r="AH572" s="16" t="n">
        <v>0.381833252085069</v>
      </c>
      <c r="AI572" s="16" t="n">
        <v>0.458597781748044</v>
      </c>
      <c r="AJ572" s="16" t="n">
        <v>0.443140573761594</v>
      </c>
      <c r="AK572" s="16" t="n">
        <v>0.42925630825424</v>
      </c>
      <c r="AL572" s="16" t="n">
        <v>0.265621468584961</v>
      </c>
      <c r="AM572" s="16" t="n">
        <v>0.334762203721481</v>
      </c>
      <c r="AN572" s="16" t="n">
        <v>0.342340339251014</v>
      </c>
      <c r="AO572" s="16" t="n">
        <v>0.583270471531343</v>
      </c>
      <c r="AP572" s="16" t="n">
        <v>0.322517352565664</v>
      </c>
      <c r="AQ572" s="16"/>
      <c r="AR572" s="16" t="n">
        <v>0.594991751582278</v>
      </c>
      <c r="AS572" s="16" t="n">
        <v>0.371918571219631</v>
      </c>
      <c r="AT572" s="16" t="n">
        <v>0.241649094927024</v>
      </c>
      <c r="AU572" s="16" t="n">
        <v>0.323025176115703</v>
      </c>
      <c r="AV572" s="16" t="n">
        <v>0.20909053373201</v>
      </c>
      <c r="AW572" s="16" t="n">
        <v>0.528521406207264</v>
      </c>
      <c r="AX572" s="16" t="n">
        <v>0.486194976611323</v>
      </c>
    </row>
    <row r="573">
      <c r="B573" t="s">
        <v>95</v>
      </c>
      <c r="C573" s="16" t="n">
        <v>0.0755368084366413</v>
      </c>
      <c r="D573" s="16" t="n">
        <v>0.0715720153840387</v>
      </c>
      <c r="E573" s="16" t="n">
        <v>0.0547590695076298</v>
      </c>
      <c r="F573" s="16" t="n">
        <v>0.0837823533990043</v>
      </c>
      <c r="G573" s="16"/>
      <c r="H573" s="16" t="n">
        <v>0.00143693317166116</v>
      </c>
      <c r="I573" s="16" t="n">
        <v>0.0857446461066852</v>
      </c>
      <c r="J573" s="16"/>
      <c r="K573" s="16" t="n">
        <v>0.0813297046706146</v>
      </c>
      <c r="L573" s="16"/>
      <c r="M573" s="16" t="n">
        <v>0.0810670099081142</v>
      </c>
      <c r="N573" s="16" t="n">
        <v>0.0646048051953895</v>
      </c>
      <c r="O573" s="16" t="n">
        <v>0.00731877160653359</v>
      </c>
      <c r="P573" s="16" t="n">
        <v>0.0110127246236575</v>
      </c>
      <c r="Q573" s="16"/>
      <c r="R573" s="16" t="n">
        <v>0</v>
      </c>
      <c r="S573" s="16" t="n">
        <v>0.0199866333875509</v>
      </c>
      <c r="T573" s="16" t="n">
        <v>0.111237358461547</v>
      </c>
      <c r="U573" s="16" t="n">
        <v>0.115844310751232</v>
      </c>
      <c r="V573" s="16" t="n">
        <v>0.0621725697136366</v>
      </c>
      <c r="W573" s="16"/>
      <c r="X573" s="16" t="n">
        <v>0.101096442470177</v>
      </c>
      <c r="Y573" s="16" t="n">
        <v>0.0439812395464425</v>
      </c>
      <c r="Z573" s="16" t="n">
        <v>0</v>
      </c>
      <c r="AA573" s="16" t="n">
        <v>0.139188355191159</v>
      </c>
      <c r="AB573" s="16" t="n">
        <v>0</v>
      </c>
      <c r="AC573" s="16" t="n">
        <v>0.00525261994258675</v>
      </c>
      <c r="AD573" s="16" t="n">
        <v>0.0432585489405164</v>
      </c>
      <c r="AE573" s="16"/>
      <c r="AF573" s="16" t="n">
        <v>0</v>
      </c>
      <c r="AG573" s="16" t="n">
        <v>0.141075028572549</v>
      </c>
      <c r="AH573" s="16" t="n">
        <v>0.0831326754319552</v>
      </c>
      <c r="AI573" s="16" t="n">
        <v>0.153033085202683</v>
      </c>
      <c r="AJ573" s="16" t="n">
        <v>0.0765126832985084</v>
      </c>
      <c r="AK573" s="16" t="n">
        <v>0.0612626871032901</v>
      </c>
      <c r="AL573" s="16" t="n">
        <v>0.0158123701990684</v>
      </c>
      <c r="AM573" s="16" t="n">
        <v>0.103676938705507</v>
      </c>
      <c r="AN573" s="16" t="n">
        <v>0</v>
      </c>
      <c r="AO573" s="16" t="n">
        <v>0.115997430641951</v>
      </c>
      <c r="AP573" s="16" t="n">
        <v>0.319026671339194</v>
      </c>
      <c r="AQ573" s="16"/>
      <c r="AR573" s="16" t="n">
        <v>0.0781479586863312</v>
      </c>
      <c r="AS573" s="16" t="n">
        <v>0</v>
      </c>
      <c r="AT573" s="16" t="n">
        <v>0.102683951907809</v>
      </c>
      <c r="AU573" s="16" t="n">
        <v>0.0535654400091328</v>
      </c>
      <c r="AV573" s="16" t="n">
        <v>0.179308434698549</v>
      </c>
      <c r="AW573" s="16" t="n">
        <v>0.102073332315992</v>
      </c>
      <c r="AX573" s="16" t="n">
        <v>0</v>
      </c>
    </row>
    <row r="574">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c r="AC574" s="16"/>
      <c r="AD574" s="16"/>
      <c r="AE574" s="16"/>
      <c r="AF574" s="16"/>
      <c r="AG574" s="16"/>
      <c r="AH574" s="16"/>
      <c r="AI574" s="16"/>
      <c r="AJ574" s="16"/>
      <c r="AK574" s="16"/>
      <c r="AL574" s="16"/>
      <c r="AM574" s="16"/>
      <c r="AN574" s="16"/>
      <c r="AO574" s="16"/>
      <c r="AP574" s="16"/>
      <c r="AQ574" s="16"/>
      <c r="AR574" s="16"/>
      <c r="AS574" s="16"/>
      <c r="AT574" s="16"/>
      <c r="AU574" s="16"/>
      <c r="AV574" s="16"/>
      <c r="AW574" s="16"/>
      <c r="AX574" s="16"/>
    </row>
    <row r="575">
      <c r="B575" s="7" t="s">
        <v>303</v>
      </c>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c r="AC575" s="16"/>
      <c r="AD575" s="16"/>
      <c r="AE575" s="16"/>
      <c r="AF575" s="16"/>
      <c r="AG575" s="16"/>
      <c r="AH575" s="16"/>
      <c r="AI575" s="16"/>
      <c r="AJ575" s="16"/>
      <c r="AK575" s="16"/>
      <c r="AL575" s="16"/>
      <c r="AM575" s="16"/>
      <c r="AN575" s="16"/>
      <c r="AO575" s="16"/>
      <c r="AP575" s="16"/>
      <c r="AQ575" s="16"/>
      <c r="AR575" s="16"/>
      <c r="AS575" s="16"/>
      <c r="AT575" s="16"/>
      <c r="AU575" s="16"/>
      <c r="AV575" s="16"/>
      <c r="AW575" s="16"/>
      <c r="AX575" s="16"/>
    </row>
    <row r="576">
      <c r="B576" s="26" t="s">
        <v>78</v>
      </c>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c r="AC576" s="16"/>
      <c r="AD576" s="16"/>
      <c r="AE576" s="16"/>
      <c r="AF576" s="16"/>
      <c r="AG576" s="16"/>
      <c r="AH576" s="16"/>
      <c r="AI576" s="16"/>
      <c r="AJ576" s="16"/>
      <c r="AK576" s="16"/>
      <c r="AL576" s="16"/>
      <c r="AM576" s="16"/>
      <c r="AN576" s="16"/>
      <c r="AO576" s="16"/>
      <c r="AP576" s="16"/>
      <c r="AQ576" s="16"/>
      <c r="AR576" s="16"/>
      <c r="AS576" s="16"/>
      <c r="AT576" s="16"/>
      <c r="AU576" s="16"/>
      <c r="AV576" s="16"/>
      <c r="AW576" s="16"/>
      <c r="AX576" s="16"/>
    </row>
    <row r="577">
      <c r="B577" t="s">
        <v>297</v>
      </c>
      <c r="C577" s="16" t="n">
        <v>0.0342233568340513</v>
      </c>
      <c r="D577" s="16" t="n">
        <v>0.157328053683363</v>
      </c>
      <c r="E577" s="16" t="n">
        <v>0.0496569866101538</v>
      </c>
      <c r="F577" s="16" t="n">
        <v>0.010917121010194</v>
      </c>
      <c r="G577" s="16"/>
      <c r="H577" s="16" t="n">
        <v>0.0257679400469429</v>
      </c>
      <c r="I577" s="16" t="n">
        <v>0.0336283515930045</v>
      </c>
      <c r="J577" s="16"/>
      <c r="K577" s="16" t="n">
        <v>0.0415339509629887</v>
      </c>
      <c r="L577" s="16"/>
      <c r="M577" s="16" t="n">
        <v>0.00806901993374252</v>
      </c>
      <c r="N577" s="16" t="n">
        <v>0.105686062854974</v>
      </c>
      <c r="O577" s="16" t="n">
        <v>0.29824842243442</v>
      </c>
      <c r="P577" s="16" t="n">
        <v>0.278171253680051</v>
      </c>
      <c r="Q577" s="16"/>
      <c r="R577" s="16" t="n">
        <v>0</v>
      </c>
      <c r="S577" s="16" t="n">
        <v>0.0883446836039726</v>
      </c>
      <c r="T577" s="16" t="n">
        <v>0.0563588486349552</v>
      </c>
      <c r="U577" s="16" t="n">
        <v>0.102820479244977</v>
      </c>
      <c r="V577" s="16" t="n">
        <v>0.00595885887891426</v>
      </c>
      <c r="W577" s="16"/>
      <c r="X577" s="16" t="n">
        <v>0.0223105904861224</v>
      </c>
      <c r="Y577" s="16" t="n">
        <v>0.00616301796218538</v>
      </c>
      <c r="Z577" s="16" t="n">
        <v>0.0031254140522372</v>
      </c>
      <c r="AA577" s="16" t="n">
        <v>0.0763068786219696</v>
      </c>
      <c r="AB577" s="16" t="n">
        <v>0.0882829601064228</v>
      </c>
      <c r="AC577" s="16" t="n">
        <v>0.0586993404693192</v>
      </c>
      <c r="AD577" s="16" t="n">
        <v>0.268516960766437</v>
      </c>
      <c r="AE577" s="16"/>
      <c r="AF577" s="16" t="n">
        <v>0.0364358326107103</v>
      </c>
      <c r="AG577" s="16" t="n">
        <v>0.115394981417062</v>
      </c>
      <c r="AH577" s="16" t="n">
        <v>0.0210224903449706</v>
      </c>
      <c r="AI577" s="16" t="n">
        <v>0.117022098474517</v>
      </c>
      <c r="AJ577" s="16" t="n">
        <v>0.0296151009681669</v>
      </c>
      <c r="AK577" s="16" t="n">
        <v>0.00328155032269734</v>
      </c>
      <c r="AL577" s="16" t="n">
        <v>0.034825688271315</v>
      </c>
      <c r="AM577" s="16" t="n">
        <v>0.0174134642795231</v>
      </c>
      <c r="AN577" s="16" t="n">
        <v>0.0726267953456147</v>
      </c>
      <c r="AO577" s="16" t="n">
        <v>0.00215467962107757</v>
      </c>
      <c r="AP577" s="16" t="n">
        <v>0</v>
      </c>
      <c r="AQ577" s="16"/>
      <c r="AR577" s="16" t="n">
        <v>0.0773639035451112</v>
      </c>
      <c r="AS577" s="16" t="n">
        <v>0.0334473277955167</v>
      </c>
      <c r="AT577" s="16" t="n">
        <v>0.0703276671985686</v>
      </c>
      <c r="AU577" s="16" t="n">
        <v>0.0165093172760263</v>
      </c>
      <c r="AV577" s="16" t="n">
        <v>0.00219911867992122</v>
      </c>
      <c r="AW577" s="16" t="n">
        <v>0.0145699155882463</v>
      </c>
      <c r="AX577" s="16" t="n">
        <v>0.00723275206301763</v>
      </c>
    </row>
    <row r="578">
      <c r="B578" t="s">
        <v>298</v>
      </c>
      <c r="C578" s="16" t="n">
        <v>0.140692849574329</v>
      </c>
      <c r="D578" s="16" t="n">
        <v>0.18366019749285</v>
      </c>
      <c r="E578" s="16" t="n">
        <v>0.208732347320511</v>
      </c>
      <c r="F578" s="16" t="n">
        <v>0.109404317047725</v>
      </c>
      <c r="G578" s="16"/>
      <c r="H578" s="16" t="n">
        <v>0.200786298775161</v>
      </c>
      <c r="I578" s="16" t="n">
        <v>0.138101476112709</v>
      </c>
      <c r="J578" s="16"/>
      <c r="K578" s="16" t="n">
        <v>0.0152926654043716</v>
      </c>
      <c r="L578" s="16"/>
      <c r="M578" s="16" t="n">
        <v>0.117546057296885</v>
      </c>
      <c r="N578" s="16" t="n">
        <v>0.155715220301414</v>
      </c>
      <c r="O578" s="16" t="n">
        <v>0.531436757586459</v>
      </c>
      <c r="P578" s="16" t="n">
        <v>0.416500804153953</v>
      </c>
      <c r="Q578" s="16"/>
      <c r="R578" s="16" t="n">
        <v>0.0267405384239923</v>
      </c>
      <c r="S578" s="16" t="n">
        <v>0.291965708382685</v>
      </c>
      <c r="T578" s="16" t="n">
        <v>0.161719800145545</v>
      </c>
      <c r="U578" s="16" t="n">
        <v>0.153077754763388</v>
      </c>
      <c r="V578" s="16" t="n">
        <v>0.123429429238647</v>
      </c>
      <c r="W578" s="16"/>
      <c r="X578" s="16" t="n">
        <v>0.103506542869412</v>
      </c>
      <c r="Y578" s="16" t="n">
        <v>0.160477058435163</v>
      </c>
      <c r="Z578" s="16" t="n">
        <v>0.126771902570016</v>
      </c>
      <c r="AA578" s="16" t="n">
        <v>0.190752742421462</v>
      </c>
      <c r="AB578" s="16" t="n">
        <v>0.207948700815694</v>
      </c>
      <c r="AC578" s="16" t="n">
        <v>0.144523090940729</v>
      </c>
      <c r="AD578" s="16" t="n">
        <v>0.16318478921092</v>
      </c>
      <c r="AE578" s="16"/>
      <c r="AF578" s="16" t="n">
        <v>0.0350813745058445</v>
      </c>
      <c r="AG578" s="16" t="n">
        <v>0.00771590864637841</v>
      </c>
      <c r="AH578" s="16" t="n">
        <v>0.191235663864637</v>
      </c>
      <c r="AI578" s="16" t="n">
        <v>0.17665989603735</v>
      </c>
      <c r="AJ578" s="16" t="n">
        <v>0.170171223881868</v>
      </c>
      <c r="AK578" s="16" t="n">
        <v>0.141611390579475</v>
      </c>
      <c r="AL578" s="16" t="n">
        <v>0.106132734358903</v>
      </c>
      <c r="AM578" s="16" t="n">
        <v>0.0680025717974539</v>
      </c>
      <c r="AN578" s="16" t="n">
        <v>0.266119022018532</v>
      </c>
      <c r="AO578" s="16" t="n">
        <v>0.0322644149344058</v>
      </c>
      <c r="AP578" s="16" t="n">
        <v>0.347235181171648</v>
      </c>
      <c r="AQ578" s="16"/>
      <c r="AR578" s="16" t="n">
        <v>0.165117895717593</v>
      </c>
      <c r="AS578" s="16" t="n">
        <v>0.20647708733667</v>
      </c>
      <c r="AT578" s="16" t="n">
        <v>0.0842834879935679</v>
      </c>
      <c r="AU578" s="16" t="n">
        <v>0.15947281267802</v>
      </c>
      <c r="AV578" s="16" t="n">
        <v>0.37492751748389</v>
      </c>
      <c r="AW578" s="16" t="n">
        <v>0.0353598944332384</v>
      </c>
      <c r="AX578" s="16" t="n">
        <v>0.198477141312352</v>
      </c>
    </row>
    <row r="579">
      <c r="B579" t="s">
        <v>299</v>
      </c>
      <c r="C579" s="16" t="n">
        <v>0.186663712212486</v>
      </c>
      <c r="D579" s="16" t="n">
        <v>0.189857811669657</v>
      </c>
      <c r="E579" s="16" t="n">
        <v>0.19862309480278</v>
      </c>
      <c r="F579" s="16" t="n">
        <v>0.181787280829618</v>
      </c>
      <c r="G579" s="16"/>
      <c r="H579" s="16" t="n">
        <v>0.187004873827959</v>
      </c>
      <c r="I579" s="16" t="n">
        <v>0.183611742885514</v>
      </c>
      <c r="J579" s="16"/>
      <c r="K579" s="16" t="n">
        <v>0.156172422617495</v>
      </c>
      <c r="L579" s="16"/>
      <c r="M579" s="16" t="n">
        <v>0.184509001527967</v>
      </c>
      <c r="N579" s="16" t="n">
        <v>0.236201072622496</v>
      </c>
      <c r="O579" s="16" t="n">
        <v>0.07320499058637</v>
      </c>
      <c r="P579" s="16" t="n">
        <v>0.108199087693855</v>
      </c>
      <c r="Q579" s="16"/>
      <c r="R579" s="16" t="n">
        <v>0.187437024789688</v>
      </c>
      <c r="S579" s="16" t="n">
        <v>0.285232300080598</v>
      </c>
      <c r="T579" s="16" t="n">
        <v>0.213035598501712</v>
      </c>
      <c r="U579" s="16" t="n">
        <v>0.100794915990311</v>
      </c>
      <c r="V579" s="16" t="n">
        <v>0.199104205764455</v>
      </c>
      <c r="W579" s="16"/>
      <c r="X579" s="16" t="n">
        <v>0.17533195632378</v>
      </c>
      <c r="Y579" s="16" t="n">
        <v>0.158742965378046</v>
      </c>
      <c r="Z579" s="16" t="n">
        <v>0.461807018397462</v>
      </c>
      <c r="AA579" s="16" t="n">
        <v>0.0227124373479511</v>
      </c>
      <c r="AB579" s="16" t="n">
        <v>0.167556626030963</v>
      </c>
      <c r="AC579" s="16" t="n">
        <v>0.0246247663826118</v>
      </c>
      <c r="AD579" s="16" t="n">
        <v>0.0978062859588983</v>
      </c>
      <c r="AE579" s="16"/>
      <c r="AF579" s="16" t="n">
        <v>0.0694589441040238</v>
      </c>
      <c r="AG579" s="16" t="n">
        <v>0.14423988180916</v>
      </c>
      <c r="AH579" s="16" t="n">
        <v>0.20823058575672</v>
      </c>
      <c r="AI579" s="16" t="n">
        <v>0.13377208803763</v>
      </c>
      <c r="AJ579" s="16" t="n">
        <v>0.135883453685801</v>
      </c>
      <c r="AK579" s="16" t="n">
        <v>0.219803408389166</v>
      </c>
      <c r="AL579" s="16" t="n">
        <v>0.241525377185403</v>
      </c>
      <c r="AM579" s="16" t="n">
        <v>0.431793552060295</v>
      </c>
      <c r="AN579" s="16" t="n">
        <v>0.105852359117718</v>
      </c>
      <c r="AO579" s="16" t="n">
        <v>0.147676011280396</v>
      </c>
      <c r="AP579" s="16" t="n">
        <v>0.0182532584031711</v>
      </c>
      <c r="AQ579" s="16"/>
      <c r="AR579" s="16" t="n">
        <v>0.0843784904686869</v>
      </c>
      <c r="AS579" s="16" t="n">
        <v>0.0642459125321628</v>
      </c>
      <c r="AT579" s="16" t="n">
        <v>0.222093169049232</v>
      </c>
      <c r="AU579" s="16" t="n">
        <v>0.236032994012819</v>
      </c>
      <c r="AV579" s="16" t="n">
        <v>0.206891415052089</v>
      </c>
      <c r="AW579" s="16" t="n">
        <v>0.23675931606487</v>
      </c>
      <c r="AX579" s="16" t="n">
        <v>0.113957639938767</v>
      </c>
    </row>
    <row r="580">
      <c r="B580" t="s">
        <v>300</v>
      </c>
      <c r="C580" s="16" t="n">
        <v>0.0769010341009492</v>
      </c>
      <c r="D580" s="16" t="n">
        <v>0.0607978989302874</v>
      </c>
      <c r="E580" s="16" t="n">
        <v>0.128724133377309</v>
      </c>
      <c r="F580" s="16" t="n">
        <v>0.0600518481656919</v>
      </c>
      <c r="G580" s="16"/>
      <c r="H580" s="16" t="n">
        <v>0.00142098057313681</v>
      </c>
      <c r="I580" s="16" t="n">
        <v>0.0943894719034855</v>
      </c>
      <c r="J580" s="16"/>
      <c r="K580" s="16" t="n">
        <v>0.123578399771865</v>
      </c>
      <c r="L580" s="16"/>
      <c r="M580" s="16" t="n">
        <v>0.0834626542578902</v>
      </c>
      <c r="N580" s="16" t="n">
        <v>0.0551814222744439</v>
      </c>
      <c r="O580" s="16" t="n">
        <v>0.0183563661727468</v>
      </c>
      <c r="P580" s="16" t="n">
        <v>0.0499955433710429</v>
      </c>
      <c r="Q580" s="16"/>
      <c r="R580" s="16" t="n">
        <v>0</v>
      </c>
      <c r="S580" s="16" t="n">
        <v>0</v>
      </c>
      <c r="T580" s="16" t="n">
        <v>0.187377221227167</v>
      </c>
      <c r="U580" s="16" t="n">
        <v>0.167202452429632</v>
      </c>
      <c r="V580" s="16" t="n">
        <v>0.0160096238047123</v>
      </c>
      <c r="W580" s="16"/>
      <c r="X580" s="16" t="n">
        <v>0.0746736349811072</v>
      </c>
      <c r="Y580" s="16" t="n">
        <v>0.0877183428063392</v>
      </c>
      <c r="Z580" s="16" t="n">
        <v>0.100722826494115</v>
      </c>
      <c r="AA580" s="16" t="n">
        <v>0.000357431673270003</v>
      </c>
      <c r="AB580" s="16" t="n">
        <v>0.0256878054427533</v>
      </c>
      <c r="AC580" s="16" t="n">
        <v>0.56874615781509</v>
      </c>
      <c r="AD580" s="16" t="n">
        <v>0.0440341318656649</v>
      </c>
      <c r="AE580" s="16"/>
      <c r="AF580" s="16" t="n">
        <v>0.681538862932462</v>
      </c>
      <c r="AG580" s="16" t="n">
        <v>0.0224228702843886</v>
      </c>
      <c r="AH580" s="16" t="n">
        <v>0.0319046464182651</v>
      </c>
      <c r="AI580" s="16" t="n">
        <v>0.0787666357326747</v>
      </c>
      <c r="AJ580" s="16" t="n">
        <v>0.049597281002118</v>
      </c>
      <c r="AK580" s="16" t="n">
        <v>0.0724696119013497</v>
      </c>
      <c r="AL580" s="16" t="n">
        <v>0.216112030212464</v>
      </c>
      <c r="AM580" s="16" t="n">
        <v>0.0252654331109377</v>
      </c>
      <c r="AN580" s="16" t="n">
        <v>0</v>
      </c>
      <c r="AO580" s="16" t="n">
        <v>0</v>
      </c>
      <c r="AP580" s="16" t="n">
        <v>0</v>
      </c>
      <c r="AQ580" s="16"/>
      <c r="AR580" s="16" t="n">
        <v>0</v>
      </c>
      <c r="AS580" s="16" t="n">
        <v>0.177796300102811</v>
      </c>
      <c r="AT580" s="16" t="n">
        <v>0.107054439218139</v>
      </c>
      <c r="AU580" s="16" t="n">
        <v>0.0475301860798013</v>
      </c>
      <c r="AV580" s="16" t="n">
        <v>0.0275829803535397</v>
      </c>
      <c r="AW580" s="16" t="n">
        <v>0.0590474426450409</v>
      </c>
      <c r="AX580" s="16" t="n">
        <v>0.0970687450372705</v>
      </c>
    </row>
    <row r="581">
      <c r="B581" t="s">
        <v>301</v>
      </c>
      <c r="C581" s="16" t="n">
        <v>0.0250472826092104</v>
      </c>
      <c r="D581" s="16" t="n">
        <v>0.00376223639073774</v>
      </c>
      <c r="E581" s="16" t="n">
        <v>0.00478064740031173</v>
      </c>
      <c r="F581" s="16" t="n">
        <v>0.0355805445870216</v>
      </c>
      <c r="G581" s="16"/>
      <c r="H581" s="16" t="n">
        <v>0.042751023636525</v>
      </c>
      <c r="I581" s="16" t="n">
        <v>0.0299654169418222</v>
      </c>
      <c r="J581" s="16"/>
      <c r="K581" s="16" t="n">
        <v>0.000959372092238163</v>
      </c>
      <c r="L581" s="16"/>
      <c r="M581" s="16" t="n">
        <v>0.0285106932076346</v>
      </c>
      <c r="N581" s="16" t="n">
        <v>0.00746424312949028</v>
      </c>
      <c r="O581" s="16" t="n">
        <v>0.00994975452678035</v>
      </c>
      <c r="P581" s="16" t="n">
        <v>0.0446825107114619</v>
      </c>
      <c r="Q581" s="16"/>
      <c r="R581" s="16" t="n">
        <v>0</v>
      </c>
      <c r="S581" s="16" t="n">
        <v>0.132996921706843</v>
      </c>
      <c r="T581" s="16" t="n">
        <v>0</v>
      </c>
      <c r="U581" s="16" t="n">
        <v>0.0989787817096742</v>
      </c>
      <c r="V581" s="16" t="n">
        <v>0.00228714047453468</v>
      </c>
      <c r="W581" s="16"/>
      <c r="X581" s="16" t="n">
        <v>0.0220972951422957</v>
      </c>
      <c r="Y581" s="16" t="n">
        <v>0.05570999553673</v>
      </c>
      <c r="Z581" s="16" t="n">
        <v>0.000799233964278845</v>
      </c>
      <c r="AA581" s="16" t="n">
        <v>0</v>
      </c>
      <c r="AB581" s="16" t="n">
        <v>0.0110312224332357</v>
      </c>
      <c r="AC581" s="16" t="n">
        <v>0.00218982859873699</v>
      </c>
      <c r="AD581" s="16" t="n">
        <v>0.00824685319366292</v>
      </c>
      <c r="AE581" s="16"/>
      <c r="AF581" s="16" t="n">
        <v>0</v>
      </c>
      <c r="AG581" s="16" t="n">
        <v>0</v>
      </c>
      <c r="AH581" s="16" t="n">
        <v>0.00860449390601946</v>
      </c>
      <c r="AI581" s="16" t="n">
        <v>0</v>
      </c>
      <c r="AJ581" s="16" t="n">
        <v>0.0521900762352107</v>
      </c>
      <c r="AK581" s="16" t="n">
        <v>0.0280610602496957</v>
      </c>
      <c r="AL581" s="16" t="n">
        <v>0</v>
      </c>
      <c r="AM581" s="16" t="n">
        <v>0.00231105929429327</v>
      </c>
      <c r="AN581" s="16" t="n">
        <v>0.00177352286287929</v>
      </c>
      <c r="AO581" s="16" t="n">
        <v>0.175685029489234</v>
      </c>
      <c r="AP581" s="16" t="n">
        <v>0</v>
      </c>
      <c r="AQ581" s="16"/>
      <c r="AR581" s="16" t="n">
        <v>0.00259752215684258</v>
      </c>
      <c r="AS581" s="16" t="n">
        <v>0</v>
      </c>
      <c r="AT581" s="16" t="n">
        <v>0.0513679922353208</v>
      </c>
      <c r="AU581" s="16" t="n">
        <v>0.00624275379993113</v>
      </c>
      <c r="AV581" s="16" t="n">
        <v>0.00219911867992122</v>
      </c>
      <c r="AW581" s="16" t="n">
        <v>0.0509849692077545</v>
      </c>
      <c r="AX581" s="16" t="n">
        <v>0.00102092470011851</v>
      </c>
    </row>
    <row r="582">
      <c r="B582" t="s">
        <v>95</v>
      </c>
      <c r="C582" s="16" t="n">
        <v>0.536471764668974</v>
      </c>
      <c r="D582" s="16" t="n">
        <v>0.404593801833105</v>
      </c>
      <c r="E582" s="16" t="n">
        <v>0.409482790488934</v>
      </c>
      <c r="F582" s="16" t="n">
        <v>0.602258888359749</v>
      </c>
      <c r="G582" s="16"/>
      <c r="H582" s="16" t="n">
        <v>0.542268883140275</v>
      </c>
      <c r="I582" s="16" t="n">
        <v>0.520303540563465</v>
      </c>
      <c r="J582" s="16"/>
      <c r="K582" s="16" t="n">
        <v>0.662463189151041</v>
      </c>
      <c r="L582" s="16"/>
      <c r="M582" s="16" t="n">
        <v>0.577902573775881</v>
      </c>
      <c r="N582" s="16" t="n">
        <v>0.439751978817181</v>
      </c>
      <c r="O582" s="16" t="n">
        <v>0.0688037086932241</v>
      </c>
      <c r="P582" s="16" t="n">
        <v>0.102450800389636</v>
      </c>
      <c r="Q582" s="16"/>
      <c r="R582" s="16" t="n">
        <v>0.78582243678632</v>
      </c>
      <c r="S582" s="16" t="n">
        <v>0.201460386225901</v>
      </c>
      <c r="T582" s="16" t="n">
        <v>0.381508531490622</v>
      </c>
      <c r="U582" s="16" t="n">
        <v>0.377125615862017</v>
      </c>
      <c r="V582" s="16" t="n">
        <v>0.653210741838737</v>
      </c>
      <c r="W582" s="16"/>
      <c r="X582" s="16" t="n">
        <v>0.602079980197282</v>
      </c>
      <c r="Y582" s="16" t="n">
        <v>0.531188619881537</v>
      </c>
      <c r="Z582" s="16" t="n">
        <v>0.306773604521891</v>
      </c>
      <c r="AA582" s="16" t="n">
        <v>0.709870509935347</v>
      </c>
      <c r="AB582" s="16" t="n">
        <v>0.499492685170931</v>
      </c>
      <c r="AC582" s="16" t="n">
        <v>0.201216815793513</v>
      </c>
      <c r="AD582" s="16" t="n">
        <v>0.418210979004417</v>
      </c>
      <c r="AE582" s="16"/>
      <c r="AF582" s="16" t="n">
        <v>0.177484985846959</v>
      </c>
      <c r="AG582" s="16" t="n">
        <v>0.710226357843011</v>
      </c>
      <c r="AH582" s="16" t="n">
        <v>0.539002119709388</v>
      </c>
      <c r="AI582" s="16" t="n">
        <v>0.493779281717829</v>
      </c>
      <c r="AJ582" s="16" t="n">
        <v>0.562542864226836</v>
      </c>
      <c r="AK582" s="16" t="n">
        <v>0.534772978557616</v>
      </c>
      <c r="AL582" s="16" t="n">
        <v>0.401404169971916</v>
      </c>
      <c r="AM582" s="16" t="n">
        <v>0.455213919457497</v>
      </c>
      <c r="AN582" s="16" t="n">
        <v>0.553628300655256</v>
      </c>
      <c r="AO582" s="16" t="n">
        <v>0.642219864674887</v>
      </c>
      <c r="AP582" s="16" t="n">
        <v>0.634511560425181</v>
      </c>
      <c r="AQ582" s="16"/>
      <c r="AR582" s="16" t="n">
        <v>0.670542188111767</v>
      </c>
      <c r="AS582" s="16" t="n">
        <v>0.51803337223284</v>
      </c>
      <c r="AT582" s="16" t="n">
        <v>0.464873244305172</v>
      </c>
      <c r="AU582" s="16" t="n">
        <v>0.534211936153402</v>
      </c>
      <c r="AV582" s="16" t="n">
        <v>0.386199849750639</v>
      </c>
      <c r="AW582" s="16" t="n">
        <v>0.603278462060849</v>
      </c>
      <c r="AX582" s="16" t="n">
        <v>0.582242796948475</v>
      </c>
    </row>
    <row r="583">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c r="AC583" s="16"/>
      <c r="AD583" s="16"/>
      <c r="AE583" s="16"/>
      <c r="AF583" s="16"/>
      <c r="AG583" s="16"/>
      <c r="AH583" s="16"/>
      <c r="AI583" s="16"/>
      <c r="AJ583" s="16"/>
      <c r="AK583" s="16"/>
      <c r="AL583" s="16"/>
      <c r="AM583" s="16"/>
      <c r="AN583" s="16"/>
      <c r="AO583" s="16"/>
      <c r="AP583" s="16"/>
      <c r="AQ583" s="16"/>
      <c r="AR583" s="16"/>
      <c r="AS583" s="16"/>
      <c r="AT583" s="16"/>
      <c r="AU583" s="16"/>
      <c r="AV583" s="16"/>
      <c r="AW583" s="16"/>
      <c r="AX583" s="16"/>
    </row>
    <row r="584">
      <c r="B584" s="7" t="s">
        <v>304</v>
      </c>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c r="AC584" s="16"/>
      <c r="AD584" s="16"/>
      <c r="AE584" s="16"/>
      <c r="AF584" s="16"/>
      <c r="AG584" s="16"/>
      <c r="AH584" s="16"/>
      <c r="AI584" s="16"/>
      <c r="AJ584" s="16"/>
      <c r="AK584" s="16"/>
      <c r="AL584" s="16"/>
      <c r="AM584" s="16"/>
      <c r="AN584" s="16"/>
      <c r="AO584" s="16"/>
      <c r="AP584" s="16"/>
      <c r="AQ584" s="16"/>
      <c r="AR584" s="16"/>
      <c r="AS584" s="16"/>
      <c r="AT584" s="16"/>
      <c r="AU584" s="16"/>
      <c r="AV584" s="16"/>
      <c r="AW584" s="16"/>
      <c r="AX584" s="16"/>
    </row>
    <row r="585">
      <c r="B585" s="26" t="s">
        <v>78</v>
      </c>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c r="AC585" s="16"/>
      <c r="AD585" s="16"/>
      <c r="AE585" s="16"/>
      <c r="AF585" s="16"/>
      <c r="AG585" s="16"/>
      <c r="AH585" s="16"/>
      <c r="AI585" s="16"/>
      <c r="AJ585" s="16"/>
      <c r="AK585" s="16"/>
      <c r="AL585" s="16"/>
      <c r="AM585" s="16"/>
      <c r="AN585" s="16"/>
      <c r="AO585" s="16"/>
      <c r="AP585" s="16"/>
      <c r="AQ585" s="16"/>
      <c r="AR585" s="16"/>
      <c r="AS585" s="16"/>
      <c r="AT585" s="16"/>
      <c r="AU585" s="16"/>
      <c r="AV585" s="16"/>
      <c r="AW585" s="16"/>
      <c r="AX585" s="16"/>
    </row>
    <row r="586">
      <c r="B586" t="s">
        <v>297</v>
      </c>
      <c r="C586" s="16" t="n">
        <v>0.0325268578221481</v>
      </c>
      <c r="D586" s="16" t="n">
        <v>0.0680596585250687</v>
      </c>
      <c r="E586" s="16" t="n">
        <v>0.0604514698198639</v>
      </c>
      <c r="F586" s="16" t="n">
        <v>0.0171262448126716</v>
      </c>
      <c r="G586" s="16"/>
      <c r="H586" s="16" t="n">
        <v>0.0295511142836733</v>
      </c>
      <c r="I586" s="16" t="n">
        <v>0.0344407310067431</v>
      </c>
      <c r="J586" s="16"/>
      <c r="K586" s="16" t="n">
        <v>0.0329885136528707</v>
      </c>
      <c r="L586" s="16"/>
      <c r="M586" s="16" t="n">
        <v>0.00806901993374252</v>
      </c>
      <c r="N586" s="16" t="n">
        <v>0.0642424952254444</v>
      </c>
      <c r="O586" s="16" t="n">
        <v>0.400569220393778</v>
      </c>
      <c r="P586" s="16" t="n">
        <v>0.261233150115686</v>
      </c>
      <c r="Q586" s="16"/>
      <c r="R586" s="16" t="n">
        <v>0</v>
      </c>
      <c r="S586" s="16" t="n">
        <v>0.140134960992524</v>
      </c>
      <c r="T586" s="16" t="n">
        <v>0.067419547675316</v>
      </c>
      <c r="U586" s="16" t="n">
        <v>0.0603270366838502</v>
      </c>
      <c r="V586" s="16" t="n">
        <v>0.00809933969754294</v>
      </c>
      <c r="W586" s="16"/>
      <c r="X586" s="16" t="n">
        <v>0.00100459202920077</v>
      </c>
      <c r="Y586" s="16" t="n">
        <v>0.00640662831771641</v>
      </c>
      <c r="Z586" s="16" t="n">
        <v>0.0106440826520691</v>
      </c>
      <c r="AA586" s="16" t="n">
        <v>0.0954200772184273</v>
      </c>
      <c r="AB586" s="16" t="n">
        <v>0.104725664226376</v>
      </c>
      <c r="AC586" s="16" t="n">
        <v>0.0707006468564676</v>
      </c>
      <c r="AD586" s="16" t="n">
        <v>0.275595258105984</v>
      </c>
      <c r="AE586" s="16"/>
      <c r="AF586" s="16" t="n">
        <v>0.0389319619305986</v>
      </c>
      <c r="AG586" s="16" t="n">
        <v>0.0676453245314169</v>
      </c>
      <c r="AH586" s="16" t="n">
        <v>0.0227479945414578</v>
      </c>
      <c r="AI586" s="16" t="n">
        <v>0.151860193372413</v>
      </c>
      <c r="AJ586" s="16" t="n">
        <v>0.00650247668908073</v>
      </c>
      <c r="AK586" s="16" t="n">
        <v>0.00221506259637102</v>
      </c>
      <c r="AL586" s="16" t="n">
        <v>0.0136452371077598</v>
      </c>
      <c r="AM586" s="16" t="n">
        <v>0.1171464393011</v>
      </c>
      <c r="AN586" s="16" t="n">
        <v>0.0183929432063698</v>
      </c>
      <c r="AO586" s="16" t="n">
        <v>0</v>
      </c>
      <c r="AP586" s="16" t="n">
        <v>0.0350518423063448</v>
      </c>
      <c r="AQ586" s="16"/>
      <c r="AR586" s="16" t="n">
        <v>0.117344616396088</v>
      </c>
      <c r="AS586" s="16" t="n">
        <v>0.0123548162198498</v>
      </c>
      <c r="AT586" s="16" t="n">
        <v>0.0513979015520722</v>
      </c>
      <c r="AU586" s="16" t="n">
        <v>0.0173799728258107</v>
      </c>
      <c r="AV586" s="16" t="n">
        <v>0.00439823735984244</v>
      </c>
      <c r="AW586" s="16" t="n">
        <v>0.0179655989910196</v>
      </c>
      <c r="AX586" s="16" t="n">
        <v>0.0102955261633732</v>
      </c>
    </row>
    <row r="587">
      <c r="B587" t="s">
        <v>298</v>
      </c>
      <c r="C587" s="16" t="n">
        <v>0.117654543317275</v>
      </c>
      <c r="D587" s="16" t="n">
        <v>0.176376939465268</v>
      </c>
      <c r="E587" s="16" t="n">
        <v>0.097675590588257</v>
      </c>
      <c r="F587" s="16" t="n">
        <v>0.116641328680233</v>
      </c>
      <c r="G587" s="16"/>
      <c r="H587" s="16" t="n">
        <v>0.138082123806851</v>
      </c>
      <c r="I587" s="16" t="n">
        <v>0.129970477374565</v>
      </c>
      <c r="J587" s="16"/>
      <c r="K587" s="16" t="n">
        <v>0.0480190828548172</v>
      </c>
      <c r="L587" s="16"/>
      <c r="M587" s="16" t="n">
        <v>0.0933068407356053</v>
      </c>
      <c r="N587" s="16" t="n">
        <v>0.161354398743629</v>
      </c>
      <c r="O587" s="16" t="n">
        <v>0.430989615789411</v>
      </c>
      <c r="P587" s="16" t="n">
        <v>0.4163784531863</v>
      </c>
      <c r="Q587" s="16"/>
      <c r="R587" s="16" t="n">
        <v>0</v>
      </c>
      <c r="S587" s="16" t="n">
        <v>0.129137380672585</v>
      </c>
      <c r="T587" s="16" t="n">
        <v>0.159706833824556</v>
      </c>
      <c r="U587" s="16" t="n">
        <v>0.175131600960052</v>
      </c>
      <c r="V587" s="16" t="n">
        <v>0.0936231528173177</v>
      </c>
      <c r="W587" s="16"/>
      <c r="X587" s="16" t="n">
        <v>0.0854568215074199</v>
      </c>
      <c r="Y587" s="16" t="n">
        <v>0.137614664773885</v>
      </c>
      <c r="Z587" s="16" t="n">
        <v>0.146261057839935</v>
      </c>
      <c r="AA587" s="16" t="n">
        <v>0.109563733293661</v>
      </c>
      <c r="AB587" s="16" t="n">
        <v>0.163666550281062</v>
      </c>
      <c r="AC587" s="16" t="n">
        <v>0.137568946277369</v>
      </c>
      <c r="AD587" s="16" t="n">
        <v>0.157215275222197</v>
      </c>
      <c r="AE587" s="16"/>
      <c r="AF587" s="16" t="n">
        <v>0.180603860069045</v>
      </c>
      <c r="AG587" s="16" t="n">
        <v>0.196712617243803</v>
      </c>
      <c r="AH587" s="16" t="n">
        <v>0.138224353917083</v>
      </c>
      <c r="AI587" s="16" t="n">
        <v>0.141002435760035</v>
      </c>
      <c r="AJ587" s="16" t="n">
        <v>0.0386669583202596</v>
      </c>
      <c r="AK587" s="16" t="n">
        <v>0.194472300818283</v>
      </c>
      <c r="AL587" s="16" t="n">
        <v>0.0819188198990558</v>
      </c>
      <c r="AM587" s="16" t="n">
        <v>0.0749815979980755</v>
      </c>
      <c r="AN587" s="16" t="n">
        <v>0.106667990519375</v>
      </c>
      <c r="AO587" s="16" t="n">
        <v>0.0338332602595228</v>
      </c>
      <c r="AP587" s="16" t="n">
        <v>0</v>
      </c>
      <c r="AQ587" s="16"/>
      <c r="AR587" s="16" t="n">
        <v>0.125137182866616</v>
      </c>
      <c r="AS587" s="16" t="n">
        <v>0.0398007203038783</v>
      </c>
      <c r="AT587" s="16" t="n">
        <v>0.142435482942084</v>
      </c>
      <c r="AU587" s="16" t="n">
        <v>0.110076534274046</v>
      </c>
      <c r="AV587" s="16" t="n">
        <v>0.189021726745577</v>
      </c>
      <c r="AW587" s="16" t="n">
        <v>0.0452887322715114</v>
      </c>
      <c r="AX587" s="16" t="n">
        <v>0.183630095811092</v>
      </c>
    </row>
    <row r="588">
      <c r="B588" t="s">
        <v>299</v>
      </c>
      <c r="C588" s="16" t="n">
        <v>0.23228368391162</v>
      </c>
      <c r="D588" s="16" t="n">
        <v>0.19382817110814</v>
      </c>
      <c r="E588" s="16" t="n">
        <v>0.433500299303608</v>
      </c>
      <c r="F588" s="16" t="n">
        <v>0.163420745156317</v>
      </c>
      <c r="G588" s="16"/>
      <c r="H588" s="16" t="n">
        <v>0.113665955413968</v>
      </c>
      <c r="I588" s="16" t="n">
        <v>0.231899871388966</v>
      </c>
      <c r="J588" s="16"/>
      <c r="K588" s="16" t="n">
        <v>0.184867293827978</v>
      </c>
      <c r="L588" s="16"/>
      <c r="M588" s="16" t="n">
        <v>0.233148870958909</v>
      </c>
      <c r="N588" s="16" t="n">
        <v>0.280057119466681</v>
      </c>
      <c r="O588" s="16" t="n">
        <v>0.0594542161858598</v>
      </c>
      <c r="P588" s="16" t="n">
        <v>0.166873110417405</v>
      </c>
      <c r="Q588" s="16"/>
      <c r="R588" s="16" t="n">
        <v>0.0267405384239923</v>
      </c>
      <c r="S588" s="16" t="n">
        <v>0.396522035769918</v>
      </c>
      <c r="T588" s="16" t="n">
        <v>0.424891673601351</v>
      </c>
      <c r="U588" s="16" t="n">
        <v>0.147519617034984</v>
      </c>
      <c r="V588" s="16" t="n">
        <v>0.184505887152214</v>
      </c>
      <c r="W588" s="16"/>
      <c r="X588" s="16" t="n">
        <v>0.181031358587438</v>
      </c>
      <c r="Y588" s="16" t="n">
        <v>0.257087196517789</v>
      </c>
      <c r="Z588" s="16" t="n">
        <v>0.511841736216422</v>
      </c>
      <c r="AA588" s="16" t="n">
        <v>0.101634647290501</v>
      </c>
      <c r="AB588" s="16" t="n">
        <v>0.139833204822139</v>
      </c>
      <c r="AC588" s="16" t="n">
        <v>0.583662434112878</v>
      </c>
      <c r="AD588" s="16" t="n">
        <v>0.101399404915627</v>
      </c>
      <c r="AE588" s="16"/>
      <c r="AF588" s="16" t="n">
        <v>0.584642456606428</v>
      </c>
      <c r="AG588" s="16" t="n">
        <v>0.2842980222902</v>
      </c>
      <c r="AH588" s="16" t="n">
        <v>0.139278869339633</v>
      </c>
      <c r="AI588" s="16" t="n">
        <v>0.151558916783813</v>
      </c>
      <c r="AJ588" s="16" t="n">
        <v>0.284146699526744</v>
      </c>
      <c r="AK588" s="16" t="n">
        <v>0.21153783001506</v>
      </c>
      <c r="AL588" s="16" t="n">
        <v>0.297511309658284</v>
      </c>
      <c r="AM588" s="16" t="n">
        <v>0.232949595248127</v>
      </c>
      <c r="AN588" s="16" t="n">
        <v>0.325103871317042</v>
      </c>
      <c r="AO588" s="16" t="n">
        <v>0.148261845576356</v>
      </c>
      <c r="AP588" s="16" t="n">
        <v>0.00791924470281053</v>
      </c>
      <c r="AQ588" s="16"/>
      <c r="AR588" s="16" t="n">
        <v>0.158893439529505</v>
      </c>
      <c r="AS588" s="16" t="n">
        <v>0.374919283075375</v>
      </c>
      <c r="AT588" s="16" t="n">
        <v>0.196383156650156</v>
      </c>
      <c r="AU588" s="16" t="n">
        <v>0.284060898479815</v>
      </c>
      <c r="AV588" s="16" t="n">
        <v>0.38839896843056</v>
      </c>
      <c r="AW588" s="16" t="n">
        <v>0.231237904477855</v>
      </c>
      <c r="AX588" s="16" t="n">
        <v>0.126762836039789</v>
      </c>
    </row>
    <row r="589">
      <c r="B589" t="s">
        <v>300</v>
      </c>
      <c r="C589" s="16" t="n">
        <v>0.0527444753884607</v>
      </c>
      <c r="D589" s="16" t="n">
        <v>0.157508811706195</v>
      </c>
      <c r="E589" s="16" t="n">
        <v>0.0193332330392479</v>
      </c>
      <c r="F589" s="16" t="n">
        <v>0.0501118222962151</v>
      </c>
      <c r="G589" s="16"/>
      <c r="H589" s="16" t="n">
        <v>0.177884809125418</v>
      </c>
      <c r="I589" s="16" t="n">
        <v>0.0522888100199701</v>
      </c>
      <c r="J589" s="16"/>
      <c r="K589" s="16" t="n">
        <v>0.0442877880641239</v>
      </c>
      <c r="L589" s="16"/>
      <c r="M589" s="16" t="n">
        <v>0.0481453767589605</v>
      </c>
      <c r="N589" s="16" t="n">
        <v>0.0912073547666543</v>
      </c>
      <c r="O589" s="16" t="n">
        <v>0.0186592384398919</v>
      </c>
      <c r="P589" s="16" t="n">
        <v>0.039043949486812</v>
      </c>
      <c r="Q589" s="16"/>
      <c r="R589" s="16" t="n">
        <v>0</v>
      </c>
      <c r="S589" s="16" t="n">
        <v>0</v>
      </c>
      <c r="T589" s="16" t="n">
        <v>0.0892392667833314</v>
      </c>
      <c r="U589" s="16" t="n">
        <v>0.107198648711826</v>
      </c>
      <c r="V589" s="16" t="n">
        <v>0.0343135158238642</v>
      </c>
      <c r="W589" s="16"/>
      <c r="X589" s="16" t="n">
        <v>0.0479895863831924</v>
      </c>
      <c r="Y589" s="16" t="n">
        <v>0.0880112103453249</v>
      </c>
      <c r="Z589" s="16" t="n">
        <v>0.000674398970134364</v>
      </c>
      <c r="AA589" s="16" t="n">
        <v>0</v>
      </c>
      <c r="AB589" s="16" t="n">
        <v>0.0629129873655892</v>
      </c>
      <c r="AC589" s="16" t="n">
        <v>0.0727334187966691</v>
      </c>
      <c r="AD589" s="16" t="n">
        <v>0.0415419162638269</v>
      </c>
      <c r="AE589" s="16"/>
      <c r="AF589" s="16" t="n">
        <v>0.0018573808586795</v>
      </c>
      <c r="AG589" s="16" t="n">
        <v>0.0217015431986433</v>
      </c>
      <c r="AH589" s="16" t="n">
        <v>0.0778519737676564</v>
      </c>
      <c r="AI589" s="16" t="n">
        <v>0.0021373330044603</v>
      </c>
      <c r="AJ589" s="16" t="n">
        <v>0.112492956511235</v>
      </c>
      <c r="AK589" s="16" t="n">
        <v>0.0287493669863782</v>
      </c>
      <c r="AL589" s="16" t="n">
        <v>0.0176186821002102</v>
      </c>
      <c r="AM589" s="16" t="n">
        <v>0.166058469202492</v>
      </c>
      <c r="AN589" s="16" t="n">
        <v>0.0226123747377051</v>
      </c>
      <c r="AO589" s="16" t="n">
        <v>0</v>
      </c>
      <c r="AP589" s="16" t="n">
        <v>0.315484889085986</v>
      </c>
      <c r="AQ589" s="16"/>
      <c r="AR589" s="16" t="n">
        <v>0</v>
      </c>
      <c r="AS589" s="16" t="n">
        <v>0.0540088938151003</v>
      </c>
      <c r="AT589" s="16" t="n">
        <v>0.0826487798444856</v>
      </c>
      <c r="AU589" s="16" t="n">
        <v>0.134729868053285</v>
      </c>
      <c r="AV589" s="16" t="n">
        <v>0.0297820990334609</v>
      </c>
      <c r="AW589" s="16" t="n">
        <v>0.0161249468745729</v>
      </c>
      <c r="AX589" s="16" t="n">
        <v>0</v>
      </c>
    </row>
    <row r="590">
      <c r="B590" t="s">
        <v>301</v>
      </c>
      <c r="C590" s="16" t="n">
        <v>0.024991974061011</v>
      </c>
      <c r="D590" s="16" t="n">
        <v>0.00064318734769843</v>
      </c>
      <c r="E590" s="16" t="n">
        <v>0.00758937320651584</v>
      </c>
      <c r="F590" s="16" t="n">
        <v>0.0349048833585579</v>
      </c>
      <c r="G590" s="16"/>
      <c r="H590" s="16" t="n">
        <v>0.00400365174730258</v>
      </c>
      <c r="I590" s="16" t="n">
        <v>0.0298433844948421</v>
      </c>
      <c r="J590" s="16"/>
      <c r="K590" s="16" t="n">
        <v>0.00782414076547444</v>
      </c>
      <c r="L590" s="16"/>
      <c r="M590" s="16" t="n">
        <v>0.0268755026010893</v>
      </c>
      <c r="N590" s="16" t="n">
        <v>0.0190380508684604</v>
      </c>
      <c r="O590" s="16" t="n">
        <v>0.00619203164436779</v>
      </c>
      <c r="P590" s="16" t="n">
        <v>0.0237852847448145</v>
      </c>
      <c r="Q590" s="16"/>
      <c r="R590" s="16" t="n">
        <v>0</v>
      </c>
      <c r="S590" s="16" t="n">
        <v>0</v>
      </c>
      <c r="T590" s="16" t="n">
        <v>0.00664699103279204</v>
      </c>
      <c r="U590" s="16" t="n">
        <v>0.0703705642668098</v>
      </c>
      <c r="V590" s="16" t="n">
        <v>0.01961697244619</v>
      </c>
      <c r="W590" s="16"/>
      <c r="X590" s="16" t="n">
        <v>0.0425779178991563</v>
      </c>
      <c r="Y590" s="16" t="n">
        <v>0.0337193757635087</v>
      </c>
      <c r="Z590" s="16" t="n">
        <v>0.000329503207392853</v>
      </c>
      <c r="AA590" s="16" t="n">
        <v>0</v>
      </c>
      <c r="AB590" s="16" t="n">
        <v>0.0157079507033521</v>
      </c>
      <c r="AC590" s="16" t="n">
        <v>0</v>
      </c>
      <c r="AD590" s="16" t="n">
        <v>0.00192138820586021</v>
      </c>
      <c r="AE590" s="16"/>
      <c r="AF590" s="16" t="n">
        <v>0</v>
      </c>
      <c r="AG590" s="16" t="n">
        <v>0</v>
      </c>
      <c r="AH590" s="16" t="n">
        <v>0.0835544032471368</v>
      </c>
      <c r="AI590" s="16" t="n">
        <v>0.0181290855925296</v>
      </c>
      <c r="AJ590" s="16" t="n">
        <v>0.000252304525035611</v>
      </c>
      <c r="AK590" s="16" t="n">
        <v>0</v>
      </c>
      <c r="AL590" s="16" t="n">
        <v>0.186826069672282</v>
      </c>
      <c r="AM590" s="16" t="n">
        <v>0</v>
      </c>
      <c r="AN590" s="16" t="n">
        <v>0.00177352286287929</v>
      </c>
      <c r="AO590" s="16" t="n">
        <v>0</v>
      </c>
      <c r="AP590" s="16" t="n">
        <v>0</v>
      </c>
      <c r="AQ590" s="16"/>
      <c r="AR590" s="16" t="n">
        <v>0</v>
      </c>
      <c r="AS590" s="16" t="n">
        <v>0</v>
      </c>
      <c r="AT590" s="16" t="n">
        <v>0</v>
      </c>
      <c r="AU590" s="16" t="n">
        <v>0.00694797205772507</v>
      </c>
      <c r="AV590" s="16" t="n">
        <v>0.00219911867992122</v>
      </c>
      <c r="AW590" s="16" t="n">
        <v>0.058788078861785</v>
      </c>
      <c r="AX590" s="16" t="n">
        <v>0.0836682499486149</v>
      </c>
    </row>
    <row r="591">
      <c r="B591" t="s">
        <v>95</v>
      </c>
      <c r="C591" s="16" t="n">
        <v>0.539798465499485</v>
      </c>
      <c r="D591" s="16" t="n">
        <v>0.403583231847631</v>
      </c>
      <c r="E591" s="16" t="n">
        <v>0.381450034042507</v>
      </c>
      <c r="F591" s="16" t="n">
        <v>0.617794975696005</v>
      </c>
      <c r="G591" s="16"/>
      <c r="H591" s="16" t="n">
        <v>0.536812345622787</v>
      </c>
      <c r="I591" s="16" t="n">
        <v>0.521556725714913</v>
      </c>
      <c r="J591" s="16"/>
      <c r="K591" s="16" t="n">
        <v>0.682013180834736</v>
      </c>
      <c r="L591" s="16"/>
      <c r="M591" s="16" t="n">
        <v>0.590454389011693</v>
      </c>
      <c r="N591" s="16" t="n">
        <v>0.38410058092913</v>
      </c>
      <c r="O591" s="16" t="n">
        <v>0.0841356775466906</v>
      </c>
      <c r="P591" s="16" t="n">
        <v>0.0926860520489832</v>
      </c>
      <c r="Q591" s="16"/>
      <c r="R591" s="16" t="n">
        <v>0.973259461576008</v>
      </c>
      <c r="S591" s="16" t="n">
        <v>0.334205622564973</v>
      </c>
      <c r="T591" s="16" t="n">
        <v>0.252095687082653</v>
      </c>
      <c r="U591" s="16" t="n">
        <v>0.439452532342478</v>
      </c>
      <c r="V591" s="16" t="n">
        <v>0.659841132062871</v>
      </c>
      <c r="W591" s="16"/>
      <c r="X591" s="16" t="n">
        <v>0.641939723593593</v>
      </c>
      <c r="Y591" s="16" t="n">
        <v>0.477160924281776</v>
      </c>
      <c r="Z591" s="16" t="n">
        <v>0.330249221114046</v>
      </c>
      <c r="AA591" s="16" t="n">
        <v>0.69338154219741</v>
      </c>
      <c r="AB591" s="16" t="n">
        <v>0.513153642601483</v>
      </c>
      <c r="AC591" s="16" t="n">
        <v>0.135334553956616</v>
      </c>
      <c r="AD591" s="16" t="n">
        <v>0.422326757286504</v>
      </c>
      <c r="AE591" s="16"/>
      <c r="AF591" s="16" t="n">
        <v>0.193964340535249</v>
      </c>
      <c r="AG591" s="16" t="n">
        <v>0.429642492735937</v>
      </c>
      <c r="AH591" s="16" t="n">
        <v>0.538342405187033</v>
      </c>
      <c r="AI591" s="16" t="n">
        <v>0.53531203548675</v>
      </c>
      <c r="AJ591" s="16" t="n">
        <v>0.557938604427645</v>
      </c>
      <c r="AK591" s="16" t="n">
        <v>0.563025439583908</v>
      </c>
      <c r="AL591" s="16" t="n">
        <v>0.402479881562408</v>
      </c>
      <c r="AM591" s="16" t="n">
        <v>0.408863898250206</v>
      </c>
      <c r="AN591" s="16" t="n">
        <v>0.525449297356629</v>
      </c>
      <c r="AO591" s="16" t="n">
        <v>0.817904894164121</v>
      </c>
      <c r="AP591" s="16" t="n">
        <v>0.641544023904858</v>
      </c>
      <c r="AQ591" s="16"/>
      <c r="AR591" s="16" t="n">
        <v>0.598624761207791</v>
      </c>
      <c r="AS591" s="16" t="n">
        <v>0.518916286585796</v>
      </c>
      <c r="AT591" s="16" t="n">
        <v>0.527134679011202</v>
      </c>
      <c r="AU591" s="16" t="n">
        <v>0.446804754309319</v>
      </c>
      <c r="AV591" s="16" t="n">
        <v>0.386199849750639</v>
      </c>
      <c r="AW591" s="16" t="n">
        <v>0.630594738523257</v>
      </c>
      <c r="AX591" s="16" t="n">
        <v>0.595643292037131</v>
      </c>
    </row>
    <row r="592">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c r="AC592" s="16"/>
      <c r="AD592" s="16"/>
      <c r="AE592" s="16"/>
      <c r="AF592" s="16"/>
      <c r="AG592" s="16"/>
      <c r="AH592" s="16"/>
      <c r="AI592" s="16"/>
      <c r="AJ592" s="16"/>
      <c r="AK592" s="16"/>
      <c r="AL592" s="16"/>
      <c r="AM592" s="16"/>
      <c r="AN592" s="16"/>
      <c r="AO592" s="16"/>
      <c r="AP592" s="16"/>
      <c r="AQ592" s="16"/>
      <c r="AR592" s="16"/>
      <c r="AS592" s="16"/>
      <c r="AT592" s="16"/>
      <c r="AU592" s="16"/>
      <c r="AV592" s="16"/>
      <c r="AW592" s="16"/>
      <c r="AX592" s="16"/>
    </row>
    <row r="593">
      <c r="B593" s="7" t="s">
        <v>305</v>
      </c>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6"/>
      <c r="AI593" s="16"/>
      <c r="AJ593" s="16"/>
      <c r="AK593" s="16"/>
      <c r="AL593" s="16"/>
      <c r="AM593" s="16"/>
      <c r="AN593" s="16"/>
      <c r="AO593" s="16"/>
      <c r="AP593" s="16"/>
      <c r="AQ593" s="16"/>
      <c r="AR593" s="16"/>
      <c r="AS593" s="16"/>
      <c r="AT593" s="16"/>
      <c r="AU593" s="16"/>
      <c r="AV593" s="16"/>
      <c r="AW593" s="16"/>
      <c r="AX593" s="16"/>
    </row>
    <row r="594">
      <c r="B594" s="26" t="s">
        <v>78</v>
      </c>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16"/>
      <c r="AI594" s="16"/>
      <c r="AJ594" s="16"/>
      <c r="AK594" s="16"/>
      <c r="AL594" s="16"/>
      <c r="AM594" s="16"/>
      <c r="AN594" s="16"/>
      <c r="AO594" s="16"/>
      <c r="AP594" s="16"/>
      <c r="AQ594" s="16"/>
      <c r="AR594" s="16"/>
      <c r="AS594" s="16"/>
      <c r="AT594" s="16"/>
      <c r="AU594" s="16"/>
      <c r="AV594" s="16"/>
      <c r="AW594" s="16"/>
      <c r="AX594" s="16"/>
    </row>
    <row r="595">
      <c r="B595" t="s">
        <v>297</v>
      </c>
      <c r="C595" s="16" t="n">
        <v>0.0601548554563133</v>
      </c>
      <c r="D595" s="16" t="n">
        <v>0.0951924585660447</v>
      </c>
      <c r="E595" s="16" t="n">
        <v>0.156532077749142</v>
      </c>
      <c r="F595" s="16" t="n">
        <v>0.0195276931155043</v>
      </c>
      <c r="G595" s="16"/>
      <c r="H595" s="16" t="n">
        <v>0.0319234073903532</v>
      </c>
      <c r="I595" s="16" t="n">
        <v>0.0461815892884738</v>
      </c>
      <c r="J595" s="16"/>
      <c r="K595" s="16" t="n">
        <v>0.0471123618890241</v>
      </c>
      <c r="L595" s="16"/>
      <c r="M595" s="16" t="n">
        <v>0.0323800918555733</v>
      </c>
      <c r="N595" s="16" t="n">
        <v>0.0944346562074394</v>
      </c>
      <c r="O595" s="16" t="n">
        <v>0.480037569280148</v>
      </c>
      <c r="P595" s="16" t="n">
        <v>0.345752411173168</v>
      </c>
      <c r="Q595" s="16"/>
      <c r="R595" s="16" t="n">
        <v>0</v>
      </c>
      <c r="S595" s="16" t="n">
        <v>0.467648965524086</v>
      </c>
      <c r="T595" s="16" t="n">
        <v>0.0769938593172972</v>
      </c>
      <c r="U595" s="16" t="n">
        <v>0.0755128835153573</v>
      </c>
      <c r="V595" s="16" t="n">
        <v>0.0197486674188728</v>
      </c>
      <c r="W595" s="16"/>
      <c r="X595" s="16" t="n">
        <v>0.00100459202920077</v>
      </c>
      <c r="Y595" s="16" t="n">
        <v>0.0513290194020396</v>
      </c>
      <c r="Z595" s="16" t="n">
        <v>0.00494980271215579</v>
      </c>
      <c r="AA595" s="16" t="n">
        <v>0.160229970539615</v>
      </c>
      <c r="AB595" s="16" t="n">
        <v>0.165250026551952</v>
      </c>
      <c r="AC595" s="16" t="n">
        <v>0.0874699988420141</v>
      </c>
      <c r="AD595" s="16" t="n">
        <v>0.348235424907229</v>
      </c>
      <c r="AE595" s="16"/>
      <c r="AF595" s="16" t="n">
        <v>0.0509226570865234</v>
      </c>
      <c r="AG595" s="16" t="n">
        <v>0.115214136144688</v>
      </c>
      <c r="AH595" s="16" t="n">
        <v>0.021521836368803</v>
      </c>
      <c r="AI595" s="16" t="n">
        <v>0.176025957691864</v>
      </c>
      <c r="AJ595" s="16" t="n">
        <v>0.0588094606971518</v>
      </c>
      <c r="AK595" s="16" t="n">
        <v>0.00257391586269446</v>
      </c>
      <c r="AL595" s="16" t="n">
        <v>0.0507687141521702</v>
      </c>
      <c r="AM595" s="16" t="n">
        <v>0.135635374697689</v>
      </c>
      <c r="AN595" s="16" t="n">
        <v>0.154487552115582</v>
      </c>
      <c r="AO595" s="16" t="n">
        <v>0.00215467962107757</v>
      </c>
      <c r="AP595" s="16" t="n">
        <v>0.0327832287692045</v>
      </c>
      <c r="AQ595" s="16"/>
      <c r="AR595" s="16" t="n">
        <v>0.144864265682354</v>
      </c>
      <c r="AS595" s="16" t="n">
        <v>0.183797723814299</v>
      </c>
      <c r="AT595" s="16" t="n">
        <v>0.0650964307548715</v>
      </c>
      <c r="AU595" s="16" t="n">
        <v>0.0572990311687021</v>
      </c>
      <c r="AV595" s="16" t="n">
        <v>0.00971329204702736</v>
      </c>
      <c r="AW595" s="16" t="n">
        <v>0.0241868136609745</v>
      </c>
      <c r="AX595" s="16" t="n">
        <v>0.0127630012760952</v>
      </c>
    </row>
    <row r="596">
      <c r="B596" t="s">
        <v>298</v>
      </c>
      <c r="C596" s="16" t="n">
        <v>0.151361026003283</v>
      </c>
      <c r="D596" s="16" t="n">
        <v>0.20502745184217</v>
      </c>
      <c r="E596" s="16" t="n">
        <v>0.179792220495853</v>
      </c>
      <c r="F596" s="16" t="n">
        <v>0.13318029670183</v>
      </c>
      <c r="G596" s="16"/>
      <c r="H596" s="16" t="n">
        <v>0.0758235979221673</v>
      </c>
      <c r="I596" s="16" t="n">
        <v>0.165756420386304</v>
      </c>
      <c r="J596" s="16"/>
      <c r="K596" s="16" t="n">
        <v>0.118772104863503</v>
      </c>
      <c r="L596" s="16"/>
      <c r="M596" s="16" t="n">
        <v>0.150149065255212</v>
      </c>
      <c r="N596" s="16" t="n">
        <v>0.100956577361647</v>
      </c>
      <c r="O596" s="16" t="n">
        <v>0.332571045349906</v>
      </c>
      <c r="P596" s="16" t="n">
        <v>0.267527521222513</v>
      </c>
      <c r="Q596" s="16"/>
      <c r="R596" s="16" t="n">
        <v>0</v>
      </c>
      <c r="S596" s="16" t="n">
        <v>0.0426872914589245</v>
      </c>
      <c r="T596" s="16" t="n">
        <v>0.211275029300788</v>
      </c>
      <c r="U596" s="16" t="n">
        <v>0.222086036445383</v>
      </c>
      <c r="V596" s="16" t="n">
        <v>0.113274679784403</v>
      </c>
      <c r="W596" s="16"/>
      <c r="X596" s="16" t="n">
        <v>0.147123131812456</v>
      </c>
      <c r="Y596" s="16" t="n">
        <v>0.170972744725968</v>
      </c>
      <c r="Z596" s="16" t="n">
        <v>0.290912841946148</v>
      </c>
      <c r="AA596" s="16" t="n">
        <v>0.0984960463230137</v>
      </c>
      <c r="AB596" s="16" t="n">
        <v>0.0942655612160486</v>
      </c>
      <c r="AC596" s="16" t="n">
        <v>0.102065248974686</v>
      </c>
      <c r="AD596" s="16" t="n">
        <v>0.125595768286952</v>
      </c>
      <c r="AE596" s="16"/>
      <c r="AF596" s="16" t="n">
        <v>0.327855022845041</v>
      </c>
      <c r="AG596" s="16" t="n">
        <v>0.0068952734799131</v>
      </c>
      <c r="AH596" s="16" t="n">
        <v>0.268119393439891</v>
      </c>
      <c r="AI596" s="16" t="n">
        <v>0.122298137625044</v>
      </c>
      <c r="AJ596" s="16" t="n">
        <v>0.0613558649681288</v>
      </c>
      <c r="AK596" s="16" t="n">
        <v>0.186976197153864</v>
      </c>
      <c r="AL596" s="16" t="n">
        <v>0.0684961204404048</v>
      </c>
      <c r="AM596" s="16" t="n">
        <v>0.248462267659634</v>
      </c>
      <c r="AN596" s="16" t="n">
        <v>0.179882553414826</v>
      </c>
      <c r="AO596" s="16" t="n">
        <v>0</v>
      </c>
      <c r="AP596" s="16" t="n">
        <v>0.324785966102804</v>
      </c>
      <c r="AQ596" s="16"/>
      <c r="AR596" s="16" t="n">
        <v>0.101250543205863</v>
      </c>
      <c r="AS596" s="16" t="n">
        <v>0.00511850935853129</v>
      </c>
      <c r="AT596" s="16" t="n">
        <v>0.179035181851255</v>
      </c>
      <c r="AU596" s="16" t="n">
        <v>0.17962611026812</v>
      </c>
      <c r="AV596" s="16" t="n">
        <v>0.183706672058392</v>
      </c>
      <c r="AW596" s="16" t="n">
        <v>0.136267272082069</v>
      </c>
      <c r="AX596" s="16" t="n">
        <v>0.183204470098607</v>
      </c>
    </row>
    <row r="597">
      <c r="B597" t="s">
        <v>299</v>
      </c>
      <c r="C597" s="16" t="n">
        <v>0.203835930386934</v>
      </c>
      <c r="D597" s="16" t="n">
        <v>0.134442057925641</v>
      </c>
      <c r="E597" s="16" t="n">
        <v>0.228350195753998</v>
      </c>
      <c r="F597" s="16" t="n">
        <v>0.204698974787265</v>
      </c>
      <c r="G597" s="16"/>
      <c r="H597" s="16" t="n">
        <v>0.211149773547588</v>
      </c>
      <c r="I597" s="16" t="n">
        <v>0.224521528507341</v>
      </c>
      <c r="J597" s="16"/>
      <c r="K597" s="16" t="n">
        <v>0.106248172178172</v>
      </c>
      <c r="L597" s="16"/>
      <c r="M597" s="16" t="n">
        <v>0.208299552158007</v>
      </c>
      <c r="N597" s="16" t="n">
        <v>0.208736389424549</v>
      </c>
      <c r="O597" s="16" t="n">
        <v>0.0955029118151389</v>
      </c>
      <c r="P597" s="16" t="n">
        <v>0.189162778512762</v>
      </c>
      <c r="Q597" s="16"/>
      <c r="R597" s="16" t="n">
        <v>0.0267405384239923</v>
      </c>
      <c r="S597" s="16" t="n">
        <v>0.135471487064466</v>
      </c>
      <c r="T597" s="16" t="n">
        <v>0.308358972439201</v>
      </c>
      <c r="U597" s="16" t="n">
        <v>0.207700713768411</v>
      </c>
      <c r="V597" s="16" t="n">
        <v>0.188326303657362</v>
      </c>
      <c r="W597" s="16"/>
      <c r="X597" s="16" t="n">
        <v>0.163805626949065</v>
      </c>
      <c r="Y597" s="16" t="n">
        <v>0.253182086317097</v>
      </c>
      <c r="Z597" s="16" t="n">
        <v>0.339131279810325</v>
      </c>
      <c r="AA597" s="16" t="n">
        <v>0.0465778187888972</v>
      </c>
      <c r="AB597" s="16" t="n">
        <v>0.144426992177319</v>
      </c>
      <c r="AC597" s="16" t="n">
        <v>0.606280555380196</v>
      </c>
      <c r="AD597" s="16" t="n">
        <v>0.0872031343994161</v>
      </c>
      <c r="AE597" s="16"/>
      <c r="AF597" s="16" t="n">
        <v>0.26425981816204</v>
      </c>
      <c r="AG597" s="16" t="n">
        <v>0.448248097639462</v>
      </c>
      <c r="AH597" s="16" t="n">
        <v>0.143926231259358</v>
      </c>
      <c r="AI597" s="16" t="n">
        <v>0.224490959450614</v>
      </c>
      <c r="AJ597" s="16" t="n">
        <v>0.298585657980397</v>
      </c>
      <c r="AK597" s="16" t="n">
        <v>0.203921859847327</v>
      </c>
      <c r="AL597" s="16" t="n">
        <v>0.358764144361154</v>
      </c>
      <c r="AM597" s="16" t="n">
        <v>0.11453424732311</v>
      </c>
      <c r="AN597" s="16" t="n">
        <v>0.0939167719083551</v>
      </c>
      <c r="AO597" s="16" t="n">
        <v>0.0338332602595228</v>
      </c>
      <c r="AP597" s="16" t="n">
        <v>0.00791924470281053</v>
      </c>
      <c r="AQ597" s="16"/>
      <c r="AR597" s="16" t="n">
        <v>0.00259752215684258</v>
      </c>
      <c r="AS597" s="16" t="n">
        <v>0.210360713545371</v>
      </c>
      <c r="AT597" s="16" t="n">
        <v>0.283323932591395</v>
      </c>
      <c r="AU597" s="16" t="n">
        <v>0.255466473670406</v>
      </c>
      <c r="AV597" s="16" t="n">
        <v>0.390598087110481</v>
      </c>
      <c r="AW597" s="16" t="n">
        <v>0.140700410617866</v>
      </c>
      <c r="AX597" s="16" t="n">
        <v>0.110894865838411</v>
      </c>
    </row>
    <row r="598">
      <c r="B598" t="s">
        <v>300</v>
      </c>
      <c r="C598" s="16" t="n">
        <v>0.0235005285392708</v>
      </c>
      <c r="D598" s="16" t="n">
        <v>0.0294181671311989</v>
      </c>
      <c r="E598" s="16" t="n">
        <v>0.0133479236575377</v>
      </c>
      <c r="F598" s="16" t="n">
        <v>0.0264063712486598</v>
      </c>
      <c r="G598" s="16"/>
      <c r="H598" s="16" t="n">
        <v>0.0118054842717132</v>
      </c>
      <c r="I598" s="16" t="n">
        <v>0.0241015778187315</v>
      </c>
      <c r="J598" s="16"/>
      <c r="K598" s="16" t="n">
        <v>0.038802047419023</v>
      </c>
      <c r="L598" s="16"/>
      <c r="M598" s="16" t="n">
        <v>0.0160484589196535</v>
      </c>
      <c r="N598" s="16" t="n">
        <v>0.0665135443287461</v>
      </c>
      <c r="O598" s="16" t="n">
        <v>0.0242115048237492</v>
      </c>
      <c r="P598" s="16" t="n">
        <v>0.0695225315758329</v>
      </c>
      <c r="Q598" s="16"/>
      <c r="R598" s="16" t="n">
        <v>0</v>
      </c>
      <c r="S598" s="16" t="n">
        <v>0.0199866333875509</v>
      </c>
      <c r="T598" s="16" t="n">
        <v>0.106717897141237</v>
      </c>
      <c r="U598" s="16" t="n">
        <v>0.0271649770507637</v>
      </c>
      <c r="V598" s="16" t="n">
        <v>0.00276355618128403</v>
      </c>
      <c r="W598" s="16"/>
      <c r="X598" s="16" t="n">
        <v>0.00656271041486027</v>
      </c>
      <c r="Y598" s="16" t="n">
        <v>0.0470823604296443</v>
      </c>
      <c r="Z598" s="16" t="n">
        <v>0.0180176853590905</v>
      </c>
      <c r="AA598" s="16" t="n">
        <v>0.00131462215106357</v>
      </c>
      <c r="AB598" s="16" t="n">
        <v>0.0459044114854273</v>
      </c>
      <c r="AC598" s="16" t="n">
        <v>0.00218982859873699</v>
      </c>
      <c r="AD598" s="16" t="n">
        <v>0.0193018191624227</v>
      </c>
      <c r="AE598" s="16"/>
      <c r="AF598" s="16" t="n">
        <v>0.356962501906395</v>
      </c>
      <c r="AG598" s="16" t="n">
        <v>0</v>
      </c>
      <c r="AH598" s="16" t="n">
        <v>0.00343179461885449</v>
      </c>
      <c r="AI598" s="16" t="n">
        <v>0</v>
      </c>
      <c r="AJ598" s="16" t="n">
        <v>0.0187061521274863</v>
      </c>
      <c r="AK598" s="16" t="n">
        <v>0.000618563898054796</v>
      </c>
      <c r="AL598" s="16" t="n">
        <v>0.0348401859269114</v>
      </c>
      <c r="AM598" s="16" t="n">
        <v>0.0312980820013352</v>
      </c>
      <c r="AN598" s="16" t="n">
        <v>0.0226123747377051</v>
      </c>
      <c r="AO598" s="16" t="n">
        <v>0.000585834295960597</v>
      </c>
      <c r="AP598" s="16" t="n">
        <v>0</v>
      </c>
      <c r="AQ598" s="16"/>
      <c r="AR598" s="16" t="n">
        <v>0.00259752215684258</v>
      </c>
      <c r="AS598" s="16" t="n">
        <v>0.0552437769649306</v>
      </c>
      <c r="AT598" s="16" t="n">
        <v>0.0256579798362443</v>
      </c>
      <c r="AU598" s="16" t="n">
        <v>0.0612186303246518</v>
      </c>
      <c r="AV598" s="16" t="n">
        <v>0</v>
      </c>
      <c r="AW598" s="16" t="n">
        <v>0.00176297050050289</v>
      </c>
      <c r="AX598" s="16" t="n">
        <v>0.0148470455012592</v>
      </c>
    </row>
    <row r="599">
      <c r="B599" t="s">
        <v>301</v>
      </c>
      <c r="C599" s="16" t="n">
        <v>0.0246014491471323</v>
      </c>
      <c r="D599" s="16" t="n">
        <v>0.0231771873309468</v>
      </c>
      <c r="E599" s="16" t="n">
        <v>0.0355637846974282</v>
      </c>
      <c r="F599" s="16" t="n">
        <v>0.0207538601200323</v>
      </c>
      <c r="G599" s="16"/>
      <c r="H599" s="16" t="n">
        <v>0.00220332532970696</v>
      </c>
      <c r="I599" s="16" t="n">
        <v>0.0283806857577497</v>
      </c>
      <c r="J599" s="16"/>
      <c r="K599" s="16" t="n">
        <v>0</v>
      </c>
      <c r="L599" s="16"/>
      <c r="M599" s="16" t="n">
        <v>0.0145028492609397</v>
      </c>
      <c r="N599" s="16" t="n">
        <v>0.0918381167551564</v>
      </c>
      <c r="O599" s="16" t="n">
        <v>0.00413723199570137</v>
      </c>
      <c r="P599" s="16" t="n">
        <v>0.0267832485801504</v>
      </c>
      <c r="Q599" s="16"/>
      <c r="R599" s="16" t="n">
        <v>0</v>
      </c>
      <c r="S599" s="16" t="n">
        <v>0</v>
      </c>
      <c r="T599" s="16" t="n">
        <v>0.0563183997953827</v>
      </c>
      <c r="U599" s="16" t="n">
        <v>0.0697069849580588</v>
      </c>
      <c r="V599" s="16" t="n">
        <v>0.00679229951720873</v>
      </c>
      <c r="W599" s="16"/>
      <c r="X599" s="16" t="n">
        <v>0.0392965626917262</v>
      </c>
      <c r="Y599" s="16" t="n">
        <v>0.0222634846166967</v>
      </c>
      <c r="Z599" s="16" t="n">
        <v>0</v>
      </c>
      <c r="AA599" s="16" t="n">
        <v>0.0193278682427629</v>
      </c>
      <c r="AB599" s="16" t="n">
        <v>0.0369116024809323</v>
      </c>
      <c r="AC599" s="16" t="n">
        <v>0.00218982859873699</v>
      </c>
      <c r="AD599" s="16" t="n">
        <v>0.00417358122826661</v>
      </c>
      <c r="AE599" s="16"/>
      <c r="AF599" s="16" t="n">
        <v>0</v>
      </c>
      <c r="AG599" s="16" t="n">
        <v>0</v>
      </c>
      <c r="AH599" s="16" t="n">
        <v>0.0164755730352231</v>
      </c>
      <c r="AI599" s="16" t="n">
        <v>0.000602583897282628</v>
      </c>
      <c r="AJ599" s="16" t="n">
        <v>0.0137963559831042</v>
      </c>
      <c r="AK599" s="16" t="n">
        <v>0</v>
      </c>
      <c r="AL599" s="16" t="n">
        <v>0.187781325224888</v>
      </c>
      <c r="AM599" s="16" t="n">
        <v>0.106141755350494</v>
      </c>
      <c r="AN599" s="16" t="n">
        <v>0.00177352286287929</v>
      </c>
      <c r="AO599" s="16" t="n">
        <v>0.0316785806384452</v>
      </c>
      <c r="AP599" s="16" t="n">
        <v>0</v>
      </c>
      <c r="AQ599" s="16"/>
      <c r="AR599" s="16" t="n">
        <v>0.0781479586863312</v>
      </c>
      <c r="AS599" s="16" t="n">
        <v>0</v>
      </c>
      <c r="AT599" s="16" t="n">
        <v>0</v>
      </c>
      <c r="AU599" s="16" t="n">
        <v>0</v>
      </c>
      <c r="AV599" s="16" t="n">
        <v>0.0297820990334609</v>
      </c>
      <c r="AW599" s="16" t="n">
        <v>0.000518727566511898</v>
      </c>
      <c r="AX599" s="16" t="n">
        <v>0.109278642150659</v>
      </c>
    </row>
    <row r="600">
      <c r="B600" t="s">
        <v>95</v>
      </c>
      <c r="C600" s="16" t="n">
        <v>0.536546210467067</v>
      </c>
      <c r="D600" s="16" t="n">
        <v>0.512742677203999</v>
      </c>
      <c r="E600" s="16" t="n">
        <v>0.386413797646041</v>
      </c>
      <c r="F600" s="16" t="n">
        <v>0.59543280402671</v>
      </c>
      <c r="G600" s="16"/>
      <c r="H600" s="16" t="n">
        <v>0.667094411538471</v>
      </c>
      <c r="I600" s="16" t="n">
        <v>0.5110581982414</v>
      </c>
      <c r="J600" s="16"/>
      <c r="K600" s="16" t="n">
        <v>0.689065313650278</v>
      </c>
      <c r="L600" s="16"/>
      <c r="M600" s="16" t="n">
        <v>0.578619982550615</v>
      </c>
      <c r="N600" s="16" t="n">
        <v>0.437520715922462</v>
      </c>
      <c r="O600" s="16" t="n">
        <v>0.063539736735357</v>
      </c>
      <c r="P600" s="16" t="n">
        <v>0.101251508935574</v>
      </c>
      <c r="Q600" s="16"/>
      <c r="R600" s="16" t="n">
        <v>0.973259461576008</v>
      </c>
      <c r="S600" s="16" t="n">
        <v>0.334205622564973</v>
      </c>
      <c r="T600" s="16" t="n">
        <v>0.240335842006094</v>
      </c>
      <c r="U600" s="16" t="n">
        <v>0.397828404262026</v>
      </c>
      <c r="V600" s="16" t="n">
        <v>0.669094493440869</v>
      </c>
      <c r="W600" s="16"/>
      <c r="X600" s="16" t="n">
        <v>0.642207376102691</v>
      </c>
      <c r="Y600" s="16" t="n">
        <v>0.455170304508555</v>
      </c>
      <c r="Z600" s="16" t="n">
        <v>0.346988390172281</v>
      </c>
      <c r="AA600" s="16" t="n">
        <v>0.674053673954648</v>
      </c>
      <c r="AB600" s="16" t="n">
        <v>0.513241406088321</v>
      </c>
      <c r="AC600" s="16" t="n">
        <v>0.19980453960563</v>
      </c>
      <c r="AD600" s="16" t="n">
        <v>0.415490272015713</v>
      </c>
      <c r="AE600" s="16"/>
      <c r="AF600" s="16" t="n">
        <v>0</v>
      </c>
      <c r="AG600" s="16" t="n">
        <v>0.429642492735937</v>
      </c>
      <c r="AH600" s="16" t="n">
        <v>0.546525171277871</v>
      </c>
      <c r="AI600" s="16" t="n">
        <v>0.476582361335195</v>
      </c>
      <c r="AJ600" s="16" t="n">
        <v>0.548746508243732</v>
      </c>
      <c r="AK600" s="16" t="n">
        <v>0.60590946323806</v>
      </c>
      <c r="AL600" s="16" t="n">
        <v>0.299349509894471</v>
      </c>
      <c r="AM600" s="16" t="n">
        <v>0.363928272967737</v>
      </c>
      <c r="AN600" s="16" t="n">
        <v>0.547327224960652</v>
      </c>
      <c r="AO600" s="16" t="n">
        <v>0.931747645184994</v>
      </c>
      <c r="AP600" s="16" t="n">
        <v>0.634511560425181</v>
      </c>
      <c r="AQ600" s="16"/>
      <c r="AR600" s="16" t="n">
        <v>0.670542188111767</v>
      </c>
      <c r="AS600" s="16" t="n">
        <v>0.545479276316868</v>
      </c>
      <c r="AT600" s="16" t="n">
        <v>0.446886474966235</v>
      </c>
      <c r="AU600" s="16" t="n">
        <v>0.446389754568119</v>
      </c>
      <c r="AV600" s="16" t="n">
        <v>0.386199849750639</v>
      </c>
      <c r="AW600" s="16" t="n">
        <v>0.696563805572076</v>
      </c>
      <c r="AX600" s="16" t="n">
        <v>0.569011975134968</v>
      </c>
    </row>
    <row r="601">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row>
    <row r="602">
      <c r="B602" s="7" t="s">
        <v>306</v>
      </c>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c r="AF602" s="16"/>
      <c r="AG602" s="16"/>
      <c r="AH602" s="16"/>
      <c r="AI602" s="16"/>
      <c r="AJ602" s="16"/>
      <c r="AK602" s="16"/>
      <c r="AL602" s="16"/>
      <c r="AM602" s="16"/>
      <c r="AN602" s="16"/>
      <c r="AO602" s="16"/>
      <c r="AP602" s="16"/>
      <c r="AQ602" s="16"/>
      <c r="AR602" s="16"/>
      <c r="AS602" s="16"/>
      <c r="AT602" s="16"/>
      <c r="AU602" s="16"/>
      <c r="AV602" s="16"/>
      <c r="AW602" s="16"/>
      <c r="AX602" s="16"/>
    </row>
    <row r="603">
      <c r="B603" s="26" t="s">
        <v>78</v>
      </c>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16"/>
      <c r="AI603" s="16"/>
      <c r="AJ603" s="16"/>
      <c r="AK603" s="16"/>
      <c r="AL603" s="16"/>
      <c r="AM603" s="16"/>
      <c r="AN603" s="16"/>
      <c r="AO603" s="16"/>
      <c r="AP603" s="16"/>
      <c r="AQ603" s="16"/>
      <c r="AR603" s="16"/>
      <c r="AS603" s="16"/>
      <c r="AT603" s="16"/>
      <c r="AU603" s="16"/>
      <c r="AV603" s="16"/>
      <c r="AW603" s="16"/>
      <c r="AX603" s="16"/>
    </row>
    <row r="604">
      <c r="B604" t="s">
        <v>297</v>
      </c>
      <c r="C604" s="16" t="n">
        <v>0.0352541633103131</v>
      </c>
      <c r="D604" s="16" t="n">
        <v>0.0867672363615468</v>
      </c>
      <c r="E604" s="16" t="n">
        <v>0.0674535698480712</v>
      </c>
      <c r="F604" s="16" t="n">
        <v>0.0159887581247151</v>
      </c>
      <c r="G604" s="16"/>
      <c r="H604" s="16" t="n">
        <v>0.0421041890530024</v>
      </c>
      <c r="I604" s="16" t="n">
        <v>0.0342473602751261</v>
      </c>
      <c r="J604" s="16"/>
      <c r="K604" s="16" t="n">
        <v>0.0347196104045165</v>
      </c>
      <c r="L604" s="16"/>
      <c r="M604" s="16" t="n">
        <v>0.00806901993374252</v>
      </c>
      <c r="N604" s="16" t="n">
        <v>0.0931699331407219</v>
      </c>
      <c r="O604" s="16" t="n">
        <v>0.360461920518114</v>
      </c>
      <c r="P604" s="16" t="n">
        <v>0.325197947096631</v>
      </c>
      <c r="Q604" s="16"/>
      <c r="R604" s="16" t="n">
        <v>0</v>
      </c>
      <c r="S604" s="16" t="n">
        <v>0.166032051175588</v>
      </c>
      <c r="T604" s="16" t="n">
        <v>0.0874263664151171</v>
      </c>
      <c r="U604" s="16" t="n">
        <v>0.0584242983632944</v>
      </c>
      <c r="V604" s="16" t="n">
        <v>0.00599388254374179</v>
      </c>
      <c r="W604" s="16"/>
      <c r="X604" s="16" t="n">
        <v>0.000264550844948557</v>
      </c>
      <c r="Y604" s="16" t="n">
        <v>0.00540856502398396</v>
      </c>
      <c r="Z604" s="16" t="n">
        <v>0.0202507942361794</v>
      </c>
      <c r="AA604" s="16" t="n">
        <v>0.093306802183116</v>
      </c>
      <c r="AB604" s="16" t="n">
        <v>0.130086829449335</v>
      </c>
      <c r="AC604" s="16" t="n">
        <v>0.099591952224675</v>
      </c>
      <c r="AD604" s="16" t="n">
        <v>0.241696170839385</v>
      </c>
      <c r="AE604" s="16"/>
      <c r="AF604" s="16" t="n">
        <v>0.0354692761979895</v>
      </c>
      <c r="AG604" s="16" t="n">
        <v>0.0933808570351942</v>
      </c>
      <c r="AH604" s="16" t="n">
        <v>0.0176069969043649</v>
      </c>
      <c r="AI604" s="16" t="n">
        <v>0.116444828761525</v>
      </c>
      <c r="AJ604" s="16" t="n">
        <v>0.00988330994568423</v>
      </c>
      <c r="AK604" s="16" t="n">
        <v>0.00190493684933239</v>
      </c>
      <c r="AL604" s="16" t="n">
        <v>0.0113772941575286</v>
      </c>
      <c r="AM604" s="16" t="n">
        <v>0.196191985966727</v>
      </c>
      <c r="AN604" s="16" t="n">
        <v>0.017865316712059</v>
      </c>
      <c r="AO604" s="16" t="n">
        <v>0.00273401007990116</v>
      </c>
      <c r="AP604" s="16" t="n">
        <v>0.0350518423063448</v>
      </c>
      <c r="AQ604" s="16"/>
      <c r="AR604" s="16" t="n">
        <v>0.0924224892666652</v>
      </c>
      <c r="AS604" s="16" t="n">
        <v>0.0436843465125793</v>
      </c>
      <c r="AT604" s="16" t="n">
        <v>0.0516718887082361</v>
      </c>
      <c r="AU604" s="16" t="n">
        <v>0.0121747183788774</v>
      </c>
      <c r="AV604" s="16" t="n">
        <v>0.00659735603976366</v>
      </c>
      <c r="AW604" s="16" t="n">
        <v>0.0262091479447334</v>
      </c>
      <c r="AX604" s="16" t="n">
        <v>0.0200379481640398</v>
      </c>
    </row>
    <row r="605">
      <c r="B605" t="s">
        <v>298</v>
      </c>
      <c r="C605" s="16" t="n">
        <v>0.112018723442027</v>
      </c>
      <c r="D605" s="16" t="n">
        <v>0.219912136364073</v>
      </c>
      <c r="E605" s="16" t="n">
        <v>0.128709351362461</v>
      </c>
      <c r="F605" s="16" t="n">
        <v>0.0904229929957131</v>
      </c>
      <c r="G605" s="16"/>
      <c r="H605" s="16" t="n">
        <v>0.119027478433572</v>
      </c>
      <c r="I605" s="16" t="n">
        <v>0.126902390040548</v>
      </c>
      <c r="J605" s="16"/>
      <c r="K605" s="16" t="n">
        <v>0.0383079341653429</v>
      </c>
      <c r="L605" s="16"/>
      <c r="M605" s="16" t="n">
        <v>0.089613309568821</v>
      </c>
      <c r="N605" s="16" t="n">
        <v>0.139568802866407</v>
      </c>
      <c r="O605" s="16" t="n">
        <v>0.437463129696438</v>
      </c>
      <c r="P605" s="16" t="n">
        <v>0.428996699516583</v>
      </c>
      <c r="Q605" s="16"/>
      <c r="R605" s="16" t="n">
        <v>0.0267405384239923</v>
      </c>
      <c r="S605" s="16" t="n">
        <v>0.0684637833785154</v>
      </c>
      <c r="T605" s="16" t="n">
        <v>0.185064788860951</v>
      </c>
      <c r="U605" s="16" t="n">
        <v>0.140469004527383</v>
      </c>
      <c r="V605" s="16" t="n">
        <v>0.0922261011947604</v>
      </c>
      <c r="W605" s="16"/>
      <c r="X605" s="16" t="n">
        <v>0.0899537082384059</v>
      </c>
      <c r="Y605" s="16" t="n">
        <v>0.128813993813977</v>
      </c>
      <c r="Z605" s="16" t="n">
        <v>0.138068970940576</v>
      </c>
      <c r="AA605" s="16" t="n">
        <v>0.11136571507214</v>
      </c>
      <c r="AB605" s="16" t="n">
        <v>0.132864780574116</v>
      </c>
      <c r="AC605" s="16" t="n">
        <v>0.10565287978083</v>
      </c>
      <c r="AD605" s="16" t="n">
        <v>0.172731389709942</v>
      </c>
      <c r="AE605" s="16"/>
      <c r="AF605" s="16" t="n">
        <v>0.185006244807451</v>
      </c>
      <c r="AG605" s="16" t="n">
        <v>0.170532916303769</v>
      </c>
      <c r="AH605" s="16" t="n">
        <v>0.0896774213330473</v>
      </c>
      <c r="AI605" s="16" t="n">
        <v>0.160037016630734</v>
      </c>
      <c r="AJ605" s="16" t="n">
        <v>0.09274034409894</v>
      </c>
      <c r="AK605" s="16" t="n">
        <v>0.160003705438464</v>
      </c>
      <c r="AL605" s="16" t="n">
        <v>0.102436483567323</v>
      </c>
      <c r="AM605" s="16" t="n">
        <v>0.0449207097716697</v>
      </c>
      <c r="AN605" s="16" t="n">
        <v>0.140699845169237</v>
      </c>
      <c r="AO605" s="16" t="n">
        <v>0</v>
      </c>
      <c r="AP605" s="16" t="n">
        <v>0.00791924470281053</v>
      </c>
      <c r="AQ605" s="16"/>
      <c r="AR605" s="16" t="n">
        <v>0.146426300370526</v>
      </c>
      <c r="AS605" s="16" t="n">
        <v>0.0295637015868158</v>
      </c>
      <c r="AT605" s="16" t="n">
        <v>0.145201171420083</v>
      </c>
      <c r="AU605" s="16" t="n">
        <v>0.122147042132709</v>
      </c>
      <c r="AV605" s="16" t="n">
        <v>0.00751417336710614</v>
      </c>
      <c r="AW605" s="16" t="n">
        <v>0.0725799031002634</v>
      </c>
      <c r="AX605" s="16" t="n">
        <v>0.173462048097941</v>
      </c>
    </row>
    <row r="606">
      <c r="B606" t="s">
        <v>299</v>
      </c>
      <c r="C606" s="16" t="n">
        <v>0.199076131521319</v>
      </c>
      <c r="D606" s="16" t="n">
        <v>0.185613326298425</v>
      </c>
      <c r="E606" s="16" t="n">
        <v>0.195347773796701</v>
      </c>
      <c r="F606" s="16" t="n">
        <v>0.202379013059417</v>
      </c>
      <c r="G606" s="16"/>
      <c r="H606" s="16" t="n">
        <v>0.0630098211030394</v>
      </c>
      <c r="I606" s="16" t="n">
        <v>0.21356043837107</v>
      </c>
      <c r="J606" s="16"/>
      <c r="K606" s="16" t="n">
        <v>0.193174894415418</v>
      </c>
      <c r="L606" s="16"/>
      <c r="M606" s="16" t="n">
        <v>0.195944624405137</v>
      </c>
      <c r="N606" s="16" t="n">
        <v>0.255323043276892</v>
      </c>
      <c r="O606" s="16" t="n">
        <v>0.0829543547576683</v>
      </c>
      <c r="P606" s="16" t="n">
        <v>0.120646298227543</v>
      </c>
      <c r="Q606" s="16"/>
      <c r="R606" s="16" t="n">
        <v>0</v>
      </c>
      <c r="S606" s="16" t="n">
        <v>0.294859054834763</v>
      </c>
      <c r="T606" s="16" t="n">
        <v>0.374172638105574</v>
      </c>
      <c r="U606" s="16" t="n">
        <v>0.183143468891789</v>
      </c>
      <c r="V606" s="16" t="n">
        <v>0.158194954320912</v>
      </c>
      <c r="W606" s="16"/>
      <c r="X606" s="16" t="n">
        <v>0.182362473552604</v>
      </c>
      <c r="Y606" s="16" t="n">
        <v>0.223158229274653</v>
      </c>
      <c r="Z606" s="16" t="n">
        <v>0.394768252121129</v>
      </c>
      <c r="AA606" s="16" t="n">
        <v>0.0187751032607211</v>
      </c>
      <c r="AB606" s="16" t="n">
        <v>0.0883557722070337</v>
      </c>
      <c r="AC606" s="16" t="n">
        <v>0.591348523602245</v>
      </c>
      <c r="AD606" s="16" t="n">
        <v>0.15756510359534</v>
      </c>
      <c r="AE606" s="16"/>
      <c r="AF606" s="16" t="n">
        <v>0.58556013845931</v>
      </c>
      <c r="AG606" s="16" t="n">
        <v>0.163489890800871</v>
      </c>
      <c r="AH606" s="16" t="n">
        <v>0.192410128029841</v>
      </c>
      <c r="AI606" s="16" t="n">
        <v>0.150413198828755</v>
      </c>
      <c r="AJ606" s="16" t="n">
        <v>0.204116838110247</v>
      </c>
      <c r="AK606" s="16" t="n">
        <v>0.181667439467407</v>
      </c>
      <c r="AL606" s="16" t="n">
        <v>0.351008185815013</v>
      </c>
      <c r="AM606" s="16" t="n">
        <v>0.287271047932035</v>
      </c>
      <c r="AN606" s="16" t="n">
        <v>0.0727112319039407</v>
      </c>
      <c r="AO606" s="16" t="n">
        <v>0.147676011280396</v>
      </c>
      <c r="AP606" s="16" t="n">
        <v>0</v>
      </c>
      <c r="AQ606" s="16"/>
      <c r="AR606" s="16" t="n">
        <v>0.162526449155018</v>
      </c>
      <c r="AS606" s="16" t="n">
        <v>0.179914097605598</v>
      </c>
      <c r="AT606" s="16" t="n">
        <v>0.249003469348068</v>
      </c>
      <c r="AU606" s="16" t="n">
        <v>0.196363498119136</v>
      </c>
      <c r="AV606" s="16" t="n">
        <v>0.567707403129109</v>
      </c>
      <c r="AW606" s="16" t="n">
        <v>0.0854639850416263</v>
      </c>
      <c r="AX606" s="16" t="n">
        <v>0.113362340951133</v>
      </c>
    </row>
    <row r="607">
      <c r="B607" t="s">
        <v>300</v>
      </c>
      <c r="C607" s="16" t="n">
        <v>0.0597503362828968</v>
      </c>
      <c r="D607" s="16" t="n">
        <v>0.0640248896223142</v>
      </c>
      <c r="E607" s="16" t="n">
        <v>0.111201774234279</v>
      </c>
      <c r="F607" s="16" t="n">
        <v>0.0401247222568193</v>
      </c>
      <c r="G607" s="16"/>
      <c r="H607" s="16" t="n">
        <v>0.131687093890297</v>
      </c>
      <c r="I607" s="16" t="n">
        <v>0.0372592491850805</v>
      </c>
      <c r="J607" s="16"/>
      <c r="K607" s="16" t="n">
        <v>0.0433984204335131</v>
      </c>
      <c r="L607" s="16"/>
      <c r="M607" s="16" t="n">
        <v>0.0608012041153764</v>
      </c>
      <c r="N607" s="16" t="n">
        <v>0.0646046825254621</v>
      </c>
      <c r="O607" s="16" t="n">
        <v>0.027263568610679</v>
      </c>
      <c r="P607" s="16" t="n">
        <v>0.0194559200313955</v>
      </c>
      <c r="Q607" s="16"/>
      <c r="R607" s="16" t="n">
        <v>0</v>
      </c>
      <c r="S607" s="16" t="n">
        <v>0.269184724385232</v>
      </c>
      <c r="T607" s="16" t="n">
        <v>0.00771878422976677</v>
      </c>
      <c r="U607" s="16" t="n">
        <v>0.0598030668502461</v>
      </c>
      <c r="V607" s="16" t="n">
        <v>0.0571979527289369</v>
      </c>
      <c r="W607" s="16"/>
      <c r="X607" s="16" t="n">
        <v>0.0431410986037405</v>
      </c>
      <c r="Y607" s="16" t="n">
        <v>0.121721184345713</v>
      </c>
      <c r="Z607" s="16" t="n">
        <v>0</v>
      </c>
      <c r="AA607" s="16" t="n">
        <v>0.0136840496472249</v>
      </c>
      <c r="AB607" s="16" t="n">
        <v>0.0454550940601595</v>
      </c>
      <c r="AC607" s="16" t="n">
        <v>0.0658822618368971</v>
      </c>
      <c r="AD607" s="16" t="n">
        <v>0.0085766616737289</v>
      </c>
      <c r="AE607" s="16"/>
      <c r="AF607" s="16" t="n">
        <v>0</v>
      </c>
      <c r="AG607" s="16" t="n">
        <v>0.00344500658970454</v>
      </c>
      <c r="AH607" s="16" t="n">
        <v>0.136326310073551</v>
      </c>
      <c r="AI607" s="16" t="n">
        <v>0.000602583897282628</v>
      </c>
      <c r="AJ607" s="16" t="n">
        <v>0.093396734799543</v>
      </c>
      <c r="AK607" s="16" t="n">
        <v>0.000340332633581802</v>
      </c>
      <c r="AL607" s="16" t="n">
        <v>0.0203473864266071</v>
      </c>
      <c r="AM607" s="16" t="n">
        <v>0.107151924242473</v>
      </c>
      <c r="AN607" s="16" t="n">
        <v>0.242235233128936</v>
      </c>
      <c r="AO607" s="16" t="n">
        <v>0.000585834295960597</v>
      </c>
      <c r="AP607" s="16" t="n">
        <v>0.00703246347967761</v>
      </c>
      <c r="AQ607" s="16"/>
      <c r="AR607" s="16" t="n">
        <v>0</v>
      </c>
      <c r="AS607" s="16" t="n">
        <v>0.22792156770921</v>
      </c>
      <c r="AT607" s="16" t="n">
        <v>0.0558690033220578</v>
      </c>
      <c r="AU607" s="16" t="n">
        <v>0.0946453724184034</v>
      </c>
      <c r="AV607" s="16" t="n">
        <v>0.00219911867992122</v>
      </c>
      <c r="AW607" s="16" t="n">
        <v>0.0594102003287805</v>
      </c>
      <c r="AX607" s="16" t="n">
        <v>0.00204184940023702</v>
      </c>
    </row>
    <row r="608">
      <c r="B608" t="s">
        <v>301</v>
      </c>
      <c r="C608" s="16" t="n">
        <v>0.040353658128192</v>
      </c>
      <c r="D608" s="16" t="n">
        <v>0.0384936999224464</v>
      </c>
      <c r="E608" s="16" t="n">
        <v>0.0410138030625285</v>
      </c>
      <c r="F608" s="16" t="n">
        <v>0.0403756478831874</v>
      </c>
      <c r="G608" s="16"/>
      <c r="H608" s="16" t="n">
        <v>0.0662883188060218</v>
      </c>
      <c r="I608" s="16" t="n">
        <v>0.0470354890602907</v>
      </c>
      <c r="J608" s="16"/>
      <c r="K608" s="16" t="n">
        <v>0.0111414017580207</v>
      </c>
      <c r="L608" s="16"/>
      <c r="M608" s="16" t="n">
        <v>0.0385307471665042</v>
      </c>
      <c r="N608" s="16" t="n">
        <v>0.0572145308486228</v>
      </c>
      <c r="O608" s="16" t="n">
        <v>0.0219450813645174</v>
      </c>
      <c r="P608" s="16" t="n">
        <v>0.0306007540790739</v>
      </c>
      <c r="Q608" s="16"/>
      <c r="R608" s="16" t="n">
        <v>0</v>
      </c>
      <c r="S608" s="16" t="n">
        <v>0</v>
      </c>
      <c r="T608" s="16" t="n">
        <v>0.0505326360210399</v>
      </c>
      <c r="U608" s="16" t="n">
        <v>0.130597073717696</v>
      </c>
      <c r="V608" s="16" t="n">
        <v>0.0169811008090751</v>
      </c>
      <c r="W608" s="16"/>
      <c r="X608" s="16" t="n">
        <v>0.0639089944685788</v>
      </c>
      <c r="Y608" s="16" t="n">
        <v>0.0219906197732213</v>
      </c>
      <c r="Z608" s="16" t="n">
        <v>0</v>
      </c>
      <c r="AA608" s="16" t="n">
        <v>0.0694867876393876</v>
      </c>
      <c r="AB608" s="16" t="n">
        <v>0.0715318188417892</v>
      </c>
      <c r="AC608" s="16" t="n">
        <v>0.00218982859873699</v>
      </c>
      <c r="AD608" s="16" t="n">
        <v>0.00125306345432259</v>
      </c>
      <c r="AE608" s="16"/>
      <c r="AF608" s="16" t="n">
        <v>0.0144868244758131</v>
      </c>
      <c r="AG608" s="16" t="n">
        <v>0</v>
      </c>
      <c r="AH608" s="16" t="n">
        <v>0.0174539723813256</v>
      </c>
      <c r="AI608" s="16" t="n">
        <v>0.0371903363949543</v>
      </c>
      <c r="AJ608" s="16" t="n">
        <v>0.0493449764770824</v>
      </c>
      <c r="AK608" s="16" t="n">
        <v>0.0346799721964633</v>
      </c>
      <c r="AL608" s="16" t="n">
        <v>0.188632381573424</v>
      </c>
      <c r="AM608" s="16" t="n">
        <v>0.000536059119358551</v>
      </c>
      <c r="AN608" s="16" t="n">
        <v>0.00177352286287929</v>
      </c>
      <c r="AO608" s="16" t="n">
        <v>0</v>
      </c>
      <c r="AP608" s="16" t="n">
        <v>0.315484889085986</v>
      </c>
      <c r="AQ608" s="16"/>
      <c r="AR608" s="16" t="n">
        <v>0.00623053178235572</v>
      </c>
      <c r="AS608" s="16" t="n">
        <v>0.000882914352956849</v>
      </c>
      <c r="AT608" s="16" t="n">
        <v>0.0261015837283</v>
      </c>
      <c r="AU608" s="16" t="n">
        <v>0.0879049002312779</v>
      </c>
      <c r="AV608" s="16" t="n">
        <v>0.0297820990334609</v>
      </c>
      <c r="AW608" s="16" t="n">
        <v>0.0236686927453475</v>
      </c>
      <c r="AX608" s="16" t="n">
        <v>0.0832426242361298</v>
      </c>
    </row>
    <row r="609">
      <c r="B609" t="s">
        <v>95</v>
      </c>
      <c r="C609" s="16" t="n">
        <v>0.553546987315252</v>
      </c>
      <c r="D609" s="16" t="n">
        <v>0.405188711431194</v>
      </c>
      <c r="E609" s="16" t="n">
        <v>0.456273727695958</v>
      </c>
      <c r="F609" s="16" t="n">
        <v>0.610708865680149</v>
      </c>
      <c r="G609" s="16"/>
      <c r="H609" s="16" t="n">
        <v>0.577883098714068</v>
      </c>
      <c r="I609" s="16" t="n">
        <v>0.540995073067885</v>
      </c>
      <c r="J609" s="16"/>
      <c r="K609" s="16" t="n">
        <v>0.679257738823189</v>
      </c>
      <c r="L609" s="16"/>
      <c r="M609" s="16" t="n">
        <v>0.607041094810418</v>
      </c>
      <c r="N609" s="16" t="n">
        <v>0.390119007341894</v>
      </c>
      <c r="O609" s="16" t="n">
        <v>0.0699119450525832</v>
      </c>
      <c r="P609" s="16" t="n">
        <v>0.0751023810487726</v>
      </c>
      <c r="Q609" s="16"/>
      <c r="R609" s="16" t="n">
        <v>0.973259461576008</v>
      </c>
      <c r="S609" s="16" t="n">
        <v>0.201460386225901</v>
      </c>
      <c r="T609" s="16" t="n">
        <v>0.29508478636755</v>
      </c>
      <c r="U609" s="16" t="n">
        <v>0.42756308764959</v>
      </c>
      <c r="V609" s="16" t="n">
        <v>0.669406008402574</v>
      </c>
      <c r="W609" s="16"/>
      <c r="X609" s="16" t="n">
        <v>0.620369174291723</v>
      </c>
      <c r="Y609" s="16" t="n">
        <v>0.498907407768452</v>
      </c>
      <c r="Z609" s="16" t="n">
        <v>0.446911982702116</v>
      </c>
      <c r="AA609" s="16" t="n">
        <v>0.69338154219741</v>
      </c>
      <c r="AB609" s="16" t="n">
        <v>0.531705704867567</v>
      </c>
      <c r="AC609" s="16" t="n">
        <v>0.135334553956616</v>
      </c>
      <c r="AD609" s="16" t="n">
        <v>0.418177610727281</v>
      </c>
      <c r="AE609" s="16"/>
      <c r="AF609" s="16" t="n">
        <v>0.179477516059436</v>
      </c>
      <c r="AG609" s="16" t="n">
        <v>0.569151329270461</v>
      </c>
      <c r="AH609" s="16" t="n">
        <v>0.546525171277871</v>
      </c>
      <c r="AI609" s="16" t="n">
        <v>0.53531203548675</v>
      </c>
      <c r="AJ609" s="16" t="n">
        <v>0.550517796568504</v>
      </c>
      <c r="AK609" s="16" t="n">
        <v>0.621403613414751</v>
      </c>
      <c r="AL609" s="16" t="n">
        <v>0.326198268460104</v>
      </c>
      <c r="AM609" s="16" t="n">
        <v>0.363928272967737</v>
      </c>
      <c r="AN609" s="16" t="n">
        <v>0.524714850222947</v>
      </c>
      <c r="AO609" s="16" t="n">
        <v>0.849004144343742</v>
      </c>
      <c r="AP609" s="16" t="n">
        <v>0.634511560425181</v>
      </c>
      <c r="AQ609" s="16"/>
      <c r="AR609" s="16" t="n">
        <v>0.592394229425435</v>
      </c>
      <c r="AS609" s="16" t="n">
        <v>0.51803337223284</v>
      </c>
      <c r="AT609" s="16" t="n">
        <v>0.472152883473256</v>
      </c>
      <c r="AU609" s="16" t="n">
        <v>0.486764468719596</v>
      </c>
      <c r="AV609" s="16" t="n">
        <v>0.386199849750639</v>
      </c>
      <c r="AW609" s="16" t="n">
        <v>0.732668070839249</v>
      </c>
      <c r="AX609" s="16" t="n">
        <v>0.607853189150519</v>
      </c>
    </row>
    <row r="610">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c r="AC610" s="16"/>
      <c r="AD610" s="16"/>
      <c r="AE610" s="16"/>
      <c r="AF610" s="16"/>
      <c r="AG610" s="16"/>
      <c r="AH610" s="16"/>
      <c r="AI610" s="16"/>
      <c r="AJ610" s="16"/>
      <c r="AK610" s="16"/>
      <c r="AL610" s="16"/>
      <c r="AM610" s="16"/>
      <c r="AN610" s="16"/>
      <c r="AO610" s="16"/>
      <c r="AP610" s="16"/>
      <c r="AQ610" s="16"/>
      <c r="AR610" s="16"/>
      <c r="AS610" s="16"/>
      <c r="AT610" s="16"/>
      <c r="AU610" s="16"/>
      <c r="AV610" s="16"/>
      <c r="AW610" s="16"/>
      <c r="AX610" s="16"/>
    </row>
    <row r="611">
      <c r="B611" s="7" t="s">
        <v>307</v>
      </c>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c r="AC611" s="16"/>
      <c r="AD611" s="16"/>
      <c r="AE611" s="16"/>
      <c r="AF611" s="16"/>
      <c r="AG611" s="16"/>
      <c r="AH611" s="16"/>
      <c r="AI611" s="16"/>
      <c r="AJ611" s="16"/>
      <c r="AK611" s="16"/>
      <c r="AL611" s="16"/>
      <c r="AM611" s="16"/>
      <c r="AN611" s="16"/>
      <c r="AO611" s="16"/>
      <c r="AP611" s="16"/>
      <c r="AQ611" s="16"/>
      <c r="AR611" s="16"/>
      <c r="AS611" s="16"/>
      <c r="AT611" s="16"/>
      <c r="AU611" s="16"/>
      <c r="AV611" s="16"/>
      <c r="AW611" s="16"/>
      <c r="AX611" s="16"/>
    </row>
    <row r="612">
      <c r="B612" s="26" t="s">
        <v>78</v>
      </c>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c r="AC612" s="16"/>
      <c r="AD612" s="16"/>
      <c r="AE612" s="16"/>
      <c r="AF612" s="16"/>
      <c r="AG612" s="16"/>
      <c r="AH612" s="16"/>
      <c r="AI612" s="16"/>
      <c r="AJ612" s="16"/>
      <c r="AK612" s="16"/>
      <c r="AL612" s="16"/>
      <c r="AM612" s="16"/>
      <c r="AN612" s="16"/>
      <c r="AO612" s="16"/>
      <c r="AP612" s="16"/>
      <c r="AQ612" s="16"/>
      <c r="AR612" s="16"/>
      <c r="AS612" s="16"/>
      <c r="AT612" s="16"/>
      <c r="AU612" s="16"/>
      <c r="AV612" s="16"/>
      <c r="AW612" s="16"/>
      <c r="AX612" s="16"/>
    </row>
    <row r="613">
      <c r="B613" t="s">
        <v>297</v>
      </c>
      <c r="C613" s="16" t="n">
        <v>0.0684726943004069</v>
      </c>
      <c r="D613" s="16" t="n">
        <v>0.14699402850997</v>
      </c>
      <c r="E613" s="16" t="n">
        <v>0.17214002654423</v>
      </c>
      <c r="F613" s="16" t="n">
        <v>0.0189337153945496</v>
      </c>
      <c r="G613" s="16"/>
      <c r="H613" s="16" t="n">
        <v>0.0686681078978494</v>
      </c>
      <c r="I613" s="16" t="n">
        <v>0.0632342209170367</v>
      </c>
      <c r="J613" s="16"/>
      <c r="K613" s="16" t="n">
        <v>0.0374657440432027</v>
      </c>
      <c r="L613" s="16"/>
      <c r="M613" s="16" t="n">
        <v>0.0405386927371474</v>
      </c>
      <c r="N613" s="16" t="n">
        <v>0.126632975526719</v>
      </c>
      <c r="O613" s="16" t="n">
        <v>0.402574512129569</v>
      </c>
      <c r="P613" s="16" t="n">
        <v>0.396460707768428</v>
      </c>
      <c r="Q613" s="16"/>
      <c r="R613" s="16" t="n">
        <v>0</v>
      </c>
      <c r="S613" s="16" t="n">
        <v>0.18406741363939</v>
      </c>
      <c r="T613" s="16" t="n">
        <v>0.080500561342656</v>
      </c>
      <c r="U613" s="16" t="n">
        <v>0.241006129946939</v>
      </c>
      <c r="V613" s="16" t="n">
        <v>0.00940679925080048</v>
      </c>
      <c r="W613" s="16"/>
      <c r="X613" s="16" t="n">
        <v>0.0431410986037405</v>
      </c>
      <c r="Y613" s="16" t="n">
        <v>0.00453882835778305</v>
      </c>
      <c r="Z613" s="16" t="n">
        <v>0.0233033183218709</v>
      </c>
      <c r="AA613" s="16" t="n">
        <v>0.0788373100725941</v>
      </c>
      <c r="AB613" s="16" t="n">
        <v>0.201041234098255</v>
      </c>
      <c r="AC613" s="16" t="n">
        <v>0.661976610110748</v>
      </c>
      <c r="AD613" s="16" t="n">
        <v>0.27280256522506</v>
      </c>
      <c r="AE613" s="16"/>
      <c r="AF613" s="16" t="n">
        <v>0.044272569670288</v>
      </c>
      <c r="AG613" s="16" t="n">
        <v>0.0906763370047941</v>
      </c>
      <c r="AH613" s="16" t="n">
        <v>0.0205201474337641</v>
      </c>
      <c r="AI613" s="16" t="n">
        <v>0.157679709652855</v>
      </c>
      <c r="AJ613" s="16" t="n">
        <v>0.0168294449715361</v>
      </c>
      <c r="AK613" s="16" t="n">
        <v>0.00222976249435322</v>
      </c>
      <c r="AL613" s="16" t="n">
        <v>0.251452022910429</v>
      </c>
      <c r="AM613" s="16" t="n">
        <v>0.211141711762812</v>
      </c>
      <c r="AN613" s="16" t="n">
        <v>0.151115782566363</v>
      </c>
      <c r="AO613" s="16" t="n">
        <v>0.000585834295960597</v>
      </c>
      <c r="AP613" s="16" t="n">
        <v>0.0290523155102098</v>
      </c>
      <c r="AQ613" s="16"/>
      <c r="AR613" s="16" t="n">
        <v>0.128770192492129</v>
      </c>
      <c r="AS613" s="16" t="n">
        <v>0.204359289833883</v>
      </c>
      <c r="AT613" s="16" t="n">
        <v>0.116908026882248</v>
      </c>
      <c r="AU613" s="16" t="n">
        <v>0.0292023247464881</v>
      </c>
      <c r="AV613" s="16" t="n">
        <v>0.00219911867992122</v>
      </c>
      <c r="AW613" s="16" t="n">
        <v>0.0189247658572147</v>
      </c>
      <c r="AX613" s="16" t="n">
        <v>0.0184217244762878</v>
      </c>
    </row>
    <row r="614">
      <c r="B614" t="s">
        <v>298</v>
      </c>
      <c r="C614" s="16" t="n">
        <v>0.0883648298975935</v>
      </c>
      <c r="D614" s="16" t="n">
        <v>0.266362461584005</v>
      </c>
      <c r="E614" s="16" t="n">
        <v>0.119579867437554</v>
      </c>
      <c r="F614" s="16" t="n">
        <v>0.051377344931116</v>
      </c>
      <c r="G614" s="16"/>
      <c r="H614" s="16" t="n">
        <v>0.172776070151016</v>
      </c>
      <c r="I614" s="16" t="n">
        <v>0.0735542681080999</v>
      </c>
      <c r="J614" s="16"/>
      <c r="K614" s="16" t="n">
        <v>0.0713194705739018</v>
      </c>
      <c r="L614" s="16"/>
      <c r="M614" s="16" t="n">
        <v>0.0549519610502556</v>
      </c>
      <c r="N614" s="16" t="n">
        <v>0.184360829450071</v>
      </c>
      <c r="O614" s="16" t="n">
        <v>0.428554147860657</v>
      </c>
      <c r="P614" s="16" t="n">
        <v>0.278479025617943</v>
      </c>
      <c r="Q614" s="16"/>
      <c r="R614" s="16" t="n">
        <v>0</v>
      </c>
      <c r="S614" s="16" t="n">
        <v>0.324675361483867</v>
      </c>
      <c r="T614" s="16" t="n">
        <v>0.239161365637857</v>
      </c>
      <c r="U614" s="16" t="n">
        <v>0.0919353614185705</v>
      </c>
      <c r="V614" s="16" t="n">
        <v>0.0329722957759236</v>
      </c>
      <c r="W614" s="16"/>
      <c r="X614" s="16" t="n">
        <v>0.0314766604044479</v>
      </c>
      <c r="Y614" s="16" t="n">
        <v>0.121050216021575</v>
      </c>
      <c r="Z614" s="16" t="n">
        <v>0.123612955289006</v>
      </c>
      <c r="AA614" s="16" t="n">
        <v>0.105332344406812</v>
      </c>
      <c r="AB614" s="16" t="n">
        <v>0.128213028972367</v>
      </c>
      <c r="AC614" s="16" t="n">
        <v>0.119125420330275</v>
      </c>
      <c r="AD614" s="16" t="n">
        <v>0.12482023190365</v>
      </c>
      <c r="AE614" s="16"/>
      <c r="AF614" s="16" t="n">
        <v>0.186446977706276</v>
      </c>
      <c r="AG614" s="16" t="n">
        <v>0.173229428278102</v>
      </c>
      <c r="AH614" s="16" t="n">
        <v>0.0847763166888422</v>
      </c>
      <c r="AI614" s="16" t="n">
        <v>0.125490982894507</v>
      </c>
      <c r="AJ614" s="16" t="n">
        <v>0.0172306799338127</v>
      </c>
      <c r="AK614" s="16" t="n">
        <v>0.0530436694018141</v>
      </c>
      <c r="AL614" s="16" t="n">
        <v>0.0992092771279829</v>
      </c>
      <c r="AM614" s="16" t="n">
        <v>0.0644749442513632</v>
      </c>
      <c r="AN614" s="16" t="n">
        <v>0.199049514709941</v>
      </c>
      <c r="AO614" s="16" t="n">
        <v>0.149830690901473</v>
      </c>
      <c r="AP614" s="16" t="n">
        <v>0.00599952679613492</v>
      </c>
      <c r="AQ614" s="16"/>
      <c r="AR614" s="16" t="n">
        <v>0.195492575082419</v>
      </c>
      <c r="AS614" s="16" t="n">
        <v>0.214596308550945</v>
      </c>
      <c r="AT614" s="16" t="n">
        <v>0.0847270918856236</v>
      </c>
      <c r="AU614" s="16" t="n">
        <v>0.0715679124467423</v>
      </c>
      <c r="AV614" s="16" t="n">
        <v>0.00659735603976366</v>
      </c>
      <c r="AW614" s="16" t="n">
        <v>0.0291386797632835</v>
      </c>
      <c r="AX614" s="16" t="n">
        <v>0.106087394063189</v>
      </c>
    </row>
    <row r="615">
      <c r="B615" t="s">
        <v>299</v>
      </c>
      <c r="C615" s="16" t="n">
        <v>0.185159844499893</v>
      </c>
      <c r="D615" s="16" t="n">
        <v>0.0908453162025158</v>
      </c>
      <c r="E615" s="16" t="n">
        <v>0.184135710409297</v>
      </c>
      <c r="F615" s="16" t="n">
        <v>0.199024235983459</v>
      </c>
      <c r="G615" s="16"/>
      <c r="H615" s="16" t="n">
        <v>0.019175634030929</v>
      </c>
      <c r="I615" s="16" t="n">
        <v>0.20581491049621</v>
      </c>
      <c r="J615" s="16"/>
      <c r="K615" s="16" t="n">
        <v>0.10897377209282</v>
      </c>
      <c r="L615" s="16"/>
      <c r="M615" s="16" t="n">
        <v>0.19024314766771</v>
      </c>
      <c r="N615" s="16" t="n">
        <v>0.188923610812823</v>
      </c>
      <c r="O615" s="16" t="n">
        <v>0.0675309616524419</v>
      </c>
      <c r="P615" s="16" t="n">
        <v>0.171818184353543</v>
      </c>
      <c r="Q615" s="16"/>
      <c r="R615" s="16" t="n">
        <v>0.21417756321368</v>
      </c>
      <c r="S615" s="16" t="n">
        <v>0.15705160231177</v>
      </c>
      <c r="T615" s="16" t="n">
        <v>0.215853136282503</v>
      </c>
      <c r="U615" s="16" t="n">
        <v>0.0698964133043595</v>
      </c>
      <c r="V615" s="16" t="n">
        <v>0.215069928550097</v>
      </c>
      <c r="W615" s="16"/>
      <c r="X615" s="16" t="n">
        <v>0.137099732117353</v>
      </c>
      <c r="Y615" s="16" t="n">
        <v>0.232046480952191</v>
      </c>
      <c r="Z615" s="16" t="n">
        <v>0.345663702843282</v>
      </c>
      <c r="AA615" s="16" t="n">
        <v>0.0409782243514952</v>
      </c>
      <c r="AB615" s="16" t="n">
        <v>0.231930073923959</v>
      </c>
      <c r="AC615" s="16" t="n">
        <v>0.00864016820695471</v>
      </c>
      <c r="AD615" s="16" t="n">
        <v>0.115609712697927</v>
      </c>
      <c r="AE615" s="16"/>
      <c r="AF615" s="16" t="n">
        <v>0.26721910575041</v>
      </c>
      <c r="AG615" s="16" t="n">
        <v>0.163497898856938</v>
      </c>
      <c r="AH615" s="16" t="n">
        <v>0.288697721700948</v>
      </c>
      <c r="AI615" s="16" t="n">
        <v>0.240576527430056</v>
      </c>
      <c r="AJ615" s="16" t="n">
        <v>0.247727657690987</v>
      </c>
      <c r="AK615" s="16" t="n">
        <v>0.167882803224908</v>
      </c>
      <c r="AL615" s="16" t="n">
        <v>0.0579429704782894</v>
      </c>
      <c r="AM615" s="16" t="n">
        <v>0.148200910465507</v>
      </c>
      <c r="AN615" s="16" t="n">
        <v>0.088951374046234</v>
      </c>
      <c r="AO615" s="16" t="n">
        <v>0.0316785806384452</v>
      </c>
      <c r="AP615" s="16" t="n">
        <v>0.323404133788797</v>
      </c>
      <c r="AQ615" s="16"/>
      <c r="AR615" s="16" t="n">
        <v>0.00519504431368516</v>
      </c>
      <c r="AS615" s="16" t="n">
        <v>0.0334473277955167</v>
      </c>
      <c r="AT615" s="16" t="n">
        <v>0.197948557228395</v>
      </c>
      <c r="AU615" s="16" t="n">
        <v>0.271367891009353</v>
      </c>
      <c r="AV615" s="16" t="n">
        <v>0.391514904437824</v>
      </c>
      <c r="AW615" s="16" t="n">
        <v>0.142955244987132</v>
      </c>
      <c r="AX615" s="16" t="n">
        <v>0.207963610875682</v>
      </c>
    </row>
    <row r="616">
      <c r="B616" t="s">
        <v>300</v>
      </c>
      <c r="C616" s="16" t="n">
        <v>0.0963904078466128</v>
      </c>
      <c r="D616" s="16" t="n">
        <v>0.0757213305993756</v>
      </c>
      <c r="E616" s="16" t="n">
        <v>0.165668238131979</v>
      </c>
      <c r="F616" s="16" t="n">
        <v>0.0737435270327481</v>
      </c>
      <c r="G616" s="16"/>
      <c r="H616" s="16" t="n">
        <v>0.0923827618523674</v>
      </c>
      <c r="I616" s="16" t="n">
        <v>0.117285453717992</v>
      </c>
      <c r="J616" s="16"/>
      <c r="K616" s="16" t="n">
        <v>0.101834451368379</v>
      </c>
      <c r="L616" s="16"/>
      <c r="M616" s="16" t="n">
        <v>0.099766186040349</v>
      </c>
      <c r="N616" s="16" t="n">
        <v>0.0990204084480978</v>
      </c>
      <c r="O616" s="16" t="n">
        <v>0.0267426507358357</v>
      </c>
      <c r="P616" s="16" t="n">
        <v>0.0308359485350429</v>
      </c>
      <c r="Q616" s="16"/>
      <c r="R616" s="16" t="n">
        <v>0</v>
      </c>
      <c r="S616" s="16" t="n">
        <v>0.131385550667712</v>
      </c>
      <c r="T616" s="16" t="n">
        <v>0.13077734210437</v>
      </c>
      <c r="U616" s="16" t="n">
        <v>0.0814056703739445</v>
      </c>
      <c r="V616" s="16" t="n">
        <v>0.0752120517303448</v>
      </c>
      <c r="W616" s="16"/>
      <c r="X616" s="16" t="n">
        <v>0.0823864057943449</v>
      </c>
      <c r="Y616" s="16" t="n">
        <v>0.121466447126778</v>
      </c>
      <c r="Z616" s="16" t="n">
        <v>0.199847185059671</v>
      </c>
      <c r="AA616" s="16" t="n">
        <v>0.0814705789716885</v>
      </c>
      <c r="AB616" s="16" t="n">
        <v>0.0237096822994867</v>
      </c>
      <c r="AC616" s="16" t="n">
        <v>0.00685115695977198</v>
      </c>
      <c r="AD616" s="16" t="n">
        <v>0.063570241742438</v>
      </c>
      <c r="AE616" s="16"/>
      <c r="AF616" s="16" t="n">
        <v>0.502061346873026</v>
      </c>
      <c r="AG616" s="16" t="n">
        <v>0.00344500658970454</v>
      </c>
      <c r="AH616" s="16" t="n">
        <v>0.155318077517601</v>
      </c>
      <c r="AI616" s="16" t="n">
        <v>0</v>
      </c>
      <c r="AJ616" s="16" t="n">
        <v>0.156179627206238</v>
      </c>
      <c r="AK616" s="16" t="n">
        <v>0.123409597189887</v>
      </c>
      <c r="AL616" s="16" t="n">
        <v>0.000814946469551784</v>
      </c>
      <c r="AM616" s="16" t="n">
        <v>0.106141755350494</v>
      </c>
      <c r="AN616" s="16" t="n">
        <v>0.0226123747377051</v>
      </c>
      <c r="AO616" s="16" t="n">
        <v>0</v>
      </c>
      <c r="AP616" s="16" t="n">
        <v>0</v>
      </c>
      <c r="AQ616" s="16"/>
      <c r="AR616" s="16" t="n">
        <v>0.0781479586863312</v>
      </c>
      <c r="AS616" s="16" t="n">
        <v>0.0286807872338589</v>
      </c>
      <c r="AT616" s="16" t="n">
        <v>0.0773390521872129</v>
      </c>
      <c r="AU616" s="16" t="n">
        <v>0.12798939586616</v>
      </c>
      <c r="AV616" s="16" t="n">
        <v>0.0319812177133822</v>
      </c>
      <c r="AW616" s="16" t="n">
        <v>0.162002260211285</v>
      </c>
      <c r="AX616" s="16" t="n">
        <v>0.0842635489362484</v>
      </c>
    </row>
    <row r="617">
      <c r="B617" t="s">
        <v>301</v>
      </c>
      <c r="C617" s="16" t="n">
        <v>0.0367838573336351</v>
      </c>
      <c r="D617" s="16" t="n">
        <v>0.000858362632382515</v>
      </c>
      <c r="E617" s="16" t="n">
        <v>0.00141799830156106</v>
      </c>
      <c r="F617" s="16" t="n">
        <v>0.0549906095270365</v>
      </c>
      <c r="G617" s="16"/>
      <c r="H617" s="16" t="n">
        <v>0</v>
      </c>
      <c r="I617" s="16" t="n">
        <v>0.0362234071416401</v>
      </c>
      <c r="J617" s="16"/>
      <c r="K617" s="16" t="n">
        <v>0.000897126300317043</v>
      </c>
      <c r="L617" s="16"/>
      <c r="M617" s="16" t="n">
        <v>0.0430135424685744</v>
      </c>
      <c r="N617" s="16" t="n">
        <v>0.00746424312949028</v>
      </c>
      <c r="O617" s="16" t="n">
        <v>0.0103477672428758</v>
      </c>
      <c r="P617" s="16" t="n">
        <v>0.0168863908154761</v>
      </c>
      <c r="Q617" s="16"/>
      <c r="R617" s="16" t="n">
        <v>0</v>
      </c>
      <c r="S617" s="16" t="n">
        <v>0</v>
      </c>
      <c r="T617" s="16" t="n">
        <v>0.00717693819434327</v>
      </c>
      <c r="U617" s="16" t="n">
        <v>0.168308150873287</v>
      </c>
      <c r="V617" s="16" t="n">
        <v>0.011280330002069</v>
      </c>
      <c r="W617" s="16"/>
      <c r="X617" s="16" t="n">
        <v>0.0641484672010265</v>
      </c>
      <c r="Y617" s="16" t="n">
        <v>0.05570999553673</v>
      </c>
      <c r="Z617" s="16" t="n">
        <v>0.000799233964278845</v>
      </c>
      <c r="AA617" s="16" t="n">
        <v>0</v>
      </c>
      <c r="AB617" s="16" t="n">
        <v>0.000768176512453671</v>
      </c>
      <c r="AC617" s="16" t="n">
        <v>0</v>
      </c>
      <c r="AD617" s="16" t="n">
        <v>0.00684842995615659</v>
      </c>
      <c r="AE617" s="16"/>
      <c r="AF617" s="16" t="n">
        <v>0</v>
      </c>
      <c r="AG617" s="16" t="n">
        <v>0</v>
      </c>
      <c r="AH617" s="16" t="n">
        <v>0.000421727815181635</v>
      </c>
      <c r="AI617" s="16" t="n">
        <v>0.000602583897282628</v>
      </c>
      <c r="AJ617" s="16" t="n">
        <v>0</v>
      </c>
      <c r="AK617" s="16" t="n">
        <v>0.0284052136180369</v>
      </c>
      <c r="AL617" s="16" t="n">
        <v>0.188100901451339</v>
      </c>
      <c r="AM617" s="16" t="n">
        <v>0.106112405202087</v>
      </c>
      <c r="AN617" s="16" t="n">
        <v>0.00177352286287929</v>
      </c>
      <c r="AO617" s="16" t="n">
        <v>0.175685029489234</v>
      </c>
      <c r="AP617" s="16" t="n">
        <v>0</v>
      </c>
      <c r="AQ617" s="16"/>
      <c r="AR617" s="16" t="n">
        <v>0</v>
      </c>
      <c r="AS617" s="16" t="n">
        <v>0</v>
      </c>
      <c r="AT617" s="16" t="n">
        <v>0.0516810723509686</v>
      </c>
      <c r="AU617" s="16" t="n">
        <v>0.00674047218712549</v>
      </c>
      <c r="AV617" s="16" t="n">
        <v>0.00219911867992122</v>
      </c>
      <c r="AW617" s="16" t="n">
        <v>0.0512443329910104</v>
      </c>
      <c r="AX617" s="16" t="n">
        <v>0.0832426242361298</v>
      </c>
    </row>
    <row r="618">
      <c r="B618" t="s">
        <v>95</v>
      </c>
      <c r="C618" s="16" t="n">
        <v>0.524828366121858</v>
      </c>
      <c r="D618" s="16" t="n">
        <v>0.419218500471751</v>
      </c>
      <c r="E618" s="16" t="n">
        <v>0.357058159175379</v>
      </c>
      <c r="F618" s="16" t="n">
        <v>0.601930567131091</v>
      </c>
      <c r="G618" s="16"/>
      <c r="H618" s="16" t="n">
        <v>0.646997426067839</v>
      </c>
      <c r="I618" s="16" t="n">
        <v>0.503887739619021</v>
      </c>
      <c r="J618" s="16"/>
      <c r="K618" s="16" t="n">
        <v>0.679509435621379</v>
      </c>
      <c r="L618" s="16"/>
      <c r="M618" s="16" t="n">
        <v>0.571486470035964</v>
      </c>
      <c r="N618" s="16" t="n">
        <v>0.393597932632799</v>
      </c>
      <c r="O618" s="16" t="n">
        <v>0.0642499603786206</v>
      </c>
      <c r="P618" s="16" t="n">
        <v>0.105519742909567</v>
      </c>
      <c r="Q618" s="16"/>
      <c r="R618" s="16" t="n">
        <v>0.78582243678632</v>
      </c>
      <c r="S618" s="16" t="n">
        <v>0.202820071897261</v>
      </c>
      <c r="T618" s="16" t="n">
        <v>0.32653065643827</v>
      </c>
      <c r="U618" s="16" t="n">
        <v>0.3474482740829</v>
      </c>
      <c r="V618" s="16" t="n">
        <v>0.656058594690765</v>
      </c>
      <c r="W618" s="16"/>
      <c r="X618" s="16" t="n">
        <v>0.641747635879087</v>
      </c>
      <c r="Y618" s="16" t="n">
        <v>0.465188032004943</v>
      </c>
      <c r="Z618" s="16" t="n">
        <v>0.306773604521891</v>
      </c>
      <c r="AA618" s="16" t="n">
        <v>0.69338154219741</v>
      </c>
      <c r="AB618" s="16" t="n">
        <v>0.414337804193479</v>
      </c>
      <c r="AC618" s="16" t="n">
        <v>0.20340664439225</v>
      </c>
      <c r="AD618" s="16" t="n">
        <v>0.416348818474768</v>
      </c>
      <c r="AE618" s="16"/>
      <c r="AF618" s="16" t="n">
        <v>0</v>
      </c>
      <c r="AG618" s="16" t="n">
        <v>0.569151329270461</v>
      </c>
      <c r="AH618" s="16" t="n">
        <v>0.450266008843663</v>
      </c>
      <c r="AI618" s="16" t="n">
        <v>0.4756501961253</v>
      </c>
      <c r="AJ618" s="16" t="n">
        <v>0.562032590197426</v>
      </c>
      <c r="AK618" s="16" t="n">
        <v>0.625028954071001</v>
      </c>
      <c r="AL618" s="16" t="n">
        <v>0.402479881562408</v>
      </c>
      <c r="AM618" s="16" t="n">
        <v>0.363928272967737</v>
      </c>
      <c r="AN618" s="16" t="n">
        <v>0.536497431076878</v>
      </c>
      <c r="AO618" s="16" t="n">
        <v>0.642219864674887</v>
      </c>
      <c r="AP618" s="16" t="n">
        <v>0.641544023904858</v>
      </c>
      <c r="AQ618" s="16"/>
      <c r="AR618" s="16" t="n">
        <v>0.592394229425435</v>
      </c>
      <c r="AS618" s="16" t="n">
        <v>0.518916286585796</v>
      </c>
      <c r="AT618" s="16" t="n">
        <v>0.471396199465552</v>
      </c>
      <c r="AU618" s="16" t="n">
        <v>0.493132003744132</v>
      </c>
      <c r="AV618" s="16" t="n">
        <v>0.565508284449188</v>
      </c>
      <c r="AW618" s="16" t="n">
        <v>0.595734716190075</v>
      </c>
      <c r="AX618" s="16" t="n">
        <v>0.500021097412463</v>
      </c>
    </row>
    <row r="619">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c r="AC619" s="16"/>
      <c r="AD619" s="16"/>
      <c r="AE619" s="16"/>
      <c r="AF619" s="16"/>
      <c r="AG619" s="16"/>
      <c r="AH619" s="16"/>
      <c r="AI619" s="16"/>
      <c r="AJ619" s="16"/>
      <c r="AK619" s="16"/>
      <c r="AL619" s="16"/>
      <c r="AM619" s="16"/>
      <c r="AN619" s="16"/>
      <c r="AO619" s="16"/>
      <c r="AP619" s="16"/>
      <c r="AQ619" s="16"/>
      <c r="AR619" s="16"/>
      <c r="AS619" s="16"/>
      <c r="AT619" s="16"/>
      <c r="AU619" s="16"/>
      <c r="AV619" s="16"/>
      <c r="AW619" s="16"/>
      <c r="AX619" s="16"/>
    </row>
    <row r="620">
      <c r="B620" s="7" t="s">
        <v>308</v>
      </c>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c r="AC620" s="16"/>
      <c r="AD620" s="16"/>
      <c r="AE620" s="16"/>
      <c r="AF620" s="16"/>
      <c r="AG620" s="16"/>
      <c r="AH620" s="16"/>
      <c r="AI620" s="16"/>
      <c r="AJ620" s="16"/>
      <c r="AK620" s="16"/>
      <c r="AL620" s="16"/>
      <c r="AM620" s="16"/>
      <c r="AN620" s="16"/>
      <c r="AO620" s="16"/>
      <c r="AP620" s="16"/>
      <c r="AQ620" s="16"/>
      <c r="AR620" s="16"/>
      <c r="AS620" s="16"/>
      <c r="AT620" s="16"/>
      <c r="AU620" s="16"/>
      <c r="AV620" s="16"/>
      <c r="AW620" s="16"/>
      <c r="AX620" s="16"/>
    </row>
    <row r="621">
      <c r="B621" s="26" t="s">
        <v>78</v>
      </c>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c r="AD621" s="16"/>
      <c r="AE621" s="16"/>
      <c r="AF621" s="16"/>
      <c r="AG621" s="16"/>
      <c r="AH621" s="16"/>
      <c r="AI621" s="16"/>
      <c r="AJ621" s="16"/>
      <c r="AK621" s="16"/>
      <c r="AL621" s="16"/>
      <c r="AM621" s="16"/>
      <c r="AN621" s="16"/>
      <c r="AO621" s="16"/>
      <c r="AP621" s="16"/>
      <c r="AQ621" s="16"/>
      <c r="AR621" s="16"/>
      <c r="AS621" s="16"/>
      <c r="AT621" s="16"/>
      <c r="AU621" s="16"/>
      <c r="AV621" s="16"/>
      <c r="AW621" s="16"/>
      <c r="AX621" s="16"/>
    </row>
    <row r="622">
      <c r="B622" t="s">
        <v>297</v>
      </c>
      <c r="C622" s="16" t="n">
        <v>0.0549220676747875</v>
      </c>
      <c r="D622" s="16" t="n">
        <v>0.162653017110041</v>
      </c>
      <c r="E622" s="16" t="n">
        <v>0.114412567801649</v>
      </c>
      <c r="F622" s="16" t="n">
        <v>0.0175324404385035</v>
      </c>
      <c r="G622" s="16"/>
      <c r="H622" s="16" t="n">
        <v>0.0223231733717488</v>
      </c>
      <c r="I622" s="16" t="n">
        <v>0.0614865882671376</v>
      </c>
      <c r="J622" s="16"/>
      <c r="K622" s="16" t="n">
        <v>0.0330806748612581</v>
      </c>
      <c r="L622" s="16"/>
      <c r="M622" s="16" t="n">
        <v>0.0324696728034049</v>
      </c>
      <c r="N622" s="16" t="n">
        <v>0.0755776989889878</v>
      </c>
      <c r="O622" s="16" t="n">
        <v>0.408113392150888</v>
      </c>
      <c r="P622" s="16" t="n">
        <v>0.35311641796027</v>
      </c>
      <c r="Q622" s="16"/>
      <c r="R622" s="16" t="n">
        <v>0</v>
      </c>
      <c r="S622" s="16" t="n">
        <v>0.166766103973192</v>
      </c>
      <c r="T622" s="16" t="n">
        <v>0.0714416332313925</v>
      </c>
      <c r="U622" s="16" t="n">
        <v>0.192260839220664</v>
      </c>
      <c r="V622" s="16" t="n">
        <v>0.00454602945889556</v>
      </c>
      <c r="W622" s="16"/>
      <c r="X622" s="16" t="n">
        <v>0.0223642018367159</v>
      </c>
      <c r="Y622" s="16" t="n">
        <v>0.00545666748521199</v>
      </c>
      <c r="Z622" s="16" t="n">
        <v>0.00828351089611422</v>
      </c>
      <c r="AA622" s="16" t="n">
        <v>0.0829393250109619</v>
      </c>
      <c r="AB622" s="16" t="n">
        <v>0.13544411887667</v>
      </c>
      <c r="AC622" s="16" t="n">
        <v>0.672558725320314</v>
      </c>
      <c r="AD622" s="16" t="n">
        <v>0.276477876487091</v>
      </c>
      <c r="AE622" s="16"/>
      <c r="AF622" s="16" t="n">
        <v>0.0333169583886246</v>
      </c>
      <c r="AG622" s="16" t="n">
        <v>0.116419877564639</v>
      </c>
      <c r="AH622" s="16" t="n">
        <v>0.0196007382277811</v>
      </c>
      <c r="AI622" s="16" t="n">
        <v>0.131485053734474</v>
      </c>
      <c r="AJ622" s="16" t="n">
        <v>0.0244558921035336</v>
      </c>
      <c r="AK622" s="16" t="n">
        <v>0.00253383902393645</v>
      </c>
      <c r="AL622" s="16" t="n">
        <v>0.243868726264088</v>
      </c>
      <c r="AM622" s="16" t="n">
        <v>0.123587546770917</v>
      </c>
      <c r="AN622" s="16" t="n">
        <v>0.0729940189124554</v>
      </c>
      <c r="AO622" s="16" t="n">
        <v>0.000585834295960597</v>
      </c>
      <c r="AP622" s="16" t="n">
        <v>0.0317502920856618</v>
      </c>
      <c r="AQ622" s="16"/>
      <c r="AR622" s="16" t="n">
        <v>0.135000724274485</v>
      </c>
      <c r="AS622" s="16" t="n">
        <v>0.210360713545371</v>
      </c>
      <c r="AT622" s="16" t="n">
        <v>0.0831352326566409</v>
      </c>
      <c r="AU622" s="16" t="n">
        <v>0.0112620002504839</v>
      </c>
      <c r="AV622" s="16" t="n">
        <v>0.00219911867992122</v>
      </c>
      <c r="AW622" s="16" t="n">
        <v>0.011666096054236</v>
      </c>
      <c r="AX622" s="16" t="n">
        <v>0.00825367676313614</v>
      </c>
    </row>
    <row r="623">
      <c r="B623" t="s">
        <v>298</v>
      </c>
      <c r="C623" s="16" t="n">
        <v>0.08398006216744</v>
      </c>
      <c r="D623" s="16" t="n">
        <v>0.110425413129983</v>
      </c>
      <c r="E623" s="16" t="n">
        <v>0.135178137951651</v>
      </c>
      <c r="F623" s="16" t="n">
        <v>0.0612779070445863</v>
      </c>
      <c r="G623" s="16"/>
      <c r="H623" s="16" t="n">
        <v>0.130026950753718</v>
      </c>
      <c r="I623" s="16" t="n">
        <v>0.0775366084069512</v>
      </c>
      <c r="J623" s="16"/>
      <c r="K623" s="16" t="n">
        <v>0.0355043782360023</v>
      </c>
      <c r="L623" s="16"/>
      <c r="M623" s="16" t="n">
        <v>0.0628595446756154</v>
      </c>
      <c r="N623" s="16" t="n">
        <v>0.119588430022664</v>
      </c>
      <c r="O623" s="16" t="n">
        <v>0.371046909526905</v>
      </c>
      <c r="P623" s="16" t="n">
        <v>0.296554599600024</v>
      </c>
      <c r="Q623" s="16"/>
      <c r="R623" s="16" t="n">
        <v>0.0267405384239923</v>
      </c>
      <c r="S623" s="16" t="n">
        <v>0.332995727165232</v>
      </c>
      <c r="T623" s="16" t="n">
        <v>0.225149912189174</v>
      </c>
      <c r="U623" s="16" t="n">
        <v>0.0804182801111832</v>
      </c>
      <c r="V623" s="16" t="n">
        <v>0.0312005752339482</v>
      </c>
      <c r="W623" s="16"/>
      <c r="X623" s="16" t="n">
        <v>0.0504627019827026</v>
      </c>
      <c r="Y623" s="16" t="n">
        <v>0.0941388141891623</v>
      </c>
      <c r="Z623" s="16" t="n">
        <v>0.117926640691917</v>
      </c>
      <c r="AA623" s="16" t="n">
        <v>0.111767762285521</v>
      </c>
      <c r="AB623" s="16" t="n">
        <v>0.119520662193957</v>
      </c>
      <c r="AC623" s="16" t="n">
        <v>0.104551364971561</v>
      </c>
      <c r="AD623" s="16" t="n">
        <v>0.0974607995510665</v>
      </c>
      <c r="AE623" s="16"/>
      <c r="AF623" s="16" t="n">
        <v>0.188076244469699</v>
      </c>
      <c r="AG623" s="16" t="n">
        <v>0.00498422108635182</v>
      </c>
      <c r="AH623" s="16" t="n">
        <v>0.0706568607171262</v>
      </c>
      <c r="AI623" s="16" t="n">
        <v>0.151513570827795</v>
      </c>
      <c r="AJ623" s="16" t="n">
        <v>0.0148548761134072</v>
      </c>
      <c r="AK623" s="16" t="n">
        <v>0.108322272999513</v>
      </c>
      <c r="AL623" s="16" t="n">
        <v>0.060620756493956</v>
      </c>
      <c r="AM623" s="16" t="n">
        <v>0.0870031903617361</v>
      </c>
      <c r="AN623" s="16" t="n">
        <v>0.199430201425747</v>
      </c>
      <c r="AO623" s="16" t="n">
        <v>0</v>
      </c>
      <c r="AP623" s="16" t="n">
        <v>0</v>
      </c>
      <c r="AQ623" s="16"/>
      <c r="AR623" s="16" t="n">
        <v>0.101250543205863</v>
      </c>
      <c r="AS623" s="16" t="n">
        <v>0.20647708733667</v>
      </c>
      <c r="AT623" s="16" t="n">
        <v>0.0253227764745157</v>
      </c>
      <c r="AU623" s="16" t="n">
        <v>0.111237408340425</v>
      </c>
      <c r="AV623" s="16" t="n">
        <v>0.191220845425498</v>
      </c>
      <c r="AW623" s="16" t="n">
        <v>0.0318865294145214</v>
      </c>
      <c r="AX623" s="16" t="n">
        <v>0.100557144850111</v>
      </c>
    </row>
    <row r="624">
      <c r="B624" t="s">
        <v>299</v>
      </c>
      <c r="C624" s="16" t="n">
        <v>0.214891304280847</v>
      </c>
      <c r="D624" s="16" t="n">
        <v>0.24410354628433</v>
      </c>
      <c r="E624" s="16" t="n">
        <v>0.250711839910752</v>
      </c>
      <c r="F624" s="16" t="n">
        <v>0.197476441049925</v>
      </c>
      <c r="G624" s="16"/>
      <c r="H624" s="16" t="n">
        <v>0.125403731669187</v>
      </c>
      <c r="I624" s="16" t="n">
        <v>0.223146576389827</v>
      </c>
      <c r="J624" s="16"/>
      <c r="K624" s="16" t="n">
        <v>0.172221510646788</v>
      </c>
      <c r="L624" s="16"/>
      <c r="M624" s="16" t="n">
        <v>0.204250991614405</v>
      </c>
      <c r="N624" s="16" t="n">
        <v>0.312282389022855</v>
      </c>
      <c r="O624" s="16" t="n">
        <v>0.104701962629594</v>
      </c>
      <c r="P624" s="16" t="n">
        <v>0.197882638679026</v>
      </c>
      <c r="Q624" s="16"/>
      <c r="R624" s="16" t="n">
        <v>0</v>
      </c>
      <c r="S624" s="16" t="n">
        <v>0.164421175257472</v>
      </c>
      <c r="T624" s="16" t="n">
        <v>0.26556776180039</v>
      </c>
      <c r="U624" s="16" t="n">
        <v>0.131504181783894</v>
      </c>
      <c r="V624" s="16" t="n">
        <v>0.2366038611863</v>
      </c>
      <c r="W624" s="16"/>
      <c r="X624" s="16" t="n">
        <v>0.157702656757809</v>
      </c>
      <c r="Y624" s="16" t="n">
        <v>0.280059391987326</v>
      </c>
      <c r="Z624" s="16" t="n">
        <v>0.431775768775145</v>
      </c>
      <c r="AA624" s="16" t="n">
        <v>0.110239316681773</v>
      </c>
      <c r="AB624" s="16" t="n">
        <v>0.150618138365471</v>
      </c>
      <c r="AC624" s="16" t="n">
        <v>0.0230853701024948</v>
      </c>
      <c r="AD624" s="16" t="n">
        <v>0.188532130745593</v>
      </c>
      <c r="AE624" s="16"/>
      <c r="AF624" s="16" t="n">
        <v>0.262058625792837</v>
      </c>
      <c r="AG624" s="16" t="n">
        <v>0.309444572078548</v>
      </c>
      <c r="AH624" s="16" t="n">
        <v>0.207691161748408</v>
      </c>
      <c r="AI624" s="16" t="n">
        <v>0.14482858486864</v>
      </c>
      <c r="AJ624" s="16" t="n">
        <v>0.388622623532636</v>
      </c>
      <c r="AK624" s="16" t="n">
        <v>0.194111352471278</v>
      </c>
      <c r="AL624" s="16" t="n">
        <v>0.0867795720059132</v>
      </c>
      <c r="AM624" s="16" t="n">
        <v>0.287534443576829</v>
      </c>
      <c r="AN624" s="16" t="n">
        <v>0.167059674551176</v>
      </c>
      <c r="AO624" s="16" t="n">
        <v>0.149830690901473</v>
      </c>
      <c r="AP624" s="16" t="n">
        <v>0.0112207949234935</v>
      </c>
      <c r="AQ624" s="16"/>
      <c r="AR624" s="16" t="n">
        <v>0.165123971311861</v>
      </c>
      <c r="AS624" s="16" t="n">
        <v>0.0355651252983039</v>
      </c>
      <c r="AT624" s="16" t="n">
        <v>0.260392548273665</v>
      </c>
      <c r="AU624" s="16" t="n">
        <v>0.283272961576025</v>
      </c>
      <c r="AV624" s="16" t="n">
        <v>0.390598087110481</v>
      </c>
      <c r="AW624" s="16" t="n">
        <v>0.198607004229399</v>
      </c>
      <c r="AX624" s="16" t="n">
        <v>0.114808891363737</v>
      </c>
    </row>
    <row r="625">
      <c r="B625" t="s">
        <v>300</v>
      </c>
      <c r="C625" s="16" t="n">
        <v>0.0410440483156589</v>
      </c>
      <c r="D625" s="16" t="n">
        <v>0.0333994392151827</v>
      </c>
      <c r="E625" s="16" t="n">
        <v>0.0497447746848832</v>
      </c>
      <c r="F625" s="16" t="n">
        <v>0.0389216993264099</v>
      </c>
      <c r="G625" s="16"/>
      <c r="H625" s="16" t="n">
        <v>0.0441720042096618</v>
      </c>
      <c r="I625" s="16" t="n">
        <v>0.0475300682382124</v>
      </c>
      <c r="J625" s="16"/>
      <c r="K625" s="16" t="n">
        <v>0.060456806839696</v>
      </c>
      <c r="L625" s="16"/>
      <c r="M625" s="16" t="n">
        <v>0.0429239615207428</v>
      </c>
      <c r="N625" s="16" t="n">
        <v>0.036059574289975</v>
      </c>
      <c r="O625" s="16" t="n">
        <v>0.0226507404600001</v>
      </c>
      <c r="P625" s="16" t="n">
        <v>0.0164579561960596</v>
      </c>
      <c r="Q625" s="16"/>
      <c r="R625" s="16" t="n">
        <v>0</v>
      </c>
      <c r="S625" s="16" t="n">
        <v>0</v>
      </c>
      <c r="T625" s="16" t="n">
        <v>0.134579912309095</v>
      </c>
      <c r="U625" s="16" t="n">
        <v>0.0485272084103112</v>
      </c>
      <c r="V625" s="16" t="n">
        <v>0.00362828388369193</v>
      </c>
      <c r="W625" s="16"/>
      <c r="X625" s="16" t="n">
        <v>0.0601008934207232</v>
      </c>
      <c r="Y625" s="16" t="n">
        <v>0.0219906197732213</v>
      </c>
      <c r="Z625" s="16" t="n">
        <v>0.118270781096319</v>
      </c>
      <c r="AA625" s="16" t="n">
        <v>0.00131462215106357</v>
      </c>
      <c r="AB625" s="16" t="n">
        <v>0.035239116768294</v>
      </c>
      <c r="AC625" s="16" t="n">
        <v>0</v>
      </c>
      <c r="AD625" s="16" t="n">
        <v>0.00665527346786868</v>
      </c>
      <c r="AE625" s="16"/>
      <c r="AF625" s="16" t="n">
        <v>0.337070655289403</v>
      </c>
      <c r="AG625" s="16" t="n">
        <v>0</v>
      </c>
      <c r="AH625" s="16" t="n">
        <v>0.0174871480660927</v>
      </c>
      <c r="AI625" s="16" t="n">
        <v>0</v>
      </c>
      <c r="AJ625" s="16" t="n">
        <v>0.000252304525035611</v>
      </c>
      <c r="AK625" s="16" t="n">
        <v>0.0710885621864155</v>
      </c>
      <c r="AL625" s="16" t="n">
        <v>0.0163438503211541</v>
      </c>
      <c r="AM625" s="16" t="n">
        <v>0.0307946220803079</v>
      </c>
      <c r="AN625" s="16" t="n">
        <v>0</v>
      </c>
      <c r="AO625" s="16" t="n">
        <v>0</v>
      </c>
      <c r="AP625" s="16" t="n">
        <v>0.322517352565664</v>
      </c>
      <c r="AQ625" s="16"/>
      <c r="AR625" s="16" t="n">
        <v>0.00623053178235572</v>
      </c>
      <c r="AS625" s="16" t="n">
        <v>0</v>
      </c>
      <c r="AT625" s="16" t="n">
        <v>0.0257885036126521</v>
      </c>
      <c r="AU625" s="16" t="n">
        <v>0.0475301860798013</v>
      </c>
      <c r="AV625" s="16" t="n">
        <v>0.0275829803535397</v>
      </c>
      <c r="AW625" s="16" t="n">
        <v>0.051347726891494</v>
      </c>
      <c r="AX625" s="16" t="n">
        <v>0.0970687450372705</v>
      </c>
    </row>
    <row r="626">
      <c r="B626" t="s">
        <v>301</v>
      </c>
      <c r="C626" s="16" t="n">
        <v>0.0405643896917722</v>
      </c>
      <c r="D626" s="16" t="n">
        <v>0.0243864303128374</v>
      </c>
      <c r="E626" s="16" t="n">
        <v>0.034460179609228</v>
      </c>
      <c r="F626" s="16" t="n">
        <v>0.045133527964601</v>
      </c>
      <c r="G626" s="16"/>
      <c r="H626" s="16" t="n">
        <v>0.0944752137920212</v>
      </c>
      <c r="I626" s="16" t="n">
        <v>0.038370169533647</v>
      </c>
      <c r="J626" s="16"/>
      <c r="K626" s="16" t="n">
        <v>0.0186693130762802</v>
      </c>
      <c r="L626" s="16"/>
      <c r="M626" s="16" t="n">
        <v>0.0430135424685744</v>
      </c>
      <c r="N626" s="16" t="n">
        <v>0.0343152250094667</v>
      </c>
      <c r="O626" s="16" t="n">
        <v>0.0162332104229081</v>
      </c>
      <c r="P626" s="16" t="n">
        <v>0.00550636231182873</v>
      </c>
      <c r="Q626" s="16"/>
      <c r="R626" s="16" t="n">
        <v>0</v>
      </c>
      <c r="S626" s="16" t="n">
        <v>0.0016113710391307</v>
      </c>
      <c r="T626" s="16" t="n">
        <v>0.051650189637031</v>
      </c>
      <c r="U626" s="16" t="n">
        <v>0.0707290328733975</v>
      </c>
      <c r="V626" s="16" t="n">
        <v>0.0337859925122973</v>
      </c>
      <c r="W626" s="16"/>
      <c r="X626" s="16" t="n">
        <v>0.0641484672010265</v>
      </c>
      <c r="Y626" s="16" t="n">
        <v>0.05570999553673</v>
      </c>
      <c r="Z626" s="16" t="n">
        <v>0.000799233964278845</v>
      </c>
      <c r="AA626" s="16" t="n">
        <v>0.000357431673270003</v>
      </c>
      <c r="AB626" s="16" t="n">
        <v>0.0186849944553414</v>
      </c>
      <c r="AC626" s="16" t="n">
        <v>0</v>
      </c>
      <c r="AD626" s="16" t="n">
        <v>0</v>
      </c>
      <c r="AE626" s="16"/>
      <c r="AF626" s="16" t="n">
        <v>0</v>
      </c>
      <c r="AG626" s="16" t="n">
        <v>0</v>
      </c>
      <c r="AH626" s="16" t="n">
        <v>0.0824802849530025</v>
      </c>
      <c r="AI626" s="16" t="n">
        <v>0.094987845336614</v>
      </c>
      <c r="AJ626" s="16" t="n">
        <v>0.00185063163941006</v>
      </c>
      <c r="AK626" s="16" t="n">
        <v>0</v>
      </c>
      <c r="AL626" s="16" t="n">
        <v>0.188632381573424</v>
      </c>
      <c r="AM626" s="16" t="n">
        <v>0.107151924242473</v>
      </c>
      <c r="AN626" s="16" t="n">
        <v>0.0243858976005844</v>
      </c>
      <c r="AO626" s="16" t="n">
        <v>0</v>
      </c>
      <c r="AP626" s="16" t="n">
        <v>0</v>
      </c>
      <c r="AQ626" s="16"/>
      <c r="AR626" s="16" t="n">
        <v>0</v>
      </c>
      <c r="AS626" s="16" t="n">
        <v>0.0286807872338589</v>
      </c>
      <c r="AT626" s="16" t="n">
        <v>0.0518115961273764</v>
      </c>
      <c r="AU626" s="16" t="n">
        <v>0.00624275379993113</v>
      </c>
      <c r="AV626" s="16" t="n">
        <v>0.00219911867992122</v>
      </c>
      <c r="AW626" s="16" t="n">
        <v>0.058528715078529</v>
      </c>
      <c r="AX626" s="16" t="n">
        <v>0.0842635489362484</v>
      </c>
    </row>
    <row r="627">
      <c r="B627" t="s">
        <v>95</v>
      </c>
      <c r="C627" s="16" t="n">
        <v>0.564598127869494</v>
      </c>
      <c r="D627" s="16" t="n">
        <v>0.425032153947626</v>
      </c>
      <c r="E627" s="16" t="n">
        <v>0.415492500041837</v>
      </c>
      <c r="F627" s="16" t="n">
        <v>0.639657984175975</v>
      </c>
      <c r="G627" s="16"/>
      <c r="H627" s="16" t="n">
        <v>0.583598926203663</v>
      </c>
      <c r="I627" s="16" t="n">
        <v>0.551929989164225</v>
      </c>
      <c r="J627" s="16"/>
      <c r="K627" s="16" t="n">
        <v>0.680067316339975</v>
      </c>
      <c r="L627" s="16"/>
      <c r="M627" s="16" t="n">
        <v>0.614482286917258</v>
      </c>
      <c r="N627" s="16" t="n">
        <v>0.422176682666051</v>
      </c>
      <c r="O627" s="16" t="n">
        <v>0.0772537848097044</v>
      </c>
      <c r="P627" s="16" t="n">
        <v>0.130482025252791</v>
      </c>
      <c r="Q627" s="16"/>
      <c r="R627" s="16" t="n">
        <v>0.973259461576008</v>
      </c>
      <c r="S627" s="16" t="n">
        <v>0.334205622564973</v>
      </c>
      <c r="T627" s="16" t="n">
        <v>0.251610590832917</v>
      </c>
      <c r="U627" s="16" t="n">
        <v>0.476560457600549</v>
      </c>
      <c r="V627" s="16" t="n">
        <v>0.690235257724867</v>
      </c>
      <c r="W627" s="16"/>
      <c r="X627" s="16" t="n">
        <v>0.645221078801023</v>
      </c>
      <c r="Y627" s="16" t="n">
        <v>0.542644511028348</v>
      </c>
      <c r="Z627" s="16" t="n">
        <v>0.322944064576227</v>
      </c>
      <c r="AA627" s="16" t="n">
        <v>0.69338154219741</v>
      </c>
      <c r="AB627" s="16" t="n">
        <v>0.540492969340266</v>
      </c>
      <c r="AC627" s="16" t="n">
        <v>0.19980453960563</v>
      </c>
      <c r="AD627" s="16" t="n">
        <v>0.430873919748381</v>
      </c>
      <c r="AE627" s="16"/>
      <c r="AF627" s="16" t="n">
        <v>0.179477516059436</v>
      </c>
      <c r="AG627" s="16" t="n">
        <v>0.569151329270461</v>
      </c>
      <c r="AH627" s="16" t="n">
        <v>0.602083806287589</v>
      </c>
      <c r="AI627" s="16" t="n">
        <v>0.477184945232477</v>
      </c>
      <c r="AJ627" s="16" t="n">
        <v>0.569963672085978</v>
      </c>
      <c r="AK627" s="16" t="n">
        <v>0.623943973318857</v>
      </c>
      <c r="AL627" s="16" t="n">
        <v>0.403754713341464</v>
      </c>
      <c r="AM627" s="16" t="n">
        <v>0.363928272967737</v>
      </c>
      <c r="AN627" s="16" t="n">
        <v>0.536130207510037</v>
      </c>
      <c r="AO627" s="16" t="n">
        <v>0.849583474802566</v>
      </c>
      <c r="AP627" s="16" t="n">
        <v>0.634511560425181</v>
      </c>
      <c r="AQ627" s="16"/>
      <c r="AR627" s="16" t="n">
        <v>0.592394229425435</v>
      </c>
      <c r="AS627" s="16" t="n">
        <v>0.518916286585796</v>
      </c>
      <c r="AT627" s="16" t="n">
        <v>0.55354934285515</v>
      </c>
      <c r="AU627" s="16" t="n">
        <v>0.540454689953333</v>
      </c>
      <c r="AV627" s="16" t="n">
        <v>0.386199849750639</v>
      </c>
      <c r="AW627" s="16" t="n">
        <v>0.64796392833182</v>
      </c>
      <c r="AX627" s="16" t="n">
        <v>0.595047993049497</v>
      </c>
    </row>
    <row r="628">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16"/>
      <c r="AI628" s="16"/>
      <c r="AJ628" s="16"/>
      <c r="AK628" s="16"/>
      <c r="AL628" s="16"/>
      <c r="AM628" s="16"/>
      <c r="AN628" s="16"/>
      <c r="AO628" s="16"/>
      <c r="AP628" s="16"/>
      <c r="AQ628" s="16"/>
      <c r="AR628" s="16"/>
      <c r="AS628" s="16"/>
      <c r="AT628" s="16"/>
      <c r="AU628" s="16"/>
      <c r="AV628" s="16"/>
      <c r="AW628" s="16"/>
      <c r="AX628" s="16"/>
    </row>
    <row r="629">
      <c r="B629" s="7" t="s">
        <v>309</v>
      </c>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c r="AD629" s="16"/>
      <c r="AE629" s="16"/>
      <c r="AF629" s="16"/>
      <c r="AG629" s="16"/>
      <c r="AH629" s="16"/>
      <c r="AI629" s="16"/>
      <c r="AJ629" s="16"/>
      <c r="AK629" s="16"/>
      <c r="AL629" s="16"/>
      <c r="AM629" s="16"/>
      <c r="AN629" s="16"/>
      <c r="AO629" s="16"/>
      <c r="AP629" s="16"/>
      <c r="AQ629" s="16"/>
      <c r="AR629" s="16"/>
      <c r="AS629" s="16"/>
      <c r="AT629" s="16"/>
      <c r="AU629" s="16"/>
      <c r="AV629" s="16"/>
      <c r="AW629" s="16"/>
      <c r="AX629" s="16"/>
    </row>
    <row r="630">
      <c r="B630" s="26" t="s">
        <v>78</v>
      </c>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c r="AD630" s="16"/>
      <c r="AE630" s="16"/>
      <c r="AF630" s="16"/>
      <c r="AG630" s="16"/>
      <c r="AH630" s="16"/>
      <c r="AI630" s="16"/>
      <c r="AJ630" s="16"/>
      <c r="AK630" s="16"/>
      <c r="AL630" s="16"/>
      <c r="AM630" s="16"/>
      <c r="AN630" s="16"/>
      <c r="AO630" s="16"/>
      <c r="AP630" s="16"/>
      <c r="AQ630" s="16"/>
      <c r="AR630" s="16"/>
      <c r="AS630" s="16"/>
      <c r="AT630" s="16"/>
      <c r="AU630" s="16"/>
      <c r="AV630" s="16"/>
      <c r="AW630" s="16"/>
      <c r="AX630" s="16"/>
    </row>
    <row r="631">
      <c r="B631" t="s">
        <v>297</v>
      </c>
      <c r="C631" s="16" t="n">
        <v>0.0357455554606932</v>
      </c>
      <c r="D631" s="16" t="n">
        <v>0.207851539212376</v>
      </c>
      <c r="E631" s="16" t="n">
        <v>0.0508935920749258</v>
      </c>
      <c r="F631" s="16" t="n">
        <v>0.00553823289471062</v>
      </c>
      <c r="G631" s="16"/>
      <c r="H631" s="16" t="n">
        <v>0.0248160639879871</v>
      </c>
      <c r="I631" s="16" t="n">
        <v>0.039073243880892</v>
      </c>
      <c r="J631" s="16"/>
      <c r="K631" s="16" t="n">
        <v>0.0396555604727433</v>
      </c>
      <c r="L631" s="16"/>
      <c r="M631" s="16" t="n">
        <v>0.0160484589196535</v>
      </c>
      <c r="N631" s="16" t="n">
        <v>0.0678485650934802</v>
      </c>
      <c r="O631" s="16" t="n">
        <v>0.287501435692375</v>
      </c>
      <c r="P631" s="16" t="n">
        <v>0.359731566763572</v>
      </c>
      <c r="Q631" s="16"/>
      <c r="R631" s="16" t="n">
        <v>0</v>
      </c>
      <c r="S631" s="16" t="n">
        <v>0.0369919243446106</v>
      </c>
      <c r="T631" s="16" t="n">
        <v>0.0860832271489492</v>
      </c>
      <c r="U631" s="16" t="n">
        <v>0.0931603516481933</v>
      </c>
      <c r="V631" s="16" t="n">
        <v>0.0080352303829732</v>
      </c>
      <c r="W631" s="16"/>
      <c r="X631" s="16" t="n">
        <v>0.0215705493018702</v>
      </c>
      <c r="Y631" s="16" t="n">
        <v>0.0238383543116682</v>
      </c>
      <c r="Z631" s="16" t="n">
        <v>0.00883461946703128</v>
      </c>
      <c r="AA631" s="16" t="n">
        <v>0.0741444231925017</v>
      </c>
      <c r="AB631" s="16" t="n">
        <v>0.0443183699079868</v>
      </c>
      <c r="AC631" s="16" t="n">
        <v>0.0826263497739148</v>
      </c>
      <c r="AD631" s="16" t="n">
        <v>0.276164552171695</v>
      </c>
      <c r="AE631" s="16"/>
      <c r="AF631" s="16" t="n">
        <v>0.00660357710760874</v>
      </c>
      <c r="AG631" s="16" t="n">
        <v>0.0937014462744864</v>
      </c>
      <c r="AH631" s="16" t="n">
        <v>0.0747321943770782</v>
      </c>
      <c r="AI631" s="16" t="n">
        <v>0.106261547930018</v>
      </c>
      <c r="AJ631" s="16" t="n">
        <v>0.0151472504534114</v>
      </c>
      <c r="AK631" s="16" t="n">
        <v>0.00187090922802979</v>
      </c>
      <c r="AL631" s="16" t="n">
        <v>0.00782123612595477</v>
      </c>
      <c r="AM631" s="16" t="n">
        <v>0.0412537611178893</v>
      </c>
      <c r="AN631" s="16" t="n">
        <v>0.0788562107875886</v>
      </c>
      <c r="AO631" s="16" t="n">
        <v>0.000579330458823583</v>
      </c>
      <c r="AP631" s="16" t="n">
        <v>0</v>
      </c>
      <c r="AQ631" s="16"/>
      <c r="AR631" s="16" t="n">
        <v>0.0913870017979946</v>
      </c>
      <c r="AS631" s="16" t="n">
        <v>0.00511850935853129</v>
      </c>
      <c r="AT631" s="16" t="n">
        <v>0.061352103675838</v>
      </c>
      <c r="AU631" s="16" t="n">
        <v>0.0515539957559653</v>
      </c>
      <c r="AV631" s="16" t="n">
        <v>0.00531505468718492</v>
      </c>
      <c r="AW631" s="16" t="n">
        <v>0.0096963377527659</v>
      </c>
      <c r="AX631" s="16" t="n">
        <v>0.00680712635053261</v>
      </c>
    </row>
    <row r="632">
      <c r="B632" t="s">
        <v>298</v>
      </c>
      <c r="C632" s="16" t="n">
        <v>0.115020625812488</v>
      </c>
      <c r="D632" s="16" t="n">
        <v>0.0989980157872276</v>
      </c>
      <c r="E632" s="16" t="n">
        <v>0.287631649432324</v>
      </c>
      <c r="F632" s="16" t="n">
        <v>0.0535215221363833</v>
      </c>
      <c r="G632" s="16"/>
      <c r="H632" s="16" t="n">
        <v>0.0416805017977124</v>
      </c>
      <c r="I632" s="16" t="n">
        <v>0.0994358066824163</v>
      </c>
      <c r="J632" s="16"/>
      <c r="K632" s="16" t="n">
        <v>0.0329266165634807</v>
      </c>
      <c r="L632" s="16"/>
      <c r="M632" s="16" t="n">
        <v>0.0792630329720864</v>
      </c>
      <c r="N632" s="16" t="n">
        <v>0.205042851355798</v>
      </c>
      <c r="O632" s="16" t="n">
        <v>0.514831372670852</v>
      </c>
      <c r="P632" s="16" t="n">
        <v>0.370201070157633</v>
      </c>
      <c r="Q632" s="16"/>
      <c r="R632" s="16" t="n">
        <v>0</v>
      </c>
      <c r="S632" s="16" t="n">
        <v>0.490324519208724</v>
      </c>
      <c r="T632" s="16" t="n">
        <v>0.198326173523499</v>
      </c>
      <c r="U632" s="16" t="n">
        <v>0.196561110219017</v>
      </c>
      <c r="V632" s="16" t="n">
        <v>0.0435384492899346</v>
      </c>
      <c r="W632" s="16"/>
      <c r="X632" s="16" t="n">
        <v>0.0358418460387899</v>
      </c>
      <c r="Y632" s="16" t="n">
        <v>0.101635571925864</v>
      </c>
      <c r="Z632" s="16" t="n">
        <v>0.153081558145988</v>
      </c>
      <c r="AA632" s="16" t="n">
        <v>0.18971439923487</v>
      </c>
      <c r="AB632" s="16" t="n">
        <v>0.183722178434215</v>
      </c>
      <c r="AC632" s="16" t="n">
        <v>0.680094724682606</v>
      </c>
      <c r="AD632" s="16" t="n">
        <v>0.161694536019381</v>
      </c>
      <c r="AE632" s="16"/>
      <c r="AF632" s="16" t="n">
        <v>0.210755489802751</v>
      </c>
      <c r="AG632" s="16" t="n">
        <v>0.0332956241113098</v>
      </c>
      <c r="AH632" s="16" t="n">
        <v>0.0423475986470814</v>
      </c>
      <c r="AI632" s="16" t="n">
        <v>0.185448556999516</v>
      </c>
      <c r="AJ632" s="16" t="n">
        <v>0.0690385364527143</v>
      </c>
      <c r="AK632" s="16" t="n">
        <v>0.0579176388160714</v>
      </c>
      <c r="AL632" s="16" t="n">
        <v>0.324534341463671</v>
      </c>
      <c r="AM632" s="16" t="n">
        <v>0.294471168020402</v>
      </c>
      <c r="AN632" s="16" t="n">
        <v>0.238015801597601</v>
      </c>
      <c r="AO632" s="16" t="n">
        <v>0.00215467962107757</v>
      </c>
      <c r="AP632" s="16" t="n">
        <v>0.0317502920856618</v>
      </c>
      <c r="AQ632" s="16"/>
      <c r="AR632" s="16" t="n">
        <v>0.22924275615104</v>
      </c>
      <c r="AS632" s="16" t="n">
        <v>0.355592600205622</v>
      </c>
      <c r="AT632" s="16" t="n">
        <v>0.0857448234461428</v>
      </c>
      <c r="AU632" s="16" t="n">
        <v>0.131500887480411</v>
      </c>
      <c r="AV632" s="16" t="n">
        <v>0.00879647471968487</v>
      </c>
      <c r="AW632" s="16" t="n">
        <v>0.0351531066322713</v>
      </c>
      <c r="AX632" s="16" t="n">
        <v>0.116850740763974</v>
      </c>
    </row>
    <row r="633">
      <c r="B633" t="s">
        <v>299</v>
      </c>
      <c r="C633" s="16" t="n">
        <v>0.232412248461248</v>
      </c>
      <c r="D633" s="16" t="n">
        <v>0.137005145621689</v>
      </c>
      <c r="E633" s="16" t="n">
        <v>0.225001829708956</v>
      </c>
      <c r="F633" s="16" t="n">
        <v>0.248792982088183</v>
      </c>
      <c r="G633" s="16"/>
      <c r="H633" s="16" t="n">
        <v>0.279768128576533</v>
      </c>
      <c r="I633" s="16" t="n">
        <v>0.263239580302203</v>
      </c>
      <c r="J633" s="16"/>
      <c r="K633" s="16" t="n">
        <v>0.181065216346038</v>
      </c>
      <c r="L633" s="16"/>
      <c r="M633" s="16" t="n">
        <v>0.242978626263852</v>
      </c>
      <c r="N633" s="16" t="n">
        <v>0.21166502808332</v>
      </c>
      <c r="O633" s="16" t="n">
        <v>0.0994445613368814</v>
      </c>
      <c r="P633" s="16" t="n">
        <v>0.122740901303049</v>
      </c>
      <c r="Q633" s="16"/>
      <c r="R633" s="16" t="n">
        <v>0.0267405384239923</v>
      </c>
      <c r="S633" s="16" t="n">
        <v>0.131134360420956</v>
      </c>
      <c r="T633" s="16" t="n">
        <v>0.34315076281106</v>
      </c>
      <c r="U633" s="16" t="n">
        <v>0.131416935556035</v>
      </c>
      <c r="V633" s="16" t="n">
        <v>0.231829248656658</v>
      </c>
      <c r="W633" s="16"/>
      <c r="X633" s="16" t="n">
        <v>0.154560318633028</v>
      </c>
      <c r="Y633" s="16" t="n">
        <v>0.29721163366961</v>
      </c>
      <c r="Z633" s="16" t="n">
        <v>0.424455061167776</v>
      </c>
      <c r="AA633" s="16" t="n">
        <v>0.0406669310946626</v>
      </c>
      <c r="AB633" s="16" t="n">
        <v>0.275643213029461</v>
      </c>
      <c r="AC633" s="16" t="n">
        <v>0.0360621097499663</v>
      </c>
      <c r="AD633" s="16" t="n">
        <v>0.134732225963183</v>
      </c>
      <c r="AE633" s="16"/>
      <c r="AF633" s="16" t="n">
        <v>0.278722205357935</v>
      </c>
      <c r="AG633" s="16" t="n">
        <v>0.443360436878267</v>
      </c>
      <c r="AH633" s="16" t="n">
        <v>0.279358186755748</v>
      </c>
      <c r="AI633" s="16" t="n">
        <v>0.229799657746681</v>
      </c>
      <c r="AJ633" s="16" t="n">
        <v>0.295284431115294</v>
      </c>
      <c r="AK633" s="16" t="n">
        <v>0.299478538238808</v>
      </c>
      <c r="AL633" s="16" t="n">
        <v>0.0713055303010455</v>
      </c>
      <c r="AM633" s="16" t="n">
        <v>0.144354915272513</v>
      </c>
      <c r="AN633" s="16" t="n">
        <v>0.133660016224438</v>
      </c>
      <c r="AO633" s="16" t="n">
        <v>0.063942995572851</v>
      </c>
      <c r="AP633" s="16" t="n">
        <v>0.0112207949234935</v>
      </c>
      <c r="AQ633" s="16"/>
      <c r="AR633" s="16" t="n">
        <v>0.0088280539391983</v>
      </c>
      <c r="AS633" s="16" t="n">
        <v>0.0612452006764188</v>
      </c>
      <c r="AT633" s="16" t="n">
        <v>0.299353730022869</v>
      </c>
      <c r="AU633" s="16" t="n">
        <v>0.236115712658814</v>
      </c>
      <c r="AV633" s="16" t="n">
        <v>0.567707403129109</v>
      </c>
      <c r="AW633" s="16" t="n">
        <v>0.19855442824711</v>
      </c>
      <c r="AX633" s="16" t="n">
        <v>0.208814862300652</v>
      </c>
    </row>
    <row r="634">
      <c r="B634" t="s">
        <v>300</v>
      </c>
      <c r="C634" s="16" t="n">
        <v>0.0439046442736186</v>
      </c>
      <c r="D634" s="16" t="n">
        <v>0.0633379402456527</v>
      </c>
      <c r="E634" s="16" t="n">
        <v>0.0283925020434197</v>
      </c>
      <c r="F634" s="16" t="n">
        <v>0.0468585720584727</v>
      </c>
      <c r="G634" s="16"/>
      <c r="H634" s="16" t="n">
        <v>0.071573312605765</v>
      </c>
      <c r="I634" s="16" t="n">
        <v>0.0523276876284509</v>
      </c>
      <c r="J634" s="16"/>
      <c r="K634" s="16" t="n">
        <v>0.0337802966126929</v>
      </c>
      <c r="L634" s="16"/>
      <c r="M634" s="16" t="n">
        <v>0.044379990231625</v>
      </c>
      <c r="N634" s="16" t="n">
        <v>0.0494278866276973</v>
      </c>
      <c r="O634" s="16" t="n">
        <v>0.0178123801473159</v>
      </c>
      <c r="P634" s="16" t="n">
        <v>0.0250943917672452</v>
      </c>
      <c r="Q634" s="16"/>
      <c r="R634" s="16" t="n">
        <v>0</v>
      </c>
      <c r="S634" s="16" t="n">
        <v>0.00573220242160467</v>
      </c>
      <c r="T634" s="16" t="n">
        <v>0.045506192090758</v>
      </c>
      <c r="U634" s="16" t="n">
        <v>0.0609914681242981</v>
      </c>
      <c r="V634" s="16" t="n">
        <v>0.043212024344868</v>
      </c>
      <c r="W634" s="16"/>
      <c r="X634" s="16" t="n">
        <v>0.0213310765694225</v>
      </c>
      <c r="Y634" s="16" t="n">
        <v>0.100153515811082</v>
      </c>
      <c r="Z634" s="16" t="n">
        <v>0.000674398970134364</v>
      </c>
      <c r="AA634" s="16" t="n">
        <v>0.00209270428055539</v>
      </c>
      <c r="AB634" s="16" t="n">
        <v>0.0661518491400546</v>
      </c>
      <c r="AC634" s="16" t="n">
        <v>0</v>
      </c>
      <c r="AD634" s="16" t="n">
        <v>0.00192138820586021</v>
      </c>
      <c r="AE634" s="16"/>
      <c r="AF634" s="16" t="n">
        <v>0.0018573808586795</v>
      </c>
      <c r="AG634" s="16" t="n">
        <v>0</v>
      </c>
      <c r="AH634" s="16" t="n">
        <v>0.152149492629821</v>
      </c>
      <c r="AI634" s="16" t="n">
        <v>0.00190787598859027</v>
      </c>
      <c r="AJ634" s="16" t="n">
        <v>0.0576329043035234</v>
      </c>
      <c r="AK634" s="16" t="n">
        <v>0.0346799721964633</v>
      </c>
      <c r="AL634" s="16" t="n">
        <v>0.0039266760942474</v>
      </c>
      <c r="AM634" s="16" t="n">
        <v>0.00256018002811223</v>
      </c>
      <c r="AN634" s="16" t="n">
        <v>0.0226123747377051</v>
      </c>
      <c r="AO634" s="16" t="n">
        <v>0.00215467962107757</v>
      </c>
      <c r="AP634" s="16" t="n">
        <v>0.315484889085986</v>
      </c>
      <c r="AQ634" s="16"/>
      <c r="AR634" s="16" t="n">
        <v>0</v>
      </c>
      <c r="AS634" s="16" t="n">
        <v>0.031681499089603</v>
      </c>
      <c r="AT634" s="16" t="n">
        <v>0.0298979433701657</v>
      </c>
      <c r="AU634" s="16" t="n">
        <v>0.121746642066229</v>
      </c>
      <c r="AV634" s="16" t="n">
        <v>0.0297820990334609</v>
      </c>
      <c r="AW634" s="16" t="n">
        <v>0.0594102003287805</v>
      </c>
      <c r="AX634" s="16" t="n">
        <v>0</v>
      </c>
    </row>
    <row r="635">
      <c r="B635" t="s">
        <v>301</v>
      </c>
      <c r="C635" s="16" t="n">
        <v>0.0405371308177041</v>
      </c>
      <c r="D635" s="16" t="n">
        <v>0.088130081085395</v>
      </c>
      <c r="E635" s="16" t="n">
        <v>0.0239862836254808</v>
      </c>
      <c r="F635" s="16" t="n">
        <v>0.0398484100430899</v>
      </c>
      <c r="G635" s="16"/>
      <c r="H635" s="16" t="n">
        <v>0.022683894833417</v>
      </c>
      <c r="I635" s="16" t="n">
        <v>0.02948400220071</v>
      </c>
      <c r="J635" s="16"/>
      <c r="K635" s="16" t="n">
        <v>0.017989373574339</v>
      </c>
      <c r="L635" s="16"/>
      <c r="M635" s="16" t="n">
        <v>0.0306408891284247</v>
      </c>
      <c r="N635" s="16" t="n">
        <v>0.106568448693597</v>
      </c>
      <c r="O635" s="16" t="n">
        <v>0.0236249364476759</v>
      </c>
      <c r="P635" s="16" t="n">
        <v>0.0195880294554165</v>
      </c>
      <c r="Q635" s="16"/>
      <c r="R635" s="16" t="n">
        <v>0</v>
      </c>
      <c r="S635" s="16" t="n">
        <v>0.132996921706843</v>
      </c>
      <c r="T635" s="16" t="n">
        <v>0.0522996889179579</v>
      </c>
      <c r="U635" s="16" t="n">
        <v>0.0817297053762935</v>
      </c>
      <c r="V635" s="16" t="n">
        <v>0.0195984039428444</v>
      </c>
      <c r="W635" s="16"/>
      <c r="X635" s="16" t="n">
        <v>0.107557218313866</v>
      </c>
      <c r="Y635" s="16" t="n">
        <v>0</v>
      </c>
      <c r="Z635" s="16" t="n">
        <v>0.000799233964278845</v>
      </c>
      <c r="AA635" s="16" t="n">
        <v>0.0214113166128169</v>
      </c>
      <c r="AB635" s="16" t="n">
        <v>0.0515672080544706</v>
      </c>
      <c r="AC635" s="16" t="n">
        <v>0</v>
      </c>
      <c r="AD635" s="16" t="n">
        <v>0.00192138820586021</v>
      </c>
      <c r="AE635" s="16"/>
      <c r="AF635" s="16" t="n">
        <v>0</v>
      </c>
      <c r="AG635" s="16" t="n">
        <v>0</v>
      </c>
      <c r="AH635" s="16" t="n">
        <v>0.00883130121562728</v>
      </c>
      <c r="AI635" s="16" t="n">
        <v>0.0181290855925296</v>
      </c>
      <c r="AJ635" s="16" t="n">
        <v>0.000611982952594701</v>
      </c>
      <c r="AK635" s="16" t="n">
        <v>0.0303260551268698</v>
      </c>
      <c r="AL635" s="16" t="n">
        <v>0.221769717702139</v>
      </c>
      <c r="AM635" s="16" t="n">
        <v>0.137483100017919</v>
      </c>
      <c r="AN635" s="16" t="n">
        <v>0.00177352286287929</v>
      </c>
      <c r="AO635" s="16" t="n">
        <v>0.115997430641951</v>
      </c>
      <c r="AP635" s="16" t="n">
        <v>0</v>
      </c>
      <c r="AQ635" s="16"/>
      <c r="AR635" s="16" t="n">
        <v>0.0843784904686869</v>
      </c>
      <c r="AS635" s="16" t="n">
        <v>0.0274459040840286</v>
      </c>
      <c r="AT635" s="16" t="n">
        <v>0.0552948756535943</v>
      </c>
      <c r="AU635" s="16" t="n">
        <v>0.00624275379993113</v>
      </c>
      <c r="AV635" s="16" t="n">
        <v>0.0297820990334609</v>
      </c>
      <c r="AW635" s="16" t="n">
        <v>0.00806247343728645</v>
      </c>
      <c r="AX635" s="16" t="n">
        <v>0.0842635489362484</v>
      </c>
    </row>
    <row r="636">
      <c r="B636" t="s">
        <v>95</v>
      </c>
      <c r="C636" s="16" t="n">
        <v>0.532379795174248</v>
      </c>
      <c r="D636" s="16" t="n">
        <v>0.40467727804766</v>
      </c>
      <c r="E636" s="16" t="n">
        <v>0.384094143114894</v>
      </c>
      <c r="F636" s="16" t="n">
        <v>0.605440280779161</v>
      </c>
      <c r="G636" s="16"/>
      <c r="H636" s="16" t="n">
        <v>0.559478098198585</v>
      </c>
      <c r="I636" s="16" t="n">
        <v>0.516439679305328</v>
      </c>
      <c r="J636" s="16"/>
      <c r="K636" s="16" t="n">
        <v>0.694582936430707</v>
      </c>
      <c r="L636" s="16"/>
      <c r="M636" s="16" t="n">
        <v>0.586689002484358</v>
      </c>
      <c r="N636" s="16" t="n">
        <v>0.359447220146108</v>
      </c>
      <c r="O636" s="16" t="n">
        <v>0.0567853137048995</v>
      </c>
      <c r="P636" s="16" t="n">
        <v>0.102644040553084</v>
      </c>
      <c r="Q636" s="16"/>
      <c r="R636" s="16" t="n">
        <v>0.973259461576008</v>
      </c>
      <c r="S636" s="16" t="n">
        <v>0.202820071897261</v>
      </c>
      <c r="T636" s="16" t="n">
        <v>0.274633955507776</v>
      </c>
      <c r="U636" s="16" t="n">
        <v>0.436140429076163</v>
      </c>
      <c r="V636" s="16" t="n">
        <v>0.653786643382721</v>
      </c>
      <c r="W636" s="16"/>
      <c r="X636" s="16" t="n">
        <v>0.659138991143023</v>
      </c>
      <c r="Y636" s="16" t="n">
        <v>0.477160924281776</v>
      </c>
      <c r="Z636" s="16" t="n">
        <v>0.412155128284791</v>
      </c>
      <c r="AA636" s="16" t="n">
        <v>0.671970225584594</v>
      </c>
      <c r="AB636" s="16" t="n">
        <v>0.378597181433812</v>
      </c>
      <c r="AC636" s="16" t="n">
        <v>0.201216815793513</v>
      </c>
      <c r="AD636" s="16" t="n">
        <v>0.42356590943402</v>
      </c>
      <c r="AE636" s="16"/>
      <c r="AF636" s="16" t="n">
        <v>0.502061346873026</v>
      </c>
      <c r="AG636" s="16" t="n">
        <v>0.429642492735937</v>
      </c>
      <c r="AH636" s="16" t="n">
        <v>0.442581226374644</v>
      </c>
      <c r="AI636" s="16" t="n">
        <v>0.458453275742665</v>
      </c>
      <c r="AJ636" s="16" t="n">
        <v>0.562284894722462</v>
      </c>
      <c r="AK636" s="16" t="n">
        <v>0.575726886393758</v>
      </c>
      <c r="AL636" s="16" t="n">
        <v>0.370642498312942</v>
      </c>
      <c r="AM636" s="16" t="n">
        <v>0.379876875543164</v>
      </c>
      <c r="AN636" s="16" t="n">
        <v>0.525082073789788</v>
      </c>
      <c r="AO636" s="16" t="n">
        <v>0.81517088408422</v>
      </c>
      <c r="AP636" s="16" t="n">
        <v>0.641544023904858</v>
      </c>
      <c r="AQ636" s="16"/>
      <c r="AR636" s="16" t="n">
        <v>0.58616369764308</v>
      </c>
      <c r="AS636" s="16" t="n">
        <v>0.518916286585796</v>
      </c>
      <c r="AT636" s="16" t="n">
        <v>0.46835652383139</v>
      </c>
      <c r="AU636" s="16" t="n">
        <v>0.45284000823865</v>
      </c>
      <c r="AV636" s="16" t="n">
        <v>0.358616869397099</v>
      </c>
      <c r="AW636" s="16" t="n">
        <v>0.689123453601786</v>
      </c>
      <c r="AX636" s="16" t="n">
        <v>0.583263721648593</v>
      </c>
    </row>
    <row r="637">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row>
    <row r="638">
      <c r="B638" s="7" t="s">
        <v>310</v>
      </c>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c r="AD638" s="16"/>
      <c r="AE638" s="16"/>
      <c r="AF638" s="16"/>
      <c r="AG638" s="16"/>
      <c r="AH638" s="16"/>
      <c r="AI638" s="16"/>
      <c r="AJ638" s="16"/>
      <c r="AK638" s="16"/>
      <c r="AL638" s="16"/>
      <c r="AM638" s="16"/>
      <c r="AN638" s="16"/>
      <c r="AO638" s="16"/>
      <c r="AP638" s="16"/>
      <c r="AQ638" s="16"/>
      <c r="AR638" s="16"/>
      <c r="AS638" s="16"/>
      <c r="AT638" s="16"/>
      <c r="AU638" s="16"/>
      <c r="AV638" s="16"/>
      <c r="AW638" s="16"/>
      <c r="AX638" s="16"/>
    </row>
    <row r="639">
      <c r="B639" s="26" t="s">
        <v>78</v>
      </c>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c r="AC639" s="16"/>
      <c r="AD639" s="16"/>
      <c r="AE639" s="16"/>
      <c r="AF639" s="16"/>
      <c r="AG639" s="16"/>
      <c r="AH639" s="16"/>
      <c r="AI639" s="16"/>
      <c r="AJ639" s="16"/>
      <c r="AK639" s="16"/>
      <c r="AL639" s="16"/>
      <c r="AM639" s="16"/>
      <c r="AN639" s="16"/>
      <c r="AO639" s="16"/>
      <c r="AP639" s="16"/>
      <c r="AQ639" s="16"/>
      <c r="AR639" s="16"/>
      <c r="AS639" s="16"/>
      <c r="AT639" s="16"/>
      <c r="AU639" s="16"/>
      <c r="AV639" s="16"/>
      <c r="AW639" s="16"/>
      <c r="AX639" s="16"/>
    </row>
    <row r="640">
      <c r="B640" t="s">
        <v>297</v>
      </c>
      <c r="C640" s="16" t="n">
        <v>0.0393546089352664</v>
      </c>
      <c r="D640" s="16" t="n">
        <v>0.170301932612462</v>
      </c>
      <c r="E640" s="16" t="n">
        <v>0.0720596461121844</v>
      </c>
      <c r="F640" s="16" t="n">
        <v>0.00854414212529017</v>
      </c>
      <c r="G640" s="16"/>
      <c r="H640" s="16" t="n">
        <v>0.0175940514752945</v>
      </c>
      <c r="I640" s="16" t="n">
        <v>0.0307832688231323</v>
      </c>
      <c r="J640" s="16"/>
      <c r="K640" s="16" t="n">
        <v>0.0439413561519069</v>
      </c>
      <c r="L640" s="16"/>
      <c r="M640" s="16" t="n">
        <v>0</v>
      </c>
      <c r="N640" s="16" t="n">
        <v>0.151742812505356</v>
      </c>
      <c r="O640" s="16" t="n">
        <v>0.438436456644408</v>
      </c>
      <c r="P640" s="16" t="n">
        <v>0.288356222945749</v>
      </c>
      <c r="Q640" s="16"/>
      <c r="R640" s="16" t="n">
        <v>0</v>
      </c>
      <c r="S640" s="16" t="n">
        <v>0.0284570523556196</v>
      </c>
      <c r="T640" s="16" t="n">
        <v>0.126286318027329</v>
      </c>
      <c r="U640" s="16" t="n">
        <v>0.0793947345743089</v>
      </c>
      <c r="V640" s="16" t="n">
        <v>0.0085449447431619</v>
      </c>
      <c r="W640" s="16"/>
      <c r="X640" s="16" t="n">
        <v>0.0223136921502724</v>
      </c>
      <c r="Y640" s="16" t="n">
        <v>0.00472830696819296</v>
      </c>
      <c r="Z640" s="16" t="n">
        <v>0.00828351089611422</v>
      </c>
      <c r="AA640" s="16" t="n">
        <v>0.107690323142884</v>
      </c>
      <c r="AB640" s="16" t="n">
        <v>0.0880173555118249</v>
      </c>
      <c r="AC640" s="16" t="n">
        <v>0.0884760699955673</v>
      </c>
      <c r="AD640" s="16" t="n">
        <v>0.324623991587957</v>
      </c>
      <c r="AE640" s="16"/>
      <c r="AF640" s="16" t="n">
        <v>0.0320334478723045</v>
      </c>
      <c r="AG640" s="16" t="n">
        <v>0.113099207289183</v>
      </c>
      <c r="AH640" s="16" t="n">
        <v>0.00945323310951275</v>
      </c>
      <c r="AI640" s="16" t="n">
        <v>0.193158309455</v>
      </c>
      <c r="AJ640" s="16" t="n">
        <v>0.0171576383305563</v>
      </c>
      <c r="AK640" s="16" t="n">
        <v>0.0019236496863527</v>
      </c>
      <c r="AL640" s="16" t="n">
        <v>0.0348799903196418</v>
      </c>
      <c r="AM640" s="16" t="n">
        <v>0.0453866946964231</v>
      </c>
      <c r="AN640" s="16" t="n">
        <v>0.00622941544197386</v>
      </c>
      <c r="AO640" s="16" t="n">
        <v>0.115997430641951</v>
      </c>
      <c r="AP640" s="16" t="n">
        <v>0</v>
      </c>
      <c r="AQ640" s="16"/>
      <c r="AR640" s="16" t="n">
        <v>0.220414702211842</v>
      </c>
      <c r="AS640" s="16" t="n">
        <v>0.0162384424285507</v>
      </c>
      <c r="AT640" s="16" t="n">
        <v>0.0467965813002865</v>
      </c>
      <c r="AU640" s="16" t="n">
        <v>0.00918840805571122</v>
      </c>
      <c r="AV640" s="16" t="n">
        <v>0.00439823735984244</v>
      </c>
      <c r="AW640" s="16" t="n">
        <v>0.0211796002264806</v>
      </c>
      <c r="AX640" s="16" t="n">
        <v>0.00723275206301763</v>
      </c>
    </row>
    <row r="641">
      <c r="B641" t="s">
        <v>298</v>
      </c>
      <c r="C641" s="16" t="n">
        <v>0.0701085926016708</v>
      </c>
      <c r="D641" s="16" t="n">
        <v>0.209089561686776</v>
      </c>
      <c r="E641" s="16" t="n">
        <v>0.137806238676883</v>
      </c>
      <c r="F641" s="16" t="n">
        <v>0.0252175314054425</v>
      </c>
      <c r="G641" s="16"/>
      <c r="H641" s="16" t="n">
        <v>0.194459874576582</v>
      </c>
      <c r="I641" s="16" t="n">
        <v>0.0757024321146012</v>
      </c>
      <c r="J641" s="16"/>
      <c r="K641" s="16" t="n">
        <v>0.0351015699992219</v>
      </c>
      <c r="L641" s="16"/>
      <c r="M641" s="16" t="n">
        <v>0.0404491117893159</v>
      </c>
      <c r="N641" s="16" t="n">
        <v>0.157258333552141</v>
      </c>
      <c r="O641" s="16" t="n">
        <v>0.353441196440609</v>
      </c>
      <c r="P641" s="16" t="n">
        <v>0.314843459466978</v>
      </c>
      <c r="Q641" s="16"/>
      <c r="R641" s="16" t="n">
        <v>0</v>
      </c>
      <c r="S641" s="16" t="n">
        <v>0.0542932340108086</v>
      </c>
      <c r="T641" s="16" t="n">
        <v>0.0985727762318167</v>
      </c>
      <c r="U641" s="16" t="n">
        <v>0.205380698444366</v>
      </c>
      <c r="V641" s="16" t="n">
        <v>0.0283832882820474</v>
      </c>
      <c r="W641" s="16"/>
      <c r="X641" s="16" t="n">
        <v>0.0469515555010677</v>
      </c>
      <c r="Y641" s="16" t="n">
        <v>0.0291488534361836</v>
      </c>
      <c r="Z641" s="16" t="n">
        <v>0.0143029234861139</v>
      </c>
      <c r="AA641" s="16" t="n">
        <v>0.0965825921710073</v>
      </c>
      <c r="AB641" s="16" t="n">
        <v>0.162007917470849</v>
      </c>
      <c r="AC641" s="16" t="n">
        <v>0.675889757664613</v>
      </c>
      <c r="AD641" s="16" t="n">
        <v>0.120441345418378</v>
      </c>
      <c r="AE641" s="16"/>
      <c r="AF641" s="16" t="n">
        <v>0.0197824537871828</v>
      </c>
      <c r="AG641" s="16" t="n">
        <v>0.0341567521237664</v>
      </c>
      <c r="AH641" s="16" t="n">
        <v>0.106392933098441</v>
      </c>
      <c r="AI641" s="16" t="n">
        <v>0.102292097313411</v>
      </c>
      <c r="AJ641" s="16" t="n">
        <v>0.0381451795190813</v>
      </c>
      <c r="AK641" s="16" t="n">
        <v>0.0299065925369497</v>
      </c>
      <c r="AL641" s="16" t="n">
        <v>0.266706128941362</v>
      </c>
      <c r="AM641" s="16" t="n">
        <v>0.0608992366074088</v>
      </c>
      <c r="AN641" s="16" t="n">
        <v>0.113111883367416</v>
      </c>
      <c r="AO641" s="16" t="n">
        <v>0.0316785806384452</v>
      </c>
      <c r="AP641" s="16" t="n">
        <v>0.0396695367884723</v>
      </c>
      <c r="AQ641" s="16"/>
      <c r="AR641" s="16" t="n">
        <v>0.0976175335803504</v>
      </c>
      <c r="AS641" s="16" t="n">
        <v>0.232157162714785</v>
      </c>
      <c r="AT641" s="16" t="n">
        <v>0.0762207061670373</v>
      </c>
      <c r="AU641" s="16" t="n">
        <v>0.0910013921043296</v>
      </c>
      <c r="AV641" s="16" t="n">
        <v>0.0119124107269486</v>
      </c>
      <c r="AW641" s="16" t="n">
        <v>0.0287759220795439</v>
      </c>
      <c r="AX641" s="16" t="n">
        <v>0.0187610710265848</v>
      </c>
    </row>
    <row r="642">
      <c r="B642" t="s">
        <v>299</v>
      </c>
      <c r="C642" s="16" t="n">
        <v>0.238044611711512</v>
      </c>
      <c r="D642" s="16" t="n">
        <v>0.12266512860869</v>
      </c>
      <c r="E642" s="16" t="n">
        <v>0.281098605824451</v>
      </c>
      <c r="F642" s="16" t="n">
        <v>0.238631534106405</v>
      </c>
      <c r="G642" s="16"/>
      <c r="H642" s="16" t="n">
        <v>0.15814614852869</v>
      </c>
      <c r="I642" s="16" t="n">
        <v>0.251896685923884</v>
      </c>
      <c r="J642" s="16"/>
      <c r="K642" s="16" t="n">
        <v>0.199874774668929</v>
      </c>
      <c r="L642" s="16"/>
      <c r="M642" s="16" t="n">
        <v>0.255437566137325</v>
      </c>
      <c r="N642" s="16" t="n">
        <v>0.167792522781829</v>
      </c>
      <c r="O642" s="16" t="n">
        <v>0.116237589557366</v>
      </c>
      <c r="P642" s="16" t="n">
        <v>0.232851683844094</v>
      </c>
      <c r="Q642" s="16"/>
      <c r="R642" s="16" t="n">
        <v>0.0267405384239923</v>
      </c>
      <c r="S642" s="16" t="n">
        <v>0.562805772313277</v>
      </c>
      <c r="T642" s="16" t="n">
        <v>0.304500773983944</v>
      </c>
      <c r="U642" s="16" t="n">
        <v>0.0912518031944725</v>
      </c>
      <c r="V642" s="16" t="n">
        <v>0.226044797105988</v>
      </c>
      <c r="W642" s="16"/>
      <c r="X642" s="16" t="n">
        <v>0.139693763624017</v>
      </c>
      <c r="Y642" s="16" t="n">
        <v>0.310102936168421</v>
      </c>
      <c r="Z642" s="16" t="n">
        <v>0.545642284045332</v>
      </c>
      <c r="AA642" s="16" t="n">
        <v>0.100673488664365</v>
      </c>
      <c r="AB642" s="16" t="n">
        <v>0.185570971275247</v>
      </c>
      <c r="AC642" s="16" t="n">
        <v>0.0344015016673188</v>
      </c>
      <c r="AD642" s="16" t="n">
        <v>0.124149359094859</v>
      </c>
      <c r="AE642" s="16"/>
      <c r="AF642" s="16" t="n">
        <v>0.213665645992317</v>
      </c>
      <c r="AG642" s="16" t="n">
        <v>0.422380220765369</v>
      </c>
      <c r="AH642" s="16" t="n">
        <v>0.272446960705455</v>
      </c>
      <c r="AI642" s="16" t="n">
        <v>0.151438053464922</v>
      </c>
      <c r="AJ642" s="16" t="n">
        <v>0.231677867288825</v>
      </c>
      <c r="AK642" s="16" t="n">
        <v>0.333715423372792</v>
      </c>
      <c r="AL642" s="16" t="n">
        <v>0.0436320756103964</v>
      </c>
      <c r="AM642" s="16" t="n">
        <v>0.304672261583449</v>
      </c>
      <c r="AN642" s="16" t="n">
        <v>0.258931158021463</v>
      </c>
      <c r="AO642" s="16" t="n">
        <v>0.0359879398806004</v>
      </c>
      <c r="AP642" s="16" t="n">
        <v>0.00330155022068294</v>
      </c>
      <c r="AQ642" s="16"/>
      <c r="AR642" s="16" t="n">
        <v>0.0114255760960409</v>
      </c>
      <c r="AS642" s="16" t="n">
        <v>0.206125118539797</v>
      </c>
      <c r="AT642" s="16" t="n">
        <v>0.249629629579363</v>
      </c>
      <c r="AU642" s="16" t="n">
        <v>0.318483077347955</v>
      </c>
      <c r="AV642" s="16" t="n">
        <v>0.36081598807702</v>
      </c>
      <c r="AW642" s="16" t="n">
        <v>0.25145833783814</v>
      </c>
      <c r="AX642" s="16" t="n">
        <v>0.197625889887382</v>
      </c>
    </row>
    <row r="643">
      <c r="B643" t="s">
        <v>300</v>
      </c>
      <c r="C643" s="16" t="n">
        <v>0.0616134242335541</v>
      </c>
      <c r="D643" s="16" t="n">
        <v>0.0446340973534191</v>
      </c>
      <c r="E643" s="16" t="n">
        <v>0.067463389211297</v>
      </c>
      <c r="F643" s="16" t="n">
        <v>0.061879362268325</v>
      </c>
      <c r="G643" s="16"/>
      <c r="H643" s="16" t="n">
        <v>0.00143693317166116</v>
      </c>
      <c r="I643" s="16" t="n">
        <v>0.0649058887028096</v>
      </c>
      <c r="J643" s="16"/>
      <c r="K643" s="16" t="n">
        <v>0.00641920632289063</v>
      </c>
      <c r="L643" s="16"/>
      <c r="M643" s="16" t="n">
        <v>0.056321703227815</v>
      </c>
      <c r="N643" s="16" t="n">
        <v>0.108229000858096</v>
      </c>
      <c r="O643" s="16" t="n">
        <v>0.0131312941376126</v>
      </c>
      <c r="P643" s="16" t="n">
        <v>0.0529323764669522</v>
      </c>
      <c r="Q643" s="16"/>
      <c r="R643" s="16" t="n">
        <v>0</v>
      </c>
      <c r="S643" s="16" t="n">
        <v>0.151372184055263</v>
      </c>
      <c r="T643" s="16" t="n">
        <v>0.100943821838717</v>
      </c>
      <c r="U643" s="16" t="n">
        <v>0.118123157803791</v>
      </c>
      <c r="V643" s="16" t="n">
        <v>0.0303698431103796</v>
      </c>
      <c r="W643" s="16"/>
      <c r="X643" s="16" t="n">
        <v>0.0677535303805931</v>
      </c>
      <c r="Y643" s="16" t="n">
        <v>0.113375392398854</v>
      </c>
      <c r="Z643" s="16" t="n">
        <v>0.0188169193233693</v>
      </c>
      <c r="AA643" s="16" t="n">
        <v>0.00131462215106357</v>
      </c>
      <c r="AB643" s="16" t="n">
        <v>0.0427197819195331</v>
      </c>
      <c r="AC643" s="16" t="n">
        <v>0</v>
      </c>
      <c r="AD643" s="16" t="n">
        <v>0.00825638021941868</v>
      </c>
      <c r="AE643" s="16"/>
      <c r="AF643" s="16" t="n">
        <v>0.0549721196282106</v>
      </c>
      <c r="AG643" s="16" t="n">
        <v>0</v>
      </c>
      <c r="AH643" s="16" t="n">
        <v>0.0191592582270931</v>
      </c>
      <c r="AI643" s="16" t="n">
        <v>0.000602583897282628</v>
      </c>
      <c r="AJ643" s="16" t="n">
        <v>0.149507621744217</v>
      </c>
      <c r="AK643" s="16" t="n">
        <v>0.0564624531329732</v>
      </c>
      <c r="AL643" s="16" t="n">
        <v>0.0364657222670875</v>
      </c>
      <c r="AM643" s="16" t="n">
        <v>0.135128778057536</v>
      </c>
      <c r="AN643" s="16" t="n">
        <v>0.0726267953456147</v>
      </c>
      <c r="AO643" s="16" t="n">
        <v>0.000585834295960597</v>
      </c>
      <c r="AP643" s="16" t="n">
        <v>0.315484889085986</v>
      </c>
      <c r="AQ643" s="16"/>
      <c r="AR643" s="16" t="n">
        <v>0.0781479586863312</v>
      </c>
      <c r="AS643" s="16" t="n">
        <v>0.000882914352956849</v>
      </c>
      <c r="AT643" s="16" t="n">
        <v>0.102997032023457</v>
      </c>
      <c r="AU643" s="16" t="n">
        <v>0.0537729398797324</v>
      </c>
      <c r="AV643" s="16" t="n">
        <v>0.234474395405629</v>
      </c>
      <c r="AW643" s="16" t="n">
        <v>0.00140021281676334</v>
      </c>
      <c r="AX643" s="16" t="n">
        <v>0.0138261208011407</v>
      </c>
    </row>
    <row r="644">
      <c r="B644" t="s">
        <v>301</v>
      </c>
      <c r="C644" s="16" t="n">
        <v>0.0329139808199503</v>
      </c>
      <c r="D644" s="16" t="n">
        <v>0.0116245845018033</v>
      </c>
      <c r="E644" s="16" t="n">
        <v>0.00120569164846763</v>
      </c>
      <c r="F644" s="16" t="n">
        <v>0.0476762441785291</v>
      </c>
      <c r="G644" s="16"/>
      <c r="H644" s="16" t="n">
        <v>0</v>
      </c>
      <c r="I644" s="16" t="n">
        <v>0.0315273338912938</v>
      </c>
      <c r="J644" s="16"/>
      <c r="K644" s="16" t="n">
        <v>0.0579530616263392</v>
      </c>
      <c r="L644" s="16"/>
      <c r="M644" s="16" t="n">
        <v>0.0370747184556219</v>
      </c>
      <c r="N644" s="16" t="n">
        <v>0.015012283374989</v>
      </c>
      <c r="O644" s="16" t="n">
        <v>0.0103477672428758</v>
      </c>
      <c r="P644" s="16" t="n">
        <v>0.0139495577195668</v>
      </c>
      <c r="Q644" s="16"/>
      <c r="R644" s="16" t="n">
        <v>0</v>
      </c>
      <c r="S644" s="16" t="n">
        <v>0.0016113710391307</v>
      </c>
      <c r="T644" s="16" t="n">
        <v>0.0864716759868233</v>
      </c>
      <c r="U644" s="16" t="n">
        <v>0.0697069849580588</v>
      </c>
      <c r="V644" s="16" t="n">
        <v>0.0128207258196658</v>
      </c>
      <c r="W644" s="16"/>
      <c r="X644" s="16" t="n">
        <v>0.102918284052327</v>
      </c>
      <c r="Y644" s="16" t="n">
        <v>0</v>
      </c>
      <c r="Z644" s="16" t="n">
        <v>0.000799233964278845</v>
      </c>
      <c r="AA644" s="16" t="n">
        <v>0.000357431673270003</v>
      </c>
      <c r="AB644" s="16" t="n">
        <v>0.0112881849973405</v>
      </c>
      <c r="AC644" s="16" t="n">
        <v>0</v>
      </c>
      <c r="AD644" s="16" t="n">
        <v>0.00192138820586021</v>
      </c>
      <c r="AE644" s="16"/>
      <c r="AF644" s="16" t="n">
        <v>0.32258383081359</v>
      </c>
      <c r="AG644" s="16" t="n">
        <v>0</v>
      </c>
      <c r="AH644" s="16" t="n">
        <v>0</v>
      </c>
      <c r="AI644" s="16" t="n">
        <v>0</v>
      </c>
      <c r="AJ644" s="16" t="n">
        <v>0.0012239659051894</v>
      </c>
      <c r="AK644" s="16" t="n">
        <v>0</v>
      </c>
      <c r="AL644" s="16" t="n">
        <v>0.18817249626392</v>
      </c>
      <c r="AM644" s="16" t="n">
        <v>0.106112405202087</v>
      </c>
      <c r="AN644" s="16" t="n">
        <v>0.00177352286287929</v>
      </c>
      <c r="AO644" s="16" t="n">
        <v>0</v>
      </c>
      <c r="AP644" s="16" t="n">
        <v>0</v>
      </c>
      <c r="AQ644" s="16"/>
      <c r="AR644" s="16" t="n">
        <v>0</v>
      </c>
      <c r="AS644" s="16" t="n">
        <v>0</v>
      </c>
      <c r="AT644" s="16" t="n">
        <v>0.0302110234858135</v>
      </c>
      <c r="AU644" s="16" t="n">
        <v>0.00674047218712549</v>
      </c>
      <c r="AV644" s="16" t="n">
        <v>0.00219911867992122</v>
      </c>
      <c r="AW644" s="16" t="n">
        <v>0.000259363783255949</v>
      </c>
      <c r="AX644" s="16" t="n">
        <v>0.16648524847226</v>
      </c>
    </row>
    <row r="645">
      <c r="B645" t="s">
        <v>95</v>
      </c>
      <c r="C645" s="16" t="n">
        <v>0.557964781698047</v>
      </c>
      <c r="D645" s="16" t="n">
        <v>0.44168469523685</v>
      </c>
      <c r="E645" s="16" t="n">
        <v>0.440366428526718</v>
      </c>
      <c r="F645" s="16" t="n">
        <v>0.618051185916008</v>
      </c>
      <c r="G645" s="16"/>
      <c r="H645" s="16" t="n">
        <v>0.628362992247773</v>
      </c>
      <c r="I645" s="16" t="n">
        <v>0.545184390544279</v>
      </c>
      <c r="J645" s="16"/>
      <c r="K645" s="16" t="n">
        <v>0.656710031230712</v>
      </c>
      <c r="L645" s="16"/>
      <c r="M645" s="16" t="n">
        <v>0.610716900389922</v>
      </c>
      <c r="N645" s="16" t="n">
        <v>0.399965046927589</v>
      </c>
      <c r="O645" s="16" t="n">
        <v>0.0684056959771286</v>
      </c>
      <c r="P645" s="16" t="n">
        <v>0.0970666995566609</v>
      </c>
      <c r="Q645" s="16"/>
      <c r="R645" s="16" t="n">
        <v>0.973259461576008</v>
      </c>
      <c r="S645" s="16" t="n">
        <v>0.201460386225901</v>
      </c>
      <c r="T645" s="16" t="n">
        <v>0.28322463393137</v>
      </c>
      <c r="U645" s="16" t="n">
        <v>0.436142621025003</v>
      </c>
      <c r="V645" s="16" t="n">
        <v>0.693836400938757</v>
      </c>
      <c r="W645" s="16"/>
      <c r="X645" s="16" t="n">
        <v>0.620369174291723</v>
      </c>
      <c r="Y645" s="16" t="n">
        <v>0.542644511028348</v>
      </c>
      <c r="Z645" s="16" t="n">
        <v>0.412155128284791</v>
      </c>
      <c r="AA645" s="16" t="n">
        <v>0.69338154219741</v>
      </c>
      <c r="AB645" s="16" t="n">
        <v>0.510395788825206</v>
      </c>
      <c r="AC645" s="16" t="n">
        <v>0.201232670672501</v>
      </c>
      <c r="AD645" s="16" t="n">
        <v>0.420607535473527</v>
      </c>
      <c r="AE645" s="16"/>
      <c r="AF645" s="16" t="n">
        <v>0.356962501906395</v>
      </c>
      <c r="AG645" s="16" t="n">
        <v>0.430363819821682</v>
      </c>
      <c r="AH645" s="16" t="n">
        <v>0.592547614859498</v>
      </c>
      <c r="AI645" s="16" t="n">
        <v>0.552508955869384</v>
      </c>
      <c r="AJ645" s="16" t="n">
        <v>0.562287727212131</v>
      </c>
      <c r="AK645" s="16" t="n">
        <v>0.577991881270932</v>
      </c>
      <c r="AL645" s="16" t="n">
        <v>0.430143586597593</v>
      </c>
      <c r="AM645" s="16" t="n">
        <v>0.347800623853096</v>
      </c>
      <c r="AN645" s="16" t="n">
        <v>0.547327224960652</v>
      </c>
      <c r="AO645" s="16" t="n">
        <v>0.815750214543043</v>
      </c>
      <c r="AP645" s="16" t="n">
        <v>0.641544023904858</v>
      </c>
      <c r="AQ645" s="16"/>
      <c r="AR645" s="16" t="n">
        <v>0.592394229425435</v>
      </c>
      <c r="AS645" s="16" t="n">
        <v>0.544596361963911</v>
      </c>
      <c r="AT645" s="16" t="n">
        <v>0.494145027444042</v>
      </c>
      <c r="AU645" s="16" t="n">
        <v>0.520813710425146</v>
      </c>
      <c r="AV645" s="16" t="n">
        <v>0.386199849750639</v>
      </c>
      <c r="AW645" s="16" t="n">
        <v>0.696926563255816</v>
      </c>
      <c r="AX645" s="16" t="n">
        <v>0.596068917749615</v>
      </c>
    </row>
    <row r="64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c r="AC646" s="16"/>
      <c r="AD646" s="16"/>
      <c r="AE646" s="16"/>
      <c r="AF646" s="16"/>
      <c r="AG646" s="16"/>
      <c r="AH646" s="16"/>
      <c r="AI646" s="16"/>
      <c r="AJ646" s="16"/>
      <c r="AK646" s="16"/>
      <c r="AL646" s="16"/>
      <c r="AM646" s="16"/>
      <c r="AN646" s="16"/>
      <c r="AO646" s="16"/>
      <c r="AP646" s="16"/>
      <c r="AQ646" s="16"/>
      <c r="AR646" s="16"/>
      <c r="AS646" s="16"/>
      <c r="AT646" s="16"/>
      <c r="AU646" s="16"/>
      <c r="AV646" s="16"/>
      <c r="AW646" s="16"/>
      <c r="AX646" s="16"/>
    </row>
    <row r="647">
      <c r="B647" s="7" t="s">
        <v>311</v>
      </c>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c r="AC647" s="16"/>
      <c r="AD647" s="16"/>
      <c r="AE647" s="16"/>
      <c r="AF647" s="16"/>
      <c r="AG647" s="16"/>
      <c r="AH647" s="16"/>
      <c r="AI647" s="16"/>
      <c r="AJ647" s="16"/>
      <c r="AK647" s="16"/>
      <c r="AL647" s="16"/>
      <c r="AM647" s="16"/>
      <c r="AN647" s="16"/>
      <c r="AO647" s="16"/>
      <c r="AP647" s="16"/>
      <c r="AQ647" s="16"/>
      <c r="AR647" s="16"/>
      <c r="AS647" s="16"/>
      <c r="AT647" s="16"/>
      <c r="AU647" s="16"/>
      <c r="AV647" s="16"/>
      <c r="AW647" s="16"/>
      <c r="AX647" s="16"/>
    </row>
    <row r="648">
      <c r="B648" s="26" t="s">
        <v>78</v>
      </c>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c r="AC648" s="16"/>
      <c r="AD648" s="16"/>
      <c r="AE648" s="16"/>
      <c r="AF648" s="16"/>
      <c r="AG648" s="16"/>
      <c r="AH648" s="16"/>
      <c r="AI648" s="16"/>
      <c r="AJ648" s="16"/>
      <c r="AK648" s="16"/>
      <c r="AL648" s="16"/>
      <c r="AM648" s="16"/>
      <c r="AN648" s="16"/>
      <c r="AO648" s="16"/>
      <c r="AP648" s="16"/>
      <c r="AQ648" s="16"/>
      <c r="AR648" s="16"/>
      <c r="AS648" s="16"/>
      <c r="AT648" s="16"/>
      <c r="AU648" s="16"/>
      <c r="AV648" s="16"/>
      <c r="AW648" s="16"/>
      <c r="AX648" s="16"/>
    </row>
    <row r="649">
      <c r="B649" t="s">
        <v>297</v>
      </c>
      <c r="C649" s="16" t="n">
        <v>0.0317168604178154</v>
      </c>
      <c r="D649" s="16" t="n">
        <v>0.0755436243370596</v>
      </c>
      <c r="E649" s="16" t="n">
        <v>0.0721054849802478</v>
      </c>
      <c r="F649" s="16" t="n">
        <v>0.0105241019775335</v>
      </c>
      <c r="G649" s="16"/>
      <c r="H649" s="16" t="n">
        <v>0.0802603644399502</v>
      </c>
      <c r="I649" s="16" t="n">
        <v>0.0282088276739927</v>
      </c>
      <c r="J649" s="16"/>
      <c r="K649" s="16" t="n">
        <v>0.0364312549065518</v>
      </c>
      <c r="L649" s="16"/>
      <c r="M649" s="16" t="n">
        <v>0</v>
      </c>
      <c r="N649" s="16" t="n">
        <v>0.107917325749694</v>
      </c>
      <c r="O649" s="16" t="n">
        <v>0.392019619839929</v>
      </c>
      <c r="P649" s="16" t="n">
        <v>0.302093014223873</v>
      </c>
      <c r="Q649" s="16"/>
      <c r="R649" s="16" t="n">
        <v>0</v>
      </c>
      <c r="S649" s="16" t="n">
        <v>0.0636908051972766</v>
      </c>
      <c r="T649" s="16" t="n">
        <v>0.0850633108660855</v>
      </c>
      <c r="U649" s="16" t="n">
        <v>0.0616241877659385</v>
      </c>
      <c r="V649" s="16" t="n">
        <v>0.00833896158862045</v>
      </c>
      <c r="W649" s="16"/>
      <c r="X649" s="16" t="n">
        <v>0.000740041184252209</v>
      </c>
      <c r="Y649" s="16" t="n">
        <v>0.00475686993894941</v>
      </c>
      <c r="Z649" s="16" t="n">
        <v>0.00446514648038908</v>
      </c>
      <c r="AA649" s="16" t="n">
        <v>0.0750417832594967</v>
      </c>
      <c r="AB649" s="16" t="n">
        <v>0.125120298694285</v>
      </c>
      <c r="AC649" s="16" t="n">
        <v>0.104394329287791</v>
      </c>
      <c r="AD649" s="16" t="n">
        <v>0.250933731765091</v>
      </c>
      <c r="AE649" s="16"/>
      <c r="AF649" s="16" t="n">
        <v>0.0325852451859562</v>
      </c>
      <c r="AG649" s="16" t="n">
        <v>0.0935125929460448</v>
      </c>
      <c r="AH649" s="16" t="n">
        <v>0.026194357601994</v>
      </c>
      <c r="AI649" s="16" t="n">
        <v>0.158457500415015</v>
      </c>
      <c r="AJ649" s="16" t="n">
        <v>0.00470722093236257</v>
      </c>
      <c r="AK649" s="16" t="n">
        <v>0.00143601803544336</v>
      </c>
      <c r="AL649" s="16" t="n">
        <v>0.0414346928655289</v>
      </c>
      <c r="AM649" s="16" t="n">
        <v>0.0467431123249366</v>
      </c>
      <c r="AN649" s="16" t="n">
        <v>0.00073444713368123</v>
      </c>
      <c r="AO649" s="16" t="n">
        <v>0.0322579110972688</v>
      </c>
      <c r="AP649" s="16" t="n">
        <v>0.0350518423063448</v>
      </c>
      <c r="AQ649" s="16"/>
      <c r="AR649" s="16" t="n">
        <v>0.123575148178444</v>
      </c>
      <c r="AS649" s="16" t="n">
        <v>0.00264874305887055</v>
      </c>
      <c r="AT649" s="16" t="n">
        <v>0.0351984873847059</v>
      </c>
      <c r="AU649" s="16" t="n">
        <v>0.0228768523005618</v>
      </c>
      <c r="AV649" s="16" t="n">
        <v>0.00971329204702736</v>
      </c>
      <c r="AW649" s="16" t="n">
        <v>0.0203506909585179</v>
      </c>
      <c r="AX649" s="16" t="n">
        <v>0.0232703955395438</v>
      </c>
    </row>
    <row r="650">
      <c r="B650" t="s">
        <v>298</v>
      </c>
      <c r="C650" s="16" t="n">
        <v>0.127907994399259</v>
      </c>
      <c r="D650" s="16" t="n">
        <v>0.283731445357527</v>
      </c>
      <c r="E650" s="16" t="n">
        <v>0.216395808943499</v>
      </c>
      <c r="F650" s="16" t="n">
        <v>0.0729254307205097</v>
      </c>
      <c r="G650" s="16"/>
      <c r="H650" s="16" t="n">
        <v>0.222090540657422</v>
      </c>
      <c r="I650" s="16" t="n">
        <v>0.13199100326037</v>
      </c>
      <c r="J650" s="16"/>
      <c r="K650" s="16" t="n">
        <v>0.0776341814203122</v>
      </c>
      <c r="L650" s="16"/>
      <c r="M650" s="16" t="n">
        <v>0.113339795228576</v>
      </c>
      <c r="N650" s="16" t="n">
        <v>0.124369083605605</v>
      </c>
      <c r="O650" s="16" t="n">
        <v>0.41333130913704</v>
      </c>
      <c r="P650" s="16" t="n">
        <v>0.335628012798799</v>
      </c>
      <c r="Q650" s="16"/>
      <c r="R650" s="16" t="n">
        <v>0</v>
      </c>
      <c r="S650" s="16" t="n">
        <v>0.15750467013725</v>
      </c>
      <c r="T650" s="16" t="n">
        <v>0.129986742515351</v>
      </c>
      <c r="U650" s="16" t="n">
        <v>0.28344438139614</v>
      </c>
      <c r="V650" s="16" t="n">
        <v>0.0681475857192762</v>
      </c>
      <c r="W650" s="16"/>
      <c r="X650" s="16" t="n">
        <v>0.0867827656592854</v>
      </c>
      <c r="Y650" s="16" t="n">
        <v>0.128592955752221</v>
      </c>
      <c r="Z650" s="16" t="n">
        <v>0.107106430879043</v>
      </c>
      <c r="AA650" s="16" t="n">
        <v>0.111895052709943</v>
      </c>
      <c r="AB650" s="16" t="n">
        <v>0.161206868296332</v>
      </c>
      <c r="AC650" s="16" t="n">
        <v>0.724188891107303</v>
      </c>
      <c r="AD650" s="16" t="n">
        <v>0.185925283531362</v>
      </c>
      <c r="AE650" s="16"/>
      <c r="AF650" s="16" t="n">
        <v>0.0258097963012208</v>
      </c>
      <c r="AG650" s="16" t="n">
        <v>0.0293181437643017</v>
      </c>
      <c r="AH650" s="16" t="n">
        <v>0.20049158508525</v>
      </c>
      <c r="AI650" s="16" t="n">
        <v>0.134046621763002</v>
      </c>
      <c r="AJ650" s="16" t="n">
        <v>0.080742516430347</v>
      </c>
      <c r="AK650" s="16" t="n">
        <v>0.0885573550598663</v>
      </c>
      <c r="AL650" s="16" t="n">
        <v>0.24388125828501</v>
      </c>
      <c r="AM650" s="16" t="n">
        <v>0.261489515324689</v>
      </c>
      <c r="AN650" s="16" t="n">
        <v>0.209251970088815</v>
      </c>
      <c r="AO650" s="16" t="n">
        <v>0</v>
      </c>
      <c r="AP650" s="16" t="n">
        <v>0.323404133788797</v>
      </c>
      <c r="AQ650" s="16"/>
      <c r="AR650" s="16" t="n">
        <v>0.116309128927418</v>
      </c>
      <c r="AS650" s="16" t="n">
        <v>0.214948277347819</v>
      </c>
      <c r="AT650" s="16" t="n">
        <v>0.149972413702368</v>
      </c>
      <c r="AU650" s="16" t="n">
        <v>0.174586293113177</v>
      </c>
      <c r="AV650" s="16" t="n">
        <v>0.00219911867992122</v>
      </c>
      <c r="AW650" s="16" t="n">
        <v>0.157472584593089</v>
      </c>
      <c r="AX650" s="16" t="n">
        <v>0.0181657720389513</v>
      </c>
    </row>
    <row r="651">
      <c r="B651" t="s">
        <v>299</v>
      </c>
      <c r="C651" s="16" t="n">
        <v>0.166974998954725</v>
      </c>
      <c r="D651" s="16" t="n">
        <v>0.14819239764133</v>
      </c>
      <c r="E651" s="16" t="n">
        <v>0.177227348045073</v>
      </c>
      <c r="F651" s="16" t="n">
        <v>0.165871839129576</v>
      </c>
      <c r="G651" s="16"/>
      <c r="H651" s="16" t="n">
        <v>0.0663938911626022</v>
      </c>
      <c r="I651" s="16" t="n">
        <v>0.192884414207552</v>
      </c>
      <c r="J651" s="16"/>
      <c r="K651" s="16" t="n">
        <v>0.103961352434845</v>
      </c>
      <c r="L651" s="16"/>
      <c r="M651" s="16" t="n">
        <v>0.16783271478141</v>
      </c>
      <c r="N651" s="16" t="n">
        <v>0.185870245839859</v>
      </c>
      <c r="O651" s="16" t="n">
        <v>0.085607740115215</v>
      </c>
      <c r="P651" s="16" t="n">
        <v>0.154998889837638</v>
      </c>
      <c r="Q651" s="16"/>
      <c r="R651" s="16" t="n">
        <v>0.0267405384239923</v>
      </c>
      <c r="S651" s="16" t="n">
        <v>0.28658871561663</v>
      </c>
      <c r="T651" s="16" t="n">
        <v>0.272462189988021</v>
      </c>
      <c r="U651" s="16" t="n">
        <v>0.0921769297068929</v>
      </c>
      <c r="V651" s="16" t="n">
        <v>0.156681871893783</v>
      </c>
      <c r="W651" s="16"/>
      <c r="X651" s="16" t="n">
        <v>0.146870910244583</v>
      </c>
      <c r="Y651" s="16" t="n">
        <v>0.122336018206805</v>
      </c>
      <c r="Z651" s="16" t="n">
        <v>0.512283544711153</v>
      </c>
      <c r="AA651" s="16" t="n">
        <v>0.0891161584823573</v>
      </c>
      <c r="AB651" s="16" t="n">
        <v>0.136827744851857</v>
      </c>
      <c r="AC651" s="16" t="n">
        <v>0.0262583556682799</v>
      </c>
      <c r="AD651" s="16" t="n">
        <v>0.110477512681114</v>
      </c>
      <c r="AE651" s="16"/>
      <c r="AF651" s="16" t="n">
        <v>0.0825811097334016</v>
      </c>
      <c r="AG651" s="16" t="n">
        <v>0.304572927429488</v>
      </c>
      <c r="AH651" s="16" t="n">
        <v>0.10306344510144</v>
      </c>
      <c r="AI651" s="16" t="n">
        <v>0.215586169038633</v>
      </c>
      <c r="AJ651" s="16" t="n">
        <v>0.202707138046733</v>
      </c>
      <c r="AK651" s="16" t="n">
        <v>0.220702347896602</v>
      </c>
      <c r="AL651" s="16" t="n">
        <v>0.130645203513607</v>
      </c>
      <c r="AM651" s="16" t="n">
        <v>0.189055108962405</v>
      </c>
      <c r="AN651" s="16" t="n">
        <v>0.105481012925811</v>
      </c>
      <c r="AO651" s="16" t="n">
        <v>0.0338332602595228</v>
      </c>
      <c r="AP651" s="16" t="n">
        <v>0</v>
      </c>
      <c r="AQ651" s="16"/>
      <c r="AR651" s="16" t="n">
        <v>0.0088280539391983</v>
      </c>
      <c r="AS651" s="16" t="n">
        <v>0.0570096056708443</v>
      </c>
      <c r="AT651" s="16" t="n">
        <v>0.248481374242436</v>
      </c>
      <c r="AU651" s="16" t="n">
        <v>0.243063684716539</v>
      </c>
      <c r="AV651" s="16" t="n">
        <v>0.23667351408555</v>
      </c>
      <c r="AW651" s="16" t="n">
        <v>0.123849948375814</v>
      </c>
      <c r="AX651" s="16" t="n">
        <v>0.112341416251015</v>
      </c>
    </row>
    <row r="652">
      <c r="B652" t="s">
        <v>300</v>
      </c>
      <c r="C652" s="16" t="n">
        <v>0.0958170628075549</v>
      </c>
      <c r="D652" s="16" t="n">
        <v>0.0143251771494233</v>
      </c>
      <c r="E652" s="16" t="n">
        <v>0.0780138139985202</v>
      </c>
      <c r="F652" s="16" t="n">
        <v>0.114048853384193</v>
      </c>
      <c r="G652" s="16"/>
      <c r="H652" s="16" t="n">
        <v>0.0446678999752298</v>
      </c>
      <c r="I652" s="16" t="n">
        <v>0.0975560739450658</v>
      </c>
      <c r="J652" s="16"/>
      <c r="K652" s="16" t="n">
        <v>0.101351520405462</v>
      </c>
      <c r="L652" s="16"/>
      <c r="M652" s="16" t="n">
        <v>0.101587179325063</v>
      </c>
      <c r="N652" s="16" t="n">
        <v>0.0854542986632062</v>
      </c>
      <c r="O652" s="16" t="n">
        <v>0.01868602278767</v>
      </c>
      <c r="P652" s="16" t="n">
        <v>0.0434344449396576</v>
      </c>
      <c r="Q652" s="16"/>
      <c r="R652" s="16" t="n">
        <v>0</v>
      </c>
      <c r="S652" s="16" t="n">
        <v>0.289395737151582</v>
      </c>
      <c r="T652" s="16" t="n">
        <v>0.165976488395139</v>
      </c>
      <c r="U652" s="16" t="n">
        <v>0.0153862975088269</v>
      </c>
      <c r="V652" s="16" t="n">
        <v>0.0879454584815754</v>
      </c>
      <c r="W652" s="16"/>
      <c r="X652" s="16" t="n">
        <v>0.0808209889100316</v>
      </c>
      <c r="Y652" s="16" t="n">
        <v>0.201152643943654</v>
      </c>
      <c r="Z652" s="16" t="n">
        <v>0</v>
      </c>
      <c r="AA652" s="16" t="n">
        <v>0.0288583952340979</v>
      </c>
      <c r="AB652" s="16" t="n">
        <v>0.0712361329977686</v>
      </c>
      <c r="AC652" s="16" t="n">
        <v>0.00289052605645215</v>
      </c>
      <c r="AD652" s="16" t="n">
        <v>0.0098207152234569</v>
      </c>
      <c r="AE652" s="16"/>
      <c r="AF652" s="16" t="n">
        <v>0.502061346873026</v>
      </c>
      <c r="AG652" s="16" t="n">
        <v>0.142953843124229</v>
      </c>
      <c r="AH652" s="16" t="n">
        <v>0.121128328676312</v>
      </c>
      <c r="AI652" s="16" t="n">
        <v>0.0143516366694612</v>
      </c>
      <c r="AJ652" s="16" t="n">
        <v>0.0999655212114766</v>
      </c>
      <c r="AK652" s="16" t="n">
        <v>0.0831094520774654</v>
      </c>
      <c r="AL652" s="16" t="n">
        <v>0.0969080102164946</v>
      </c>
      <c r="AM652" s="16" t="n">
        <v>0.0326422350697389</v>
      </c>
      <c r="AN652" s="16" t="n">
        <v>0.146996063045617</v>
      </c>
      <c r="AO652" s="16" t="n">
        <v>0</v>
      </c>
      <c r="AP652" s="16" t="n">
        <v>0</v>
      </c>
      <c r="AQ652" s="16"/>
      <c r="AR652" s="16" t="n">
        <v>0</v>
      </c>
      <c r="AS652" s="16" t="n">
        <v>0.202241492331096</v>
      </c>
      <c r="AT652" s="16" t="n">
        <v>0.0639053264978449</v>
      </c>
      <c r="AU652" s="16" t="n">
        <v>0.0603059121962583</v>
      </c>
      <c r="AV652" s="16" t="n">
        <v>0.36081598807702</v>
      </c>
      <c r="AW652" s="16" t="n">
        <v>0.0083218372205424</v>
      </c>
      <c r="AX652" s="16" t="n">
        <v>0.179716070285767</v>
      </c>
    </row>
    <row r="653">
      <c r="B653" t="s">
        <v>301</v>
      </c>
      <c r="C653" s="16" t="n">
        <v>0.0359595292952032</v>
      </c>
      <c r="D653" s="16" t="n">
        <v>0.0759694934655624</v>
      </c>
      <c r="E653" s="16" t="n">
        <v>0.0104725651172882</v>
      </c>
      <c r="F653" s="16" t="n">
        <v>0.0396575226305778</v>
      </c>
      <c r="G653" s="16"/>
      <c r="H653" s="16" t="n">
        <v>0.00697607670991083</v>
      </c>
      <c r="I653" s="16" t="n">
        <v>0.0244967548974938</v>
      </c>
      <c r="J653" s="16"/>
      <c r="K653" s="16" t="n">
        <v>0.00103565598032102</v>
      </c>
      <c r="L653" s="16"/>
      <c r="M653" s="16" t="n">
        <v>0.0305513081805932</v>
      </c>
      <c r="N653" s="16" t="n">
        <v>0.0707070287241619</v>
      </c>
      <c r="O653" s="16" t="n">
        <v>0.0240274799422713</v>
      </c>
      <c r="P653" s="16" t="n">
        <v>0.0709761939327692</v>
      </c>
      <c r="Q653" s="16"/>
      <c r="R653" s="16" t="n">
        <v>0</v>
      </c>
      <c r="S653" s="16" t="n">
        <v>0</v>
      </c>
      <c r="T653" s="16" t="n">
        <v>0.106175426229309</v>
      </c>
      <c r="U653" s="16" t="n">
        <v>0.0728082525314422</v>
      </c>
      <c r="V653" s="16" t="n">
        <v>0.0121822671351457</v>
      </c>
      <c r="W653" s="16"/>
      <c r="X653" s="16" t="n">
        <v>0.0644161197101251</v>
      </c>
      <c r="Y653" s="16" t="n">
        <v>0.0437371032598967</v>
      </c>
      <c r="Z653" s="16" t="n">
        <v>0.0192431929001419</v>
      </c>
      <c r="AA653" s="16" t="n">
        <v>0.00170706811669503</v>
      </c>
      <c r="AB653" s="16" t="n">
        <v>0.000776800424511779</v>
      </c>
      <c r="AC653" s="16" t="n">
        <v>0.0103589224034443</v>
      </c>
      <c r="AD653" s="16" t="n">
        <v>0.0222352213254492</v>
      </c>
      <c r="AE653" s="16"/>
      <c r="AF653" s="16" t="n">
        <v>0.177484985846959</v>
      </c>
      <c r="AG653" s="16" t="n">
        <v>0</v>
      </c>
      <c r="AH653" s="16" t="n">
        <v>0.00259711225713329</v>
      </c>
      <c r="AI653" s="16" t="n">
        <v>0.00190787598859027</v>
      </c>
      <c r="AJ653" s="16" t="n">
        <v>0.0540407078746207</v>
      </c>
      <c r="AK653" s="16" t="n">
        <v>0.000141885409994823</v>
      </c>
      <c r="AL653" s="16" t="n">
        <v>0.18859627169444</v>
      </c>
      <c r="AM653" s="16" t="n">
        <v>0.028987022707042</v>
      </c>
      <c r="AN653" s="16" t="n">
        <v>0.00177352286287929</v>
      </c>
      <c r="AO653" s="16" t="n">
        <v>0.116583264937911</v>
      </c>
      <c r="AP653" s="16" t="n">
        <v>0</v>
      </c>
      <c r="AQ653" s="16"/>
      <c r="AR653" s="16" t="n">
        <v>0.0807454808431738</v>
      </c>
      <c r="AS653" s="16" t="n">
        <v>0.00423559500557444</v>
      </c>
      <c r="AT653" s="16" t="n">
        <v>0.02628414006754</v>
      </c>
      <c r="AU653" s="16" t="n">
        <v>0.0472399675632065</v>
      </c>
      <c r="AV653" s="16" t="n">
        <v>0.00439823735984244</v>
      </c>
      <c r="AW653" s="16" t="n">
        <v>0.000881485250251445</v>
      </c>
      <c r="AX653" s="16" t="n">
        <v>0.096473446049637</v>
      </c>
    </row>
    <row r="654">
      <c r="B654" t="s">
        <v>95</v>
      </c>
      <c r="C654" s="16" t="n">
        <v>0.541623554125443</v>
      </c>
      <c r="D654" s="16" t="n">
        <v>0.402237862049098</v>
      </c>
      <c r="E654" s="16" t="n">
        <v>0.445784978915372</v>
      </c>
      <c r="F654" s="16" t="n">
        <v>0.59697225215761</v>
      </c>
      <c r="G654" s="16"/>
      <c r="H654" s="16" t="n">
        <v>0.579611227054885</v>
      </c>
      <c r="I654" s="16" t="n">
        <v>0.524862926015526</v>
      </c>
      <c r="J654" s="16"/>
      <c r="K654" s="16" t="n">
        <v>0.679586034852508</v>
      </c>
      <c r="L654" s="16"/>
      <c r="M654" s="16" t="n">
        <v>0.586689002484358</v>
      </c>
      <c r="N654" s="16" t="n">
        <v>0.425682017417474</v>
      </c>
      <c r="O654" s="16" t="n">
        <v>0.0663278281778746</v>
      </c>
      <c r="P654" s="16" t="n">
        <v>0.0928694442672629</v>
      </c>
      <c r="Q654" s="16"/>
      <c r="R654" s="16" t="n">
        <v>0.973259461576008</v>
      </c>
      <c r="S654" s="16" t="n">
        <v>0.202820071897261</v>
      </c>
      <c r="T654" s="16" t="n">
        <v>0.240335842006094</v>
      </c>
      <c r="U654" s="16" t="n">
        <v>0.474559951090759</v>
      </c>
      <c r="V654" s="16" t="n">
        <v>0.666703855181599</v>
      </c>
      <c r="W654" s="16"/>
      <c r="X654" s="16" t="n">
        <v>0.620369174291723</v>
      </c>
      <c r="Y654" s="16" t="n">
        <v>0.499424408898473</v>
      </c>
      <c r="Z654" s="16" t="n">
        <v>0.356901685029273</v>
      </c>
      <c r="AA654" s="16" t="n">
        <v>0.69338154219741</v>
      </c>
      <c r="AB654" s="16" t="n">
        <v>0.504832154735246</v>
      </c>
      <c r="AC654" s="16" t="n">
        <v>0.13190897547673</v>
      </c>
      <c r="AD654" s="16" t="n">
        <v>0.420607535473527</v>
      </c>
      <c r="AE654" s="16"/>
      <c r="AF654" s="16" t="n">
        <v>0.179477516059436</v>
      </c>
      <c r="AG654" s="16" t="n">
        <v>0.429642492735937</v>
      </c>
      <c r="AH654" s="16" t="n">
        <v>0.546525171277871</v>
      </c>
      <c r="AI654" s="16" t="n">
        <v>0.4756501961253</v>
      </c>
      <c r="AJ654" s="16" t="n">
        <v>0.55783689550446</v>
      </c>
      <c r="AK654" s="16" t="n">
        <v>0.606052941520628</v>
      </c>
      <c r="AL654" s="16" t="n">
        <v>0.29853456342492</v>
      </c>
      <c r="AM654" s="16" t="n">
        <v>0.441083005611189</v>
      </c>
      <c r="AN654" s="16" t="n">
        <v>0.535762983943197</v>
      </c>
      <c r="AO654" s="16" t="n">
        <v>0.817325563705297</v>
      </c>
      <c r="AP654" s="16" t="n">
        <v>0.641544023904858</v>
      </c>
      <c r="AQ654" s="16"/>
      <c r="AR654" s="16" t="n">
        <v>0.670542188111767</v>
      </c>
      <c r="AS654" s="16" t="n">
        <v>0.518916286585796</v>
      </c>
      <c r="AT654" s="16" t="n">
        <v>0.476158258105105</v>
      </c>
      <c r="AU654" s="16" t="n">
        <v>0.451927290110257</v>
      </c>
      <c r="AV654" s="16" t="n">
        <v>0.386199849750639</v>
      </c>
      <c r="AW654" s="16" t="n">
        <v>0.689123453601786</v>
      </c>
      <c r="AX654" s="16" t="n">
        <v>0.570032899835086</v>
      </c>
    </row>
    <row r="655">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c r="AC655" s="16"/>
      <c r="AD655" s="16"/>
      <c r="AE655" s="16"/>
      <c r="AF655" s="16"/>
      <c r="AG655" s="16"/>
      <c r="AH655" s="16"/>
      <c r="AI655" s="16"/>
      <c r="AJ655" s="16"/>
      <c r="AK655" s="16"/>
      <c r="AL655" s="16"/>
      <c r="AM655" s="16"/>
      <c r="AN655" s="16"/>
      <c r="AO655" s="16"/>
      <c r="AP655" s="16"/>
      <c r="AQ655" s="16"/>
      <c r="AR655" s="16"/>
      <c r="AS655" s="16"/>
      <c r="AT655" s="16"/>
      <c r="AU655" s="16"/>
      <c r="AV655" s="16"/>
      <c r="AW655" s="16"/>
      <c r="AX655" s="16"/>
    </row>
    <row r="656">
      <c r="B656" s="7" t="s">
        <v>312</v>
      </c>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c r="AD656" s="16"/>
      <c r="AE656" s="16"/>
      <c r="AF656" s="16"/>
      <c r="AG656" s="16"/>
      <c r="AH656" s="16"/>
      <c r="AI656" s="16"/>
      <c r="AJ656" s="16"/>
      <c r="AK656" s="16"/>
      <c r="AL656" s="16"/>
      <c r="AM656" s="16"/>
      <c r="AN656" s="16"/>
      <c r="AO656" s="16"/>
      <c r="AP656" s="16"/>
      <c r="AQ656" s="16"/>
      <c r="AR656" s="16"/>
      <c r="AS656" s="16"/>
      <c r="AT656" s="16"/>
      <c r="AU656" s="16"/>
      <c r="AV656" s="16"/>
      <c r="AW656" s="16"/>
      <c r="AX656" s="16"/>
    </row>
    <row r="657">
      <c r="B657" s="26" t="s">
        <v>78</v>
      </c>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c r="AD657" s="16"/>
      <c r="AE657" s="16"/>
      <c r="AF657" s="16"/>
      <c r="AG657" s="16"/>
      <c r="AH657" s="16"/>
      <c r="AI657" s="16"/>
      <c r="AJ657" s="16"/>
      <c r="AK657" s="16"/>
      <c r="AL657" s="16"/>
      <c r="AM657" s="16"/>
      <c r="AN657" s="16"/>
      <c r="AO657" s="16"/>
      <c r="AP657" s="16"/>
      <c r="AQ657" s="16"/>
      <c r="AR657" s="16"/>
      <c r="AS657" s="16"/>
      <c r="AT657" s="16"/>
      <c r="AU657" s="16"/>
      <c r="AV657" s="16"/>
      <c r="AW657" s="16"/>
      <c r="AX657" s="16"/>
    </row>
    <row r="658">
      <c r="B658" t="s">
        <v>297</v>
      </c>
      <c r="C658" s="16" t="n">
        <v>0.0480377412214457</v>
      </c>
      <c r="D658" s="16" t="n">
        <v>0.0888052797489487</v>
      </c>
      <c r="E658" s="16" t="n">
        <v>0.149659548273942</v>
      </c>
      <c r="F658" s="16" t="n">
        <v>0.00465307329572664</v>
      </c>
      <c r="G658" s="16"/>
      <c r="H658" s="16" t="n">
        <v>0.0624516251271546</v>
      </c>
      <c r="I658" s="16" t="n">
        <v>0.0301780093634722</v>
      </c>
      <c r="J658" s="16"/>
      <c r="K658" s="16" t="n">
        <v>0.0258583312947846</v>
      </c>
      <c r="L658" s="16"/>
      <c r="M658" s="16" t="n">
        <v>0.0163316329359198</v>
      </c>
      <c r="N658" s="16" t="n">
        <v>0.138555593817642</v>
      </c>
      <c r="O658" s="16" t="n">
        <v>0.364896726738955</v>
      </c>
      <c r="P658" s="16" t="n">
        <v>0.278892166175477</v>
      </c>
      <c r="Q658" s="16"/>
      <c r="R658" s="16" t="n">
        <v>0</v>
      </c>
      <c r="S658" s="16" t="n">
        <v>0.353440674816524</v>
      </c>
      <c r="T658" s="16" t="n">
        <v>0.10938060203116</v>
      </c>
      <c r="U658" s="16" t="n">
        <v>0.0554104826823696</v>
      </c>
      <c r="V658" s="16" t="n">
        <v>0.00687894503415888</v>
      </c>
      <c r="W658" s="16"/>
      <c r="X658" s="16" t="n">
        <v>0.000740041184252209</v>
      </c>
      <c r="Y658" s="16" t="n">
        <v>0.0691765375425191</v>
      </c>
      <c r="Z658" s="16" t="n">
        <v>0.0213540946678079</v>
      </c>
      <c r="AA658" s="16" t="n">
        <v>0.085317755367011</v>
      </c>
      <c r="AB658" s="16" t="n">
        <v>0.0628920733005142</v>
      </c>
      <c r="AC658" s="16" t="n">
        <v>0.105916993648769</v>
      </c>
      <c r="AD658" s="16" t="n">
        <v>0.284316903996741</v>
      </c>
      <c r="AE658" s="16"/>
      <c r="AF658" s="16" t="n">
        <v>0.0378808744973258</v>
      </c>
      <c r="AG658" s="16" t="n">
        <v>0.0936934382184191</v>
      </c>
      <c r="AH658" s="16" t="n">
        <v>0.0239842527824106</v>
      </c>
      <c r="AI658" s="16" t="n">
        <v>0.101828291649048</v>
      </c>
      <c r="AJ658" s="16" t="n">
        <v>0.00869742151199841</v>
      </c>
      <c r="AK658" s="16" t="n">
        <v>0.0020878770843584</v>
      </c>
      <c r="AL658" s="16" t="n">
        <v>0.0371472160552047</v>
      </c>
      <c r="AM658" s="16" t="n">
        <v>0.18824849595366</v>
      </c>
      <c r="AN658" s="16" t="n">
        <v>0.154854775682423</v>
      </c>
      <c r="AO658" s="16" t="n">
        <v>0</v>
      </c>
      <c r="AP658" s="16" t="n">
        <v>0.0257507652895269</v>
      </c>
      <c r="AQ658" s="16"/>
      <c r="AR658" s="16" t="n">
        <v>0.191859565456906</v>
      </c>
      <c r="AS658" s="16" t="n">
        <v>0.177444331305938</v>
      </c>
      <c r="AT658" s="16" t="n">
        <v>0.0354595349375215</v>
      </c>
      <c r="AU658" s="16" t="n">
        <v>0.0176295352750194</v>
      </c>
      <c r="AV658" s="16" t="n">
        <v>0.000916817327342483</v>
      </c>
      <c r="AW658" s="16" t="n">
        <v>0.0141020059399292</v>
      </c>
      <c r="AX658" s="16" t="n">
        <v>0.0203772947143368</v>
      </c>
    </row>
    <row r="659">
      <c r="B659" t="s">
        <v>298</v>
      </c>
      <c r="C659" s="16" t="n">
        <v>0.0918035334867181</v>
      </c>
      <c r="D659" s="16" t="n">
        <v>0.121549817405275</v>
      </c>
      <c r="E659" s="16" t="n">
        <v>0.118993066451081</v>
      </c>
      <c r="F659" s="16" t="n">
        <v>0.0775019829415582</v>
      </c>
      <c r="G659" s="16"/>
      <c r="H659" s="16" t="n">
        <v>0.10076638002161</v>
      </c>
      <c r="I659" s="16" t="n">
        <v>0.0939601862779107</v>
      </c>
      <c r="J659" s="16"/>
      <c r="K659" s="16" t="n">
        <v>0.0742437119293172</v>
      </c>
      <c r="L659" s="16"/>
      <c r="M659" s="16" t="n">
        <v>0.0672206022698019</v>
      </c>
      <c r="N659" s="16" t="n">
        <v>0.139749896516416</v>
      </c>
      <c r="O659" s="16" t="n">
        <v>0.398365677362967</v>
      </c>
      <c r="P659" s="16" t="n">
        <v>0.371772367276147</v>
      </c>
      <c r="Q659" s="16"/>
      <c r="R659" s="16" t="n">
        <v>0</v>
      </c>
      <c r="S659" s="16" t="n">
        <v>0.291103204791075</v>
      </c>
      <c r="T659" s="16" t="n">
        <v>0.109070697839142</v>
      </c>
      <c r="U659" s="16" t="n">
        <v>0.243711076510318</v>
      </c>
      <c r="V659" s="16" t="n">
        <v>0.0310352481561778</v>
      </c>
      <c r="W659" s="16"/>
      <c r="X659" s="16" t="n">
        <v>0.0682575539579894</v>
      </c>
      <c r="Y659" s="16" t="n">
        <v>0.0687817183072102</v>
      </c>
      <c r="Z659" s="16" t="n">
        <v>0.134822421052704</v>
      </c>
      <c r="AA659" s="16" t="n">
        <v>0.0894230091751933</v>
      </c>
      <c r="AB659" s="16" t="n">
        <v>0.204689845593978</v>
      </c>
      <c r="AC659" s="16" t="n">
        <v>0.0839667587049244</v>
      </c>
      <c r="AD659" s="16" t="n">
        <v>0.16536549812136</v>
      </c>
      <c r="AE659" s="16"/>
      <c r="AF659" s="16" t="n">
        <v>0.185504858573474</v>
      </c>
      <c r="AG659" s="16" t="n">
        <v>0.0483953155397058</v>
      </c>
      <c r="AH659" s="16" t="n">
        <v>0.0182446878986431</v>
      </c>
      <c r="AI659" s="16" t="n">
        <v>0.173428197772407</v>
      </c>
      <c r="AJ659" s="16" t="n">
        <v>0.028962185697668</v>
      </c>
      <c r="AK659" s="16" t="n">
        <v>0.081116807362598</v>
      </c>
      <c r="AL659" s="16" t="n">
        <v>0.0722598889399581</v>
      </c>
      <c r="AM659" s="16" t="n">
        <v>0.168479328122915</v>
      </c>
      <c r="AN659" s="16" t="n">
        <v>0.184480727710106</v>
      </c>
      <c r="AO659" s="16" t="n">
        <v>0.176270863785194</v>
      </c>
      <c r="AP659" s="16" t="n">
        <v>0.0163335404964955</v>
      </c>
      <c r="AQ659" s="16"/>
      <c r="AR659" s="16" t="n">
        <v>0.126172670335286</v>
      </c>
      <c r="AS659" s="16" t="n">
        <v>0.0621281150293756</v>
      </c>
      <c r="AT659" s="16" t="n">
        <v>0.159926615826134</v>
      </c>
      <c r="AU659" s="16" t="n">
        <v>0.0413555512511465</v>
      </c>
      <c r="AV659" s="16" t="n">
        <v>0.0109955933996061</v>
      </c>
      <c r="AW659" s="16" t="n">
        <v>0.0726324790825521</v>
      </c>
      <c r="AX659" s="16" t="n">
        <v>0.0890288258865439</v>
      </c>
    </row>
    <row r="660">
      <c r="B660" t="s">
        <v>299</v>
      </c>
      <c r="C660" s="16" t="n">
        <v>0.201513415967011</v>
      </c>
      <c r="D660" s="16" t="n">
        <v>0.19851530433139</v>
      </c>
      <c r="E660" s="16" t="n">
        <v>0.156908409659124</v>
      </c>
      <c r="F660" s="16" t="n">
        <v>0.218426344934193</v>
      </c>
      <c r="G660" s="16"/>
      <c r="H660" s="16" t="n">
        <v>0.151715825547115</v>
      </c>
      <c r="I660" s="16" t="n">
        <v>0.234582215135035</v>
      </c>
      <c r="J660" s="16"/>
      <c r="K660" s="16" t="n">
        <v>0.131954577681425</v>
      </c>
      <c r="L660" s="16"/>
      <c r="M660" s="16" t="n">
        <v>0.216462208646172</v>
      </c>
      <c r="N660" s="16" t="n">
        <v>0.13942850819635</v>
      </c>
      <c r="O660" s="16" t="n">
        <v>0.11537022362255</v>
      </c>
      <c r="P660" s="16" t="n">
        <v>0.116581241850966</v>
      </c>
      <c r="Q660" s="16"/>
      <c r="R660" s="16" t="n">
        <v>0</v>
      </c>
      <c r="S660" s="16" t="n">
        <v>0.153995734166499</v>
      </c>
      <c r="T660" s="16" t="n">
        <v>0.307266475745842</v>
      </c>
      <c r="U660" s="16" t="n">
        <v>0.0681027178000382</v>
      </c>
      <c r="V660" s="16" t="n">
        <v>0.222947752145434</v>
      </c>
      <c r="W660" s="16"/>
      <c r="X660" s="16" t="n">
        <v>0.155461389342236</v>
      </c>
      <c r="Y660" s="16" t="n">
        <v>0.2871191830756</v>
      </c>
      <c r="Z660" s="16" t="n">
        <v>0.365999580875988</v>
      </c>
      <c r="AA660" s="16" t="n">
        <v>0.0865585347789413</v>
      </c>
      <c r="AB660" s="16" t="n">
        <v>0.112919016955337</v>
      </c>
      <c r="AC660" s="16" t="n">
        <v>0.0304105794115494</v>
      </c>
      <c r="AD660" s="16" t="n">
        <v>0.102504159561461</v>
      </c>
      <c r="AE660" s="16"/>
      <c r="AF660" s="16" t="n">
        <v>0.0549721196282106</v>
      </c>
      <c r="AG660" s="16" t="n">
        <v>0.288759916971414</v>
      </c>
      <c r="AH660" s="16" t="n">
        <v>0.322795548237252</v>
      </c>
      <c r="AI660" s="16" t="n">
        <v>0.156294158437154</v>
      </c>
      <c r="AJ660" s="16" t="n">
        <v>0.28862242746957</v>
      </c>
      <c r="AK660" s="16" t="n">
        <v>0.277795638011348</v>
      </c>
      <c r="AL660" s="16" t="n">
        <v>0.0406343573202749</v>
      </c>
      <c r="AM660" s="16" t="n">
        <v>0.0432496068967704</v>
      </c>
      <c r="AN660" s="16" t="n">
        <v>0.0718205044678562</v>
      </c>
      <c r="AO660" s="16" t="n">
        <v>0.065511840897968</v>
      </c>
      <c r="AP660" s="16" t="n">
        <v>0.323404133788797</v>
      </c>
      <c r="AQ660" s="16"/>
      <c r="AR660" s="16" t="n">
        <v>0.00259752215684258</v>
      </c>
      <c r="AS660" s="16" t="n">
        <v>0.00935410436410572</v>
      </c>
      <c r="AT660" s="16" t="n">
        <v>0.162127360278401</v>
      </c>
      <c r="AU660" s="16" t="n">
        <v>0.313153041676417</v>
      </c>
      <c r="AV660" s="16" t="n">
        <v>0.569906521809031</v>
      </c>
      <c r="AW660" s="16" t="n">
        <v>0.241114166333839</v>
      </c>
      <c r="AX660" s="16" t="n">
        <v>0.12574191133967</v>
      </c>
    </row>
    <row r="661">
      <c r="B661" t="s">
        <v>300</v>
      </c>
      <c r="C661" s="16" t="n">
        <v>0.0798178164266969</v>
      </c>
      <c r="D661" s="16" t="n">
        <v>0.0921722340357317</v>
      </c>
      <c r="E661" s="16" t="n">
        <v>0.123682875918742</v>
      </c>
      <c r="F661" s="16" t="n">
        <v>0.0618404962347632</v>
      </c>
      <c r="G661" s="16"/>
      <c r="H661" s="16" t="n">
        <v>0.00984994305323316</v>
      </c>
      <c r="I661" s="16" t="n">
        <v>0.0728521390339283</v>
      </c>
      <c r="J661" s="16"/>
      <c r="K661" s="16" t="n">
        <v>0.0129844454812917</v>
      </c>
      <c r="L661" s="16"/>
      <c r="M661" s="16" t="n">
        <v>0.0725460296286228</v>
      </c>
      <c r="N661" s="16" t="n">
        <v>0.135536815807059</v>
      </c>
      <c r="O661" s="16" t="n">
        <v>0.034198168313995</v>
      </c>
      <c r="P661" s="16" t="n">
        <v>0.117408602707763</v>
      </c>
      <c r="Q661" s="16"/>
      <c r="R661" s="16" t="n">
        <v>0.0267405384239923</v>
      </c>
      <c r="S661" s="16" t="n">
        <v>0</v>
      </c>
      <c r="T661" s="16" t="n">
        <v>0.104475563688774</v>
      </c>
      <c r="U661" s="16" t="n">
        <v>0.134557919548592</v>
      </c>
      <c r="V661" s="16" t="n">
        <v>0.0669684431837823</v>
      </c>
      <c r="W661" s="16"/>
      <c r="X661" s="16" t="n">
        <v>0.0733486161340391</v>
      </c>
      <c r="Y661" s="16" t="n">
        <v>0.0877439092965068</v>
      </c>
      <c r="Z661" s="16" t="n">
        <v>0.0656687751187084</v>
      </c>
      <c r="AA661" s="16" t="n">
        <v>0.0436120903647491</v>
      </c>
      <c r="AB661" s="16" t="n">
        <v>0.056024902286496</v>
      </c>
      <c r="AC661" s="16" t="n">
        <v>0.572967784705569</v>
      </c>
      <c r="AD661" s="16" t="n">
        <v>0.025942316030353</v>
      </c>
      <c r="AE661" s="16"/>
      <c r="AF661" s="16" t="n">
        <v>0.0420958145810041</v>
      </c>
      <c r="AG661" s="16" t="n">
        <v>0.139508836534525</v>
      </c>
      <c r="AH661" s="16" t="n">
        <v>0.069649637511183</v>
      </c>
      <c r="AI661" s="16" t="n">
        <v>0.0140325202834163</v>
      </c>
      <c r="AJ661" s="16" t="n">
        <v>0.109579606469222</v>
      </c>
      <c r="AK661" s="16" t="n">
        <v>0.0323297649955858</v>
      </c>
      <c r="AL661" s="16" t="n">
        <v>0.259958096018207</v>
      </c>
      <c r="AM661" s="16" t="n">
        <v>0.235558236939559</v>
      </c>
      <c r="AN661" s="16" t="n">
        <v>0.0171308695783778</v>
      </c>
      <c r="AO661" s="16" t="n">
        <v>0.118152110263028</v>
      </c>
      <c r="AP661" s="16" t="n">
        <v>0</v>
      </c>
      <c r="AQ661" s="16"/>
      <c r="AR661" s="16" t="n">
        <v>0.0869760126255295</v>
      </c>
      <c r="AS661" s="16" t="n">
        <v>0.175678502600024</v>
      </c>
      <c r="AT661" s="16" t="n">
        <v>0.114777682278278</v>
      </c>
      <c r="AU661" s="16" t="n">
        <v>0.134937367923885</v>
      </c>
      <c r="AV661" s="16" t="n">
        <v>0</v>
      </c>
      <c r="AW661" s="16" t="n">
        <v>0.0256910270291063</v>
      </c>
      <c r="AX661" s="16" t="n">
        <v>0.0146773722261107</v>
      </c>
    </row>
    <row r="662">
      <c r="B662" t="s">
        <v>301</v>
      </c>
      <c r="C662" s="16" t="n">
        <v>0.0439479971772414</v>
      </c>
      <c r="D662" s="16" t="n">
        <v>0.0549906076302671</v>
      </c>
      <c r="E662" s="16" t="n">
        <v>0.0293927147012017</v>
      </c>
      <c r="F662" s="16" t="n">
        <v>0.0477480809895993</v>
      </c>
      <c r="G662" s="16"/>
      <c r="H662" s="16" t="n">
        <v>0</v>
      </c>
      <c r="I662" s="16" t="n">
        <v>0.0536397658331903</v>
      </c>
      <c r="J662" s="16"/>
      <c r="K662" s="16" t="n">
        <v>0.090588909631655</v>
      </c>
      <c r="L662" s="16"/>
      <c r="M662" s="16" t="n">
        <v>0.0451437383893644</v>
      </c>
      <c r="N662" s="16" t="n">
        <v>0.0453183220182174</v>
      </c>
      <c r="O662" s="16" t="n">
        <v>0.0177440240461436</v>
      </c>
      <c r="P662" s="16" t="n">
        <v>0.0208484516489052</v>
      </c>
      <c r="Q662" s="16"/>
      <c r="R662" s="16" t="n">
        <v>0</v>
      </c>
      <c r="S662" s="16" t="n">
        <v>0</v>
      </c>
      <c r="T662" s="16" t="n">
        <v>0.129413444026797</v>
      </c>
      <c r="U662" s="16" t="n">
        <v>0.0823699201457957</v>
      </c>
      <c r="V662" s="16" t="n">
        <v>0.016838899861895</v>
      </c>
      <c r="W662" s="16"/>
      <c r="X662" s="16" t="n">
        <v>0.081347734750457</v>
      </c>
      <c r="Y662" s="16" t="n">
        <v>0.0219906197732213</v>
      </c>
      <c r="Z662" s="16" t="n">
        <v>0</v>
      </c>
      <c r="AA662" s="16" t="n">
        <v>0.00170706811669503</v>
      </c>
      <c r="AB662" s="16" t="n">
        <v>0.0496398369943902</v>
      </c>
      <c r="AC662" s="16" t="n">
        <v>0.00693334392355827</v>
      </c>
      <c r="AD662" s="16" t="n">
        <v>0.00935313554167223</v>
      </c>
      <c r="AE662" s="16"/>
      <c r="AF662" s="16" t="n">
        <v>0.32258383081359</v>
      </c>
      <c r="AG662" s="16" t="n">
        <v>0</v>
      </c>
      <c r="AH662" s="16" t="n">
        <v>0.0188007022926401</v>
      </c>
      <c r="AI662" s="16" t="n">
        <v>0.0787666357326747</v>
      </c>
      <c r="AJ662" s="16" t="n">
        <v>0.000611982952594701</v>
      </c>
      <c r="AK662" s="16" t="n">
        <v>0.0282029456596905</v>
      </c>
      <c r="AL662" s="16" t="n">
        <v>0.187781325224888</v>
      </c>
      <c r="AM662" s="16" t="n">
        <v>0.000536059119358551</v>
      </c>
      <c r="AN662" s="16" t="n">
        <v>0.0243858976005844</v>
      </c>
      <c r="AO662" s="16" t="n">
        <v>0</v>
      </c>
      <c r="AP662" s="16" t="n">
        <v>0</v>
      </c>
      <c r="AQ662" s="16"/>
      <c r="AR662" s="16" t="n">
        <v>0</v>
      </c>
      <c r="AS662" s="16" t="n">
        <v>0.0286807872338589</v>
      </c>
      <c r="AT662" s="16" t="n">
        <v>0.0554253994300021</v>
      </c>
      <c r="AU662" s="16" t="n">
        <v>0.0064502536705307</v>
      </c>
      <c r="AV662" s="16" t="n">
        <v>0.0319812177133822</v>
      </c>
      <c r="AW662" s="16" t="n">
        <v>0.000622121466995496</v>
      </c>
      <c r="AX662" s="16" t="n">
        <v>0.166910874184745</v>
      </c>
    </row>
    <row r="663">
      <c r="B663" t="s">
        <v>95</v>
      </c>
      <c r="C663" s="16" t="n">
        <v>0.534879495720886</v>
      </c>
      <c r="D663" s="16" t="n">
        <v>0.443966756848387</v>
      </c>
      <c r="E663" s="16" t="n">
        <v>0.42136338499591</v>
      </c>
      <c r="F663" s="16" t="n">
        <v>0.58983002160416</v>
      </c>
      <c r="G663" s="16"/>
      <c r="H663" s="16" t="n">
        <v>0.675216226250887</v>
      </c>
      <c r="I663" s="16" t="n">
        <v>0.514787684356463</v>
      </c>
      <c r="J663" s="16"/>
      <c r="K663" s="16" t="n">
        <v>0.664370023981527</v>
      </c>
      <c r="L663" s="16"/>
      <c r="M663" s="16" t="n">
        <v>0.582295788130119</v>
      </c>
      <c r="N663" s="16" t="n">
        <v>0.401410863644315</v>
      </c>
      <c r="O663" s="16" t="n">
        <v>0.0694251799153892</v>
      </c>
      <c r="P663" s="16" t="n">
        <v>0.0944971703407415</v>
      </c>
      <c r="Q663" s="16"/>
      <c r="R663" s="16" t="n">
        <v>0.973259461576008</v>
      </c>
      <c r="S663" s="16" t="n">
        <v>0.201460386225901</v>
      </c>
      <c r="T663" s="16" t="n">
        <v>0.240393216668285</v>
      </c>
      <c r="U663" s="16" t="n">
        <v>0.415847883312887</v>
      </c>
      <c r="V663" s="16" t="n">
        <v>0.655330711618552</v>
      </c>
      <c r="W663" s="16"/>
      <c r="X663" s="16" t="n">
        <v>0.620844664631026</v>
      </c>
      <c r="Y663" s="16" t="n">
        <v>0.465188032004943</v>
      </c>
      <c r="Z663" s="16" t="n">
        <v>0.412155128284791</v>
      </c>
      <c r="AA663" s="16" t="n">
        <v>0.69338154219741</v>
      </c>
      <c r="AB663" s="16" t="n">
        <v>0.513834324869285</v>
      </c>
      <c r="AC663" s="16" t="n">
        <v>0.19980453960563</v>
      </c>
      <c r="AD663" s="16" t="n">
        <v>0.412517986748413</v>
      </c>
      <c r="AE663" s="16"/>
      <c r="AF663" s="16" t="n">
        <v>0.356962501906395</v>
      </c>
      <c r="AG663" s="16" t="n">
        <v>0.429642492735937</v>
      </c>
      <c r="AH663" s="16" t="n">
        <v>0.546525171277871</v>
      </c>
      <c r="AI663" s="16" t="n">
        <v>0.4756501961253</v>
      </c>
      <c r="AJ663" s="16" t="n">
        <v>0.563526375898947</v>
      </c>
      <c r="AK663" s="16" t="n">
        <v>0.578466966886419</v>
      </c>
      <c r="AL663" s="16" t="n">
        <v>0.402219116441467</v>
      </c>
      <c r="AM663" s="16" t="n">
        <v>0.363928272967737</v>
      </c>
      <c r="AN663" s="16" t="n">
        <v>0.547327224960652</v>
      </c>
      <c r="AO663" s="16" t="n">
        <v>0.64006518505381</v>
      </c>
      <c r="AP663" s="16" t="n">
        <v>0.634511560425181</v>
      </c>
      <c r="AQ663" s="16"/>
      <c r="AR663" s="16" t="n">
        <v>0.592394229425435</v>
      </c>
      <c r="AS663" s="16" t="n">
        <v>0.546714159466698</v>
      </c>
      <c r="AT663" s="16" t="n">
        <v>0.472283407249664</v>
      </c>
      <c r="AU663" s="16" t="n">
        <v>0.486474250203001</v>
      </c>
      <c r="AV663" s="16" t="n">
        <v>0.386199849750639</v>
      </c>
      <c r="AW663" s="16" t="n">
        <v>0.645838200147578</v>
      </c>
      <c r="AX663" s="16" t="n">
        <v>0.583263721648593</v>
      </c>
    </row>
    <row r="664">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c r="AD664" s="16"/>
      <c r="AE664" s="16"/>
      <c r="AF664" s="16"/>
      <c r="AG664" s="16"/>
      <c r="AH664" s="16"/>
      <c r="AI664" s="16"/>
      <c r="AJ664" s="16"/>
      <c r="AK664" s="16"/>
      <c r="AL664" s="16"/>
      <c r="AM664" s="16"/>
      <c r="AN664" s="16"/>
      <c r="AO664" s="16"/>
      <c r="AP664" s="16"/>
      <c r="AQ664" s="16"/>
      <c r="AR664" s="16"/>
      <c r="AS664" s="16"/>
      <c r="AT664" s="16"/>
      <c r="AU664" s="16"/>
      <c r="AV664" s="16"/>
      <c r="AW664" s="16"/>
      <c r="AX664" s="16"/>
    </row>
    <row r="665">
      <c r="B665" s="7" t="s">
        <v>320</v>
      </c>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c r="AC665" s="16"/>
      <c r="AD665" s="16"/>
      <c r="AE665" s="16"/>
      <c r="AF665" s="16"/>
      <c r="AG665" s="16"/>
      <c r="AH665" s="16"/>
      <c r="AI665" s="16"/>
      <c r="AJ665" s="16"/>
      <c r="AK665" s="16"/>
      <c r="AL665" s="16"/>
      <c r="AM665" s="16"/>
      <c r="AN665" s="16"/>
      <c r="AO665" s="16"/>
      <c r="AP665" s="16"/>
      <c r="AQ665" s="16"/>
      <c r="AR665" s="16"/>
      <c r="AS665" s="16"/>
      <c r="AT665" s="16"/>
      <c r="AU665" s="16"/>
      <c r="AV665" s="16"/>
      <c r="AW665" s="16"/>
      <c r="AX665" s="16"/>
    </row>
    <row r="666">
      <c r="B666" s="26" t="s">
        <v>78</v>
      </c>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c r="AC666" s="16"/>
      <c r="AD666" s="16"/>
      <c r="AE666" s="16"/>
      <c r="AF666" s="16"/>
      <c r="AG666" s="16"/>
      <c r="AH666" s="16"/>
      <c r="AI666" s="16"/>
      <c r="AJ666" s="16"/>
      <c r="AK666" s="16"/>
      <c r="AL666" s="16"/>
      <c r="AM666" s="16"/>
      <c r="AN666" s="16"/>
      <c r="AO666" s="16"/>
      <c r="AP666" s="16"/>
      <c r="AQ666" s="16"/>
      <c r="AR666" s="16"/>
      <c r="AS666" s="16"/>
      <c r="AT666" s="16"/>
      <c r="AU666" s="16"/>
      <c r="AV666" s="16"/>
      <c r="AW666" s="16"/>
      <c r="AX666" s="16"/>
    </row>
    <row r="667">
      <c r="B667" t="s">
        <v>313</v>
      </c>
      <c r="C667" s="16" t="n">
        <v>0.333871172327386</v>
      </c>
      <c r="D667" s="16" t="n">
        <v>0.278458939081564</v>
      </c>
      <c r="E667" s="16" t="n">
        <v>0.416712295263382</v>
      </c>
      <c r="F667" s="16" t="n">
        <v>0.311179717943865</v>
      </c>
      <c r="G667" s="16"/>
      <c r="H667" s="16" t="n">
        <v>0.279532953789188</v>
      </c>
      <c r="I667" s="16" t="n">
        <v>0.349177722773288</v>
      </c>
      <c r="J667" s="16"/>
      <c r="K667" s="16" t="n">
        <v>0.350850472008415</v>
      </c>
      <c r="L667" s="16"/>
      <c r="M667" s="16" t="n">
        <v>0.328923211404842</v>
      </c>
      <c r="N667" s="16" t="n">
        <v>0.383600216496016</v>
      </c>
      <c r="O667" s="16" t="n">
        <v>0.261832037939982</v>
      </c>
      <c r="P667" s="16" t="n">
        <v>0.360715584540823</v>
      </c>
      <c r="Q667" s="16"/>
      <c r="R667" s="16" t="n">
        <v>0</v>
      </c>
      <c r="S667" s="16" t="n">
        <v>0.550177374930784</v>
      </c>
      <c r="T667" s="16" t="n">
        <v>0.258974018744902</v>
      </c>
      <c r="U667" s="16" t="n">
        <v>0.235440260778315</v>
      </c>
      <c r="V667" s="16" t="n">
        <v>0.355520050230209</v>
      </c>
      <c r="W667" s="16"/>
      <c r="X667" s="16" t="n">
        <v>0.168476349493897</v>
      </c>
      <c r="Y667" s="16" t="n">
        <v>0.492489216200708</v>
      </c>
      <c r="Z667" s="16" t="n">
        <v>0.516100828024755</v>
      </c>
      <c r="AA667" s="16" t="n">
        <v>0.184971908231166</v>
      </c>
      <c r="AB667" s="16" t="n">
        <v>0.41252520713523</v>
      </c>
      <c r="AC667" s="16" t="n">
        <v>0.19023739849691</v>
      </c>
      <c r="AD667" s="16" t="n">
        <v>0.282575754320069</v>
      </c>
      <c r="AE667" s="16"/>
      <c r="AF667" s="16" t="n">
        <v>0.240687384131818</v>
      </c>
      <c r="AG667" s="16" t="n">
        <v>0.293671240389388</v>
      </c>
      <c r="AH667" s="16" t="n">
        <v>0.405952795908334</v>
      </c>
      <c r="AI667" s="16" t="n">
        <v>0.396340265119749</v>
      </c>
      <c r="AJ667" s="16" t="n">
        <v>0.197817762181493</v>
      </c>
      <c r="AK667" s="16" t="n">
        <v>0.380624045288237</v>
      </c>
      <c r="AL667" s="16" t="n">
        <v>0.355088507638702</v>
      </c>
      <c r="AM667" s="16" t="n">
        <v>0.186264308430684</v>
      </c>
      <c r="AN667" s="16" t="n">
        <v>0.571974747772483</v>
      </c>
      <c r="AO667" s="16" t="n">
        <v>0.296422738584551</v>
      </c>
      <c r="AP667" s="16" t="n">
        <v>0.348268117855191</v>
      </c>
      <c r="AQ667" s="16"/>
      <c r="AR667" s="16" t="n">
        <v>0.117093184068638</v>
      </c>
      <c r="AS667" s="16" t="n">
        <v>0.575394946700557</v>
      </c>
      <c r="AT667" s="16" t="n">
        <v>0.360884634077332</v>
      </c>
      <c r="AU667" s="16" t="n">
        <v>0.385986524051147</v>
      </c>
      <c r="AV667" s="16" t="n">
        <v>0.243270870125314</v>
      </c>
      <c r="AW667" s="16" t="n">
        <v>0.197440442911352</v>
      </c>
      <c r="AX667" s="16" t="n">
        <v>0.462596486817566</v>
      </c>
    </row>
    <row r="668">
      <c r="B668" t="s">
        <v>314</v>
      </c>
      <c r="C668" s="16" t="n">
        <v>0.17081836536913</v>
      </c>
      <c r="D668" s="16" t="n">
        <v>0.151687741310599</v>
      </c>
      <c r="E668" s="16" t="n">
        <v>0.216446421717123</v>
      </c>
      <c r="F668" s="16" t="n">
        <v>0.156691517151426</v>
      </c>
      <c r="G668" s="16"/>
      <c r="H668" s="16" t="n">
        <v>0.53474710830402</v>
      </c>
      <c r="I668" s="16" t="n">
        <v>0.164275350203929</v>
      </c>
      <c r="J668" s="16"/>
      <c r="K668" s="16" t="n">
        <v>0.20413657348803</v>
      </c>
      <c r="L668" s="16"/>
      <c r="M668" s="16" t="n">
        <v>0.152278748533738</v>
      </c>
      <c r="N668" s="16" t="n">
        <v>0.197612127354145</v>
      </c>
      <c r="O668" s="16" t="n">
        <v>0.443135612794164</v>
      </c>
      <c r="P668" s="16" t="n">
        <v>0.32615233030843</v>
      </c>
      <c r="Q668" s="16"/>
      <c r="R668" s="16" t="n">
        <v>0</v>
      </c>
      <c r="S668" s="16" t="n">
        <v>0.229386288630203</v>
      </c>
      <c r="T668" s="16" t="n">
        <v>0.14271981618303</v>
      </c>
      <c r="U668" s="16" t="n">
        <v>0.237067064097666</v>
      </c>
      <c r="V668" s="16" t="n">
        <v>0.159347198053179</v>
      </c>
      <c r="W668" s="16"/>
      <c r="X668" s="16" t="n">
        <v>0.151103317090995</v>
      </c>
      <c r="Y668" s="16" t="n">
        <v>0.14215083205879</v>
      </c>
      <c r="Z668" s="16" t="n">
        <v>0.102456744715881</v>
      </c>
      <c r="AA668" s="16" t="n">
        <v>0.295295283512985</v>
      </c>
      <c r="AB668" s="16" t="n">
        <v>0.135444778658185</v>
      </c>
      <c r="AC668" s="16" t="n">
        <v>0.702772750359572</v>
      </c>
      <c r="AD668" s="16" t="n">
        <v>0.20759688174383</v>
      </c>
      <c r="AE668" s="16"/>
      <c r="AF668" s="16" t="n">
        <v>0.00967357676985648</v>
      </c>
      <c r="AG668" s="16" t="n">
        <v>0.147641704757103</v>
      </c>
      <c r="AH668" s="16" t="n">
        <v>0.107849364815477</v>
      </c>
      <c r="AI668" s="16" t="n">
        <v>0.338855303312965</v>
      </c>
      <c r="AJ668" s="16" t="n">
        <v>0.283764794761639</v>
      </c>
      <c r="AK668" s="16" t="n">
        <v>0.0367977695711345</v>
      </c>
      <c r="AL668" s="16" t="n">
        <v>0.305463377763877</v>
      </c>
      <c r="AM668" s="16" t="n">
        <v>0.206703558386527</v>
      </c>
      <c r="AN668" s="16" t="n">
        <v>0.0738071365183057</v>
      </c>
      <c r="AO668" s="16" t="n">
        <v>0.265733672812399</v>
      </c>
      <c r="AP668" s="16" t="n">
        <v>0.348078986849404</v>
      </c>
      <c r="AQ668" s="16"/>
      <c r="AR668" s="16" t="n">
        <v>0.111114084613732</v>
      </c>
      <c r="AS668" s="16" t="n">
        <v>0.356475514558579</v>
      </c>
      <c r="AT668" s="16" t="n">
        <v>0.138952203415867</v>
      </c>
      <c r="AU668" s="16" t="n">
        <v>0.128119662779041</v>
      </c>
      <c r="AV668" s="16" t="n">
        <v>0.395913141797666</v>
      </c>
      <c r="AW668" s="16" t="n">
        <v>0.136241559797529</v>
      </c>
      <c r="AX668" s="16" t="n">
        <v>0.144502982366255</v>
      </c>
    </row>
    <row r="669">
      <c r="B669" t="s">
        <v>315</v>
      </c>
      <c r="C669" s="16" t="n">
        <v>0.147233283786087</v>
      </c>
      <c r="D669" s="16" t="n">
        <v>0.0800921146662039</v>
      </c>
      <c r="E669" s="16" t="n">
        <v>0.199224476819642</v>
      </c>
      <c r="F669" s="16" t="n">
        <v>0.137619839514849</v>
      </c>
      <c r="G669" s="16"/>
      <c r="H669" s="16" t="n">
        <v>0.102330884193985</v>
      </c>
      <c r="I669" s="16" t="n">
        <v>0.15829165084379</v>
      </c>
      <c r="J669" s="16"/>
      <c r="K669" s="16" t="n">
        <v>0.0773116676838224</v>
      </c>
      <c r="L669" s="16"/>
      <c r="M669" s="16" t="n">
        <v>0.125733468570514</v>
      </c>
      <c r="N669" s="16" t="n">
        <v>0.180623766187096</v>
      </c>
      <c r="O669" s="16" t="n">
        <v>0.447096186301302</v>
      </c>
      <c r="P669" s="16" t="n">
        <v>0.377770502676378</v>
      </c>
      <c r="Q669" s="16"/>
      <c r="R669" s="16" t="n">
        <v>0</v>
      </c>
      <c r="S669" s="16" t="n">
        <v>0.0539819666736608</v>
      </c>
      <c r="T669" s="16" t="n">
        <v>0.164320134577847</v>
      </c>
      <c r="U669" s="16" t="n">
        <v>0.123365713169248</v>
      </c>
      <c r="V669" s="16" t="n">
        <v>0.161746539598757</v>
      </c>
      <c r="W669" s="16"/>
      <c r="X669" s="16" t="n">
        <v>0.0818522721658725</v>
      </c>
      <c r="Y669" s="16" t="n">
        <v>0.201551209483968</v>
      </c>
      <c r="Z669" s="16" t="n">
        <v>0.155635944109759</v>
      </c>
      <c r="AA669" s="16" t="n">
        <v>0.104293853190699</v>
      </c>
      <c r="AB669" s="16" t="n">
        <v>0.197246440622932</v>
      </c>
      <c r="AC669" s="16" t="n">
        <v>0.156108576405659</v>
      </c>
      <c r="AD669" s="16" t="n">
        <v>0.173698714912402</v>
      </c>
      <c r="AE669" s="16"/>
      <c r="AF669" s="16" t="n">
        <v>0.0229013280092685</v>
      </c>
      <c r="AG669" s="16" t="n">
        <v>0.142501666631905</v>
      </c>
      <c r="AH669" s="16" t="n">
        <v>0.243326948233402</v>
      </c>
      <c r="AI669" s="16" t="n">
        <v>0.163210394957621</v>
      </c>
      <c r="AJ669" s="16" t="n">
        <v>0.208201927837814</v>
      </c>
      <c r="AK669" s="16" t="n">
        <v>0.138265767336866</v>
      </c>
      <c r="AL669" s="16" t="n">
        <v>0.0711488500515676</v>
      </c>
      <c r="AM669" s="16" t="n">
        <v>0.163920051431987</v>
      </c>
      <c r="AN669" s="16" t="n">
        <v>0.146882887886062</v>
      </c>
      <c r="AO669" s="16" t="n">
        <v>0</v>
      </c>
      <c r="AP669" s="16" t="n">
        <v>0.344777436628721</v>
      </c>
      <c r="AQ669" s="16"/>
      <c r="AR669" s="16" t="n">
        <v>0.143828778213683</v>
      </c>
      <c r="AS669" s="16" t="n">
        <v>0.0114719018668929</v>
      </c>
      <c r="AT669" s="16" t="n">
        <v>0.20911568156066</v>
      </c>
      <c r="AU669" s="16" t="n">
        <v>0.0289948248758886</v>
      </c>
      <c r="AV669" s="16" t="n">
        <v>0.4159819487841</v>
      </c>
      <c r="AW669" s="16" t="n">
        <v>0.190778182290829</v>
      </c>
      <c r="AX669" s="16" t="n">
        <v>0.0449667622162626</v>
      </c>
    </row>
    <row r="670">
      <c r="B670" t="s">
        <v>316</v>
      </c>
      <c r="C670" s="16" t="n">
        <v>0.100668719412058</v>
      </c>
      <c r="D670" s="16" t="n">
        <v>0.161941954267606</v>
      </c>
      <c r="E670" s="16" t="n">
        <v>0.112990078777883</v>
      </c>
      <c r="F670" s="16" t="n">
        <v>0.0873538554358245</v>
      </c>
      <c r="G670" s="16"/>
      <c r="H670" s="16" t="n">
        <v>0.0978937783119347</v>
      </c>
      <c r="I670" s="16" t="n">
        <v>0.0895738917660818</v>
      </c>
      <c r="J670" s="16"/>
      <c r="K670" s="16" t="n">
        <v>0.0182798815413287</v>
      </c>
      <c r="L670" s="16"/>
      <c r="M670" s="16" t="n">
        <v>0.0787144105268341</v>
      </c>
      <c r="N670" s="16" t="n">
        <v>0.17817480880529</v>
      </c>
      <c r="O670" s="16" t="n">
        <v>0.272334595915816</v>
      </c>
      <c r="P670" s="16" t="n">
        <v>0.238502601490428</v>
      </c>
      <c r="Q670" s="16"/>
      <c r="R670" s="16" t="n">
        <v>0</v>
      </c>
      <c r="S670" s="16" t="n">
        <v>0.331558667060143</v>
      </c>
      <c r="T670" s="16" t="n">
        <v>0.247576722391494</v>
      </c>
      <c r="U670" s="16" t="n">
        <v>0.0695697994196756</v>
      </c>
      <c r="V670" s="16" t="n">
        <v>0.0566040503230062</v>
      </c>
      <c r="W670" s="16"/>
      <c r="X670" s="16" t="n">
        <v>0.110755683117931</v>
      </c>
      <c r="Y670" s="16" t="n">
        <v>0.117667087989503</v>
      </c>
      <c r="Z670" s="16" t="n">
        <v>0.00361433646831752</v>
      </c>
      <c r="AA670" s="16" t="n">
        <v>0.0536303901502014</v>
      </c>
      <c r="AB670" s="16" t="n">
        <v>0.180990952419531</v>
      </c>
      <c r="AC670" s="16" t="n">
        <v>0.129235738167618</v>
      </c>
      <c r="AD670" s="16" t="n">
        <v>0.132734446725451</v>
      </c>
      <c r="AE670" s="16"/>
      <c r="AF670" s="16" t="n">
        <v>0.00967357676985648</v>
      </c>
      <c r="AG670" s="16" t="n">
        <v>0.256004663769903</v>
      </c>
      <c r="AH670" s="16" t="n">
        <v>0.246411654595965</v>
      </c>
      <c r="AI670" s="16" t="n">
        <v>0.113880738581831</v>
      </c>
      <c r="AJ670" s="16" t="n">
        <v>0.0171293850686589</v>
      </c>
      <c r="AK670" s="16" t="n">
        <v>0.0365107305861085</v>
      </c>
      <c r="AL670" s="16" t="n">
        <v>0.0775979856471921</v>
      </c>
      <c r="AM670" s="16" t="n">
        <v>0.352267516338301</v>
      </c>
      <c r="AN670" s="16" t="n">
        <v>0.0242416719325378</v>
      </c>
      <c r="AO670" s="16" t="n">
        <v>0.00274051391703817</v>
      </c>
      <c r="AP670" s="16" t="n">
        <v>0.315484889085986</v>
      </c>
      <c r="AQ670" s="16"/>
      <c r="AR670" s="16" t="n">
        <v>0.158109384388285</v>
      </c>
      <c r="AS670" s="16" t="n">
        <v>0.0325644134425598</v>
      </c>
      <c r="AT670" s="16" t="n">
        <v>0.104944820288187</v>
      </c>
      <c r="AU670" s="16" t="n">
        <v>0.164595348478958</v>
      </c>
      <c r="AV670" s="16" t="n">
        <v>0.188104909418234</v>
      </c>
      <c r="AW670" s="16" t="n">
        <v>0.0211544945928256</v>
      </c>
      <c r="AX670" s="16" t="n">
        <v>0.0896241248741774</v>
      </c>
    </row>
    <row r="671">
      <c r="B671" t="s">
        <v>317</v>
      </c>
      <c r="C671" s="16" t="n">
        <v>0.0831875504955764</v>
      </c>
      <c r="D671" s="16" t="n">
        <v>0.151470474888604</v>
      </c>
      <c r="E671" s="16" t="n">
        <v>0.0844848440261751</v>
      </c>
      <c r="F671" s="16" t="n">
        <v>0.0729444355189456</v>
      </c>
      <c r="G671" s="16"/>
      <c r="H671" s="16" t="n">
        <v>0.109233532600061</v>
      </c>
      <c r="I671" s="16" t="n">
        <v>0.0912430841752035</v>
      </c>
      <c r="J671" s="16"/>
      <c r="K671" s="16" t="n">
        <v>0.0757519065877058</v>
      </c>
      <c r="L671" s="16"/>
      <c r="M671" s="16" t="n">
        <v>0.0647320825576856</v>
      </c>
      <c r="N671" s="16" t="n">
        <v>0.150662854173354</v>
      </c>
      <c r="O671" s="16" t="n">
        <v>0.214025248862935</v>
      </c>
      <c r="P671" s="16" t="n">
        <v>0.233728303799544</v>
      </c>
      <c r="Q671" s="16"/>
      <c r="R671" s="16" t="n">
        <v>0</v>
      </c>
      <c r="S671" s="16" t="n">
        <v>0.160006541483846</v>
      </c>
      <c r="T671" s="16" t="n">
        <v>0.123289383047617</v>
      </c>
      <c r="U671" s="16" t="n">
        <v>0.0505690050566622</v>
      </c>
      <c r="V671" s="16" t="n">
        <v>0.0786068857811247</v>
      </c>
      <c r="W671" s="16"/>
      <c r="X671" s="16" t="n">
        <v>0.0764745169031001</v>
      </c>
      <c r="Y671" s="16" t="n">
        <v>0.105489434822328</v>
      </c>
      <c r="Z671" s="16" t="n">
        <v>0.025346276125598</v>
      </c>
      <c r="AA671" s="16" t="n">
        <v>0.0523498155707465</v>
      </c>
      <c r="AB671" s="16" t="n">
        <v>0.128673992213714</v>
      </c>
      <c r="AC671" s="16" t="n">
        <v>0.131676933950688</v>
      </c>
      <c r="AD671" s="16" t="n">
        <v>0.0606685383640439</v>
      </c>
      <c r="AE671" s="16"/>
      <c r="AF671" s="16" t="n">
        <v>0.0119212794476861</v>
      </c>
      <c r="AG671" s="16" t="n">
        <v>0.000713319029677954</v>
      </c>
      <c r="AH671" s="16" t="n">
        <v>0.200879537209767</v>
      </c>
      <c r="AI671" s="16" t="n">
        <v>0.0872229172416736</v>
      </c>
      <c r="AJ671" s="16" t="n">
        <v>0.120371572313519</v>
      </c>
      <c r="AK671" s="16" t="n">
        <v>0.0372881903046288</v>
      </c>
      <c r="AL671" s="16" t="n">
        <v>0.0448775465796767</v>
      </c>
      <c r="AM671" s="16" t="n">
        <v>0.0900684615227735</v>
      </c>
      <c r="AN671" s="16" t="n">
        <v>0.0968643446530855</v>
      </c>
      <c r="AO671" s="16" t="n">
        <v>0</v>
      </c>
      <c r="AP671" s="16" t="n">
        <v>0.347235181171648</v>
      </c>
      <c r="AQ671" s="16"/>
      <c r="AR671" s="16" t="n">
        <v>0.0275196492862654</v>
      </c>
      <c r="AS671" s="16" t="n">
        <v>0.0890430735573208</v>
      </c>
      <c r="AT671" s="16" t="n">
        <v>0.0346206037556267</v>
      </c>
      <c r="AU671" s="16" t="n">
        <v>0.187486800454239</v>
      </c>
      <c r="AV671" s="16" t="n">
        <v>0.0328980350407246</v>
      </c>
      <c r="AW671" s="16" t="n">
        <v>0.145211230769606</v>
      </c>
      <c r="AX671" s="16" t="n">
        <v>0.0228447698270588</v>
      </c>
    </row>
    <row r="672">
      <c r="B672" t="s">
        <v>318</v>
      </c>
      <c r="C672" s="16" t="n">
        <v>0.0778275338421733</v>
      </c>
      <c r="D672" s="16" t="n">
        <v>0.136418941917277</v>
      </c>
      <c r="E672" s="16" t="n">
        <v>0.08411807842099</v>
      </c>
      <c r="F672" s="16" t="n">
        <v>0.0671248896294137</v>
      </c>
      <c r="G672" s="16"/>
      <c r="H672" s="16" t="n">
        <v>0.052314911754203</v>
      </c>
      <c r="I672" s="16" t="n">
        <v>0.0557224673716951</v>
      </c>
      <c r="J672" s="16"/>
      <c r="K672" s="16" t="n">
        <v>0.0495531512782332</v>
      </c>
      <c r="L672" s="16"/>
      <c r="M672" s="16" t="n">
        <v>0.048342264241904</v>
      </c>
      <c r="N672" s="16" t="n">
        <v>0.173696714659988</v>
      </c>
      <c r="O672" s="16" t="n">
        <v>0.356742884685903</v>
      </c>
      <c r="P672" s="16" t="n">
        <v>0.136017895946657</v>
      </c>
      <c r="Q672" s="16"/>
      <c r="R672" s="16" t="n">
        <v>0</v>
      </c>
      <c r="S672" s="16" t="n">
        <v>0.141393717690689</v>
      </c>
      <c r="T672" s="16" t="n">
        <v>0.129211218540838</v>
      </c>
      <c r="U672" s="16" t="n">
        <v>0.109697465243749</v>
      </c>
      <c r="V672" s="16" t="n">
        <v>0.0529570824677662</v>
      </c>
      <c r="W672" s="16"/>
      <c r="X672" s="16" t="n">
        <v>0.0748286985025435</v>
      </c>
      <c r="Y672" s="16" t="n">
        <v>0.0763716406376258</v>
      </c>
      <c r="Z672" s="16" t="n">
        <v>0.0252249477434174</v>
      </c>
      <c r="AA672" s="16" t="n">
        <v>0.0945050570087286</v>
      </c>
      <c r="AB672" s="16" t="n">
        <v>0.128397515414925</v>
      </c>
      <c r="AC672" s="16" t="n">
        <v>0.0889539149777887</v>
      </c>
      <c r="AD672" s="16" t="n">
        <v>0.180471562941333</v>
      </c>
      <c r="AE672" s="16"/>
      <c r="AF672" s="16" t="n">
        <v>0.00967357676985648</v>
      </c>
      <c r="AG672" s="16" t="n">
        <v>0.006321698417153</v>
      </c>
      <c r="AH672" s="16" t="n">
        <v>0.0329409295997535</v>
      </c>
      <c r="AI672" s="16" t="n">
        <v>0.121945362394755</v>
      </c>
      <c r="AJ672" s="16" t="n">
        <v>0.164432669079703</v>
      </c>
      <c r="AK672" s="16" t="n">
        <v>0.00932535292918083</v>
      </c>
      <c r="AL672" s="16" t="n">
        <v>0.0377247433578133</v>
      </c>
      <c r="AM672" s="16" t="n">
        <v>0.262737352338693</v>
      </c>
      <c r="AN672" s="16" t="n">
        <v>0.118827395658704</v>
      </c>
      <c r="AO672" s="16" t="n">
        <v>0.149830690901473</v>
      </c>
      <c r="AP672" s="16" t="n">
        <v>0.00791924470281053</v>
      </c>
      <c r="AQ672" s="16"/>
      <c r="AR672" s="16" t="n">
        <v>0.171605935421667</v>
      </c>
      <c r="AS672" s="16" t="n">
        <v>0.0072363068613185</v>
      </c>
      <c r="AT672" s="16" t="n">
        <v>0.123427226082012</v>
      </c>
      <c r="AU672" s="16" t="n">
        <v>0.0227520710759574</v>
      </c>
      <c r="AV672" s="16" t="n">
        <v>0.183706672058392</v>
      </c>
      <c r="AW672" s="16" t="n">
        <v>0.0520292811588631</v>
      </c>
      <c r="AX672" s="16" t="n">
        <v>0.0209725937019703</v>
      </c>
    </row>
    <row r="673">
      <c r="B673" t="s">
        <v>107</v>
      </c>
      <c r="C673" s="16" t="n">
        <v>0.381202824325112</v>
      </c>
      <c r="D673" s="16" t="n">
        <v>0.326801196666284</v>
      </c>
      <c r="E673" s="16" t="n">
        <v>0.233713839029716</v>
      </c>
      <c r="F673" s="16" t="n">
        <v>0.443487694325325</v>
      </c>
      <c r="G673" s="16"/>
      <c r="H673" s="16" t="n">
        <v>0.0716306891265815</v>
      </c>
      <c r="I673" s="16" t="n">
        <v>0.412888687264138</v>
      </c>
      <c r="J673" s="16"/>
      <c r="K673" s="16" t="n">
        <v>0.405089006910502</v>
      </c>
      <c r="L673" s="16"/>
      <c r="M673" s="16" t="n">
        <v>0.424967383619515</v>
      </c>
      <c r="N673" s="16" t="n">
        <v>0.218455051931019</v>
      </c>
      <c r="O673" s="16" t="n">
        <v>0.0592795013387599</v>
      </c>
      <c r="P673" s="16" t="n">
        <v>0.15845902889054</v>
      </c>
      <c r="Q673" s="16"/>
      <c r="R673" s="16" t="n">
        <v>1</v>
      </c>
      <c r="S673" s="16" t="n">
        <v>0.201460386225901</v>
      </c>
      <c r="T673" s="16" t="n">
        <v>0.281135369023702</v>
      </c>
      <c r="U673" s="16" t="n">
        <v>0.461008306540671</v>
      </c>
      <c r="V673" s="16" t="n">
        <v>0.396576526964921</v>
      </c>
      <c r="W673" s="16"/>
      <c r="X673" s="16" t="n">
        <v>0.43997655755608</v>
      </c>
      <c r="Y673" s="16" t="n">
        <v>0.286344985302084</v>
      </c>
      <c r="Z673" s="16" t="n">
        <v>0.45571827796897</v>
      </c>
      <c r="AA673" s="16" t="n">
        <v>0.473278210805486</v>
      </c>
      <c r="AB673" s="16" t="n">
        <v>0.282451727571624</v>
      </c>
      <c r="AC673" s="16" t="n">
        <v>0.0994823043804495</v>
      </c>
      <c r="AD673" s="16" t="n">
        <v>0.444685573687963</v>
      </c>
      <c r="AE673" s="16"/>
      <c r="AF673" s="16" t="n">
        <v>0.734764312930367</v>
      </c>
      <c r="AG673" s="16" t="n">
        <v>0.307733268480249</v>
      </c>
      <c r="AH673" s="16" t="n">
        <v>0.432296824050863</v>
      </c>
      <c r="AI673" s="16" t="n">
        <v>0.193641139011345</v>
      </c>
      <c r="AJ673" s="16" t="n">
        <v>0.36495857843421</v>
      </c>
      <c r="AK673" s="16" t="n">
        <v>0.50291835514841</v>
      </c>
      <c r="AL673" s="16" t="n">
        <v>0.312550451860121</v>
      </c>
      <c r="AM673" s="16" t="n">
        <v>0.103676938705507</v>
      </c>
      <c r="AN673" s="16" t="n">
        <v>0.234951652739589</v>
      </c>
      <c r="AO673" s="16" t="n">
        <v>0.583270471531343</v>
      </c>
      <c r="AP673" s="16" t="n">
        <v>0</v>
      </c>
      <c r="AQ673" s="16"/>
      <c r="AR673" s="16" t="n">
        <v>0.525671846835145</v>
      </c>
      <c r="AS673" s="16" t="n">
        <v>0.174443619450194</v>
      </c>
      <c r="AT673" s="16" t="n">
        <v>0.359466452839464</v>
      </c>
      <c r="AU673" s="16" t="n">
        <v>0.479236059628681</v>
      </c>
      <c r="AV673" s="16" t="n">
        <v>0.181507553378471</v>
      </c>
      <c r="AW673" s="16" t="n">
        <v>0.505993562495424</v>
      </c>
      <c r="AX673" s="16" t="n">
        <v>0.26355399350953</v>
      </c>
    </row>
    <row r="674">
      <c r="B674" t="s">
        <v>319</v>
      </c>
      <c r="C674" s="16" t="n">
        <v>0.036841153745029</v>
      </c>
      <c r="D674" s="16" t="n">
        <v>0.0257155580584945</v>
      </c>
      <c r="E674" s="16" t="n">
        <v>0.00671948280302723</v>
      </c>
      <c r="F674" s="16" t="n">
        <v>0.0495637575334135</v>
      </c>
      <c r="G674" s="16"/>
      <c r="H674" s="16" t="n">
        <v>0.00287386634332233</v>
      </c>
      <c r="I674" s="16" t="n">
        <v>0.0227145864079875</v>
      </c>
      <c r="J674" s="16"/>
      <c r="K674" s="16" t="n">
        <v>0.0688985722781438</v>
      </c>
      <c r="L674" s="16"/>
      <c r="M674" s="16" t="n">
        <v>0.0386203281143357</v>
      </c>
      <c r="N674" s="16" t="n">
        <v>0.0326045175267231</v>
      </c>
      <c r="O674" s="16" t="n">
        <v>0.0157530497201496</v>
      </c>
      <c r="P674" s="16" t="n">
        <v>0.0264159447001605</v>
      </c>
      <c r="Q674" s="16"/>
      <c r="R674" s="16" t="n">
        <v>0</v>
      </c>
      <c r="S674" s="16" t="n">
        <v>0.00120743078241864</v>
      </c>
      <c r="T674" s="16" t="n">
        <v>0.0222550043865537</v>
      </c>
      <c r="U674" s="16" t="n">
        <v>0.0386147702504107</v>
      </c>
      <c r="V674" s="16" t="n">
        <v>0.0440101043931677</v>
      </c>
      <c r="W674" s="16"/>
      <c r="X674" s="16" t="n">
        <v>0.09091675103863</v>
      </c>
      <c r="Y674" s="16" t="n">
        <v>0.0219906197732213</v>
      </c>
      <c r="Z674" s="16" t="n">
        <v>0.000598881118867173</v>
      </c>
      <c r="AA674" s="16" t="n">
        <v>0</v>
      </c>
      <c r="AB674" s="16" t="n">
        <v>0.00511239797124787</v>
      </c>
      <c r="AC674" s="16" t="n">
        <v>0</v>
      </c>
      <c r="AD674" s="16" t="n">
        <v>0.0620647941236162</v>
      </c>
      <c r="AE674" s="16"/>
      <c r="AF674" s="16" t="n">
        <v>0</v>
      </c>
      <c r="AG674" s="16" t="n">
        <v>0.141075028572549</v>
      </c>
      <c r="AH674" s="16" t="n">
        <v>0.0148724018521211</v>
      </c>
      <c r="AI674" s="16" t="n">
        <v>0.011691908629374</v>
      </c>
      <c r="AJ674" s="16" t="n">
        <v>0.0117699306436276</v>
      </c>
      <c r="AK674" s="16" t="n">
        <v>0.000487631650909338</v>
      </c>
      <c r="AL674" s="16" t="n">
        <v>0.000955255552605793</v>
      </c>
      <c r="AM674" s="16" t="n">
        <v>0.196898084089196</v>
      </c>
      <c r="AN674" s="16" t="n">
        <v>0</v>
      </c>
      <c r="AO674" s="16" t="n">
        <v>0</v>
      </c>
      <c r="AP674" s="16" t="n">
        <v>0.315484889085986</v>
      </c>
      <c r="AQ674" s="16"/>
      <c r="AR674" s="16" t="n">
        <v>0.00623053178235572</v>
      </c>
      <c r="AS674" s="16" t="n">
        <v>0</v>
      </c>
      <c r="AT674" s="16" t="n">
        <v>0.0517595635645443</v>
      </c>
      <c r="AU674" s="16" t="n">
        <v>0.0468249678220073</v>
      </c>
      <c r="AV674" s="16" t="n">
        <v>0</v>
      </c>
      <c r="AW674" s="16" t="n">
        <v>0.00780310965403051</v>
      </c>
      <c r="AX674" s="16" t="n">
        <v>0.096473446049637</v>
      </c>
    </row>
    <row r="675">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c r="AC675" s="16"/>
      <c r="AD675" s="16"/>
      <c r="AE675" s="16"/>
      <c r="AF675" s="16"/>
      <c r="AG675" s="16"/>
      <c r="AH675" s="16"/>
      <c r="AI675" s="16"/>
      <c r="AJ675" s="16"/>
      <c r="AK675" s="16"/>
      <c r="AL675" s="16"/>
      <c r="AM675" s="16"/>
      <c r="AN675" s="16"/>
      <c r="AO675" s="16"/>
      <c r="AP675" s="16"/>
      <c r="AQ675" s="16"/>
      <c r="AR675" s="16"/>
      <c r="AS675" s="16"/>
      <c r="AT675" s="16"/>
      <c r="AU675" s="16"/>
      <c r="AV675" s="16"/>
      <c r="AW675" s="16"/>
      <c r="AX675" s="16"/>
    </row>
    <row r="676">
      <c r="B676" s="7" t="s">
        <v>335</v>
      </c>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c r="AC676" s="16"/>
      <c r="AD676" s="16"/>
      <c r="AE676" s="16"/>
      <c r="AF676" s="16"/>
      <c r="AG676" s="16"/>
      <c r="AH676" s="16"/>
      <c r="AI676" s="16"/>
      <c r="AJ676" s="16"/>
      <c r="AK676" s="16"/>
      <c r="AL676" s="16"/>
      <c r="AM676" s="16"/>
      <c r="AN676" s="16"/>
      <c r="AO676" s="16"/>
      <c r="AP676" s="16"/>
      <c r="AQ676" s="16"/>
      <c r="AR676" s="16"/>
      <c r="AS676" s="16"/>
      <c r="AT676" s="16"/>
      <c r="AU676" s="16"/>
      <c r="AV676" s="16"/>
      <c r="AW676" s="16"/>
      <c r="AX676" s="16"/>
    </row>
    <row r="677">
      <c r="B677" s="26" t="s">
        <v>336</v>
      </c>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c r="AD677" s="16"/>
      <c r="AE677" s="16"/>
      <c r="AF677" s="16"/>
      <c r="AG677" s="16"/>
      <c r="AH677" s="16"/>
      <c r="AI677" s="16"/>
      <c r="AJ677" s="16"/>
      <c r="AK677" s="16"/>
      <c r="AL677" s="16"/>
      <c r="AM677" s="16"/>
      <c r="AN677" s="16"/>
      <c r="AO677" s="16"/>
      <c r="AP677" s="16"/>
      <c r="AQ677" s="16"/>
      <c r="AR677" s="16"/>
      <c r="AS677" s="16"/>
      <c r="AT677" s="16"/>
      <c r="AU677" s="16"/>
      <c r="AV677" s="16"/>
      <c r="AW677" s="16"/>
      <c r="AX677" s="16"/>
    </row>
    <row r="678">
      <c r="B678" t="s">
        <v>321</v>
      </c>
      <c r="C678" s="16" t="n">
        <v>0.00104262913724572</v>
      </c>
      <c r="D678" s="16" t="n">
        <v>0</v>
      </c>
      <c r="E678" s="16" t="n">
        <v>0.00394819013587954</v>
      </c>
      <c r="F678" s="16" t="n">
        <v>0</v>
      </c>
      <c r="G678" s="16"/>
      <c r="H678" s="16" t="n">
        <v>0</v>
      </c>
      <c r="I678" s="16" t="n">
        <v>0</v>
      </c>
      <c r="J678" s="16"/>
      <c r="K678" s="16" t="n">
        <v>0</v>
      </c>
      <c r="L678" s="16"/>
      <c r="M678" s="16" t="n">
        <v>0</v>
      </c>
      <c r="N678" s="16" t="n">
        <v>0</v>
      </c>
      <c r="O678" s="16" t="n">
        <v>0.00582455288795315</v>
      </c>
      <c r="P678" s="16" t="n">
        <v>0</v>
      </c>
      <c r="Q678" s="16"/>
      <c r="R678" s="16" t="s">
        <v>97</v>
      </c>
      <c r="S678" s="16" t="n">
        <v>0</v>
      </c>
      <c r="T678" s="16" t="n">
        <v>0.00414744636370713</v>
      </c>
      <c r="U678" s="16" t="n">
        <v>0</v>
      </c>
      <c r="V678" s="16" t="n">
        <v>0</v>
      </c>
      <c r="W678" s="16"/>
      <c r="X678" s="16" t="n">
        <v>0.00353541956819635</v>
      </c>
      <c r="Y678" s="16" t="n">
        <v>0</v>
      </c>
      <c r="Z678" s="16" t="n">
        <v>0</v>
      </c>
      <c r="AA678" s="16" t="n">
        <v>0</v>
      </c>
      <c r="AB678" s="16" t="n">
        <v>0</v>
      </c>
      <c r="AC678" s="16" t="n">
        <v>0</v>
      </c>
      <c r="AD678" s="16" t="n">
        <v>0</v>
      </c>
      <c r="AE678" s="16"/>
      <c r="AF678" s="16" t="n">
        <v>0</v>
      </c>
      <c r="AG678" s="16" t="n">
        <v>0</v>
      </c>
      <c r="AH678" s="16" t="n">
        <v>0</v>
      </c>
      <c r="AI678" s="16" t="n">
        <v>0</v>
      </c>
      <c r="AJ678" s="16" t="n">
        <v>0</v>
      </c>
      <c r="AK678" s="16" t="n">
        <v>0</v>
      </c>
      <c r="AL678" s="16" t="n">
        <v>0</v>
      </c>
      <c r="AM678" s="16" t="n">
        <v>0.00489391840724807</v>
      </c>
      <c r="AN678" s="16" t="n">
        <v>0</v>
      </c>
      <c r="AO678" s="16" t="n">
        <v>0</v>
      </c>
      <c r="AP678" s="16" t="n">
        <v>0</v>
      </c>
      <c r="AQ678" s="16"/>
      <c r="AR678" s="16" t="n">
        <v>0</v>
      </c>
      <c r="AS678" s="16" t="n">
        <v>0</v>
      </c>
      <c r="AT678" s="16" t="n">
        <v>0.00253655636269268</v>
      </c>
      <c r="AU678" s="16" t="n">
        <v>0</v>
      </c>
      <c r="AV678" s="16" t="n">
        <v>0</v>
      </c>
      <c r="AW678" s="16" t="n">
        <v>0</v>
      </c>
      <c r="AX678" s="16" t="n">
        <v>0</v>
      </c>
    </row>
    <row r="679">
      <c r="B679" t="s">
        <v>322</v>
      </c>
      <c r="C679" s="16" t="n">
        <v>0.106119492445732</v>
      </c>
      <c r="D679" s="16" t="n">
        <v>0.640414907505864</v>
      </c>
      <c r="E679" s="16" t="n">
        <v>0</v>
      </c>
      <c r="F679" s="16" t="n">
        <v>0</v>
      </c>
      <c r="G679" s="16"/>
      <c r="H679" s="16" t="n">
        <v>0</v>
      </c>
      <c r="I679" s="16" t="n">
        <v>0.0349845993154145</v>
      </c>
      <c r="J679" s="16"/>
      <c r="K679" s="16" t="n">
        <v>0</v>
      </c>
      <c r="L679" s="16"/>
      <c r="M679" s="16" t="n">
        <v>0</v>
      </c>
      <c r="N679" s="16" t="n">
        <v>0.352626857654023</v>
      </c>
      <c r="O679" s="16" t="n">
        <v>0</v>
      </c>
      <c r="P679" s="16" t="n">
        <v>0</v>
      </c>
      <c r="Q679" s="16"/>
      <c r="R679" s="16" t="s">
        <v>97</v>
      </c>
      <c r="S679" s="16" t="n">
        <v>0</v>
      </c>
      <c r="T679" s="16" t="n">
        <v>0.342364322096258</v>
      </c>
      <c r="U679" s="16" t="n">
        <v>0</v>
      </c>
      <c r="V679" s="16" t="n">
        <v>0.0484656268483829</v>
      </c>
      <c r="W679" s="16"/>
      <c r="X679" s="16" t="n">
        <v>0.291842598468106</v>
      </c>
      <c r="Y679" s="16" t="n">
        <v>0</v>
      </c>
      <c r="Z679" s="16" t="n">
        <v>0</v>
      </c>
      <c r="AA679" s="16" t="n">
        <v>0</v>
      </c>
      <c r="AB679" s="16" t="n">
        <v>0</v>
      </c>
      <c r="AC679" s="16" t="n">
        <v>0</v>
      </c>
      <c r="AD679" s="16" t="n">
        <v>0.320305737827786</v>
      </c>
      <c r="AE679" s="16"/>
      <c r="AF679" s="16" t="n">
        <v>0</v>
      </c>
      <c r="AG679" s="16" t="n">
        <v>0</v>
      </c>
      <c r="AH679" s="16" t="n">
        <v>0</v>
      </c>
      <c r="AI679" s="16" t="n">
        <v>0</v>
      </c>
      <c r="AJ679" s="16" t="n">
        <v>0</v>
      </c>
      <c r="AK679" s="16" t="n">
        <v>0.709776026390999</v>
      </c>
      <c r="AL679" s="16" t="n">
        <v>0</v>
      </c>
      <c r="AM679" s="16" t="n">
        <v>0</v>
      </c>
      <c r="AN679" s="16" t="n">
        <v>0</v>
      </c>
      <c r="AO679" s="16" t="n">
        <v>0.774190053746925</v>
      </c>
      <c r="AP679" s="16" t="n">
        <v>0</v>
      </c>
      <c r="AQ679" s="16"/>
      <c r="AR679" s="16" t="n">
        <v>0.455391933235336</v>
      </c>
      <c r="AS679" s="16" t="n">
        <v>0</v>
      </c>
      <c r="AT679" s="16" t="n">
        <v>0</v>
      </c>
      <c r="AU679" s="16" t="n">
        <v>0</v>
      </c>
      <c r="AV679" s="16" t="n">
        <v>0</v>
      </c>
      <c r="AW679" s="16" t="n">
        <v>0.149975350038086</v>
      </c>
      <c r="AX679" s="16" t="n">
        <v>0</v>
      </c>
    </row>
    <row r="680">
      <c r="B680" t="s">
        <v>323</v>
      </c>
      <c r="C680" s="16" t="n">
        <v>0.0989872029392435</v>
      </c>
      <c r="D680" s="16" t="n">
        <v>0.0062921073885987</v>
      </c>
      <c r="E680" s="16" t="n">
        <v>0.370892953528535</v>
      </c>
      <c r="F680" s="16" t="n">
        <v>0</v>
      </c>
      <c r="G680" s="16"/>
      <c r="H680" s="16" t="n">
        <v>0.817186194203805</v>
      </c>
      <c r="I680" s="16" t="n">
        <v>0.00181904031830311</v>
      </c>
      <c r="J680" s="16"/>
      <c r="K680" s="16" t="n">
        <v>0.0985540108846906</v>
      </c>
      <c r="L680" s="16"/>
      <c r="M680" s="16" t="n">
        <v>0.16691439799686</v>
      </c>
      <c r="N680" s="16" t="n">
        <v>0.0429728515251515</v>
      </c>
      <c r="O680" s="16" t="n">
        <v>0.00582455288795315</v>
      </c>
      <c r="P680" s="16" t="n">
        <v>0</v>
      </c>
      <c r="Q680" s="16"/>
      <c r="R680" s="16" t="s">
        <v>97</v>
      </c>
      <c r="S680" s="16" t="n">
        <v>0.0113963411207259</v>
      </c>
      <c r="T680" s="16" t="n">
        <v>0.0514428321925562</v>
      </c>
      <c r="U680" s="16" t="n">
        <v>0.352011508785624</v>
      </c>
      <c r="V680" s="16" t="n">
        <v>0</v>
      </c>
      <c r="W680" s="16"/>
      <c r="X680" s="16" t="n">
        <v>0.33211728931054</v>
      </c>
      <c r="Y680" s="16" t="n">
        <v>0</v>
      </c>
      <c r="Z680" s="16" t="n">
        <v>0.0316842664019952</v>
      </c>
      <c r="AA680" s="16" t="n">
        <v>0</v>
      </c>
      <c r="AB680" s="16" t="n">
        <v>0</v>
      </c>
      <c r="AC680" s="16" t="n">
        <v>0</v>
      </c>
      <c r="AD680" s="16" t="n">
        <v>0</v>
      </c>
      <c r="AE680" s="16"/>
      <c r="AF680" s="16" t="n">
        <v>0</v>
      </c>
      <c r="AG680" s="16" t="n">
        <v>0</v>
      </c>
      <c r="AH680" s="16" t="n">
        <v>0</v>
      </c>
      <c r="AI680" s="16" t="n">
        <v>0</v>
      </c>
      <c r="AJ680" s="16" t="n">
        <v>0.00372178446059319</v>
      </c>
      <c r="AK680" s="16" t="n">
        <v>0</v>
      </c>
      <c r="AL680" s="16" t="n">
        <v>0</v>
      </c>
      <c r="AM680" s="16" t="n">
        <v>0</v>
      </c>
      <c r="AN680" s="16" t="n">
        <v>0.70417203543024</v>
      </c>
      <c r="AO680" s="16" t="n">
        <v>0</v>
      </c>
      <c r="AP680" s="16" t="n">
        <v>0</v>
      </c>
      <c r="AQ680" s="16"/>
      <c r="AR680" s="16" t="n">
        <v>0</v>
      </c>
      <c r="AS680" s="16" t="n">
        <v>0</v>
      </c>
      <c r="AT680" s="16" t="n">
        <v>0.209358477831417</v>
      </c>
      <c r="AU680" s="16" t="n">
        <v>0.274381781732739</v>
      </c>
      <c r="AV680" s="16" t="n">
        <v>0</v>
      </c>
      <c r="AW680" s="16" t="n">
        <v>0</v>
      </c>
      <c r="AX680" s="16" t="n">
        <v>0</v>
      </c>
    </row>
    <row r="681">
      <c r="B681" t="s">
        <v>324</v>
      </c>
      <c r="C681" s="16" t="n">
        <v>0.0636093339456047</v>
      </c>
      <c r="D681" s="16" t="n">
        <v>0.24202526312889</v>
      </c>
      <c r="E681" s="16" t="n">
        <v>0</v>
      </c>
      <c r="F681" s="16" t="n">
        <v>0.0412205726401499</v>
      </c>
      <c r="G681" s="16"/>
      <c r="H681" s="16" t="n">
        <v>0</v>
      </c>
      <c r="I681" s="16" t="n">
        <v>0.11097708565207</v>
      </c>
      <c r="J681" s="16"/>
      <c r="K681" s="16" t="n">
        <v>0</v>
      </c>
      <c r="L681" s="16"/>
      <c r="M681" s="16" t="n">
        <v>0</v>
      </c>
      <c r="N681" s="16" t="n">
        <v>0.21136889208337</v>
      </c>
      <c r="O681" s="16" t="n">
        <v>0</v>
      </c>
      <c r="P681" s="16" t="n">
        <v>0</v>
      </c>
      <c r="Q681" s="16"/>
      <c r="R681" s="16" t="s">
        <v>97</v>
      </c>
      <c r="S681" s="16" t="n">
        <v>0</v>
      </c>
      <c r="T681" s="16" t="n">
        <v>0.173264307533345</v>
      </c>
      <c r="U681" s="16" t="n">
        <v>0.0830308320558248</v>
      </c>
      <c r="V681" s="16" t="n">
        <v>0</v>
      </c>
      <c r="W681" s="16"/>
      <c r="X681" s="16" t="n">
        <v>0.0679947749154921</v>
      </c>
      <c r="Y681" s="16" t="n">
        <v>0.0679184672628029</v>
      </c>
      <c r="Z681" s="16" t="n">
        <v>0</v>
      </c>
      <c r="AA681" s="16" t="n">
        <v>0</v>
      </c>
      <c r="AB681" s="16" t="n">
        <v>0.136388546636135</v>
      </c>
      <c r="AC681" s="16" t="n">
        <v>0</v>
      </c>
      <c r="AD681" s="16" t="n">
        <v>0</v>
      </c>
      <c r="AE681" s="16"/>
      <c r="AF681" s="16" t="n">
        <v>0</v>
      </c>
      <c r="AG681" s="16" t="n">
        <v>0</v>
      </c>
      <c r="AH681" s="16" t="n">
        <v>0</v>
      </c>
      <c r="AI681" s="16" t="n">
        <v>0</v>
      </c>
      <c r="AJ681" s="16" t="n">
        <v>0</v>
      </c>
      <c r="AK681" s="16" t="n">
        <v>0</v>
      </c>
      <c r="AL681" s="16" t="n">
        <v>0</v>
      </c>
      <c r="AM681" s="16" t="n">
        <v>0.094122033930298</v>
      </c>
      <c r="AN681" s="16" t="n">
        <v>0.144165993737513</v>
      </c>
      <c r="AO681" s="16" t="n">
        <v>0.211429183486023</v>
      </c>
      <c r="AP681" s="16" t="n">
        <v>0</v>
      </c>
      <c r="AQ681" s="16"/>
      <c r="AR681" s="16" t="n">
        <v>0</v>
      </c>
      <c r="AS681" s="16" t="n">
        <v>0</v>
      </c>
      <c r="AT681" s="16" t="n">
        <v>0</v>
      </c>
      <c r="AU681" s="16" t="n">
        <v>0</v>
      </c>
      <c r="AV681" s="16" t="n">
        <v>0</v>
      </c>
      <c r="AW681" s="16" t="n">
        <v>0.299950700076173</v>
      </c>
      <c r="AX681" s="16" t="n">
        <v>0.610568071979538</v>
      </c>
    </row>
    <row r="682">
      <c r="B682" t="s">
        <v>325</v>
      </c>
      <c r="C682" s="16" t="n">
        <v>0.0958747947954566</v>
      </c>
      <c r="D682" s="16" t="n">
        <v>0.0259415128761205</v>
      </c>
      <c r="E682" s="16" t="n">
        <v>0.0206858160814036</v>
      </c>
      <c r="F682" s="16" t="n">
        <v>0.151018584285992</v>
      </c>
      <c r="G682" s="16"/>
      <c r="H682" s="16" t="n">
        <v>0.101022703136235</v>
      </c>
      <c r="I682" s="16" t="n">
        <v>0.010583692836758</v>
      </c>
      <c r="J682" s="16"/>
      <c r="K682" s="16" t="n">
        <v>0.0517885062542461</v>
      </c>
      <c r="L682" s="16"/>
      <c r="M682" s="16" t="n">
        <v>0.16691439799686</v>
      </c>
      <c r="N682" s="16" t="n">
        <v>0</v>
      </c>
      <c r="O682" s="16" t="n">
        <v>0.0446554689019009</v>
      </c>
      <c r="P682" s="16" t="n">
        <v>0.267187715218917</v>
      </c>
      <c r="Q682" s="16"/>
      <c r="R682" s="16" t="s">
        <v>97</v>
      </c>
      <c r="S682" s="16" t="n">
        <v>0.0222257694265244</v>
      </c>
      <c r="T682" s="16" t="n">
        <v>0.00172907934673471</v>
      </c>
      <c r="U682" s="16" t="n">
        <v>0.0292391434982264</v>
      </c>
      <c r="V682" s="16" t="n">
        <v>0.208693216384086</v>
      </c>
      <c r="W682" s="16"/>
      <c r="X682" s="16" t="n">
        <v>0.288265728704837</v>
      </c>
      <c r="Y682" s="16" t="n">
        <v>0.00541496126070656</v>
      </c>
      <c r="Z682" s="16" t="n">
        <v>0</v>
      </c>
      <c r="AA682" s="16" t="n">
        <v>0.0037821433538418</v>
      </c>
      <c r="AB682" s="16" t="n">
        <v>0.0380874087560025</v>
      </c>
      <c r="AC682" s="16" t="n">
        <v>0.0836663405223039</v>
      </c>
      <c r="AD682" s="16" t="n">
        <v>0</v>
      </c>
      <c r="AE682" s="16"/>
      <c r="AF682" s="16" t="n">
        <v>0</v>
      </c>
      <c r="AG682" s="16" t="n">
        <v>0</v>
      </c>
      <c r="AH682" s="16" t="n">
        <v>0.0128025474783441</v>
      </c>
      <c r="AI682" s="16" t="n">
        <v>0.0269280714513731</v>
      </c>
      <c r="AJ682" s="16" t="n">
        <v>0.0120167894660947</v>
      </c>
      <c r="AK682" s="16" t="n">
        <v>0.0565885810086652</v>
      </c>
      <c r="AL682" s="16" t="n">
        <v>0</v>
      </c>
      <c r="AM682" s="16" t="n">
        <v>0.39903296586863</v>
      </c>
      <c r="AN682" s="16" t="n">
        <v>0</v>
      </c>
      <c r="AO682" s="16" t="n">
        <v>0.0143807627670519</v>
      </c>
      <c r="AP682" s="16" t="n">
        <v>0</v>
      </c>
      <c r="AQ682" s="16"/>
      <c r="AR682" s="16" t="n">
        <v>0</v>
      </c>
      <c r="AS682" s="16" t="n">
        <v>0</v>
      </c>
      <c r="AT682" s="16" t="n">
        <v>0.208936913120908</v>
      </c>
      <c r="AU682" s="16" t="n">
        <v>0</v>
      </c>
      <c r="AV682" s="16" t="n">
        <v>0</v>
      </c>
      <c r="AW682" s="16" t="n">
        <v>0.0747405806524947</v>
      </c>
      <c r="AX682" s="16" t="n">
        <v>0</v>
      </c>
    </row>
    <row r="683">
      <c r="B683" t="s">
        <v>326</v>
      </c>
      <c r="C683" s="16" t="n">
        <v>0.0241763378117</v>
      </c>
      <c r="D683" s="16" t="n">
        <v>0.0225856005377413</v>
      </c>
      <c r="E683" s="16" t="n">
        <v>0.0239525062594165</v>
      </c>
      <c r="F683" s="16" t="n">
        <v>0.0247422633395097</v>
      </c>
      <c r="G683" s="16"/>
      <c r="H683" s="16" t="n">
        <v>0</v>
      </c>
      <c r="I683" s="16" t="n">
        <v>0.0393904207459324</v>
      </c>
      <c r="J683" s="16"/>
      <c r="K683" s="16" t="n">
        <v>0.0243670112273246</v>
      </c>
      <c r="L683" s="16"/>
      <c r="M683" s="16" t="n">
        <v>0</v>
      </c>
      <c r="N683" s="16" t="n">
        <v>0.0434552850367611</v>
      </c>
      <c r="O683" s="16" t="n">
        <v>0.0558513825414197</v>
      </c>
      <c r="P683" s="16" t="n">
        <v>0.102556782124005</v>
      </c>
      <c r="Q683" s="16"/>
      <c r="R683" s="16" t="s">
        <v>97</v>
      </c>
      <c r="S683" s="16" t="n">
        <v>0</v>
      </c>
      <c r="T683" s="16" t="n">
        <v>0.016866442357366</v>
      </c>
      <c r="U683" s="16" t="n">
        <v>0.0284004889769895</v>
      </c>
      <c r="V683" s="16" t="n">
        <v>0.0316076187047038</v>
      </c>
      <c r="W683" s="16"/>
      <c r="X683" s="16" t="n">
        <v>0.00353541956819635</v>
      </c>
      <c r="Y683" s="16" t="n">
        <v>0</v>
      </c>
      <c r="Z683" s="16" t="n">
        <v>0.0485831548004384</v>
      </c>
      <c r="AA683" s="16" t="n">
        <v>0.0139106011114532</v>
      </c>
      <c r="AB683" s="16" t="n">
        <v>0.0904381578922098</v>
      </c>
      <c r="AC683" s="16" t="n">
        <v>0.160685513444403</v>
      </c>
      <c r="AD683" s="16" t="n">
        <v>0</v>
      </c>
      <c r="AE683" s="16"/>
      <c r="AF683" s="16" t="n">
        <v>0</v>
      </c>
      <c r="AG683" s="16" t="n">
        <v>0.273693398041937</v>
      </c>
      <c r="AH683" s="16" t="n">
        <v>0.0198048593916285</v>
      </c>
      <c r="AI683" s="16" t="n">
        <v>0.004941425286285</v>
      </c>
      <c r="AJ683" s="16" t="n">
        <v>0.0618167866777752</v>
      </c>
      <c r="AK683" s="16" t="n">
        <v>0.130398842337073</v>
      </c>
      <c r="AL683" s="16" t="n">
        <v>0.0140883694567427</v>
      </c>
      <c r="AM683" s="16" t="n">
        <v>0</v>
      </c>
      <c r="AN683" s="16" t="n">
        <v>0</v>
      </c>
      <c r="AO683" s="16" t="n">
        <v>0</v>
      </c>
      <c r="AP683" s="16" t="n">
        <v>0</v>
      </c>
      <c r="AQ683" s="16"/>
      <c r="AR683" s="16" t="n">
        <v>0</v>
      </c>
      <c r="AS683" s="16" t="n">
        <v>0</v>
      </c>
      <c r="AT683" s="16" t="n">
        <v>0.0430190957523798</v>
      </c>
      <c r="AU683" s="16" t="n">
        <v>0.0218757398187067</v>
      </c>
      <c r="AV683" s="16" t="n">
        <v>0</v>
      </c>
      <c r="AW683" s="16" t="n">
        <v>0.0408563819621468</v>
      </c>
      <c r="AX683" s="16" t="n">
        <v>0</v>
      </c>
    </row>
    <row r="684">
      <c r="B684" t="s">
        <v>327</v>
      </c>
      <c r="C684" s="16" t="n">
        <v>0.119242637031989</v>
      </c>
      <c r="D684" s="16" t="n">
        <v>0.00262319316007702</v>
      </c>
      <c r="E684" s="16" t="n">
        <v>0.0399347820417174</v>
      </c>
      <c r="F684" s="16" t="n">
        <v>0.189860860635449</v>
      </c>
      <c r="G684" s="16"/>
      <c r="H684" s="16" t="n">
        <v>0.0274669902610649</v>
      </c>
      <c r="I684" s="16" t="n">
        <v>0.0120057716777464</v>
      </c>
      <c r="J684" s="16"/>
      <c r="K684" s="16" t="n">
        <v>0.152814579334539</v>
      </c>
      <c r="L684" s="16"/>
      <c r="M684" s="16" t="n">
        <v>0.16691439799686</v>
      </c>
      <c r="N684" s="16" t="n">
        <v>0.0666322777700541</v>
      </c>
      <c r="O684" s="16" t="n">
        <v>0.0767758269919192</v>
      </c>
      <c r="P684" s="16" t="n">
        <v>0.0404826311530963</v>
      </c>
      <c r="Q684" s="16"/>
      <c r="R684" s="16" t="s">
        <v>97</v>
      </c>
      <c r="S684" s="16" t="n">
        <v>0</v>
      </c>
      <c r="T684" s="16" t="n">
        <v>0.113420856222261</v>
      </c>
      <c r="U684" s="16" t="n">
        <v>0.0218741134767754</v>
      </c>
      <c r="V684" s="16" t="n">
        <v>0.206521955712538</v>
      </c>
      <c r="W684" s="16"/>
      <c r="X684" s="16" t="n">
        <v>0</v>
      </c>
      <c r="Y684" s="16" t="n">
        <v>0.293357181561618</v>
      </c>
      <c r="Z684" s="16" t="n">
        <v>0.609366023129537</v>
      </c>
      <c r="AA684" s="16" t="n">
        <v>0.0736167473508589</v>
      </c>
      <c r="AB684" s="16" t="n">
        <v>0.023898901988544</v>
      </c>
      <c r="AC684" s="16" t="n">
        <v>0</v>
      </c>
      <c r="AD684" s="16" t="n">
        <v>0</v>
      </c>
      <c r="AE684" s="16"/>
      <c r="AF684" s="16" t="n">
        <v>0</v>
      </c>
      <c r="AG684" s="16" t="n">
        <v>0</v>
      </c>
      <c r="AH684" s="16" t="n">
        <v>0.0614175157265273</v>
      </c>
      <c r="AI684" s="16" t="n">
        <v>0.0118527217237519</v>
      </c>
      <c r="AJ684" s="16" t="n">
        <v>0.307183053744276</v>
      </c>
      <c r="AK684" s="16" t="n">
        <v>0.0369051306642041</v>
      </c>
      <c r="AL684" s="16" t="n">
        <v>0.236491956090926</v>
      </c>
      <c r="AM684" s="16" t="n">
        <v>0.094122033930298</v>
      </c>
      <c r="AN684" s="16" t="n">
        <v>0</v>
      </c>
      <c r="AO684" s="16" t="n">
        <v>0</v>
      </c>
      <c r="AP684" s="16" t="n">
        <v>0</v>
      </c>
      <c r="AQ684" s="16"/>
      <c r="AR684" s="16" t="n">
        <v>0.0363072044509776</v>
      </c>
      <c r="AS684" s="16" t="n">
        <v>0</v>
      </c>
      <c r="AT684" s="16" t="n">
        <v>0.212952530020202</v>
      </c>
      <c r="AU684" s="16" t="n">
        <v>0</v>
      </c>
      <c r="AV684" s="16" t="n">
        <v>0</v>
      </c>
      <c r="AW684" s="16" t="n">
        <v>0.185846773963546</v>
      </c>
      <c r="AX684" s="16" t="n">
        <v>0</v>
      </c>
    </row>
    <row r="685">
      <c r="B685" t="s">
        <v>328</v>
      </c>
      <c r="C685" s="16" t="n">
        <v>0.15525217093029</v>
      </c>
      <c r="D685" s="16" t="n">
        <v>0.0292856391557995</v>
      </c>
      <c r="E685" s="16" t="n">
        <v>0.0655917517373539</v>
      </c>
      <c r="F685" s="16" t="n">
        <v>0.233381091239605</v>
      </c>
      <c r="G685" s="16"/>
      <c r="H685" s="16" t="n">
        <v>0</v>
      </c>
      <c r="I685" s="16" t="n">
        <v>0.24109636031503</v>
      </c>
      <c r="J685" s="16"/>
      <c r="K685" s="16" t="n">
        <v>0.197286500416617</v>
      </c>
      <c r="L685" s="16"/>
      <c r="M685" s="16" t="n">
        <v>0.16691439799686</v>
      </c>
      <c r="N685" s="16" t="n">
        <v>0.129400988087064</v>
      </c>
      <c r="O685" s="16" t="n">
        <v>0.166290024885015</v>
      </c>
      <c r="P685" s="16" t="n">
        <v>0.142589981685757</v>
      </c>
      <c r="Q685" s="16"/>
      <c r="R685" s="16" t="s">
        <v>97</v>
      </c>
      <c r="S685" s="16" t="n">
        <v>0.929217739045023</v>
      </c>
      <c r="T685" s="16" t="n">
        <v>0.150851733303087</v>
      </c>
      <c r="U685" s="16" t="n">
        <v>0.0759499884151212</v>
      </c>
      <c r="V685" s="16" t="n">
        <v>0.0337767085990696</v>
      </c>
      <c r="W685" s="16"/>
      <c r="X685" s="16" t="n">
        <v>0</v>
      </c>
      <c r="Y685" s="16" t="n">
        <v>0.0536418476459826</v>
      </c>
      <c r="Z685" s="16" t="n">
        <v>0.208525348548623</v>
      </c>
      <c r="AA685" s="16" t="n">
        <v>0.018063246250805</v>
      </c>
      <c r="AB685" s="16" t="n">
        <v>0.663770788254668</v>
      </c>
      <c r="AC685" s="16" t="n">
        <v>0.0779431003715743</v>
      </c>
      <c r="AD685" s="16" t="n">
        <v>0.223227765176013</v>
      </c>
      <c r="AE685" s="16"/>
      <c r="AF685" s="16" t="n">
        <v>0</v>
      </c>
      <c r="AG685" s="16" t="n">
        <v>0.112836611715369</v>
      </c>
      <c r="AH685" s="16" t="n">
        <v>0.4806514671473</v>
      </c>
      <c r="AI685" s="16" t="n">
        <v>0.160645111592207</v>
      </c>
      <c r="AJ685" s="16" t="n">
        <v>0.00368046581442026</v>
      </c>
      <c r="AK685" s="16" t="n">
        <v>0</v>
      </c>
      <c r="AL685" s="16" t="n">
        <v>0.621363407380885</v>
      </c>
      <c r="AM685" s="16" t="n">
        <v>0.407829047863526</v>
      </c>
      <c r="AN685" s="16" t="n">
        <v>0.00749597709473332</v>
      </c>
      <c r="AO685" s="16" t="n">
        <v>0</v>
      </c>
      <c r="AP685" s="16" t="n">
        <v>0</v>
      </c>
      <c r="AQ685" s="16"/>
      <c r="AR685" s="16" t="n">
        <v>0.0726144089019552</v>
      </c>
      <c r="AS685" s="16" t="n">
        <v>0.292662755100651</v>
      </c>
      <c r="AT685" s="16" t="n">
        <v>0.247304460858412</v>
      </c>
      <c r="AU685" s="16" t="n">
        <v>0.579759346462094</v>
      </c>
      <c r="AV685" s="16" t="n">
        <v>0.0239416310282102</v>
      </c>
      <c r="AW685" s="16" t="n">
        <v>0.00498495803668752</v>
      </c>
      <c r="AX685" s="16" t="n">
        <v>0.146036973007673</v>
      </c>
    </row>
    <row r="686">
      <c r="B686" t="s">
        <v>329</v>
      </c>
      <c r="C686" s="16" t="n">
        <v>0.0356153398467924</v>
      </c>
      <c r="D686" s="16" t="n">
        <v>0.00259407089596632</v>
      </c>
      <c r="E686" s="16" t="n">
        <v>0.0766217278999781</v>
      </c>
      <c r="F686" s="16" t="n">
        <v>0.0262204962214481</v>
      </c>
      <c r="G686" s="16"/>
      <c r="H686" s="16" t="n">
        <v>0</v>
      </c>
      <c r="I686" s="16" t="n">
        <v>0.0385711990439334</v>
      </c>
      <c r="J686" s="16"/>
      <c r="K686" s="16" t="n">
        <v>0.0222268003057893</v>
      </c>
      <c r="L686" s="16"/>
      <c r="M686" s="16" t="n">
        <v>0</v>
      </c>
      <c r="N686" s="16" t="n">
        <v>0.0869105700735222</v>
      </c>
      <c r="O686" s="16" t="n">
        <v>0.0504488082368625</v>
      </c>
      <c r="P686" s="16" t="n">
        <v>0.0400331995617521</v>
      </c>
      <c r="Q686" s="16"/>
      <c r="R686" s="16" t="s">
        <v>97</v>
      </c>
      <c r="S686" s="16" t="n">
        <v>0.0113963411207259</v>
      </c>
      <c r="T686" s="16" t="n">
        <v>0.00745441081129895</v>
      </c>
      <c r="U686" s="16" t="n">
        <v>0.060769689885613</v>
      </c>
      <c r="V686" s="16" t="n">
        <v>0.0435598828397872</v>
      </c>
      <c r="W686" s="16"/>
      <c r="X686" s="16" t="n">
        <v>0.00635438473231616</v>
      </c>
      <c r="Y686" s="16" t="n">
        <v>0</v>
      </c>
      <c r="Z686" s="16" t="n">
        <v>0</v>
      </c>
      <c r="AA686" s="16" t="n">
        <v>0.0176507557244995</v>
      </c>
      <c r="AB686" s="16" t="n">
        <v>0</v>
      </c>
      <c r="AC686" s="16" t="n">
        <v>0.580574208765871</v>
      </c>
      <c r="AD686" s="16" t="n">
        <v>0.25548071207804</v>
      </c>
      <c r="AE686" s="16"/>
      <c r="AF686" s="16" t="n">
        <v>0.2275468962072</v>
      </c>
      <c r="AG686" s="16" t="n">
        <v>0.273693398041937</v>
      </c>
      <c r="AH686" s="16" t="n">
        <v>0.287191873226208</v>
      </c>
      <c r="AI686" s="16" t="n">
        <v>0.122700753084389</v>
      </c>
      <c r="AJ686" s="16" t="n">
        <v>0</v>
      </c>
      <c r="AK686" s="16" t="n">
        <v>0</v>
      </c>
      <c r="AL686" s="16" t="n">
        <v>0.0657485305481276</v>
      </c>
      <c r="AM686" s="16" t="n">
        <v>0</v>
      </c>
      <c r="AN686" s="16" t="n">
        <v>0</v>
      </c>
      <c r="AO686" s="16" t="n">
        <v>0</v>
      </c>
      <c r="AP686" s="16" t="n">
        <v>0</v>
      </c>
      <c r="AQ686" s="16"/>
      <c r="AR686" s="16" t="n">
        <v>0</v>
      </c>
      <c r="AS686" s="16" t="n">
        <v>0</v>
      </c>
      <c r="AT686" s="16" t="n">
        <v>0.0687038616764196</v>
      </c>
      <c r="AU686" s="16" t="n">
        <v>0.0091200431779083</v>
      </c>
      <c r="AV686" s="16" t="n">
        <v>0</v>
      </c>
      <c r="AW686" s="16" t="n">
        <v>0.0239142826169728</v>
      </c>
      <c r="AX686" s="16" t="n">
        <v>0.0973579820051154</v>
      </c>
    </row>
    <row r="687">
      <c r="B687" t="s">
        <v>330</v>
      </c>
      <c r="C687" s="16" t="n">
        <v>0.100020967051094</v>
      </c>
      <c r="D687" s="16" t="n">
        <v>0.0190272832969226</v>
      </c>
      <c r="E687" s="16" t="n">
        <v>0.366816468099963</v>
      </c>
      <c r="F687" s="16" t="n">
        <v>0</v>
      </c>
      <c r="G687" s="16"/>
      <c r="H687" s="16" t="n">
        <v>0</v>
      </c>
      <c r="I687" s="16" t="n">
        <v>0.165733033892862</v>
      </c>
      <c r="J687" s="16"/>
      <c r="K687" s="16" t="n">
        <v>0.26176279093512</v>
      </c>
      <c r="L687" s="16"/>
      <c r="M687" s="16" t="n">
        <v>0</v>
      </c>
      <c r="N687" s="16" t="n">
        <v>0</v>
      </c>
      <c r="O687" s="16" t="n">
        <v>0.556329770667926</v>
      </c>
      <c r="P687" s="16" t="n">
        <v>0.0404826311530963</v>
      </c>
      <c r="Q687" s="16"/>
      <c r="R687" s="16" t="s">
        <v>97</v>
      </c>
      <c r="S687" s="16" t="n">
        <v>0.0113963411207259</v>
      </c>
      <c r="T687" s="16" t="n">
        <v>0.0545916189193693</v>
      </c>
      <c r="U687" s="16" t="n">
        <v>0.329735648115147</v>
      </c>
      <c r="V687" s="16" t="n">
        <v>0.00905861486181132</v>
      </c>
      <c r="W687" s="16"/>
      <c r="X687" s="16" t="n">
        <v>0.00635438473231616</v>
      </c>
      <c r="Y687" s="16" t="n">
        <v>0.00634725347577755</v>
      </c>
      <c r="Z687" s="16" t="n">
        <v>0.101841207119405</v>
      </c>
      <c r="AA687" s="16" t="n">
        <v>0.698499411967822</v>
      </c>
      <c r="AB687" s="16" t="n">
        <v>0.0398169540487353</v>
      </c>
      <c r="AC687" s="16" t="n">
        <v>0.0590487776046541</v>
      </c>
      <c r="AD687" s="16" t="n">
        <v>0.0668324569772994</v>
      </c>
      <c r="AE687" s="16"/>
      <c r="AF687" s="16" t="n">
        <v>0.2275468962072</v>
      </c>
      <c r="AG687" s="16" t="n">
        <v>0.11410336877002</v>
      </c>
      <c r="AH687" s="16" t="n">
        <v>0.0719917505223216</v>
      </c>
      <c r="AI687" s="16" t="n">
        <v>0.657892344226692</v>
      </c>
      <c r="AJ687" s="16" t="n">
        <v>0.00368046581442026</v>
      </c>
      <c r="AK687" s="16" t="n">
        <v>0.0663314195990578</v>
      </c>
      <c r="AL687" s="16" t="n">
        <v>0.0337929874555926</v>
      </c>
      <c r="AM687" s="16" t="n">
        <v>0</v>
      </c>
      <c r="AN687" s="16" t="n">
        <v>0</v>
      </c>
      <c r="AO687" s="16" t="n">
        <v>0</v>
      </c>
      <c r="AP687" s="16" t="n">
        <v>1</v>
      </c>
      <c r="AQ687" s="16"/>
      <c r="AR687" s="16" t="n">
        <v>0.435686453411731</v>
      </c>
      <c r="AS687" s="16" t="n">
        <v>0.292662755100651</v>
      </c>
      <c r="AT687" s="16" t="n">
        <v>0.00613060855147729</v>
      </c>
      <c r="AU687" s="16" t="n">
        <v>0.0218757398187067</v>
      </c>
      <c r="AV687" s="16" t="n">
        <v>0</v>
      </c>
      <c r="AW687" s="16" t="n">
        <v>0.0478285652339457</v>
      </c>
      <c r="AX687" s="16" t="n">
        <v>0.146036973007673</v>
      </c>
    </row>
    <row r="688">
      <c r="B688" t="s">
        <v>331</v>
      </c>
      <c r="C688" s="16" t="n">
        <v>0.0033717341780612</v>
      </c>
      <c r="D688" s="16" t="n">
        <v>0</v>
      </c>
      <c r="E688" s="16" t="n">
        <v>0.00943645121205922</v>
      </c>
      <c r="F688" s="16" t="n">
        <v>0.00154287918691178</v>
      </c>
      <c r="G688" s="16"/>
      <c r="H688" s="16" t="n">
        <v>0</v>
      </c>
      <c r="I688" s="16" t="n">
        <v>0.00434763388430685</v>
      </c>
      <c r="J688" s="16"/>
      <c r="K688" s="16" t="n">
        <v>0.00785745280385805</v>
      </c>
      <c r="L688" s="16"/>
      <c r="M688" s="16" t="n">
        <v>0</v>
      </c>
      <c r="N688" s="16" t="n">
        <v>0</v>
      </c>
      <c r="O688" s="16" t="n">
        <v>0.0115197792969331</v>
      </c>
      <c r="P688" s="16" t="n">
        <v>0.12196972688496</v>
      </c>
      <c r="Q688" s="16"/>
      <c r="R688" s="16" t="s">
        <v>97</v>
      </c>
      <c r="S688" s="16" t="n">
        <v>0.00961630893908804</v>
      </c>
      <c r="T688" s="16" t="n">
        <v>0.00410140208826945</v>
      </c>
      <c r="U688" s="16" t="n">
        <v>0.00177987919210879</v>
      </c>
      <c r="V688" s="16" t="n">
        <v>0.00249201599238046</v>
      </c>
      <c r="W688" s="16"/>
      <c r="X688" s="16" t="n">
        <v>0</v>
      </c>
      <c r="Y688" s="16" t="n">
        <v>0</v>
      </c>
      <c r="Z688" s="16" t="n">
        <v>0</v>
      </c>
      <c r="AA688" s="16" t="n">
        <v>0</v>
      </c>
      <c r="AB688" s="16" t="n">
        <v>0.00759924242370606</v>
      </c>
      <c r="AC688" s="16" t="n">
        <v>0.0380820592911938</v>
      </c>
      <c r="AD688" s="16" t="n">
        <v>0.0164695491015752</v>
      </c>
      <c r="AE688" s="16"/>
      <c r="AF688" s="16" t="n">
        <v>0.225020707549129</v>
      </c>
      <c r="AG688" s="16" t="n">
        <v>0</v>
      </c>
      <c r="AH688" s="16" t="n">
        <v>0</v>
      </c>
      <c r="AI688" s="16" t="n">
        <v>0.00318685091155007</v>
      </c>
      <c r="AJ688" s="16" t="n">
        <v>0.00368046581442026</v>
      </c>
      <c r="AK688" s="16" t="n">
        <v>0</v>
      </c>
      <c r="AL688" s="16" t="n">
        <v>0.0285147490677259</v>
      </c>
      <c r="AM688" s="16" t="n">
        <v>0</v>
      </c>
      <c r="AN688" s="16" t="n">
        <v>0</v>
      </c>
      <c r="AO688" s="16" t="n">
        <v>0</v>
      </c>
      <c r="AP688" s="16" t="n">
        <v>0</v>
      </c>
      <c r="AQ688" s="16"/>
      <c r="AR688" s="16" t="n">
        <v>0</v>
      </c>
      <c r="AS688" s="16" t="n">
        <v>0.122011734698047</v>
      </c>
      <c r="AT688" s="16" t="n">
        <v>0</v>
      </c>
      <c r="AU688" s="16" t="n">
        <v>0.0528715228153217</v>
      </c>
      <c r="AV688" s="16" t="n">
        <v>0</v>
      </c>
      <c r="AW688" s="16" t="n">
        <v>0</v>
      </c>
      <c r="AX688" s="16" t="n">
        <v>0</v>
      </c>
    </row>
    <row r="689">
      <c r="B689" t="s">
        <v>332</v>
      </c>
      <c r="C689" s="16" t="n">
        <v>0.00456868867282161</v>
      </c>
      <c r="D689" s="16" t="n">
        <v>0.00518814179193264</v>
      </c>
      <c r="E689" s="16" t="n">
        <v>0.0140450737342615</v>
      </c>
      <c r="F689" s="16" t="n">
        <v>0</v>
      </c>
      <c r="G689" s="16"/>
      <c r="H689" s="16" t="n">
        <v>0.0543241123988954</v>
      </c>
      <c r="I689" s="16" t="n">
        <v>0.00647095365645815</v>
      </c>
      <c r="J689" s="16"/>
      <c r="K689" s="16" t="n">
        <v>0.0193577511010942</v>
      </c>
      <c r="L689" s="16"/>
      <c r="M689" s="16" t="n">
        <v>0</v>
      </c>
      <c r="N689" s="16" t="n">
        <v>0</v>
      </c>
      <c r="O689" s="16" t="n">
        <v>0.0207199430536503</v>
      </c>
      <c r="P689" s="16" t="n">
        <v>0.0800663991235043</v>
      </c>
      <c r="Q689" s="16"/>
      <c r="R689" s="16" t="s">
        <v>97</v>
      </c>
      <c r="S689" s="16" t="n">
        <v>0</v>
      </c>
      <c r="T689" s="16" t="n">
        <v>0</v>
      </c>
      <c r="U689" s="16" t="n">
        <v>0.0101795888536952</v>
      </c>
      <c r="V689" s="16" t="n">
        <v>0.00510044509768921</v>
      </c>
      <c r="W689" s="16"/>
      <c r="X689" s="16" t="n">
        <v>0</v>
      </c>
      <c r="Y689" s="16" t="n">
        <v>0</v>
      </c>
      <c r="Z689" s="16" t="n">
        <v>0</v>
      </c>
      <c r="AA689" s="16" t="n">
        <v>0</v>
      </c>
      <c r="AB689" s="16" t="n">
        <v>0</v>
      </c>
      <c r="AC689" s="16" t="n">
        <v>0</v>
      </c>
      <c r="AD689" s="16" t="n">
        <v>0.0729779814169739</v>
      </c>
      <c r="AE689" s="16"/>
      <c r="AF689" s="16" t="n">
        <v>0</v>
      </c>
      <c r="AG689" s="16" t="n">
        <v>0.225673223430738</v>
      </c>
      <c r="AH689" s="16" t="n">
        <v>0.0405348915509824</v>
      </c>
      <c r="AI689" s="16" t="n">
        <v>0.0118527217237519</v>
      </c>
      <c r="AJ689" s="16" t="n">
        <v>0</v>
      </c>
      <c r="AK689" s="16" t="n">
        <v>0</v>
      </c>
      <c r="AL689" s="16" t="n">
        <v>0</v>
      </c>
      <c r="AM689" s="16" t="n">
        <v>0</v>
      </c>
      <c r="AN689" s="16" t="n">
        <v>0</v>
      </c>
      <c r="AO689" s="16" t="n">
        <v>0</v>
      </c>
      <c r="AP689" s="16" t="n">
        <v>0</v>
      </c>
      <c r="AQ689" s="16"/>
      <c r="AR689" s="16" t="n">
        <v>0</v>
      </c>
      <c r="AS689" s="16" t="n">
        <v>0.292662755100651</v>
      </c>
      <c r="AT689" s="16" t="n">
        <v>0</v>
      </c>
      <c r="AU689" s="16" t="n">
        <v>0.0182400863558166</v>
      </c>
      <c r="AV689" s="16" t="n">
        <v>0</v>
      </c>
      <c r="AW689" s="16" t="n">
        <v>0.0119571413084864</v>
      </c>
      <c r="AX689" s="16" t="n">
        <v>0</v>
      </c>
    </row>
    <row r="690">
      <c r="B690" t="s">
        <v>333</v>
      </c>
      <c r="C690" s="16" t="n">
        <v>0.00110118340212944</v>
      </c>
      <c r="D690" s="16" t="n">
        <v>0</v>
      </c>
      <c r="E690" s="16" t="n">
        <v>0.00416992129873416</v>
      </c>
      <c r="F690" s="16" t="n">
        <v>0</v>
      </c>
      <c r="G690" s="16"/>
      <c r="H690" s="16" t="n">
        <v>0</v>
      </c>
      <c r="I690" s="16" t="n">
        <v>0.0019211979933835</v>
      </c>
      <c r="J690" s="16"/>
      <c r="K690" s="16" t="n">
        <v>0.00331256459832404</v>
      </c>
      <c r="L690" s="16"/>
      <c r="M690" s="16" t="n">
        <v>0</v>
      </c>
      <c r="N690" s="16" t="n">
        <v>0</v>
      </c>
      <c r="O690" s="16" t="n">
        <v>0</v>
      </c>
      <c r="P690" s="16" t="n">
        <v>0.102556782124005</v>
      </c>
      <c r="Q690" s="16"/>
      <c r="R690" s="16" t="s">
        <v>97</v>
      </c>
      <c r="S690" s="16" t="n">
        <v>0.00475115922718707</v>
      </c>
      <c r="T690" s="16" t="n">
        <v>0</v>
      </c>
      <c r="U690" s="16" t="n">
        <v>0.00275982162031577</v>
      </c>
      <c r="V690" s="16" t="n">
        <v>0</v>
      </c>
      <c r="W690" s="16"/>
      <c r="X690" s="16" t="n">
        <v>0</v>
      </c>
      <c r="Y690" s="16" t="n">
        <v>0</v>
      </c>
      <c r="Z690" s="16" t="n">
        <v>0</v>
      </c>
      <c r="AA690" s="16" t="n">
        <v>0</v>
      </c>
      <c r="AB690" s="16" t="n">
        <v>0</v>
      </c>
      <c r="AC690" s="16" t="n">
        <v>0</v>
      </c>
      <c r="AD690" s="16" t="n">
        <v>0.0175897610041464</v>
      </c>
      <c r="AE690" s="16"/>
      <c r="AF690" s="16" t="n">
        <v>0.0948647924873414</v>
      </c>
      <c r="AG690" s="16" t="n">
        <v>0</v>
      </c>
      <c r="AH690" s="16" t="n">
        <v>0.0128025474783441</v>
      </c>
      <c r="AI690" s="16" t="n">
        <v>0</v>
      </c>
      <c r="AJ690" s="16" t="n">
        <v>0</v>
      </c>
      <c r="AK690" s="16" t="n">
        <v>0</v>
      </c>
      <c r="AL690" s="16" t="n">
        <v>0</v>
      </c>
      <c r="AM690" s="16" t="n">
        <v>0</v>
      </c>
      <c r="AN690" s="16" t="n">
        <v>0</v>
      </c>
      <c r="AO690" s="16" t="n">
        <v>0</v>
      </c>
      <c r="AP690" s="16" t="n">
        <v>0</v>
      </c>
      <c r="AQ690" s="16"/>
      <c r="AR690" s="16" t="n">
        <v>0</v>
      </c>
      <c r="AS690" s="16" t="n">
        <v>0</v>
      </c>
      <c r="AT690" s="16" t="n">
        <v>0.00105749582609193</v>
      </c>
      <c r="AU690" s="16" t="n">
        <v>0</v>
      </c>
      <c r="AV690" s="16" t="n">
        <v>0</v>
      </c>
      <c r="AW690" s="16" t="n">
        <v>0.00498495803668752</v>
      </c>
      <c r="AX690" s="16" t="n">
        <v>0</v>
      </c>
    </row>
    <row r="691">
      <c r="B691" t="s">
        <v>334</v>
      </c>
      <c r="C691" s="16" t="n">
        <v>0.170298667519689</v>
      </c>
      <c r="D691" s="16" t="n">
        <v>0</v>
      </c>
      <c r="E691" s="16" t="n">
        <v>0.00390435797069771</v>
      </c>
      <c r="F691" s="16" t="n">
        <v>0.296847207035802</v>
      </c>
      <c r="G691" s="16"/>
      <c r="H691" s="16" t="n">
        <v>0</v>
      </c>
      <c r="I691" s="16" t="n">
        <v>0.297114411352388</v>
      </c>
      <c r="J691" s="16"/>
      <c r="K691" s="16" t="n">
        <v>0.00785745280385805</v>
      </c>
      <c r="L691" s="16"/>
      <c r="M691" s="16" t="n">
        <v>0.332342408012561</v>
      </c>
      <c r="N691" s="16" t="n">
        <v>0</v>
      </c>
      <c r="O691" s="16" t="n">
        <v>0.00575988964846654</v>
      </c>
      <c r="P691" s="16" t="n">
        <v>0</v>
      </c>
      <c r="Q691" s="16"/>
      <c r="R691" s="16" t="s">
        <v>97</v>
      </c>
      <c r="S691" s="16" t="n">
        <v>0</v>
      </c>
      <c r="T691" s="16" t="n">
        <v>0</v>
      </c>
      <c r="U691" s="16" t="n">
        <v>0.00426929712455943</v>
      </c>
      <c r="V691" s="16" t="n">
        <v>0.409112989457463</v>
      </c>
      <c r="W691" s="16"/>
      <c r="X691" s="16" t="n">
        <v>0</v>
      </c>
      <c r="Y691" s="16" t="n">
        <v>0.573320288793113</v>
      </c>
      <c r="Z691" s="16" t="n">
        <v>0</v>
      </c>
      <c r="AA691" s="16" t="n">
        <v>0</v>
      </c>
      <c r="AB691" s="16" t="n">
        <v>0</v>
      </c>
      <c r="AC691" s="16" t="n">
        <v>0</v>
      </c>
      <c r="AD691" s="16" t="n">
        <v>0.0164695491015752</v>
      </c>
      <c r="AE691" s="16"/>
      <c r="AF691" s="16" t="n">
        <v>0.225020707549129</v>
      </c>
      <c r="AG691" s="16" t="n">
        <v>0</v>
      </c>
      <c r="AH691" s="16" t="n">
        <v>0</v>
      </c>
      <c r="AI691" s="16" t="n">
        <v>0</v>
      </c>
      <c r="AJ691" s="16" t="n">
        <v>0.604220188208</v>
      </c>
      <c r="AK691" s="16" t="n">
        <v>0</v>
      </c>
      <c r="AL691" s="16" t="n">
        <v>0</v>
      </c>
      <c r="AM691" s="16" t="n">
        <v>0</v>
      </c>
      <c r="AN691" s="16" t="n">
        <v>0</v>
      </c>
      <c r="AO691" s="16" t="n">
        <v>0</v>
      </c>
      <c r="AP691" s="16" t="n">
        <v>0</v>
      </c>
      <c r="AQ691" s="16"/>
      <c r="AR691" s="16" t="n">
        <v>0</v>
      </c>
      <c r="AS691" s="16" t="n">
        <v>0</v>
      </c>
      <c r="AT691" s="16" t="n">
        <v>0</v>
      </c>
      <c r="AU691" s="16" t="n">
        <v>0.0218757398187067</v>
      </c>
      <c r="AV691" s="16" t="n">
        <v>0.97605836897179</v>
      </c>
      <c r="AW691" s="16" t="n">
        <v>0</v>
      </c>
      <c r="AX691" s="16" t="n">
        <v>0</v>
      </c>
    </row>
    <row r="692">
      <c r="B692" t="s">
        <v>319</v>
      </c>
      <c r="C692" s="16" t="n">
        <v>0.020718820292151</v>
      </c>
      <c r="D692" s="16" t="n">
        <v>0.00402228026208767</v>
      </c>
      <c r="E692" s="16" t="n">
        <v>0</v>
      </c>
      <c r="F692" s="16" t="n">
        <v>0.0351660454151327</v>
      </c>
      <c r="G692" s="16"/>
      <c r="H692" s="16" t="n">
        <v>0</v>
      </c>
      <c r="I692" s="16" t="n">
        <v>0.0349845993154145</v>
      </c>
      <c r="J692" s="16"/>
      <c r="K692" s="16" t="n">
        <v>0.152814579334539</v>
      </c>
      <c r="L692" s="16"/>
      <c r="M692" s="16" t="n">
        <v>0</v>
      </c>
      <c r="N692" s="16" t="n">
        <v>0.0666322777700541</v>
      </c>
      <c r="O692" s="16" t="n">
        <v>0</v>
      </c>
      <c r="P692" s="16" t="n">
        <v>0.0620741509709082</v>
      </c>
      <c r="Q692" s="16"/>
      <c r="R692" s="16" t="s">
        <v>97</v>
      </c>
      <c r="S692" s="16" t="n">
        <v>0</v>
      </c>
      <c r="T692" s="16" t="n">
        <v>0.0797655487657472</v>
      </c>
      <c r="U692" s="16" t="n">
        <v>0</v>
      </c>
      <c r="V692" s="16" t="n">
        <v>0.00161092550208811</v>
      </c>
      <c r="W692" s="16"/>
      <c r="X692" s="16" t="n">
        <v>0</v>
      </c>
      <c r="Y692" s="16" t="n">
        <v>0</v>
      </c>
      <c r="Z692" s="16" t="n">
        <v>0</v>
      </c>
      <c r="AA692" s="16" t="n">
        <v>0.17447709424072</v>
      </c>
      <c r="AB692" s="16" t="n">
        <v>0</v>
      </c>
      <c r="AC692" s="16" t="n">
        <v>0</v>
      </c>
      <c r="AD692" s="16" t="n">
        <v>0.0106464873165907</v>
      </c>
      <c r="AE692" s="16"/>
      <c r="AF692" s="16" t="n">
        <v>0</v>
      </c>
      <c r="AG692" s="16" t="n">
        <v>0</v>
      </c>
      <c r="AH692" s="16" t="n">
        <v>0.0128025474783441</v>
      </c>
      <c r="AI692" s="16" t="n">
        <v>0</v>
      </c>
      <c r="AJ692" s="16" t="n">
        <v>0</v>
      </c>
      <c r="AK692" s="16" t="n">
        <v>0</v>
      </c>
      <c r="AL692" s="16" t="n">
        <v>0</v>
      </c>
      <c r="AM692" s="16" t="n">
        <v>0</v>
      </c>
      <c r="AN692" s="16" t="n">
        <v>0.144165993737513</v>
      </c>
      <c r="AO692" s="16" t="n">
        <v>0</v>
      </c>
      <c r="AP692" s="16" t="n">
        <v>0</v>
      </c>
      <c r="AQ692" s="16"/>
      <c r="AR692" s="16" t="n">
        <v>0</v>
      </c>
      <c r="AS692" s="16" t="n">
        <v>0</v>
      </c>
      <c r="AT692" s="16" t="n">
        <v>0</v>
      </c>
      <c r="AU692" s="16" t="n">
        <v>0</v>
      </c>
      <c r="AV692" s="16" t="n">
        <v>0</v>
      </c>
      <c r="AW692" s="16" t="n">
        <v>0.154960308074774</v>
      </c>
      <c r="AX692" s="16" t="n">
        <v>0</v>
      </c>
    </row>
    <row r="693">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c r="AD693" s="16"/>
      <c r="AE693" s="16"/>
      <c r="AF693" s="16"/>
      <c r="AG693" s="16"/>
      <c r="AH693" s="16"/>
      <c r="AI693" s="16"/>
      <c r="AJ693" s="16"/>
      <c r="AK693" s="16"/>
      <c r="AL693" s="16"/>
      <c r="AM693" s="16"/>
      <c r="AN693" s="16"/>
      <c r="AO693" s="16"/>
      <c r="AP693" s="16"/>
      <c r="AQ693" s="16"/>
      <c r="AR693" s="16"/>
      <c r="AS693" s="16"/>
      <c r="AT693" s="16"/>
      <c r="AU693" s="16"/>
      <c r="AV693" s="16"/>
      <c r="AW693" s="16"/>
      <c r="AX693" s="16"/>
    </row>
    <row r="694">
      <c r="B694" s="7" t="s">
        <v>337</v>
      </c>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row>
    <row r="695">
      <c r="B695" s="26" t="s">
        <v>338</v>
      </c>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c r="AD695" s="16"/>
      <c r="AE695" s="16"/>
      <c r="AF695" s="16"/>
      <c r="AG695" s="16"/>
      <c r="AH695" s="16"/>
      <c r="AI695" s="16"/>
      <c r="AJ695" s="16"/>
      <c r="AK695" s="16"/>
      <c r="AL695" s="16"/>
      <c r="AM695" s="16"/>
      <c r="AN695" s="16"/>
      <c r="AO695" s="16"/>
      <c r="AP695" s="16"/>
      <c r="AQ695" s="16"/>
      <c r="AR695" s="16"/>
      <c r="AS695" s="16"/>
      <c r="AT695" s="16"/>
      <c r="AU695" s="16"/>
      <c r="AV695" s="16"/>
      <c r="AW695" s="16"/>
      <c r="AX695" s="16"/>
    </row>
    <row r="696">
      <c r="B696" t="s">
        <v>321</v>
      </c>
      <c r="C696" s="16" t="n">
        <v>0.166747614974425</v>
      </c>
      <c r="D696" s="16" t="n">
        <v>0.119173012772506</v>
      </c>
      <c r="E696" s="16" t="n">
        <v>0.268797706794297</v>
      </c>
      <c r="F696" s="16" t="n">
        <v>0.137193148199112</v>
      </c>
      <c r="G696" s="16"/>
      <c r="H696" s="16" t="n">
        <v>0.0513738976008301</v>
      </c>
      <c r="I696" s="16" t="n">
        <v>0.136987298207664</v>
      </c>
      <c r="J696" s="16"/>
      <c r="K696" s="16" t="n">
        <v>0.12980529415134</v>
      </c>
      <c r="L696" s="16"/>
      <c r="M696" s="16" t="n">
        <v>0.124652561989673</v>
      </c>
      <c r="N696" s="16" t="n">
        <v>0.34343532732288</v>
      </c>
      <c r="O696" s="16" t="n">
        <v>0.0270503335996541</v>
      </c>
      <c r="P696" s="16" t="n">
        <v>0.0361239750192142</v>
      </c>
      <c r="Q696" s="16"/>
      <c r="R696" s="16" t="s">
        <v>97</v>
      </c>
      <c r="S696" s="16" t="n">
        <v>0</v>
      </c>
      <c r="T696" s="16" t="n">
        <v>0</v>
      </c>
      <c r="U696" s="16" t="n">
        <v>0</v>
      </c>
      <c r="V696" s="16" t="n">
        <v>0.290213463189999</v>
      </c>
      <c r="W696" s="16"/>
      <c r="X696" s="16" t="n">
        <v>0.00342092837013104</v>
      </c>
      <c r="Y696" s="16" t="n">
        <v>0.208462769852348</v>
      </c>
      <c r="Z696" s="16" t="n">
        <v>0</v>
      </c>
      <c r="AA696" s="16" t="n">
        <v>0.409004623595688</v>
      </c>
      <c r="AB696" s="16" t="n">
        <v>0.263051654906132</v>
      </c>
      <c r="AC696" s="16" t="n">
        <v>0.500332593266255</v>
      </c>
      <c r="AD696" s="16" t="n">
        <v>0.0316702570668647</v>
      </c>
      <c r="AE696" s="16"/>
      <c r="AF696" s="16" t="n">
        <v>0</v>
      </c>
      <c r="AG696" s="16" t="n">
        <v>0</v>
      </c>
      <c r="AH696" s="16" t="n">
        <v>0</v>
      </c>
      <c r="AI696" s="16" t="n">
        <v>0.00690855014185106</v>
      </c>
      <c r="AJ696" s="16" t="n">
        <v>0.106917918194543</v>
      </c>
      <c r="AK696" s="16" t="n">
        <v>0.208068236024345</v>
      </c>
      <c r="AL696" s="16" t="n">
        <v>0.709427891583622</v>
      </c>
      <c r="AM696" s="16" t="n">
        <v>0.274561967346655</v>
      </c>
      <c r="AN696" s="16" t="n">
        <v>0.749778420591434</v>
      </c>
      <c r="AO696" s="16" t="s">
        <v>97</v>
      </c>
      <c r="AP696" s="16" t="n">
        <v>0</v>
      </c>
      <c r="AQ696" s="16"/>
      <c r="AR696" s="16" t="n">
        <v>0</v>
      </c>
      <c r="AS696" s="16" t="n">
        <v>0</v>
      </c>
      <c r="AT696" s="16" t="n">
        <v>0.737348667863356</v>
      </c>
      <c r="AU696" s="16" t="n">
        <v>0.00265468494842574</v>
      </c>
      <c r="AV696" s="16" t="n">
        <v>0.838438536508172</v>
      </c>
      <c r="AW696" s="16" t="n">
        <v>0.109258650362171</v>
      </c>
      <c r="AX696" s="16" t="n">
        <v>0.605220402998509</v>
      </c>
    </row>
    <row r="697">
      <c r="B697" t="s">
        <v>322</v>
      </c>
      <c r="C697" s="16" t="n">
        <v>0.0907507373620152</v>
      </c>
      <c r="D697" s="16" t="n">
        <v>0.0702889261548198</v>
      </c>
      <c r="E697" s="16" t="n">
        <v>0.316965662907059</v>
      </c>
      <c r="F697" s="16" t="n">
        <v>0</v>
      </c>
      <c r="G697" s="16"/>
      <c r="H697" s="16" t="n">
        <v>0</v>
      </c>
      <c r="I697" s="16" t="n">
        <v>0.103351808214299</v>
      </c>
      <c r="J697" s="16"/>
      <c r="K697" s="16" t="n">
        <v>0</v>
      </c>
      <c r="L697" s="16"/>
      <c r="M697" s="16" t="n">
        <v>0.123268689506477</v>
      </c>
      <c r="N697" s="16" t="n">
        <v>0.049542690336278</v>
      </c>
      <c r="O697" s="16" t="n">
        <v>0</v>
      </c>
      <c r="P697" s="16" t="n">
        <v>0</v>
      </c>
      <c r="Q697" s="16"/>
      <c r="R697" s="16" t="s">
        <v>97</v>
      </c>
      <c r="S697" s="16" t="n">
        <v>0</v>
      </c>
      <c r="T697" s="16" t="n">
        <v>0.0539137342444548</v>
      </c>
      <c r="U697" s="16" t="n">
        <v>0</v>
      </c>
      <c r="V697" s="16" t="n">
        <v>0.136888302082091</v>
      </c>
      <c r="W697" s="16"/>
      <c r="X697" s="16" t="n">
        <v>0</v>
      </c>
      <c r="Y697" s="16" t="n">
        <v>0.20614845006329</v>
      </c>
      <c r="Z697" s="16" t="n">
        <v>0</v>
      </c>
      <c r="AA697" s="16" t="n">
        <v>0.203136434635663</v>
      </c>
      <c r="AB697" s="16" t="n">
        <v>0</v>
      </c>
      <c r="AC697" s="16" t="n">
        <v>0</v>
      </c>
      <c r="AD697" s="16" t="n">
        <v>0</v>
      </c>
      <c r="AE697" s="16"/>
      <c r="AF697" s="16" t="n">
        <v>0</v>
      </c>
      <c r="AG697" s="16" t="n">
        <v>0</v>
      </c>
      <c r="AH697" s="16" t="n">
        <v>0.264803649891171</v>
      </c>
      <c r="AI697" s="16" t="n">
        <v>0</v>
      </c>
      <c r="AJ697" s="16" t="n">
        <v>0.0630608011140014</v>
      </c>
      <c r="AK697" s="16" t="n">
        <v>0</v>
      </c>
      <c r="AL697" s="16" t="n">
        <v>0</v>
      </c>
      <c r="AM697" s="16" t="n">
        <v>0</v>
      </c>
      <c r="AN697" s="16" t="n">
        <v>0</v>
      </c>
      <c r="AO697" s="16" t="s">
        <v>97</v>
      </c>
      <c r="AP697" s="16" t="n">
        <v>0</v>
      </c>
      <c r="AQ697" s="16"/>
      <c r="AR697" s="16" t="n">
        <v>0</v>
      </c>
      <c r="AS697" s="16" t="n">
        <v>0</v>
      </c>
      <c r="AT697" s="16" t="n">
        <v>0</v>
      </c>
      <c r="AU697" s="16" t="n">
        <v>0.249750743564671</v>
      </c>
      <c r="AV697" s="16" t="n">
        <v>0</v>
      </c>
      <c r="AW697" s="16" t="n">
        <v>0</v>
      </c>
      <c r="AX697" s="16" t="n">
        <v>0</v>
      </c>
    </row>
    <row r="698">
      <c r="B698" t="s">
        <v>323</v>
      </c>
      <c r="C698" s="16" t="n">
        <v>0.301748513716527</v>
      </c>
      <c r="D698" s="16" t="n">
        <v>0</v>
      </c>
      <c r="E698" s="16" t="n">
        <v>0.0150315490382379</v>
      </c>
      <c r="F698" s="16" t="n">
        <v>0.514066065392193</v>
      </c>
      <c r="G698" s="16"/>
      <c r="H698" s="16" t="n">
        <v>0</v>
      </c>
      <c r="I698" s="16" t="n">
        <v>0.343647395328311</v>
      </c>
      <c r="J698" s="16"/>
      <c r="K698" s="16" t="n">
        <v>0.429443131918121</v>
      </c>
      <c r="L698" s="16"/>
      <c r="M698" s="16" t="n">
        <v>0.437673719005164</v>
      </c>
      <c r="N698" s="16" t="n">
        <v>0.0768192518485893</v>
      </c>
      <c r="O698" s="16" t="n">
        <v>0.0289313138392062</v>
      </c>
      <c r="P698" s="16" t="n">
        <v>0.0476828602548571</v>
      </c>
      <c r="Q698" s="16"/>
      <c r="R698" s="16" t="s">
        <v>97</v>
      </c>
      <c r="S698" s="16" t="n">
        <v>0.812010111796932</v>
      </c>
      <c r="T698" s="16" t="n">
        <v>0.354144269843893</v>
      </c>
      <c r="U698" s="16" t="n">
        <v>0.0279082271270912</v>
      </c>
      <c r="V698" s="16" t="n">
        <v>0.244905520048639</v>
      </c>
      <c r="W698" s="16"/>
      <c r="X698" s="16" t="n">
        <v>0.990361440469071</v>
      </c>
      <c r="Y698" s="16" t="n">
        <v>0.00509059344602634</v>
      </c>
      <c r="Z698" s="16" t="n">
        <v>0.0266074182571248</v>
      </c>
      <c r="AA698" s="16" t="n">
        <v>0</v>
      </c>
      <c r="AB698" s="16" t="n">
        <v>0.122075568132393</v>
      </c>
      <c r="AC698" s="16" t="n">
        <v>0</v>
      </c>
      <c r="AD698" s="16" t="n">
        <v>0</v>
      </c>
      <c r="AE698" s="16"/>
      <c r="AF698" s="16" t="n">
        <v>0.155803818443332</v>
      </c>
      <c r="AG698" s="16" t="n">
        <v>0</v>
      </c>
      <c r="AH698" s="16" t="n">
        <v>0.00324767016100499</v>
      </c>
      <c r="AI698" s="16" t="n">
        <v>0.207847732750079</v>
      </c>
      <c r="AJ698" s="16" t="n">
        <v>0.63563748340201</v>
      </c>
      <c r="AK698" s="16" t="n">
        <v>0.744190873649755</v>
      </c>
      <c r="AL698" s="16" t="n">
        <v>0</v>
      </c>
      <c r="AM698" s="16" t="n">
        <v>0.028424822460911</v>
      </c>
      <c r="AN698" s="16" t="n">
        <v>0</v>
      </c>
      <c r="AO698" s="16" t="s">
        <v>97</v>
      </c>
      <c r="AP698" s="16" t="n">
        <v>0.908562571400371</v>
      </c>
      <c r="AQ698" s="16"/>
      <c r="AR698" s="16" t="n">
        <v>0</v>
      </c>
      <c r="AS698" s="16" t="n">
        <v>0.00991558711625649</v>
      </c>
      <c r="AT698" s="16" t="n">
        <v>0</v>
      </c>
      <c r="AU698" s="16" t="n">
        <v>0.435562110151208</v>
      </c>
      <c r="AV698" s="16" t="n">
        <v>0.0668465054888208</v>
      </c>
      <c r="AW698" s="16" t="n">
        <v>0.403059148857372</v>
      </c>
      <c r="AX698" s="16" t="n">
        <v>0</v>
      </c>
    </row>
    <row r="699">
      <c r="B699" t="s">
        <v>324</v>
      </c>
      <c r="C699" s="16" t="n">
        <v>0.204586536498887</v>
      </c>
      <c r="D699" s="16" t="n">
        <v>0.476425677387414</v>
      </c>
      <c r="E699" s="16" t="n">
        <v>0.0025129554956349</v>
      </c>
      <c r="F699" s="16" t="n">
        <v>0.210365481464871</v>
      </c>
      <c r="G699" s="16"/>
      <c r="H699" s="16" t="n">
        <v>0.0131546892008174</v>
      </c>
      <c r="I699" s="16" t="n">
        <v>0.230282547852601</v>
      </c>
      <c r="J699" s="16"/>
      <c r="K699" s="16" t="n">
        <v>0.00332264637985097</v>
      </c>
      <c r="L699" s="16"/>
      <c r="M699" s="16" t="n">
        <v>0.314405029498687</v>
      </c>
      <c r="N699" s="16" t="n">
        <v>0</v>
      </c>
      <c r="O699" s="16" t="n">
        <v>0.0293584795696311</v>
      </c>
      <c r="P699" s="16" t="n">
        <v>0.0596827919118026</v>
      </c>
      <c r="Q699" s="16"/>
      <c r="R699" s="16" t="s">
        <v>97</v>
      </c>
      <c r="S699" s="16" t="n">
        <v>0</v>
      </c>
      <c r="T699" s="16" t="n">
        <v>0.359274130587944</v>
      </c>
      <c r="U699" s="16" t="n">
        <v>0.00936519866373696</v>
      </c>
      <c r="V699" s="16" t="n">
        <v>0.214047509834782</v>
      </c>
      <c r="W699" s="16"/>
      <c r="X699" s="16" t="n">
        <v>0</v>
      </c>
      <c r="Y699" s="16" t="n">
        <v>0.525795396890722</v>
      </c>
      <c r="Z699" s="16" t="n">
        <v>0</v>
      </c>
      <c r="AA699" s="16" t="n">
        <v>0</v>
      </c>
      <c r="AB699" s="16" t="n">
        <v>0.014735594169945</v>
      </c>
      <c r="AC699" s="16" t="n">
        <v>0.0166303127893079</v>
      </c>
      <c r="AD699" s="16" t="n">
        <v>0</v>
      </c>
      <c r="AE699" s="16"/>
      <c r="AF699" s="16" t="n">
        <v>0</v>
      </c>
      <c r="AG699" s="16" t="n">
        <v>0</v>
      </c>
      <c r="AH699" s="16" t="n">
        <v>0.675399403439094</v>
      </c>
      <c r="AI699" s="16" t="n">
        <v>0.0218735631520327</v>
      </c>
      <c r="AJ699" s="16" t="n">
        <v>0</v>
      </c>
      <c r="AK699" s="16" t="n">
        <v>0.00590006667784659</v>
      </c>
      <c r="AL699" s="16" t="n">
        <v>0.0118428961160359</v>
      </c>
      <c r="AM699" s="16" t="n">
        <v>0</v>
      </c>
      <c r="AN699" s="16" t="n">
        <v>0</v>
      </c>
      <c r="AO699" s="16" t="s">
        <v>97</v>
      </c>
      <c r="AP699" s="16" t="n">
        <v>0</v>
      </c>
      <c r="AQ699" s="16"/>
      <c r="AR699" s="16" t="n">
        <v>0</v>
      </c>
      <c r="AS699" s="16" t="n">
        <v>0.02378396677226</v>
      </c>
      <c r="AT699" s="16" t="n">
        <v>0.0128132916221478</v>
      </c>
      <c r="AU699" s="16" t="n">
        <v>0.216453712601391</v>
      </c>
      <c r="AV699" s="16" t="n">
        <v>0</v>
      </c>
      <c r="AW699" s="16" t="n">
        <v>0.351108994376941</v>
      </c>
      <c r="AX699" s="16" t="n">
        <v>0</v>
      </c>
    </row>
    <row r="700">
      <c r="B700" t="s">
        <v>325</v>
      </c>
      <c r="C700" s="16" t="n">
        <v>0.00468695917508157</v>
      </c>
      <c r="D700" s="16" t="n">
        <v>0.0142932533504806</v>
      </c>
      <c r="E700" s="16" t="n">
        <v>0.0089732967108531</v>
      </c>
      <c r="F700" s="16" t="n">
        <v>0</v>
      </c>
      <c r="G700" s="16"/>
      <c r="H700" s="16" t="n">
        <v>0</v>
      </c>
      <c r="I700" s="16" t="n">
        <v>0.00533776054996586</v>
      </c>
      <c r="J700" s="16"/>
      <c r="K700" s="16" t="n">
        <v>0.00796984688529272</v>
      </c>
      <c r="L700" s="16"/>
      <c r="M700" s="16" t="n">
        <v>0</v>
      </c>
      <c r="N700" s="16" t="n">
        <v>0</v>
      </c>
      <c r="O700" s="16" t="n">
        <v>0.0393738963541143</v>
      </c>
      <c r="P700" s="16" t="n">
        <v>0.0423434286895878</v>
      </c>
      <c r="Q700" s="16"/>
      <c r="R700" s="16" t="s">
        <v>97</v>
      </c>
      <c r="S700" s="16" t="n">
        <v>0</v>
      </c>
      <c r="T700" s="16" t="n">
        <v>0.00666495739670449</v>
      </c>
      <c r="U700" s="16" t="n">
        <v>0.0213776728763311</v>
      </c>
      <c r="V700" s="16" t="n">
        <v>0.00167885923870518</v>
      </c>
      <c r="W700" s="16"/>
      <c r="X700" s="16" t="n">
        <v>0</v>
      </c>
      <c r="Y700" s="16" t="n">
        <v>0</v>
      </c>
      <c r="Z700" s="16" t="n">
        <v>0.0483505953686718</v>
      </c>
      <c r="AA700" s="16" t="n">
        <v>0</v>
      </c>
      <c r="AB700" s="16" t="n">
        <v>0.0137804091226089</v>
      </c>
      <c r="AC700" s="16" t="n">
        <v>0</v>
      </c>
      <c r="AD700" s="16" t="n">
        <v>0.0489922016822788</v>
      </c>
      <c r="AE700" s="16"/>
      <c r="AF700" s="16" t="n">
        <v>0</v>
      </c>
      <c r="AG700" s="16" t="n">
        <v>0</v>
      </c>
      <c r="AH700" s="16" t="n">
        <v>0</v>
      </c>
      <c r="AI700" s="16" t="n">
        <v>0.0106871592853544</v>
      </c>
      <c r="AJ700" s="16" t="n">
        <v>0.0116053655315842</v>
      </c>
      <c r="AK700" s="16" t="n">
        <v>0.0141521614579894</v>
      </c>
      <c r="AL700" s="16" t="n">
        <v>0</v>
      </c>
      <c r="AM700" s="16" t="n">
        <v>0</v>
      </c>
      <c r="AN700" s="16" t="n">
        <v>0</v>
      </c>
      <c r="AO700" s="16" t="s">
        <v>97</v>
      </c>
      <c r="AP700" s="16" t="n">
        <v>0</v>
      </c>
      <c r="AQ700" s="16"/>
      <c r="AR700" s="16" t="n">
        <v>0</v>
      </c>
      <c r="AS700" s="16" t="n">
        <v>0</v>
      </c>
      <c r="AT700" s="16" t="n">
        <v>0</v>
      </c>
      <c r="AU700" s="16" t="n">
        <v>0.00265468494842574</v>
      </c>
      <c r="AV700" s="16" t="n">
        <v>0</v>
      </c>
      <c r="AW700" s="16" t="n">
        <v>0.00856850346489467</v>
      </c>
      <c r="AX700" s="16" t="n">
        <v>0.0186312103692495</v>
      </c>
    </row>
    <row r="701">
      <c r="B701" t="s">
        <v>326</v>
      </c>
      <c r="C701" s="16" t="n">
        <v>0.0490893254770913</v>
      </c>
      <c r="D701" s="16" t="n">
        <v>0.00362258861241632</v>
      </c>
      <c r="E701" s="16" t="n">
        <v>0.109754002707296</v>
      </c>
      <c r="F701" s="16" t="n">
        <v>0.0366230937669519</v>
      </c>
      <c r="G701" s="16"/>
      <c r="H701" s="16" t="n">
        <v>0</v>
      </c>
      <c r="I701" s="16" t="n">
        <v>0.0345403414374008</v>
      </c>
      <c r="J701" s="16"/>
      <c r="K701" s="16" t="n">
        <v>0.103286387338854</v>
      </c>
      <c r="L701" s="16"/>
      <c r="M701" s="16" t="n">
        <v>0</v>
      </c>
      <c r="N701" s="16" t="n">
        <v>0.178218991185986</v>
      </c>
      <c r="O701" s="16" t="n">
        <v>0.0491901958842088</v>
      </c>
      <c r="P701" s="16" t="n">
        <v>0.0361239750192142</v>
      </c>
      <c r="Q701" s="16"/>
      <c r="R701" s="16" t="s">
        <v>97</v>
      </c>
      <c r="S701" s="16" t="n">
        <v>0</v>
      </c>
      <c r="T701" s="16" t="n">
        <v>0.0946084614038627</v>
      </c>
      <c r="U701" s="16" t="n">
        <v>0.247114001606633</v>
      </c>
      <c r="V701" s="16" t="n">
        <v>0.00368845622765483</v>
      </c>
      <c r="W701" s="16"/>
      <c r="X701" s="16" t="n">
        <v>0</v>
      </c>
      <c r="Y701" s="16" t="n">
        <v>0</v>
      </c>
      <c r="Z701" s="16" t="n">
        <v>0.606449089952616</v>
      </c>
      <c r="AA701" s="16" t="n">
        <v>0</v>
      </c>
      <c r="AB701" s="16" t="n">
        <v>0.169190004461406</v>
      </c>
      <c r="AC701" s="16" t="n">
        <v>0</v>
      </c>
      <c r="AD701" s="16" t="n">
        <v>0.0759656824064715</v>
      </c>
      <c r="AE701" s="16"/>
      <c r="AF701" s="16" t="n">
        <v>0</v>
      </c>
      <c r="AG701" s="16" t="n">
        <v>0</v>
      </c>
      <c r="AH701" s="16" t="n">
        <v>0.00503572959655574</v>
      </c>
      <c r="AI701" s="16" t="n">
        <v>0</v>
      </c>
      <c r="AJ701" s="16" t="n">
        <v>0.00325006160290822</v>
      </c>
      <c r="AK701" s="16" t="n">
        <v>0.0184591081267098</v>
      </c>
      <c r="AL701" s="16" t="n">
        <v>0</v>
      </c>
      <c r="AM701" s="16" t="n">
        <v>0.636977784358089</v>
      </c>
      <c r="AN701" s="16" t="n">
        <v>0</v>
      </c>
      <c r="AO701" s="16" t="s">
        <v>97</v>
      </c>
      <c r="AP701" s="16" t="n">
        <v>0.0172779923275378</v>
      </c>
      <c r="AQ701" s="16"/>
      <c r="AR701" s="16" t="n">
        <v>0</v>
      </c>
      <c r="AS701" s="16" t="n">
        <v>0.298316181931568</v>
      </c>
      <c r="AT701" s="16" t="n">
        <v>0.0180863463767268</v>
      </c>
      <c r="AU701" s="16" t="n">
        <v>0</v>
      </c>
      <c r="AV701" s="16" t="n">
        <v>0</v>
      </c>
      <c r="AW701" s="16" t="n">
        <v>0.0640908855461984</v>
      </c>
      <c r="AX701" s="16" t="n">
        <v>0</v>
      </c>
    </row>
    <row r="702">
      <c r="B702" t="s">
        <v>327</v>
      </c>
      <c r="C702" s="16" t="n">
        <v>0.0140005776305214</v>
      </c>
      <c r="D702" s="16" t="n">
        <v>0.0511278526974938</v>
      </c>
      <c r="E702" s="16" t="n">
        <v>0.0138897869460031</v>
      </c>
      <c r="F702" s="16" t="n">
        <v>0.00302421675379755</v>
      </c>
      <c r="G702" s="16"/>
      <c r="H702" s="16" t="n">
        <v>0.0638638753490878</v>
      </c>
      <c r="I702" s="16" t="n">
        <v>0.00638498048106174</v>
      </c>
      <c r="J702" s="16"/>
      <c r="K702" s="16" t="n">
        <v>0</v>
      </c>
      <c r="L702" s="16"/>
      <c r="M702" s="16" t="n">
        <v>0</v>
      </c>
      <c r="N702" s="16" t="n">
        <v>0</v>
      </c>
      <c r="O702" s="16" t="n">
        <v>0.135298356902087</v>
      </c>
      <c r="P702" s="16" t="n">
        <v>0.0235588168925884</v>
      </c>
      <c r="Q702" s="16"/>
      <c r="R702" s="16" t="s">
        <v>97</v>
      </c>
      <c r="S702" s="16" t="n">
        <v>0</v>
      </c>
      <c r="T702" s="16" t="n">
        <v>0.0232750170614835</v>
      </c>
      <c r="U702" s="16" t="n">
        <v>0.0226347688774561</v>
      </c>
      <c r="V702" s="16" t="n">
        <v>0.0111732087961812</v>
      </c>
      <c r="W702" s="16"/>
      <c r="X702" s="16" t="n">
        <v>0</v>
      </c>
      <c r="Y702" s="16" t="n">
        <v>0</v>
      </c>
      <c r="Z702" s="16" t="n">
        <v>0</v>
      </c>
      <c r="AA702" s="16" t="n">
        <v>0</v>
      </c>
      <c r="AB702" s="16" t="n">
        <v>0.0408798931423273</v>
      </c>
      <c r="AC702" s="16" t="n">
        <v>0.197229079098463</v>
      </c>
      <c r="AD702" s="16" t="n">
        <v>0</v>
      </c>
      <c r="AE702" s="16"/>
      <c r="AF702" s="16" t="n">
        <v>0</v>
      </c>
      <c r="AG702" s="16" t="n">
        <v>0</v>
      </c>
      <c r="AH702" s="16" t="n">
        <v>0.00503572959655574</v>
      </c>
      <c r="AI702" s="16" t="n">
        <v>0</v>
      </c>
      <c r="AJ702" s="16" t="n">
        <v>0.0153743247167189</v>
      </c>
      <c r="AK702" s="16" t="n">
        <v>0.00922955406335489</v>
      </c>
      <c r="AL702" s="16" t="n">
        <v>0.0629000167803854</v>
      </c>
      <c r="AM702" s="16" t="n">
        <v>0</v>
      </c>
      <c r="AN702" s="16" t="n">
        <v>0</v>
      </c>
      <c r="AO702" s="16" t="s">
        <v>97</v>
      </c>
      <c r="AP702" s="16" t="n">
        <v>0.0741594362720912</v>
      </c>
      <c r="AQ702" s="16"/>
      <c r="AR702" s="16" t="n">
        <v>0.226403022710949</v>
      </c>
      <c r="AS702" s="16" t="n">
        <v>0.02378396677226</v>
      </c>
      <c r="AT702" s="16" t="n">
        <v>0.0218564648105112</v>
      </c>
      <c r="AU702" s="16" t="n">
        <v>0</v>
      </c>
      <c r="AV702" s="16" t="n">
        <v>0</v>
      </c>
      <c r="AW702" s="16" t="n">
        <v>0.00428425173244734</v>
      </c>
      <c r="AX702" s="16" t="n">
        <v>0.044689647032874</v>
      </c>
    </row>
    <row r="703">
      <c r="B703" t="s">
        <v>328</v>
      </c>
      <c r="C703" s="16" t="n">
        <v>0.0730276634785383</v>
      </c>
      <c r="D703" s="16" t="n">
        <v>0.143861359607782</v>
      </c>
      <c r="E703" s="16" t="n">
        <v>0.0723607315995098</v>
      </c>
      <c r="F703" s="16" t="n">
        <v>0.0522812795685018</v>
      </c>
      <c r="G703" s="16"/>
      <c r="H703" s="16" t="n">
        <v>0.801028173303455</v>
      </c>
      <c r="I703" s="16" t="n">
        <v>0.0356283315412793</v>
      </c>
      <c r="J703" s="16"/>
      <c r="K703" s="16" t="n">
        <v>0.245189517073073</v>
      </c>
      <c r="L703" s="16"/>
      <c r="M703" s="16" t="n">
        <v>0</v>
      </c>
      <c r="N703" s="16" t="n">
        <v>0.200485120009953</v>
      </c>
      <c r="O703" s="16" t="n">
        <v>0.233324701111537</v>
      </c>
      <c r="P703" s="16" t="n">
        <v>0.0361239750192142</v>
      </c>
      <c r="Q703" s="16"/>
      <c r="R703" s="16" t="s">
        <v>97</v>
      </c>
      <c r="S703" s="16" t="n">
        <v>0.155253137385868</v>
      </c>
      <c r="T703" s="16" t="n">
        <v>0.09467973355457</v>
      </c>
      <c r="U703" s="16" t="n">
        <v>0.099658801738274</v>
      </c>
      <c r="V703" s="16" t="n">
        <v>0.0458816686723814</v>
      </c>
      <c r="W703" s="16"/>
      <c r="X703" s="16" t="n">
        <v>0.00621763116079751</v>
      </c>
      <c r="Y703" s="16" t="n">
        <v>0.0453122928546421</v>
      </c>
      <c r="Z703" s="16" t="n">
        <v>0.238709701931908</v>
      </c>
      <c r="AA703" s="16" t="n">
        <v>0.0582598949986227</v>
      </c>
      <c r="AB703" s="16" t="n">
        <v>0.107646323158395</v>
      </c>
      <c r="AC703" s="16" t="n">
        <v>0</v>
      </c>
      <c r="AD703" s="16" t="n">
        <v>0.0495422112594937</v>
      </c>
      <c r="AE703" s="16"/>
      <c r="AF703" s="16" t="n">
        <v>0</v>
      </c>
      <c r="AG703" s="16" t="n">
        <v>0</v>
      </c>
      <c r="AH703" s="16" t="n">
        <v>0.00503572959655574</v>
      </c>
      <c r="AI703" s="16" t="n">
        <v>0.412353432309996</v>
      </c>
      <c r="AJ703" s="16" t="n">
        <v>0.0101117875800956</v>
      </c>
      <c r="AK703" s="16" t="n">
        <v>0</v>
      </c>
      <c r="AL703" s="16" t="n">
        <v>0.0855868602272274</v>
      </c>
      <c r="AM703" s="16" t="n">
        <v>0.0540837407461859</v>
      </c>
      <c r="AN703" s="16" t="n">
        <v>0.242639355667606</v>
      </c>
      <c r="AO703" s="16" t="s">
        <v>97</v>
      </c>
      <c r="AP703" s="16" t="n">
        <v>0</v>
      </c>
      <c r="AQ703" s="16"/>
      <c r="AR703" s="16" t="n">
        <v>0.226403022710949</v>
      </c>
      <c r="AS703" s="16" t="n">
        <v>0.322100148703828</v>
      </c>
      <c r="AT703" s="16" t="n">
        <v>0.0271295195650902</v>
      </c>
      <c r="AU703" s="16" t="n">
        <v>0.0719034318234119</v>
      </c>
      <c r="AV703" s="16" t="n">
        <v>0.0668465054888208</v>
      </c>
      <c r="AW703" s="16" t="n">
        <v>0.0103546172653311</v>
      </c>
      <c r="AX703" s="16" t="n">
        <v>0.134068941098622</v>
      </c>
    </row>
    <row r="704">
      <c r="B704" t="s">
        <v>329</v>
      </c>
      <c r="C704" s="16" t="n">
        <v>0.0448659137036733</v>
      </c>
      <c r="D704" s="16" t="n">
        <v>0.022359329875299</v>
      </c>
      <c r="E704" s="16" t="n">
        <v>0.0629904383629113</v>
      </c>
      <c r="F704" s="16" t="n">
        <v>0.0437907425742786</v>
      </c>
      <c r="G704" s="16"/>
      <c r="H704" s="16" t="n">
        <v>0.0315534206077118</v>
      </c>
      <c r="I704" s="16" t="n">
        <v>0.0484159284502679</v>
      </c>
      <c r="J704" s="16"/>
      <c r="K704" s="16" t="n">
        <v>0.0205320841331457</v>
      </c>
      <c r="L704" s="16"/>
      <c r="M704" s="16" t="n">
        <v>0</v>
      </c>
      <c r="N704" s="16" t="n">
        <v>0.101399739337397</v>
      </c>
      <c r="O704" s="16" t="n">
        <v>0.179617388779306</v>
      </c>
      <c r="P704" s="16" t="n">
        <v>0.119104037667522</v>
      </c>
      <c r="Q704" s="16"/>
      <c r="R704" s="16" t="s">
        <v>97</v>
      </c>
      <c r="S704" s="16" t="n">
        <v>0</v>
      </c>
      <c r="T704" s="16" t="n">
        <v>0.00277863513374232</v>
      </c>
      <c r="U704" s="16" t="n">
        <v>0.370982517229612</v>
      </c>
      <c r="V704" s="16" t="n">
        <v>0.00974989000798266</v>
      </c>
      <c r="W704" s="16"/>
      <c r="X704" s="16" t="n">
        <v>0</v>
      </c>
      <c r="Y704" s="16" t="n">
        <v>0</v>
      </c>
      <c r="Z704" s="16" t="n">
        <v>0.0315325991210075</v>
      </c>
      <c r="AA704" s="16" t="n">
        <v>0.189873882531863</v>
      </c>
      <c r="AB704" s="16" t="n">
        <v>0.165030516033764</v>
      </c>
      <c r="AC704" s="16" t="n">
        <v>0.0592756486894125</v>
      </c>
      <c r="AD704" s="16" t="n">
        <v>0.187579083527537</v>
      </c>
      <c r="AE704" s="16"/>
      <c r="AF704" s="16" t="n">
        <v>0</v>
      </c>
      <c r="AG704" s="16" t="n">
        <v>0</v>
      </c>
      <c r="AH704" s="16" t="n">
        <v>0.0163219957931408</v>
      </c>
      <c r="AI704" s="16" t="n">
        <v>0.138554747226512</v>
      </c>
      <c r="AJ704" s="16" t="n">
        <v>0.134095124045818</v>
      </c>
      <c r="AK704" s="16" t="n">
        <v>0</v>
      </c>
      <c r="AL704" s="16" t="n">
        <v>0.0401183137766293</v>
      </c>
      <c r="AM704" s="16" t="n">
        <v>0.00595168508815941</v>
      </c>
      <c r="AN704" s="16" t="n">
        <v>0</v>
      </c>
      <c r="AO704" s="16" t="s">
        <v>97</v>
      </c>
      <c r="AP704" s="16" t="n">
        <v>0</v>
      </c>
      <c r="AQ704" s="16"/>
      <c r="AR704" s="16" t="n">
        <v>0.226403022710949</v>
      </c>
      <c r="AS704" s="16" t="n">
        <v>0.298316181931568</v>
      </c>
      <c r="AT704" s="16" t="n">
        <v>0.0308996379988746</v>
      </c>
      <c r="AU704" s="16" t="n">
        <v>0.00376142883704533</v>
      </c>
      <c r="AV704" s="16" t="n">
        <v>0</v>
      </c>
      <c r="AW704" s="16" t="n">
        <v>0.0207092345306621</v>
      </c>
      <c r="AX704" s="16" t="n">
        <v>0.044689647032874</v>
      </c>
    </row>
    <row r="705">
      <c r="B705" t="s">
        <v>330</v>
      </c>
      <c r="C705" s="16" t="n">
        <v>0.0316695228963852</v>
      </c>
      <c r="D705" s="16" t="n">
        <v>0.0101853360071979</v>
      </c>
      <c r="E705" s="16" t="n">
        <v>0.120562341356876</v>
      </c>
      <c r="F705" s="16" t="n">
        <v>0</v>
      </c>
      <c r="G705" s="16"/>
      <c r="H705" s="16" t="n">
        <v>0</v>
      </c>
      <c r="I705" s="16" t="n">
        <v>0.0360669516498667</v>
      </c>
      <c r="J705" s="16"/>
      <c r="K705" s="16" t="n">
        <v>0.0454540939891824</v>
      </c>
      <c r="L705" s="16"/>
      <c r="M705" s="16" t="n">
        <v>0</v>
      </c>
      <c r="N705" s="16" t="n">
        <v>0</v>
      </c>
      <c r="O705" s="16" t="n">
        <v>0.268146816809624</v>
      </c>
      <c r="P705" s="16" t="n">
        <v>0.27389138680828</v>
      </c>
      <c r="Q705" s="16"/>
      <c r="R705" s="16" t="s">
        <v>97</v>
      </c>
      <c r="S705" s="16" t="n">
        <v>0.0201413145261113</v>
      </c>
      <c r="T705" s="16" t="n">
        <v>0.00707703576201503</v>
      </c>
      <c r="U705" s="16" t="n">
        <v>0.179476007283663</v>
      </c>
      <c r="V705" s="16" t="n">
        <v>0.0164241169841087</v>
      </c>
      <c r="W705" s="16"/>
      <c r="X705" s="16" t="n">
        <v>0</v>
      </c>
      <c r="Y705" s="16" t="n">
        <v>0.00919049689297226</v>
      </c>
      <c r="Z705" s="16" t="n">
        <v>0.0483505953686718</v>
      </c>
      <c r="AA705" s="16" t="n">
        <v>0.132897410035534</v>
      </c>
      <c r="AB705" s="16" t="n">
        <v>0.0229121679715445</v>
      </c>
      <c r="AC705" s="16" t="n">
        <v>0.226532366156562</v>
      </c>
      <c r="AD705" s="16" t="n">
        <v>0.332961922311583</v>
      </c>
      <c r="AE705" s="16"/>
      <c r="AF705" s="16" t="n">
        <v>0.551882023784516</v>
      </c>
      <c r="AG705" s="16" t="n">
        <v>0</v>
      </c>
      <c r="AH705" s="16" t="n">
        <v>0.018940595366849</v>
      </c>
      <c r="AI705" s="16" t="n">
        <v>0.197269295802524</v>
      </c>
      <c r="AJ705" s="16" t="n">
        <v>0.0199471338123204</v>
      </c>
      <c r="AK705" s="16" t="n">
        <v>0</v>
      </c>
      <c r="AL705" s="16" t="n">
        <v>0.0435577894495232</v>
      </c>
      <c r="AM705" s="16" t="n">
        <v>0</v>
      </c>
      <c r="AN705" s="16" t="n">
        <v>0</v>
      </c>
      <c r="AO705" s="16" t="s">
        <v>97</v>
      </c>
      <c r="AP705" s="16" t="n">
        <v>0</v>
      </c>
      <c r="AQ705" s="16"/>
      <c r="AR705" s="16" t="n">
        <v>0.320790931867152</v>
      </c>
      <c r="AS705" s="16" t="n">
        <v>0.02378396677226</v>
      </c>
      <c r="AT705" s="16" t="n">
        <v>0.0180863463767268</v>
      </c>
      <c r="AU705" s="16" t="n">
        <v>0.0128322275709421</v>
      </c>
      <c r="AV705" s="16" t="n">
        <v>0</v>
      </c>
      <c r="AW705" s="16" t="n">
        <v>0.0249934862631095</v>
      </c>
      <c r="AX705" s="16" t="n">
        <v>0.134068941098622</v>
      </c>
    </row>
    <row r="706">
      <c r="B706" t="s">
        <v>331</v>
      </c>
      <c r="C706" s="16" t="n">
        <v>0.00121097150696973</v>
      </c>
      <c r="D706" s="16" t="n">
        <v>0.00233629958014182</v>
      </c>
      <c r="E706" s="16" t="n">
        <v>0.00163886334074245</v>
      </c>
      <c r="F706" s="16" t="n">
        <v>0.000693691040448932</v>
      </c>
      <c r="G706" s="16"/>
      <c r="H706" s="16" t="n">
        <v>0.0260172959587322</v>
      </c>
      <c r="I706" s="16" t="n">
        <v>0.000463134199454619</v>
      </c>
      <c r="J706" s="16"/>
      <c r="K706" s="16" t="n">
        <v>0.0021669159504206</v>
      </c>
      <c r="L706" s="16"/>
      <c r="M706" s="16" t="n">
        <v>0</v>
      </c>
      <c r="N706" s="16" t="n">
        <v>0</v>
      </c>
      <c r="O706" s="16" t="n">
        <v>0</v>
      </c>
      <c r="P706" s="16" t="n">
        <v>0.0701533583655989</v>
      </c>
      <c r="Q706" s="16"/>
      <c r="R706" s="16" t="s">
        <v>97</v>
      </c>
      <c r="S706" s="16" t="n">
        <v>0.0041984787636962</v>
      </c>
      <c r="T706" s="16" t="n">
        <v>0.00179201250566496</v>
      </c>
      <c r="U706" s="16" t="n">
        <v>0.00386102585161904</v>
      </c>
      <c r="V706" s="16" t="n">
        <v>0</v>
      </c>
      <c r="W706" s="16"/>
      <c r="X706" s="16" t="n">
        <v>0</v>
      </c>
      <c r="Y706" s="16" t="n">
        <v>0</v>
      </c>
      <c r="Z706" s="16" t="n">
        <v>0</v>
      </c>
      <c r="AA706" s="16" t="n">
        <v>0</v>
      </c>
      <c r="AB706" s="16" t="n">
        <v>0.00497776499585125</v>
      </c>
      <c r="AC706" s="16" t="n">
        <v>0</v>
      </c>
      <c r="AD706" s="16" t="n">
        <v>0.0206542548759546</v>
      </c>
      <c r="AE706" s="16"/>
      <c r="AF706" s="16" t="n">
        <v>0.0769784700467636</v>
      </c>
      <c r="AG706" s="16" t="n">
        <v>0</v>
      </c>
      <c r="AH706" s="16" t="n">
        <v>0</v>
      </c>
      <c r="AI706" s="16" t="n">
        <v>0</v>
      </c>
      <c r="AJ706" s="16" t="n">
        <v>0</v>
      </c>
      <c r="AK706" s="16" t="n">
        <v>0</v>
      </c>
      <c r="AL706" s="16" t="n">
        <v>0</v>
      </c>
      <c r="AM706" s="16" t="n">
        <v>0</v>
      </c>
      <c r="AN706" s="16" t="n">
        <v>0.00758222374096075</v>
      </c>
      <c r="AO706" s="16" t="s">
        <v>97</v>
      </c>
      <c r="AP706" s="16" t="n">
        <v>0</v>
      </c>
      <c r="AQ706" s="16"/>
      <c r="AR706" s="16" t="n">
        <v>0</v>
      </c>
      <c r="AS706" s="16" t="n">
        <v>0</v>
      </c>
      <c r="AT706" s="16" t="n">
        <v>0.00377011843378437</v>
      </c>
      <c r="AU706" s="16" t="n">
        <v>0.00221348777723919</v>
      </c>
      <c r="AV706" s="16" t="n">
        <v>0</v>
      </c>
      <c r="AW706" s="16" t="n">
        <v>0</v>
      </c>
      <c r="AX706" s="16" t="n">
        <v>0</v>
      </c>
    </row>
    <row r="707">
      <c r="B707" t="s">
        <v>332</v>
      </c>
      <c r="C707" s="16" t="n">
        <v>0.0032130305410618</v>
      </c>
      <c r="D707" s="16" t="n">
        <v>0.0116257525304021</v>
      </c>
      <c r="E707" s="16" t="n">
        <v>0.00488380139983633</v>
      </c>
      <c r="F707" s="16" t="n">
        <v>0</v>
      </c>
      <c r="G707" s="16"/>
      <c r="H707" s="16" t="n">
        <v>0.0130086479793661</v>
      </c>
      <c r="I707" s="16" t="n">
        <v>0.00320117899082194</v>
      </c>
      <c r="J707" s="16"/>
      <c r="K707" s="16" t="n">
        <v>0.0106631662302991</v>
      </c>
      <c r="L707" s="16"/>
      <c r="M707" s="16" t="n">
        <v>0</v>
      </c>
      <c r="N707" s="16" t="n">
        <v>0</v>
      </c>
      <c r="O707" s="16" t="n">
        <v>0.00970851715063164</v>
      </c>
      <c r="P707" s="16" t="n">
        <v>0.129626356858142</v>
      </c>
      <c r="Q707" s="16"/>
      <c r="R707" s="16" t="s">
        <v>97</v>
      </c>
      <c r="S707" s="16" t="n">
        <v>0</v>
      </c>
      <c r="T707" s="16" t="n">
        <v>0.00179201250566496</v>
      </c>
      <c r="U707" s="16" t="n">
        <v>0.017621778745584</v>
      </c>
      <c r="V707" s="16" t="n">
        <v>0.00169770690483115</v>
      </c>
      <c r="W707" s="16"/>
      <c r="X707" s="16" t="n">
        <v>0</v>
      </c>
      <c r="Y707" s="16" t="n">
        <v>0</v>
      </c>
      <c r="Z707" s="16" t="n">
        <v>0</v>
      </c>
      <c r="AA707" s="16" t="n">
        <v>0</v>
      </c>
      <c r="AB707" s="16" t="n">
        <v>0</v>
      </c>
      <c r="AC707" s="16" t="n">
        <v>0</v>
      </c>
      <c r="AD707" s="16" t="n">
        <v>0.163186959440027</v>
      </c>
      <c r="AE707" s="16"/>
      <c r="AF707" s="16" t="n">
        <v>0</v>
      </c>
      <c r="AG707" s="16" t="n">
        <v>1</v>
      </c>
      <c r="AH707" s="16" t="n">
        <v>0.00408009001403876</v>
      </c>
      <c r="AI707" s="16" t="n">
        <v>0</v>
      </c>
      <c r="AJ707" s="16" t="n">
        <v>0</v>
      </c>
      <c r="AK707" s="16" t="n">
        <v>0</v>
      </c>
      <c r="AL707" s="16" t="n">
        <v>0.0465662320665764</v>
      </c>
      <c r="AM707" s="16" t="n">
        <v>0</v>
      </c>
      <c r="AN707" s="16" t="n">
        <v>0</v>
      </c>
      <c r="AO707" s="16" t="s">
        <v>97</v>
      </c>
      <c r="AP707" s="16" t="n">
        <v>0</v>
      </c>
      <c r="AQ707" s="16"/>
      <c r="AR707" s="16" t="n">
        <v>0</v>
      </c>
      <c r="AS707" s="16" t="n">
        <v>0</v>
      </c>
      <c r="AT707" s="16" t="n">
        <v>0.00904317318836341</v>
      </c>
      <c r="AU707" s="16" t="n">
        <v>0.00221348777723919</v>
      </c>
      <c r="AV707" s="16" t="n">
        <v>0.0278684525141867</v>
      </c>
      <c r="AW707" s="16" t="n">
        <v>0.0017861138004364</v>
      </c>
      <c r="AX707" s="16" t="n">
        <v>0</v>
      </c>
    </row>
    <row r="708">
      <c r="B708" t="s">
        <v>333</v>
      </c>
      <c r="C708" s="16" t="n">
        <v>0.000813334005940661</v>
      </c>
      <c r="D708" s="16" t="n">
        <v>0</v>
      </c>
      <c r="E708" s="16" t="n">
        <v>0.00163886334074245</v>
      </c>
      <c r="F708" s="16" t="n">
        <v>0.000701478743446022</v>
      </c>
      <c r="G708" s="16"/>
      <c r="H708" s="16" t="n">
        <v>0</v>
      </c>
      <c r="I708" s="16" t="n">
        <v>0.000926268398909237</v>
      </c>
      <c r="J708" s="16"/>
      <c r="K708" s="16" t="n">
        <v>0.0021669159504206</v>
      </c>
      <c r="L708" s="16"/>
      <c r="M708" s="16" t="n">
        <v>0</v>
      </c>
      <c r="N708" s="16" t="n">
        <v>0</v>
      </c>
      <c r="O708" s="16" t="n">
        <v>0</v>
      </c>
      <c r="P708" s="16" t="n">
        <v>0.0471176337851767</v>
      </c>
      <c r="Q708" s="16"/>
      <c r="R708" s="16" t="s">
        <v>97</v>
      </c>
      <c r="S708" s="16" t="n">
        <v>0.00839695752739239</v>
      </c>
      <c r="T708" s="16" t="n">
        <v>0</v>
      </c>
      <c r="U708" s="16" t="n">
        <v>0</v>
      </c>
      <c r="V708" s="16" t="n">
        <v>0</v>
      </c>
      <c r="W708" s="16"/>
      <c r="X708" s="16" t="n">
        <v>0</v>
      </c>
      <c r="Y708" s="16" t="n">
        <v>0</v>
      </c>
      <c r="Z708" s="16" t="n">
        <v>0</v>
      </c>
      <c r="AA708" s="16" t="n">
        <v>0.00682775420262872</v>
      </c>
      <c r="AB708" s="16" t="n">
        <v>0</v>
      </c>
      <c r="AC708" s="16" t="n">
        <v>0</v>
      </c>
      <c r="AD708" s="16" t="n">
        <v>0.0206542548759546</v>
      </c>
      <c r="AE708" s="16"/>
      <c r="AF708" s="16" t="n">
        <v>0.0769784700467636</v>
      </c>
      <c r="AG708" s="16" t="n">
        <v>0</v>
      </c>
      <c r="AH708" s="16" t="n">
        <v>0</v>
      </c>
      <c r="AI708" s="16" t="n">
        <v>0.00450551933165064</v>
      </c>
      <c r="AJ708" s="16" t="n">
        <v>0</v>
      </c>
      <c r="AK708" s="16" t="n">
        <v>0</v>
      </c>
      <c r="AL708" s="16" t="n">
        <v>0</v>
      </c>
      <c r="AM708" s="16" t="n">
        <v>0</v>
      </c>
      <c r="AN708" s="16" t="n">
        <v>0</v>
      </c>
      <c r="AO708" s="16" t="s">
        <v>97</v>
      </c>
      <c r="AP708" s="16" t="n">
        <v>0</v>
      </c>
      <c r="AQ708" s="16"/>
      <c r="AR708" s="16" t="n">
        <v>0</v>
      </c>
      <c r="AS708" s="16" t="n">
        <v>0</v>
      </c>
      <c r="AT708" s="16" t="n">
        <v>0.00754023686756874</v>
      </c>
      <c r="AU708" s="16" t="n">
        <v>0</v>
      </c>
      <c r="AV708" s="16" t="n">
        <v>0</v>
      </c>
      <c r="AW708" s="16" t="n">
        <v>0</v>
      </c>
      <c r="AX708" s="16" t="n">
        <v>0</v>
      </c>
    </row>
    <row r="709">
      <c r="B709" t="s">
        <v>334</v>
      </c>
      <c r="C709" s="16" t="n">
        <v>0.000730922750458658</v>
      </c>
      <c r="D709" s="16" t="n">
        <v>0</v>
      </c>
      <c r="E709" s="16" t="n">
        <v>0</v>
      </c>
      <c r="F709" s="16" t="n">
        <v>0.0012608024963984</v>
      </c>
      <c r="G709" s="16"/>
      <c r="H709" s="16" t="n">
        <v>0</v>
      </c>
      <c r="I709" s="16" t="n">
        <v>0.00083241404004823</v>
      </c>
      <c r="J709" s="16"/>
      <c r="K709" s="16" t="n">
        <v>0</v>
      </c>
      <c r="L709" s="16"/>
      <c r="M709" s="16" t="n">
        <v>0</v>
      </c>
      <c r="N709" s="16" t="n">
        <v>0</v>
      </c>
      <c r="O709" s="16" t="n">
        <v>0</v>
      </c>
      <c r="P709" s="16" t="n">
        <v>0.0423434286895878</v>
      </c>
      <c r="Q709" s="16"/>
      <c r="R709" s="16" t="s">
        <v>97</v>
      </c>
      <c r="S709" s="16" t="n">
        <v>0</v>
      </c>
      <c r="T709" s="16" t="n">
        <v>0</v>
      </c>
      <c r="U709" s="16" t="n">
        <v>0</v>
      </c>
      <c r="V709" s="16" t="n">
        <v>0.00127212387875833</v>
      </c>
      <c r="W709" s="16"/>
      <c r="X709" s="16" t="n">
        <v>0</v>
      </c>
      <c r="Y709" s="16" t="n">
        <v>0</v>
      </c>
      <c r="Z709" s="16" t="n">
        <v>0</v>
      </c>
      <c r="AA709" s="16" t="n">
        <v>0</v>
      </c>
      <c r="AB709" s="16" t="n">
        <v>0</v>
      </c>
      <c r="AC709" s="16" t="n">
        <v>0</v>
      </c>
      <c r="AD709" s="16" t="n">
        <v>0.0371229154869699</v>
      </c>
      <c r="AE709" s="16"/>
      <c r="AF709" s="16" t="n">
        <v>0.138357217678625</v>
      </c>
      <c r="AG709" s="16" t="n">
        <v>0</v>
      </c>
      <c r="AH709" s="16" t="n">
        <v>0</v>
      </c>
      <c r="AI709" s="16" t="n">
        <v>0</v>
      </c>
      <c r="AJ709" s="16" t="n">
        <v>0</v>
      </c>
      <c r="AK709" s="16" t="n">
        <v>0</v>
      </c>
      <c r="AL709" s="16" t="n">
        <v>0</v>
      </c>
      <c r="AM709" s="16" t="n">
        <v>0</v>
      </c>
      <c r="AN709" s="16" t="n">
        <v>0</v>
      </c>
      <c r="AO709" s="16" t="s">
        <v>97</v>
      </c>
      <c r="AP709" s="16" t="n">
        <v>0</v>
      </c>
      <c r="AQ709" s="16"/>
      <c r="AR709" s="16" t="n">
        <v>0</v>
      </c>
      <c r="AS709" s="16" t="n">
        <v>0</v>
      </c>
      <c r="AT709" s="16" t="n">
        <v>0</v>
      </c>
      <c r="AU709" s="16" t="n">
        <v>0</v>
      </c>
      <c r="AV709" s="16" t="n">
        <v>0</v>
      </c>
      <c r="AW709" s="16" t="n">
        <v>0</v>
      </c>
      <c r="AX709" s="16" t="n">
        <v>0.0186312103692495</v>
      </c>
    </row>
    <row r="710">
      <c r="B710" t="s">
        <v>319</v>
      </c>
      <c r="C710" s="16" t="n">
        <v>0.012858376282425</v>
      </c>
      <c r="D710" s="16" t="n">
        <v>0.0747006114240472</v>
      </c>
      <c r="E710" s="16" t="n">
        <v>0</v>
      </c>
      <c r="F710" s="16" t="n">
        <v>0</v>
      </c>
      <c r="G710" s="16"/>
      <c r="H710" s="16" t="n">
        <v>0</v>
      </c>
      <c r="I710" s="16" t="n">
        <v>0.0139336606580485</v>
      </c>
      <c r="J710" s="16"/>
      <c r="K710" s="16" t="n">
        <v>0</v>
      </c>
      <c r="L710" s="16"/>
      <c r="M710" s="16" t="n">
        <v>0</v>
      </c>
      <c r="N710" s="16" t="n">
        <v>0.0500988799589175</v>
      </c>
      <c r="O710" s="16" t="n">
        <v>0</v>
      </c>
      <c r="P710" s="16" t="n">
        <v>0.0361239750192142</v>
      </c>
      <c r="Q710" s="16"/>
      <c r="R710" s="16" t="s">
        <v>97</v>
      </c>
      <c r="S710" s="16" t="n">
        <v>0</v>
      </c>
      <c r="T710" s="16" t="n">
        <v>0</v>
      </c>
      <c r="U710" s="16" t="n">
        <v>0</v>
      </c>
      <c r="V710" s="16" t="n">
        <v>0.0223791741338852</v>
      </c>
      <c r="W710" s="16"/>
      <c r="X710" s="16" t="n">
        <v>0</v>
      </c>
      <c r="Y710" s="16" t="n">
        <v>0</v>
      </c>
      <c r="Z710" s="16" t="n">
        <v>0</v>
      </c>
      <c r="AA710" s="16" t="n">
        <v>0</v>
      </c>
      <c r="AB710" s="16" t="n">
        <v>0.0757201039056333</v>
      </c>
      <c r="AC710" s="16" t="n">
        <v>0</v>
      </c>
      <c r="AD710" s="16" t="n">
        <v>0.0316702570668647</v>
      </c>
      <c r="AE710" s="16"/>
      <c r="AF710" s="16" t="n">
        <v>0</v>
      </c>
      <c r="AG710" s="16" t="n">
        <v>0</v>
      </c>
      <c r="AH710" s="16" t="n">
        <v>0.00209940654503425</v>
      </c>
      <c r="AI710" s="16" t="n">
        <v>0</v>
      </c>
      <c r="AJ710" s="16" t="n">
        <v>0</v>
      </c>
      <c r="AK710" s="16" t="n">
        <v>0</v>
      </c>
      <c r="AL710" s="16" t="n">
        <v>0</v>
      </c>
      <c r="AM710" s="16" t="n">
        <v>0</v>
      </c>
      <c r="AN710" s="16" t="n">
        <v>0</v>
      </c>
      <c r="AO710" s="16" t="s">
        <v>97</v>
      </c>
      <c r="AP710" s="16" t="n">
        <v>0</v>
      </c>
      <c r="AQ710" s="16"/>
      <c r="AR710" s="16" t="n">
        <v>0</v>
      </c>
      <c r="AS710" s="16" t="n">
        <v>0</v>
      </c>
      <c r="AT710" s="16" t="n">
        <v>0.11342619689685</v>
      </c>
      <c r="AU710" s="16" t="n">
        <v>0</v>
      </c>
      <c r="AV710" s="16" t="n">
        <v>0</v>
      </c>
      <c r="AW710" s="16" t="n">
        <v>0.0017861138004364</v>
      </c>
      <c r="AX710" s="16" t="n">
        <v>0</v>
      </c>
    </row>
    <row r="711">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c r="AD711" s="16"/>
      <c r="AE711" s="16"/>
      <c r="AF711" s="16"/>
      <c r="AG711" s="16"/>
      <c r="AH711" s="16"/>
      <c r="AI711" s="16"/>
      <c r="AJ711" s="16"/>
      <c r="AK711" s="16"/>
      <c r="AL711" s="16"/>
      <c r="AM711" s="16"/>
      <c r="AN711" s="16"/>
      <c r="AO711" s="16"/>
      <c r="AP711" s="16"/>
      <c r="AQ711" s="16"/>
      <c r="AR711" s="16"/>
      <c r="AS711" s="16"/>
      <c r="AT711" s="16"/>
      <c r="AU711" s="16"/>
      <c r="AV711" s="16"/>
      <c r="AW711" s="16"/>
      <c r="AX711" s="16"/>
    </row>
    <row r="712">
      <c r="B712" s="7" t="s">
        <v>339</v>
      </c>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c r="AC712" s="16"/>
      <c r="AD712" s="16"/>
      <c r="AE712" s="16"/>
      <c r="AF712" s="16"/>
      <c r="AG712" s="16"/>
      <c r="AH712" s="16"/>
      <c r="AI712" s="16"/>
      <c r="AJ712" s="16"/>
      <c r="AK712" s="16"/>
      <c r="AL712" s="16"/>
      <c r="AM712" s="16"/>
      <c r="AN712" s="16"/>
      <c r="AO712" s="16"/>
      <c r="AP712" s="16"/>
      <c r="AQ712" s="16"/>
      <c r="AR712" s="16"/>
      <c r="AS712" s="16"/>
      <c r="AT712" s="16"/>
      <c r="AU712" s="16"/>
      <c r="AV712" s="16"/>
      <c r="AW712" s="16"/>
      <c r="AX712" s="16"/>
    </row>
    <row r="713">
      <c r="B713" s="26" t="s">
        <v>340</v>
      </c>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c r="AC713" s="16"/>
      <c r="AD713" s="16"/>
      <c r="AE713" s="16"/>
      <c r="AF713" s="16"/>
      <c r="AG713" s="16"/>
      <c r="AH713" s="16"/>
      <c r="AI713" s="16"/>
      <c r="AJ713" s="16"/>
      <c r="AK713" s="16"/>
      <c r="AL713" s="16"/>
      <c r="AM713" s="16"/>
      <c r="AN713" s="16"/>
      <c r="AO713" s="16"/>
      <c r="AP713" s="16"/>
      <c r="AQ713" s="16"/>
      <c r="AR713" s="16"/>
      <c r="AS713" s="16"/>
      <c r="AT713" s="16"/>
      <c r="AU713" s="16"/>
      <c r="AV713" s="16"/>
      <c r="AW713" s="16"/>
      <c r="AX713" s="16"/>
    </row>
    <row r="714">
      <c r="B714" t="s">
        <v>321</v>
      </c>
      <c r="C714" s="16" t="n">
        <v>0.224559383497964</v>
      </c>
      <c r="D714" s="16" t="n">
        <v>0</v>
      </c>
      <c r="E714" s="16" t="n">
        <v>0.0919424140580806</v>
      </c>
      <c r="F714" s="16" t="n">
        <v>0.323343534596399</v>
      </c>
      <c r="G714" s="16"/>
      <c r="H714" s="16" t="n">
        <v>0.0799462455666422</v>
      </c>
      <c r="I714" s="16" t="n">
        <v>0.218305127751409</v>
      </c>
      <c r="J714" s="16"/>
      <c r="K714" s="16" t="n">
        <v>0.203688024337505</v>
      </c>
      <c r="L714" s="16"/>
      <c r="M714" s="16" t="n">
        <v>0.253616006738978</v>
      </c>
      <c r="N714" s="16" t="n">
        <v>0.25112851935095</v>
      </c>
      <c r="O714" s="16" t="n">
        <v>0</v>
      </c>
      <c r="P714" s="16" t="n">
        <v>0</v>
      </c>
      <c r="Q714" s="16"/>
      <c r="R714" s="16" t="s">
        <v>97</v>
      </c>
      <c r="S714" s="16" t="n">
        <v>0.566411054533408</v>
      </c>
      <c r="T714" s="16" t="n">
        <v>0.612320458636723</v>
      </c>
      <c r="U714" s="16" t="n">
        <v>0</v>
      </c>
      <c r="V714" s="16" t="n">
        <v>0.191796818888327</v>
      </c>
      <c r="W714" s="16"/>
      <c r="X714" s="16" t="n">
        <v>0.397747015603439</v>
      </c>
      <c r="Y714" s="16" t="n">
        <v>0.309398396825795</v>
      </c>
      <c r="Z714" s="16" t="n">
        <v>0</v>
      </c>
      <c r="AA714" s="16" t="n">
        <v>0.137960838286767</v>
      </c>
      <c r="AB714" s="16" t="n">
        <v>0.200428479681099</v>
      </c>
      <c r="AC714" s="16" t="n">
        <v>0</v>
      </c>
      <c r="AD714" s="16" t="n">
        <v>0</v>
      </c>
      <c r="AE714" s="16"/>
      <c r="AF714" s="16" t="n">
        <v>0</v>
      </c>
      <c r="AG714" s="16" t="n">
        <v>0.955522891073651</v>
      </c>
      <c r="AH714" s="16" t="n">
        <v>0.574630900097421</v>
      </c>
      <c r="AI714" s="16" t="n">
        <v>0</v>
      </c>
      <c r="AJ714" s="16" t="n">
        <v>0.0486189838830889</v>
      </c>
      <c r="AK714" s="16" t="n">
        <v>0.96495030309386</v>
      </c>
      <c r="AL714" s="16" t="n">
        <v>0.104226514754499</v>
      </c>
      <c r="AM714" s="16" t="n">
        <v>0</v>
      </c>
      <c r="AN714" s="16" t="n">
        <v>0</v>
      </c>
      <c r="AO714" s="16" t="n">
        <v>0</v>
      </c>
      <c r="AP714" s="16" t="n">
        <v>0</v>
      </c>
      <c r="AQ714" s="16"/>
      <c r="AR714" s="16" t="n">
        <v>0</v>
      </c>
      <c r="AS714" s="16" t="n">
        <v>0</v>
      </c>
      <c r="AT714" s="16" t="n">
        <v>0.367427869904819</v>
      </c>
      <c r="AU714" s="16" t="n">
        <v>0.365478387987666</v>
      </c>
      <c r="AV714" s="16" t="n">
        <v>0.0696692719728818</v>
      </c>
      <c r="AW714" s="16" t="n">
        <v>0</v>
      </c>
      <c r="AX714" s="16" t="n">
        <v>0.753292524871749</v>
      </c>
    </row>
    <row r="715">
      <c r="B715" t="s">
        <v>322</v>
      </c>
      <c r="C715" s="16" t="n">
        <v>0.0875313422683904</v>
      </c>
      <c r="D715" s="16" t="n">
        <v>0</v>
      </c>
      <c r="E715" s="16" t="n">
        <v>0</v>
      </c>
      <c r="F715" s="16" t="n">
        <v>0.144331815991431</v>
      </c>
      <c r="G715" s="16"/>
      <c r="H715" s="16" t="n">
        <v>0</v>
      </c>
      <c r="I715" s="16" t="n">
        <v>0.113693408164494</v>
      </c>
      <c r="J715" s="16"/>
      <c r="K715" s="16" t="n">
        <v>0.318303594025548</v>
      </c>
      <c r="L715" s="16"/>
      <c r="M715" s="16" t="n">
        <v>0.107248273926427</v>
      </c>
      <c r="N715" s="16" t="n">
        <v>0.0585683069856766</v>
      </c>
      <c r="O715" s="16" t="n">
        <v>0</v>
      </c>
      <c r="P715" s="16" t="n">
        <v>0</v>
      </c>
      <c r="Q715" s="16"/>
      <c r="R715" s="16" t="s">
        <v>97</v>
      </c>
      <c r="S715" s="16" t="n">
        <v>0</v>
      </c>
      <c r="T715" s="16" t="n">
        <v>0</v>
      </c>
      <c r="U715" s="16" t="n">
        <v>0.329678826673544</v>
      </c>
      <c r="V715" s="16" t="n">
        <v>0.0161069553102857</v>
      </c>
      <c r="W715" s="16"/>
      <c r="X715" s="16" t="n">
        <v>0</v>
      </c>
      <c r="Y715" s="16" t="n">
        <v>0.313109961892071</v>
      </c>
      <c r="Z715" s="16" t="n">
        <v>0</v>
      </c>
      <c r="AA715" s="16" t="n">
        <v>0</v>
      </c>
      <c r="AB715" s="16" t="n">
        <v>0.110301588137268</v>
      </c>
      <c r="AC715" s="16" t="n">
        <v>0</v>
      </c>
      <c r="AD715" s="16" t="n">
        <v>0</v>
      </c>
      <c r="AE715" s="16"/>
      <c r="AF715" s="16" t="n">
        <v>0</v>
      </c>
      <c r="AG715" s="16" t="n">
        <v>0</v>
      </c>
      <c r="AH715" s="16" t="n">
        <v>0</v>
      </c>
      <c r="AI715" s="16" t="n">
        <v>0.0535009646161142</v>
      </c>
      <c r="AJ715" s="16" t="n">
        <v>0</v>
      </c>
      <c r="AK715" s="16" t="n">
        <v>0</v>
      </c>
      <c r="AL715" s="16" t="n">
        <v>0</v>
      </c>
      <c r="AM715" s="16" t="n">
        <v>0</v>
      </c>
      <c r="AN715" s="16" t="n">
        <v>0</v>
      </c>
      <c r="AO715" s="16" t="n">
        <v>0.872679815465433</v>
      </c>
      <c r="AP715" s="16" t="n">
        <v>0</v>
      </c>
      <c r="AQ715" s="16"/>
      <c r="AR715" s="16" t="n">
        <v>0</v>
      </c>
      <c r="AS715" s="16" t="n">
        <v>0.484402949689561</v>
      </c>
      <c r="AT715" s="16" t="n">
        <v>0</v>
      </c>
      <c r="AU715" s="16" t="n">
        <v>0</v>
      </c>
      <c r="AV715" s="16" t="n">
        <v>0</v>
      </c>
      <c r="AW715" s="16" t="n">
        <v>0.0572740774960802</v>
      </c>
      <c r="AX715" s="16" t="n">
        <v>0</v>
      </c>
    </row>
    <row r="716">
      <c r="B716" t="s">
        <v>323</v>
      </c>
      <c r="C716" s="16" t="n">
        <v>0.0611681179187689</v>
      </c>
      <c r="D716" s="16" t="n">
        <v>0.00989895404274193</v>
      </c>
      <c r="E716" s="16" t="n">
        <v>0.00305512478634331</v>
      </c>
      <c r="F716" s="16" t="n">
        <v>0.0979312191054791</v>
      </c>
      <c r="G716" s="16"/>
      <c r="H716" s="16" t="n">
        <v>0</v>
      </c>
      <c r="I716" s="16" t="n">
        <v>0.0794505329972973</v>
      </c>
      <c r="J716" s="16"/>
      <c r="K716" s="16" t="n">
        <v>0.00528563070413279</v>
      </c>
      <c r="L716" s="16"/>
      <c r="M716" s="16" t="n">
        <v>0.0812500329775717</v>
      </c>
      <c r="N716" s="16" t="n">
        <v>0</v>
      </c>
      <c r="O716" s="16" t="n">
        <v>0.0140252771736545</v>
      </c>
      <c r="P716" s="16" t="n">
        <v>0.0303442804020907</v>
      </c>
      <c r="Q716" s="16"/>
      <c r="R716" s="16" t="s">
        <v>97</v>
      </c>
      <c r="S716" s="16" t="n">
        <v>0</v>
      </c>
      <c r="T716" s="16" t="n">
        <v>0</v>
      </c>
      <c r="U716" s="16" t="n">
        <v>0.00747222317043144</v>
      </c>
      <c r="V716" s="16" t="n">
        <v>0.104706340918529</v>
      </c>
      <c r="W716" s="16"/>
      <c r="X716" s="16" t="n">
        <v>0.218891684294181</v>
      </c>
      <c r="Y716" s="16" t="n">
        <v>0.00377770441265849</v>
      </c>
      <c r="Z716" s="16" t="n">
        <v>0</v>
      </c>
      <c r="AA716" s="16" t="n">
        <v>0</v>
      </c>
      <c r="AB716" s="16" t="n">
        <v>0</v>
      </c>
      <c r="AC716" s="16" t="n">
        <v>0</v>
      </c>
      <c r="AD716" s="16" t="n">
        <v>0</v>
      </c>
      <c r="AE716" s="16"/>
      <c r="AF716" s="16" t="n">
        <v>0</v>
      </c>
      <c r="AG716" s="16" t="n">
        <v>0</v>
      </c>
      <c r="AH716" s="16" t="n">
        <v>0</v>
      </c>
      <c r="AI716" s="16" t="n">
        <v>0</v>
      </c>
      <c r="AJ716" s="16" t="n">
        <v>0.271250187180604</v>
      </c>
      <c r="AK716" s="16" t="n">
        <v>0</v>
      </c>
      <c r="AL716" s="16" t="n">
        <v>0</v>
      </c>
      <c r="AM716" s="16" t="n">
        <v>0.0123857569172796</v>
      </c>
      <c r="AN716" s="16" t="n">
        <v>0</v>
      </c>
      <c r="AO716" s="16" t="n">
        <v>0</v>
      </c>
      <c r="AP716" s="16" t="n">
        <v>0</v>
      </c>
      <c r="AQ716" s="16"/>
      <c r="AR716" s="16" t="n">
        <v>0</v>
      </c>
      <c r="AS716" s="16" t="n">
        <v>0</v>
      </c>
      <c r="AT716" s="16" t="n">
        <v>0.00225314970149</v>
      </c>
      <c r="AU716" s="16" t="n">
        <v>0</v>
      </c>
      <c r="AV716" s="16" t="n">
        <v>0.0055545483282924</v>
      </c>
      <c r="AW716" s="16" t="n">
        <v>0.372321085430047</v>
      </c>
      <c r="AX716" s="16" t="n">
        <v>0.00294544586911176</v>
      </c>
    </row>
    <row r="717">
      <c r="B717" t="s">
        <v>324</v>
      </c>
      <c r="C717" s="16" t="n">
        <v>0.26706397941803</v>
      </c>
      <c r="D717" s="16" t="n">
        <v>0.717651170142451</v>
      </c>
      <c r="E717" s="16" t="n">
        <v>0.254562544245836</v>
      </c>
      <c r="F717" s="16" t="n">
        <v>0.2110744665724</v>
      </c>
      <c r="G717" s="16"/>
      <c r="H717" s="16" t="n">
        <v>0.83046895063686</v>
      </c>
      <c r="I717" s="16" t="n">
        <v>0.216129845580048</v>
      </c>
      <c r="J717" s="16"/>
      <c r="K717" s="16" t="n">
        <v>0.241143065194663</v>
      </c>
      <c r="L717" s="16"/>
      <c r="M717" s="16" t="n">
        <v>0.345248715227731</v>
      </c>
      <c r="N717" s="16" t="n">
        <v>0.0759684315734591</v>
      </c>
      <c r="O717" s="16" t="n">
        <v>0.0251082211992743</v>
      </c>
      <c r="P717" s="16" t="n">
        <v>0.0258872760459924</v>
      </c>
      <c r="Q717" s="16"/>
      <c r="R717" s="16" t="s">
        <v>97</v>
      </c>
      <c r="S717" s="16" t="n">
        <v>0.0871308983065317</v>
      </c>
      <c r="T717" s="16" t="n">
        <v>0</v>
      </c>
      <c r="U717" s="16" t="n">
        <v>0.00710650631894786</v>
      </c>
      <c r="V717" s="16" t="n">
        <v>0.455959344125989</v>
      </c>
      <c r="W717" s="16"/>
      <c r="X717" s="16" t="n">
        <v>0.38336130010238</v>
      </c>
      <c r="Y717" s="16" t="n">
        <v>0.308020786314208</v>
      </c>
      <c r="Z717" s="16" t="n">
        <v>0</v>
      </c>
      <c r="AA717" s="16" t="n">
        <v>0.47135312672557</v>
      </c>
      <c r="AB717" s="16" t="n">
        <v>0.0807289670478754</v>
      </c>
      <c r="AC717" s="16" t="n">
        <v>0.0118769410130172</v>
      </c>
      <c r="AD717" s="16" t="n">
        <v>0.0293040006336559</v>
      </c>
      <c r="AE717" s="16"/>
      <c r="AF717" s="16" t="n">
        <v>0</v>
      </c>
      <c r="AG717" s="16" t="n">
        <v>0</v>
      </c>
      <c r="AH717" s="16" t="n">
        <v>0</v>
      </c>
      <c r="AI717" s="16" t="n">
        <v>0.455883287463186</v>
      </c>
      <c r="AJ717" s="16" t="n">
        <v>0.65255462820486</v>
      </c>
      <c r="AK717" s="16" t="n">
        <v>0.0168098204120507</v>
      </c>
      <c r="AL717" s="16" t="n">
        <v>0.0517651913457573</v>
      </c>
      <c r="AM717" s="16" t="n">
        <v>0.50720396768464</v>
      </c>
      <c r="AN717" s="16" t="n">
        <v>0</v>
      </c>
      <c r="AO717" s="16" t="n">
        <v>0</v>
      </c>
      <c r="AP717" s="16" t="n">
        <v>0</v>
      </c>
      <c r="AQ717" s="16"/>
      <c r="AR717" s="16" t="n">
        <v>0</v>
      </c>
      <c r="AS717" s="16" t="n">
        <v>0.0059409339948907</v>
      </c>
      <c r="AT717" s="16" t="n">
        <v>0.211974612521666</v>
      </c>
      <c r="AU717" s="16" t="n">
        <v>0.0487259618431681</v>
      </c>
      <c r="AV717" s="16" t="n">
        <v>0.905796831519102</v>
      </c>
      <c r="AW717" s="16" t="n">
        <v>0.378791102740194</v>
      </c>
      <c r="AX717" s="16" t="n">
        <v>0.00706507702056202</v>
      </c>
    </row>
    <row r="718">
      <c r="B718" t="s">
        <v>325</v>
      </c>
      <c r="C718" s="16" t="n">
        <v>0.013776983761083</v>
      </c>
      <c r="D718" s="16" t="n">
        <v>0.00867685569960672</v>
      </c>
      <c r="E718" s="16" t="n">
        <v>0.0406301351127796</v>
      </c>
      <c r="F718" s="16" t="n">
        <v>0.00077460201517302</v>
      </c>
      <c r="G718" s="16"/>
      <c r="H718" s="16" t="n">
        <v>0</v>
      </c>
      <c r="I718" s="16" t="n">
        <v>0.0092954243240562</v>
      </c>
      <c r="J718" s="16"/>
      <c r="K718" s="16" t="n">
        <v>0.0239235024229114</v>
      </c>
      <c r="L718" s="16"/>
      <c r="M718" s="16" t="n">
        <v>0</v>
      </c>
      <c r="N718" s="16" t="n">
        <v>0.0759684315734591</v>
      </c>
      <c r="O718" s="16" t="n">
        <v>0.0190167698613902</v>
      </c>
      <c r="P718" s="16" t="n">
        <v>0</v>
      </c>
      <c r="Q718" s="16"/>
      <c r="R718" s="16" t="s">
        <v>97</v>
      </c>
      <c r="S718" s="16" t="n">
        <v>0</v>
      </c>
      <c r="T718" s="16" t="n">
        <v>0</v>
      </c>
      <c r="U718" s="16" t="n">
        <v>0.00612635606391844</v>
      </c>
      <c r="V718" s="16" t="n">
        <v>0.0217203797686601</v>
      </c>
      <c r="W718" s="16"/>
      <c r="X718" s="16" t="n">
        <v>0</v>
      </c>
      <c r="Y718" s="16" t="n">
        <v>0.0235331522249838</v>
      </c>
      <c r="Z718" s="16" t="n">
        <v>0</v>
      </c>
      <c r="AA718" s="16" t="n">
        <v>0.00445189010614782</v>
      </c>
      <c r="AB718" s="16" t="n">
        <v>0.00879405632707538</v>
      </c>
      <c r="AC718" s="16" t="n">
        <v>0.0048202612617446</v>
      </c>
      <c r="AD718" s="16" t="n">
        <v>0.18159781368309</v>
      </c>
      <c r="AE718" s="16"/>
      <c r="AF718" s="16" t="n">
        <v>0</v>
      </c>
      <c r="AG718" s="16" t="n">
        <v>0</v>
      </c>
      <c r="AH718" s="16" t="n">
        <v>0.076723953811539</v>
      </c>
      <c r="AI718" s="16" t="n">
        <v>0.00426549158840271</v>
      </c>
      <c r="AJ718" s="16" t="n">
        <v>0</v>
      </c>
      <c r="AK718" s="16" t="n">
        <v>0</v>
      </c>
      <c r="AL718" s="16" t="n">
        <v>0.0581645402275724</v>
      </c>
      <c r="AM718" s="16" t="n">
        <v>0</v>
      </c>
      <c r="AN718" s="16" t="n">
        <v>0.011934330017561</v>
      </c>
      <c r="AO718" s="16" t="n">
        <v>0</v>
      </c>
      <c r="AP718" s="16" t="n">
        <v>0</v>
      </c>
      <c r="AQ718" s="16"/>
      <c r="AR718" s="16" t="n">
        <v>0</v>
      </c>
      <c r="AS718" s="16" t="n">
        <v>0</v>
      </c>
      <c r="AT718" s="16" t="n">
        <v>0.0282606775692565</v>
      </c>
      <c r="AU718" s="16" t="n">
        <v>0.0526107549841924</v>
      </c>
      <c r="AV718" s="16" t="n">
        <v>0</v>
      </c>
      <c r="AW718" s="16" t="n">
        <v>0.00913262396467045</v>
      </c>
      <c r="AX718" s="16" t="n">
        <v>0</v>
      </c>
    </row>
    <row r="719">
      <c r="B719" t="s">
        <v>326</v>
      </c>
      <c r="C719" s="16" t="n">
        <v>0.0413959914560884</v>
      </c>
      <c r="D719" s="16" t="n">
        <v>0.0199943507716035</v>
      </c>
      <c r="E719" s="16" t="n">
        <v>0.00305175411168004</v>
      </c>
      <c r="F719" s="16" t="n">
        <v>0.0639329372715458</v>
      </c>
      <c r="G719" s="16"/>
      <c r="H719" s="16" t="n">
        <v>0</v>
      </c>
      <c r="I719" s="16" t="n">
        <v>0.0522124727646674</v>
      </c>
      <c r="J719" s="16"/>
      <c r="K719" s="16" t="n">
        <v>0</v>
      </c>
      <c r="L719" s="16"/>
      <c r="M719" s="16" t="n">
        <v>0.0524002138364243</v>
      </c>
      <c r="N719" s="16" t="n">
        <v>0</v>
      </c>
      <c r="O719" s="16" t="n">
        <v>0.0305308498416542</v>
      </c>
      <c r="P719" s="16" t="n">
        <v>0</v>
      </c>
      <c r="Q719" s="16"/>
      <c r="R719" s="16" t="s">
        <v>97</v>
      </c>
      <c r="S719" s="16" t="n">
        <v>0.00702470513278333</v>
      </c>
      <c r="T719" s="16" t="n">
        <v>0.0037548857111763</v>
      </c>
      <c r="U719" s="16" t="n">
        <v>0.00703639909117692</v>
      </c>
      <c r="V719" s="16" t="n">
        <v>0.0683559746015953</v>
      </c>
      <c r="W719" s="16"/>
      <c r="X719" s="16" t="n">
        <v>0</v>
      </c>
      <c r="Y719" s="16" t="n">
        <v>0</v>
      </c>
      <c r="Z719" s="16" t="n">
        <v>0.636780933484249</v>
      </c>
      <c r="AA719" s="16" t="n">
        <v>0</v>
      </c>
      <c r="AB719" s="16" t="n">
        <v>0.0114066924710655</v>
      </c>
      <c r="AC719" s="16" t="n">
        <v>0</v>
      </c>
      <c r="AD719" s="16" t="n">
        <v>0.0287958988666946</v>
      </c>
      <c r="AE719" s="16"/>
      <c r="AF719" s="16" t="n">
        <v>0</v>
      </c>
      <c r="AG719" s="16" t="n">
        <v>0</v>
      </c>
      <c r="AH719" s="16" t="n">
        <v>0.0120981793461436</v>
      </c>
      <c r="AI719" s="16" t="n">
        <v>0</v>
      </c>
      <c r="AJ719" s="16" t="n">
        <v>0.00431331133313252</v>
      </c>
      <c r="AK719" s="16" t="n">
        <v>0.0143407737973689</v>
      </c>
      <c r="AL719" s="16" t="n">
        <v>0.00417343574338878</v>
      </c>
      <c r="AM719" s="16" t="n">
        <v>0</v>
      </c>
      <c r="AN719" s="16" t="n">
        <v>0.973083469374852</v>
      </c>
      <c r="AO719" s="16" t="n">
        <v>0</v>
      </c>
      <c r="AP719" s="16" t="n">
        <v>0</v>
      </c>
      <c r="AQ719" s="16"/>
      <c r="AR719" s="16" t="n">
        <v>0</v>
      </c>
      <c r="AS719" s="16" t="n">
        <v>0</v>
      </c>
      <c r="AT719" s="16" t="n">
        <v>0.00675944910446999</v>
      </c>
      <c r="AU719" s="16" t="n">
        <v>0.324522012426546</v>
      </c>
      <c r="AV719" s="16" t="n">
        <v>0</v>
      </c>
      <c r="AW719" s="16" t="n">
        <v>0.00456631198233522</v>
      </c>
      <c r="AX719" s="16" t="n">
        <v>0</v>
      </c>
    </row>
    <row r="720">
      <c r="B720" t="s">
        <v>327</v>
      </c>
      <c r="C720" s="16" t="n">
        <v>0.0361229485713582</v>
      </c>
      <c r="D720" s="16" t="n">
        <v>0.0488146852804413</v>
      </c>
      <c r="E720" s="16" t="n">
        <v>0.0384780777592543</v>
      </c>
      <c r="F720" s="16" t="n">
        <v>0.0331638487521696</v>
      </c>
      <c r="G720" s="16"/>
      <c r="H720" s="16" t="n">
        <v>0</v>
      </c>
      <c r="I720" s="16" t="n">
        <v>0.00894847453623203</v>
      </c>
      <c r="J720" s="16"/>
      <c r="K720" s="16" t="n">
        <v>0.0752139736780805</v>
      </c>
      <c r="L720" s="16"/>
      <c r="M720" s="16" t="n">
        <v>0</v>
      </c>
      <c r="N720" s="16" t="n">
        <v>0.165416541385389</v>
      </c>
      <c r="O720" s="16" t="n">
        <v>0.096908481737564</v>
      </c>
      <c r="P720" s="16" t="n">
        <v>0.0427700691464482</v>
      </c>
      <c r="Q720" s="16"/>
      <c r="R720" s="16" t="s">
        <v>97</v>
      </c>
      <c r="S720" s="16" t="n">
        <v>0</v>
      </c>
      <c r="T720" s="16" t="n">
        <v>0.209718768444775</v>
      </c>
      <c r="U720" s="16" t="n">
        <v>0.0239333305403893</v>
      </c>
      <c r="V720" s="16" t="n">
        <v>0.0068753700856882</v>
      </c>
      <c r="W720" s="16"/>
      <c r="X720" s="16" t="n">
        <v>0</v>
      </c>
      <c r="Y720" s="16" t="n">
        <v>0</v>
      </c>
      <c r="Z720" s="16" t="n">
        <v>0.333683697527498</v>
      </c>
      <c r="AA720" s="16" t="n">
        <v>0.0115617702821858</v>
      </c>
      <c r="AB720" s="16" t="n">
        <v>0.122140485061288</v>
      </c>
      <c r="AC720" s="16" t="n">
        <v>0.0320799887733017</v>
      </c>
      <c r="AD720" s="16" t="n">
        <v>0.0203536232631707</v>
      </c>
      <c r="AE720" s="16"/>
      <c r="AF720" s="16" t="n">
        <v>0</v>
      </c>
      <c r="AG720" s="16" t="n">
        <v>0.00749143896626878</v>
      </c>
      <c r="AH720" s="16" t="n">
        <v>0.0739967063346271</v>
      </c>
      <c r="AI720" s="16" t="n">
        <v>0.00275092406930431</v>
      </c>
      <c r="AJ720" s="16" t="n">
        <v>0.000899114405362668</v>
      </c>
      <c r="AK720" s="16" t="n">
        <v>0</v>
      </c>
      <c r="AL720" s="16" t="n">
        <v>0.00417343574338878</v>
      </c>
      <c r="AM720" s="16" t="n">
        <v>0.337894743363135</v>
      </c>
      <c r="AN720" s="16" t="n">
        <v>0</v>
      </c>
      <c r="AO720" s="16" t="n">
        <v>0</v>
      </c>
      <c r="AP720" s="16" t="n">
        <v>0.0739796605437372</v>
      </c>
      <c r="AQ720" s="16"/>
      <c r="AR720" s="16" t="n">
        <v>0.112146570869301</v>
      </c>
      <c r="AS720" s="16" t="n">
        <v>0</v>
      </c>
      <c r="AT720" s="16" t="n">
        <v>0.0314531702476778</v>
      </c>
      <c r="AU720" s="16" t="n">
        <v>0.00388479314102431</v>
      </c>
      <c r="AV720" s="16" t="n">
        <v>0.0111090966565848</v>
      </c>
      <c r="AW720" s="16" t="n">
        <v>0.0637440948062273</v>
      </c>
      <c r="AX720" s="16" t="n">
        <v>0.0886154451024846</v>
      </c>
    </row>
    <row r="721">
      <c r="B721" t="s">
        <v>328</v>
      </c>
      <c r="C721" s="16" t="n">
        <v>0.0466071434243171</v>
      </c>
      <c r="D721" s="16" t="n">
        <v>0.0845762724955489</v>
      </c>
      <c r="E721" s="16" t="n">
        <v>0.0429317428322917</v>
      </c>
      <c r="F721" s="16" t="n">
        <v>0.0432276285425183</v>
      </c>
      <c r="G721" s="16"/>
      <c r="H721" s="16" t="n">
        <v>0</v>
      </c>
      <c r="I721" s="16" t="n">
        <v>0.0374059526143056</v>
      </c>
      <c r="J721" s="16"/>
      <c r="K721" s="16" t="n">
        <v>0.0339039451807539</v>
      </c>
      <c r="L721" s="16"/>
      <c r="M721" s="16" t="n">
        <v>0</v>
      </c>
      <c r="N721" s="16" t="n">
        <v>0.258361049098135</v>
      </c>
      <c r="O721" s="16" t="n">
        <v>0.0533487577346245</v>
      </c>
      <c r="P721" s="16" t="n">
        <v>0.0767532796842064</v>
      </c>
      <c r="Q721" s="16"/>
      <c r="R721" s="16" t="s">
        <v>97</v>
      </c>
      <c r="S721" s="16" t="n">
        <v>0.263349040088596</v>
      </c>
      <c r="T721" s="16" t="n">
        <v>0.14802265786606</v>
      </c>
      <c r="U721" s="16" t="n">
        <v>0.0167533196068421</v>
      </c>
      <c r="V721" s="16" t="n">
        <v>0.0107330599204477</v>
      </c>
      <c r="W721" s="16"/>
      <c r="X721" s="16" t="n">
        <v>0</v>
      </c>
      <c r="Y721" s="16" t="n">
        <v>0.0319296643716155</v>
      </c>
      <c r="Z721" s="16" t="n">
        <v>0</v>
      </c>
      <c r="AA721" s="16" t="n">
        <v>0.0497718934370711</v>
      </c>
      <c r="AB721" s="16" t="n">
        <v>0.29435724814449</v>
      </c>
      <c r="AC721" s="16" t="n">
        <v>0</v>
      </c>
      <c r="AD721" s="16" t="n">
        <v>0.185550774909172</v>
      </c>
      <c r="AE721" s="16"/>
      <c r="AF721" s="16" t="n">
        <v>0</v>
      </c>
      <c r="AG721" s="16" t="n">
        <v>0</v>
      </c>
      <c r="AH721" s="16" t="n">
        <v>0.10622499741187</v>
      </c>
      <c r="AI721" s="16" t="n">
        <v>0.0810554458324683</v>
      </c>
      <c r="AJ721" s="16" t="n">
        <v>0.00428936849244757</v>
      </c>
      <c r="AK721" s="16" t="n">
        <v>0</v>
      </c>
      <c r="AL721" s="16" t="n">
        <v>0.0606560384733601</v>
      </c>
      <c r="AM721" s="16" t="n">
        <v>0.07802308407523</v>
      </c>
      <c r="AN721" s="16" t="n">
        <v>0</v>
      </c>
      <c r="AO721" s="16" t="n">
        <v>0.119211766815903</v>
      </c>
      <c r="AP721" s="16" t="n">
        <v>0</v>
      </c>
      <c r="AQ721" s="16"/>
      <c r="AR721" s="16" t="n">
        <v>0</v>
      </c>
      <c r="AS721" s="16" t="n">
        <v>0.00247678821377158</v>
      </c>
      <c r="AT721" s="16" t="n">
        <v>0.0610276545414929</v>
      </c>
      <c r="AU721" s="16" t="n">
        <v>0.151682257321445</v>
      </c>
      <c r="AV721" s="16" t="n">
        <v>0.0055545483282924</v>
      </c>
      <c r="AW721" s="16" t="n">
        <v>0.0156026412748175</v>
      </c>
      <c r="AX721" s="16" t="n">
        <v>0.0956805221230466</v>
      </c>
    </row>
    <row r="722">
      <c r="B722" t="s">
        <v>329</v>
      </c>
      <c r="C722" s="16" t="n">
        <v>0.0433393098472747</v>
      </c>
      <c r="D722" s="16" t="n">
        <v>0</v>
      </c>
      <c r="E722" s="16" t="n">
        <v>0.11792858106749</v>
      </c>
      <c r="F722" s="16" t="n">
        <v>0.0112611216406832</v>
      </c>
      <c r="G722" s="16"/>
      <c r="H722" s="16" t="n">
        <v>0</v>
      </c>
      <c r="I722" s="16" t="n">
        <v>0.0479435957023344</v>
      </c>
      <c r="J722" s="16"/>
      <c r="K722" s="16" t="n">
        <v>0.0573447019194715</v>
      </c>
      <c r="L722" s="16"/>
      <c r="M722" s="16" t="n">
        <v>0</v>
      </c>
      <c r="N722" s="16" t="n">
        <v>0.0763924800219549</v>
      </c>
      <c r="O722" s="16" t="n">
        <v>0.30625815714747</v>
      </c>
      <c r="P722" s="16" t="n">
        <v>0.0337655862009115</v>
      </c>
      <c r="Q722" s="16"/>
      <c r="R722" s="16" t="s">
        <v>97</v>
      </c>
      <c r="S722" s="16" t="n">
        <v>0.0139714231309209</v>
      </c>
      <c r="T722" s="16" t="n">
        <v>0.00688572563685095</v>
      </c>
      <c r="U722" s="16" t="n">
        <v>0.136363522001647</v>
      </c>
      <c r="V722" s="16" t="n">
        <v>0.0160381839400942</v>
      </c>
      <c r="W722" s="16"/>
      <c r="X722" s="16" t="n">
        <v>0</v>
      </c>
      <c r="Y722" s="16" t="n">
        <v>0</v>
      </c>
      <c r="Z722" s="16" t="n">
        <v>0.0077140943810008</v>
      </c>
      <c r="AA722" s="16" t="n">
        <v>0.161398274191041</v>
      </c>
      <c r="AB722" s="16" t="n">
        <v>0.00812619142751468</v>
      </c>
      <c r="AC722" s="16" t="n">
        <v>0.0758781167291192</v>
      </c>
      <c r="AD722" s="16" t="n">
        <v>0.255843374671523</v>
      </c>
      <c r="AE722" s="16"/>
      <c r="AF722" s="16" t="n">
        <v>0.2275468962072</v>
      </c>
      <c r="AG722" s="16" t="n">
        <v>0</v>
      </c>
      <c r="AH722" s="16" t="n">
        <v>0.0877183402401297</v>
      </c>
      <c r="AI722" s="16" t="n">
        <v>0.200517160582397</v>
      </c>
      <c r="AJ722" s="16" t="n">
        <v>0.00213271282588131</v>
      </c>
      <c r="AK722" s="16" t="n">
        <v>0</v>
      </c>
      <c r="AL722" s="16" t="n">
        <v>0.0076069316885943</v>
      </c>
      <c r="AM722" s="16" t="n">
        <v>0.00622057585712934</v>
      </c>
      <c r="AN722" s="16" t="n">
        <v>0</v>
      </c>
      <c r="AO722" s="16" t="n">
        <v>0</v>
      </c>
      <c r="AP722" s="16" t="n">
        <v>0</v>
      </c>
      <c r="AQ722" s="16"/>
      <c r="AR722" s="16" t="n">
        <v>0.448586283477204</v>
      </c>
      <c r="AS722" s="16" t="n">
        <v>0.0059409339948907</v>
      </c>
      <c r="AT722" s="16" t="n">
        <v>0.0629063404953556</v>
      </c>
      <c r="AU722" s="16" t="n">
        <v>0.00776958628204863</v>
      </c>
      <c r="AV722" s="16" t="n">
        <v>0</v>
      </c>
      <c r="AW722" s="16" t="n">
        <v>0.00913262396467045</v>
      </c>
      <c r="AX722" s="16" t="n">
        <v>0.014130154041124</v>
      </c>
    </row>
    <row r="723">
      <c r="B723" t="s">
        <v>330</v>
      </c>
      <c r="C723" s="16" t="n">
        <v>0.118502726441127</v>
      </c>
      <c r="D723" s="16" t="n">
        <v>0.00565874753599841</v>
      </c>
      <c r="E723" s="16" t="n">
        <v>0.380253742171695</v>
      </c>
      <c r="F723" s="16" t="n">
        <v>0.000500729587621584</v>
      </c>
      <c r="G723" s="16"/>
      <c r="H723" s="16" t="n">
        <v>0.0663555021891038</v>
      </c>
      <c r="I723" s="16" t="n">
        <v>0.146460577284024</v>
      </c>
      <c r="J723" s="16"/>
      <c r="K723" s="16" t="n">
        <v>0.0193959197388593</v>
      </c>
      <c r="L723" s="16"/>
      <c r="M723" s="16" t="n">
        <v>0.107248273926427</v>
      </c>
      <c r="N723" s="16" t="n">
        <v>0</v>
      </c>
      <c r="O723" s="16" t="n">
        <v>0.362281311345515</v>
      </c>
      <c r="P723" s="16" t="n">
        <v>0.290287835726856</v>
      </c>
      <c r="Q723" s="16"/>
      <c r="R723" s="16" t="s">
        <v>97</v>
      </c>
      <c r="S723" s="16" t="n">
        <v>0.00995331987468446</v>
      </c>
      <c r="T723" s="16" t="n">
        <v>0.0155843041241165</v>
      </c>
      <c r="U723" s="16" t="n">
        <v>0.443449205735869</v>
      </c>
      <c r="V723" s="16" t="n">
        <v>0.0183511421614807</v>
      </c>
      <c r="W723" s="16"/>
      <c r="X723" s="16" t="n">
        <v>0</v>
      </c>
      <c r="Y723" s="16" t="n">
        <v>0.00682022263911229</v>
      </c>
      <c r="Z723" s="16" t="n">
        <v>0</v>
      </c>
      <c r="AA723" s="16" t="n">
        <v>0.163502206971218</v>
      </c>
      <c r="AB723" s="16" t="n">
        <v>0.0749513488833985</v>
      </c>
      <c r="AC723" s="16" t="n">
        <v>0.826731379938085</v>
      </c>
      <c r="AD723" s="16" t="n">
        <v>0.0995192863312095</v>
      </c>
      <c r="AE723" s="16"/>
      <c r="AF723" s="16" t="n">
        <v>0.547432396243671</v>
      </c>
      <c r="AG723" s="16" t="n">
        <v>0</v>
      </c>
      <c r="AH723" s="16" t="n">
        <v>0.0258991140622798</v>
      </c>
      <c r="AI723" s="16" t="n">
        <v>0.183062633059416</v>
      </c>
      <c r="AJ723" s="16" t="n">
        <v>0.0138089808487426</v>
      </c>
      <c r="AK723" s="16" t="n">
        <v>0</v>
      </c>
      <c r="AL723" s="16" t="n">
        <v>0.692865990727135</v>
      </c>
      <c r="AM723" s="16" t="n">
        <v>0.0111805491513198</v>
      </c>
      <c r="AN723" s="16" t="n">
        <v>0.00503130468712172</v>
      </c>
      <c r="AO723" s="16" t="n">
        <v>0.00810841771866346</v>
      </c>
      <c r="AP723" s="16" t="n">
        <v>0.00948506041851745</v>
      </c>
      <c r="AQ723" s="16"/>
      <c r="AR723" s="16" t="n">
        <v>0.359816786413374</v>
      </c>
      <c r="AS723" s="16" t="n">
        <v>0.498761605893114</v>
      </c>
      <c r="AT723" s="16" t="n">
        <v>0.0118306277367541</v>
      </c>
      <c r="AU723" s="16" t="n">
        <v>0.0249283374970625</v>
      </c>
      <c r="AV723" s="16" t="n">
        <v>0</v>
      </c>
      <c r="AW723" s="16" t="n">
        <v>0.0605068597714582</v>
      </c>
      <c r="AX723" s="16" t="n">
        <v>0.0211952310616861</v>
      </c>
    </row>
    <row r="724">
      <c r="B724" t="s">
        <v>331</v>
      </c>
      <c r="C724" s="16" t="n">
        <v>0.00775202999468813</v>
      </c>
      <c r="D724" s="16" t="n">
        <v>0.0103246540071287</v>
      </c>
      <c r="E724" s="16" t="n">
        <v>0.019427729852601</v>
      </c>
      <c r="F724" s="16" t="n">
        <v>0.00143555416507714</v>
      </c>
      <c r="G724" s="16"/>
      <c r="H724" s="16" t="n">
        <v>0.0151977538911653</v>
      </c>
      <c r="I724" s="16" t="n">
        <v>0.00799712208983719</v>
      </c>
      <c r="J724" s="16"/>
      <c r="K724" s="16" t="n">
        <v>0.0153872287584811</v>
      </c>
      <c r="L724" s="16"/>
      <c r="M724" s="16" t="n">
        <v>0</v>
      </c>
      <c r="N724" s="16" t="n">
        <v>0</v>
      </c>
      <c r="O724" s="16" t="n">
        <v>0.0498352736465517</v>
      </c>
      <c r="P724" s="16" t="n">
        <v>0.230447543454942</v>
      </c>
      <c r="Q724" s="16"/>
      <c r="R724" s="16" t="s">
        <v>97</v>
      </c>
      <c r="S724" s="16" t="n">
        <v>0.0059274932232407</v>
      </c>
      <c r="T724" s="16" t="n">
        <v>0.0037131995802994</v>
      </c>
      <c r="U724" s="16" t="n">
        <v>0.0112376884941013</v>
      </c>
      <c r="V724" s="16" t="n">
        <v>0.00742076010296209</v>
      </c>
      <c r="W724" s="16"/>
      <c r="X724" s="16" t="n">
        <v>0</v>
      </c>
      <c r="Y724" s="16" t="n">
        <v>0.00341011131955614</v>
      </c>
      <c r="Z724" s="16" t="n">
        <v>0.0218212746072529</v>
      </c>
      <c r="AA724" s="16" t="n">
        <v>0</v>
      </c>
      <c r="AB724" s="16" t="n">
        <v>0.0168300320981268</v>
      </c>
      <c r="AC724" s="16" t="n">
        <v>0.0380231911715902</v>
      </c>
      <c r="AD724" s="16" t="n">
        <v>0.0143175814700726</v>
      </c>
      <c r="AE724" s="16"/>
      <c r="AF724" s="16" t="n">
        <v>0</v>
      </c>
      <c r="AG724" s="16" t="n">
        <v>0.0321542503361235</v>
      </c>
      <c r="AH724" s="16" t="n">
        <v>0.0219887728571815</v>
      </c>
      <c r="AI724" s="16" t="n">
        <v>0.0171858001328462</v>
      </c>
      <c r="AJ724" s="16" t="n">
        <v>0.00213271282588131</v>
      </c>
      <c r="AK724" s="16" t="n">
        <v>0</v>
      </c>
      <c r="AL724" s="16" t="n">
        <v>0.00417343574338878</v>
      </c>
      <c r="AM724" s="16" t="n">
        <v>0.00615151603500529</v>
      </c>
      <c r="AN724" s="16" t="n">
        <v>0.00995089592046525</v>
      </c>
      <c r="AO724" s="16" t="n">
        <v>0</v>
      </c>
      <c r="AP724" s="16" t="n">
        <v>0</v>
      </c>
      <c r="AQ724" s="16"/>
      <c r="AR724" s="16" t="n">
        <v>0.0233770738054711</v>
      </c>
      <c r="AS724" s="16" t="n">
        <v>0.00247678821377158</v>
      </c>
      <c r="AT724" s="16" t="n">
        <v>0.00225314970149</v>
      </c>
      <c r="AU724" s="16" t="n">
        <v>0.0148935367249062</v>
      </c>
      <c r="AV724" s="16" t="n">
        <v>0</v>
      </c>
      <c r="AW724" s="16" t="n">
        <v>0.0129400346202941</v>
      </c>
      <c r="AX724" s="16" t="n">
        <v>0.014130154041124</v>
      </c>
    </row>
    <row r="725">
      <c r="B725" t="s">
        <v>332</v>
      </c>
      <c r="C725" s="16" t="n">
        <v>0.0056596547318126</v>
      </c>
      <c r="D725" s="16" t="n">
        <v>0.00723479976308946</v>
      </c>
      <c r="E725" s="16" t="n">
        <v>0.00622079424447432</v>
      </c>
      <c r="F725" s="16" t="n">
        <v>0.0051551612249195</v>
      </c>
      <c r="G725" s="16"/>
      <c r="H725" s="16" t="n">
        <v>0.00265729454366481</v>
      </c>
      <c r="I725" s="16" t="n">
        <v>0.00264160369595673</v>
      </c>
      <c r="J725" s="16"/>
      <c r="K725" s="16" t="n">
        <v>0.0036989471395023</v>
      </c>
      <c r="L725" s="16"/>
      <c r="M725" s="16" t="n">
        <v>0</v>
      </c>
      <c r="N725" s="16" t="n">
        <v>0</v>
      </c>
      <c r="O725" s="16" t="n">
        <v>0.0380499458691459</v>
      </c>
      <c r="P725" s="16" t="n">
        <v>0.153859710643566</v>
      </c>
      <c r="Q725" s="16"/>
      <c r="R725" s="16" t="s">
        <v>97</v>
      </c>
      <c r="S725" s="16" t="n">
        <v>0.0462320657098346</v>
      </c>
      <c r="T725" s="16" t="n">
        <v>0</v>
      </c>
      <c r="U725" s="16" t="n">
        <v>0.00759005530423299</v>
      </c>
      <c r="V725" s="16" t="n">
        <v>0.00128416530213567</v>
      </c>
      <c r="W725" s="16"/>
      <c r="X725" s="16" t="n">
        <v>0</v>
      </c>
      <c r="Y725" s="16" t="n">
        <v>0</v>
      </c>
      <c r="Z725" s="16" t="n">
        <v>0</v>
      </c>
      <c r="AA725" s="16" t="n">
        <v>0</v>
      </c>
      <c r="AB725" s="16" t="n">
        <v>0</v>
      </c>
      <c r="AC725" s="16" t="n">
        <v>0.0105901211131419</v>
      </c>
      <c r="AD725" s="16" t="n">
        <v>0.141040426045264</v>
      </c>
      <c r="AE725" s="16"/>
      <c r="AF725" s="16" t="n">
        <v>0</v>
      </c>
      <c r="AG725" s="16" t="n">
        <v>0.00483141962395714</v>
      </c>
      <c r="AH725" s="16" t="n">
        <v>0.01680869463371</v>
      </c>
      <c r="AI725" s="16" t="n">
        <v>0</v>
      </c>
      <c r="AJ725" s="16" t="n">
        <v>0</v>
      </c>
      <c r="AK725" s="16" t="n">
        <v>0</v>
      </c>
      <c r="AL725" s="16" t="n">
        <v>0.00906725125203552</v>
      </c>
      <c r="AM725" s="16" t="n">
        <v>0.0409398069162606</v>
      </c>
      <c r="AN725" s="16" t="n">
        <v>0</v>
      </c>
      <c r="AO725" s="16" t="n">
        <v>0</v>
      </c>
      <c r="AP725" s="16" t="n">
        <v>0</v>
      </c>
      <c r="AQ725" s="16"/>
      <c r="AR725" s="16" t="n">
        <v>0.0560732854346505</v>
      </c>
      <c r="AS725" s="16" t="n">
        <v>0</v>
      </c>
      <c r="AT725" s="16" t="n">
        <v>0</v>
      </c>
      <c r="AU725" s="16" t="n">
        <v>0.00161957865091661</v>
      </c>
      <c r="AV725" s="16" t="n">
        <v>0.00231570319484628</v>
      </c>
      <c r="AW725" s="16" t="n">
        <v>0.0121811332935825</v>
      </c>
      <c r="AX725" s="16" t="n">
        <v>0</v>
      </c>
    </row>
    <row r="726">
      <c r="B726" t="s">
        <v>333</v>
      </c>
      <c r="C726" s="16" t="n">
        <v>0.000773436447557325</v>
      </c>
      <c r="D726" s="16" t="n">
        <v>0.00361739988154473</v>
      </c>
      <c r="E726" s="16" t="n">
        <v>0.00151735975747381</v>
      </c>
      <c r="F726" s="16" t="n">
        <v>0</v>
      </c>
      <c r="G726" s="16"/>
      <c r="H726" s="16" t="n">
        <v>0</v>
      </c>
      <c r="I726" s="16" t="n">
        <v>0.00100460730342514</v>
      </c>
      <c r="J726" s="16"/>
      <c r="K726" s="16" t="n">
        <v>0.00190735810246167</v>
      </c>
      <c r="L726" s="16"/>
      <c r="M726" s="16" t="n">
        <v>0</v>
      </c>
      <c r="N726" s="16" t="n">
        <v>0</v>
      </c>
      <c r="O726" s="16" t="n">
        <v>0.0046369544431557</v>
      </c>
      <c r="P726" s="16" t="n">
        <v>0.0258872760459924</v>
      </c>
      <c r="Q726" s="16"/>
      <c r="R726" s="16" t="s">
        <v>97</v>
      </c>
      <c r="S726" s="16" t="n">
        <v>0</v>
      </c>
      <c r="T726" s="16" t="n">
        <v>0</v>
      </c>
      <c r="U726" s="16" t="n">
        <v>0.00325256699889981</v>
      </c>
      <c r="V726" s="16" t="n">
        <v>0</v>
      </c>
      <c r="W726" s="16"/>
      <c r="X726" s="16" t="n">
        <v>0</v>
      </c>
      <c r="Y726" s="16" t="n">
        <v>0</v>
      </c>
      <c r="Z726" s="16" t="n">
        <v>0</v>
      </c>
      <c r="AA726" s="16" t="n">
        <v>0</v>
      </c>
      <c r="AB726" s="16" t="n">
        <v>0</v>
      </c>
      <c r="AC726" s="16" t="n">
        <v>0</v>
      </c>
      <c r="AD726" s="16" t="n">
        <v>0.0235729623299411</v>
      </c>
      <c r="AE726" s="16"/>
      <c r="AF726" s="16" t="n">
        <v>0.225020707549129</v>
      </c>
      <c r="AG726" s="16" t="n">
        <v>0</v>
      </c>
      <c r="AH726" s="16" t="n">
        <v>0</v>
      </c>
      <c r="AI726" s="16" t="n">
        <v>0.00177829265586581</v>
      </c>
      <c r="AJ726" s="16" t="n">
        <v>0</v>
      </c>
      <c r="AK726" s="16" t="n">
        <v>0</v>
      </c>
      <c r="AL726" s="16" t="n">
        <v>0</v>
      </c>
      <c r="AM726" s="16" t="n">
        <v>0</v>
      </c>
      <c r="AN726" s="16" t="n">
        <v>0</v>
      </c>
      <c r="AO726" s="16" t="n">
        <v>0</v>
      </c>
      <c r="AP726" s="16" t="n">
        <v>0</v>
      </c>
      <c r="AQ726" s="16"/>
      <c r="AR726" s="16" t="n">
        <v>0</v>
      </c>
      <c r="AS726" s="16" t="n">
        <v>0</v>
      </c>
      <c r="AT726" s="16" t="n">
        <v>0</v>
      </c>
      <c r="AU726" s="16" t="n">
        <v>0.00388479314102431</v>
      </c>
      <c r="AV726" s="16" t="n">
        <v>0</v>
      </c>
      <c r="AW726" s="16" t="n">
        <v>0.00190370532781183</v>
      </c>
      <c r="AX726" s="16" t="n">
        <v>0</v>
      </c>
    </row>
    <row r="727">
      <c r="B727" t="s">
        <v>334</v>
      </c>
      <c r="C727" s="16" t="n">
        <v>0</v>
      </c>
      <c r="D727" s="16" t="n">
        <v>0</v>
      </c>
      <c r="E727" s="16" t="n">
        <v>0</v>
      </c>
      <c r="F727" s="16" t="n">
        <v>0</v>
      </c>
      <c r="G727" s="16"/>
      <c r="H727" s="16" t="n">
        <v>0</v>
      </c>
      <c r="I727" s="16" t="n">
        <v>0</v>
      </c>
      <c r="J727" s="16"/>
      <c r="K727" s="16" t="n">
        <v>0</v>
      </c>
      <c r="L727" s="16"/>
      <c r="M727" s="16" t="n">
        <v>0</v>
      </c>
      <c r="N727" s="16" t="n">
        <v>0</v>
      </c>
      <c r="O727" s="16" t="n">
        <v>0</v>
      </c>
      <c r="P727" s="16" t="n">
        <v>0</v>
      </c>
      <c r="Q727" s="16"/>
      <c r="R727" s="16" t="s">
        <v>97</v>
      </c>
      <c r="S727" s="16" t="n">
        <v>0</v>
      </c>
      <c r="T727" s="16" t="n">
        <v>0</v>
      </c>
      <c r="U727" s="16" t="n">
        <v>0</v>
      </c>
      <c r="V727" s="16" t="n">
        <v>0</v>
      </c>
      <c r="W727" s="16"/>
      <c r="X727" s="16" t="n">
        <v>0</v>
      </c>
      <c r="Y727" s="16" t="n">
        <v>0</v>
      </c>
      <c r="Z727" s="16" t="n">
        <v>0</v>
      </c>
      <c r="AA727" s="16" t="n">
        <v>0</v>
      </c>
      <c r="AB727" s="16" t="n">
        <v>0</v>
      </c>
      <c r="AC727" s="16" t="n">
        <v>0</v>
      </c>
      <c r="AD727" s="16" t="n">
        <v>0</v>
      </c>
      <c r="AE727" s="16"/>
      <c r="AF727" s="16" t="n">
        <v>0</v>
      </c>
      <c r="AG727" s="16" t="n">
        <v>0</v>
      </c>
      <c r="AH727" s="16" t="n">
        <v>0</v>
      </c>
      <c r="AI727" s="16" t="n">
        <v>0</v>
      </c>
      <c r="AJ727" s="16" t="n">
        <v>0</v>
      </c>
      <c r="AK727" s="16" t="n">
        <v>0</v>
      </c>
      <c r="AL727" s="16" t="n">
        <v>0</v>
      </c>
      <c r="AM727" s="16" t="n">
        <v>0</v>
      </c>
      <c r="AN727" s="16" t="n">
        <v>0</v>
      </c>
      <c r="AO727" s="16" t="n">
        <v>0</v>
      </c>
      <c r="AP727" s="16" t="n">
        <v>0</v>
      </c>
      <c r="AQ727" s="16"/>
      <c r="AR727" s="16" t="n">
        <v>0</v>
      </c>
      <c r="AS727" s="16" t="n">
        <v>0</v>
      </c>
      <c r="AT727" s="16" t="n">
        <v>0</v>
      </c>
      <c r="AU727" s="16" t="n">
        <v>0</v>
      </c>
      <c r="AV727" s="16" t="n">
        <v>0</v>
      </c>
      <c r="AW727" s="16" t="n">
        <v>0</v>
      </c>
      <c r="AX727" s="16" t="n">
        <v>0</v>
      </c>
    </row>
    <row r="728">
      <c r="B728" t="s">
        <v>319</v>
      </c>
      <c r="C728" s="16" t="n">
        <v>0.0457469522215406</v>
      </c>
      <c r="D728" s="16" t="n">
        <v>0.0835521103798457</v>
      </c>
      <c r="E728" s="16" t="n">
        <v>0</v>
      </c>
      <c r="F728" s="16" t="n">
        <v>0.0638673805345833</v>
      </c>
      <c r="G728" s="16"/>
      <c r="H728" s="16" t="n">
        <v>0.00537425317256404</v>
      </c>
      <c r="I728" s="16" t="n">
        <v>0.0585112551919139</v>
      </c>
      <c r="J728" s="16"/>
      <c r="K728" s="16" t="n">
        <v>0.000804108797629527</v>
      </c>
      <c r="L728" s="16"/>
      <c r="M728" s="16" t="n">
        <v>0.0529884833664414</v>
      </c>
      <c r="N728" s="16" t="n">
        <v>0.0381962400109774</v>
      </c>
      <c r="O728" s="16" t="n">
        <v>0</v>
      </c>
      <c r="P728" s="16" t="n">
        <v>0.0899971426489946</v>
      </c>
      <c r="Q728" s="16"/>
      <c r="R728" s="16" t="s">
        <v>97</v>
      </c>
      <c r="S728" s="16" t="n">
        <v>0</v>
      </c>
      <c r="T728" s="16" t="n">
        <v>0</v>
      </c>
      <c r="U728" s="16" t="n">
        <v>0</v>
      </c>
      <c r="V728" s="16" t="n">
        <v>0.0806515048738059</v>
      </c>
      <c r="W728" s="16"/>
      <c r="X728" s="16" t="n">
        <v>0</v>
      </c>
      <c r="Y728" s="16" t="n">
        <v>0</v>
      </c>
      <c r="Z728" s="16" t="n">
        <v>0</v>
      </c>
      <c r="AA728" s="16" t="n">
        <v>0</v>
      </c>
      <c r="AB728" s="16" t="n">
        <v>0.0719349107208</v>
      </c>
      <c r="AC728" s="16" t="n">
        <v>0</v>
      </c>
      <c r="AD728" s="16" t="n">
        <v>0.0201042577962068</v>
      </c>
      <c r="AE728" s="16"/>
      <c r="AF728" s="16" t="n">
        <v>0</v>
      </c>
      <c r="AG728" s="16" t="n">
        <v>0</v>
      </c>
      <c r="AH728" s="16" t="n">
        <v>0.00391034120509829</v>
      </c>
      <c r="AI728" s="16" t="n">
        <v>0</v>
      </c>
      <c r="AJ728" s="16" t="n">
        <v>0</v>
      </c>
      <c r="AK728" s="16" t="n">
        <v>0.00389910269672026</v>
      </c>
      <c r="AL728" s="16" t="n">
        <v>0.00312723430087977</v>
      </c>
      <c r="AM728" s="16" t="n">
        <v>0</v>
      </c>
      <c r="AN728" s="16" t="n">
        <v>0</v>
      </c>
      <c r="AO728" s="16" t="n">
        <v>0</v>
      </c>
      <c r="AP728" s="16" t="n">
        <v>0.916535279037745</v>
      </c>
      <c r="AQ728" s="16"/>
      <c r="AR728" s="16" t="n">
        <v>0</v>
      </c>
      <c r="AS728" s="16" t="n">
        <v>0</v>
      </c>
      <c r="AT728" s="16" t="n">
        <v>0.213853298475529</v>
      </c>
      <c r="AU728" s="16" t="n">
        <v>0</v>
      </c>
      <c r="AV728" s="16" t="n">
        <v>0</v>
      </c>
      <c r="AW728" s="16" t="n">
        <v>0.00190370532781183</v>
      </c>
      <c r="AX728" s="16" t="n">
        <v>0.00294544586911176</v>
      </c>
    </row>
    <row r="729">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c r="AC729" s="16"/>
      <c r="AD729" s="16"/>
      <c r="AE729" s="16"/>
      <c r="AF729" s="16"/>
      <c r="AG729" s="16"/>
      <c r="AH729" s="16"/>
      <c r="AI729" s="16"/>
      <c r="AJ729" s="16"/>
      <c r="AK729" s="16"/>
      <c r="AL729" s="16"/>
      <c r="AM729" s="16"/>
      <c r="AN729" s="16"/>
      <c r="AO729" s="16"/>
      <c r="AP729" s="16"/>
      <c r="AQ729" s="16"/>
      <c r="AR729" s="16"/>
      <c r="AS729" s="16"/>
      <c r="AT729" s="16"/>
      <c r="AU729" s="16"/>
      <c r="AV729" s="16"/>
      <c r="AW729" s="16"/>
      <c r="AX729" s="16"/>
    </row>
    <row r="730">
      <c r="B730" s="7" t="s">
        <v>341</v>
      </c>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c r="AB730" s="16"/>
      <c r="AC730" s="16"/>
      <c r="AD730" s="16"/>
      <c r="AE730" s="16"/>
      <c r="AF730" s="16"/>
      <c r="AG730" s="16"/>
      <c r="AH730" s="16"/>
      <c r="AI730" s="16"/>
      <c r="AJ730" s="16"/>
      <c r="AK730" s="16"/>
      <c r="AL730" s="16"/>
      <c r="AM730" s="16"/>
      <c r="AN730" s="16"/>
      <c r="AO730" s="16"/>
      <c r="AP730" s="16"/>
      <c r="AQ730" s="16"/>
      <c r="AR730" s="16"/>
      <c r="AS730" s="16"/>
      <c r="AT730" s="16"/>
      <c r="AU730" s="16"/>
      <c r="AV730" s="16"/>
      <c r="AW730" s="16"/>
      <c r="AX730" s="16"/>
    </row>
    <row r="731">
      <c r="B731" s="26" t="s">
        <v>342</v>
      </c>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c r="AB731" s="16"/>
      <c r="AC731" s="16"/>
      <c r="AD731" s="16"/>
      <c r="AE731" s="16"/>
      <c r="AF731" s="16"/>
      <c r="AG731" s="16"/>
      <c r="AH731" s="16"/>
      <c r="AI731" s="16"/>
      <c r="AJ731" s="16"/>
      <c r="AK731" s="16"/>
      <c r="AL731" s="16"/>
      <c r="AM731" s="16"/>
      <c r="AN731" s="16"/>
      <c r="AO731" s="16"/>
      <c r="AP731" s="16"/>
      <c r="AQ731" s="16"/>
      <c r="AR731" s="16"/>
      <c r="AS731" s="16"/>
      <c r="AT731" s="16"/>
      <c r="AU731" s="16"/>
      <c r="AV731" s="16"/>
      <c r="AW731" s="16"/>
      <c r="AX731" s="16"/>
    </row>
    <row r="732">
      <c r="B732" t="s">
        <v>321</v>
      </c>
      <c r="C732" s="16" t="n">
        <v>0.658401966007817</v>
      </c>
      <c r="D732" s="16" t="n">
        <v>0.297112560847514</v>
      </c>
      <c r="E732" s="16" t="n">
        <v>0.649063928133324</v>
      </c>
      <c r="F732" s="16" t="n">
        <v>0.709251468416122</v>
      </c>
      <c r="G732" s="16"/>
      <c r="H732" s="16" t="n">
        <v>0.545425234581999</v>
      </c>
      <c r="I732" s="16" t="n">
        <v>0.713050583251376</v>
      </c>
      <c r="J732" s="16"/>
      <c r="K732" s="16" t="n">
        <v>0.91338151561757</v>
      </c>
      <c r="L732" s="16"/>
      <c r="M732" s="16" t="n">
        <v>0.702707689112245</v>
      </c>
      <c r="N732" s="16" t="n">
        <v>0.562175044012447</v>
      </c>
      <c r="O732" s="16" t="n">
        <v>0.11261956310338</v>
      </c>
      <c r="P732" s="16" t="n">
        <v>0.0305302157589787</v>
      </c>
      <c r="Q732" s="16"/>
      <c r="R732" s="16" t="s">
        <v>97</v>
      </c>
      <c r="S732" s="16" t="n">
        <v>0.474960425879244</v>
      </c>
      <c r="T732" s="16" t="n">
        <v>0.673022842980373</v>
      </c>
      <c r="U732" s="16" t="n">
        <v>0.362989219718173</v>
      </c>
      <c r="V732" s="16" t="n">
        <v>0.718570248597165</v>
      </c>
      <c r="W732" s="16"/>
      <c r="X732" s="16" t="n">
        <v>0.51084241702524</v>
      </c>
      <c r="Y732" s="16" t="n">
        <v>0.661484515246414</v>
      </c>
      <c r="Z732" s="16" t="n">
        <v>0.797959857255642</v>
      </c>
      <c r="AA732" s="16" t="n">
        <v>0.845964009211394</v>
      </c>
      <c r="AB732" s="16" t="n">
        <v>0.667264598843391</v>
      </c>
      <c r="AC732" s="16" t="n">
        <v>0.396687522095443</v>
      </c>
      <c r="AD732" s="16" t="n">
        <v>0.198167184220356</v>
      </c>
      <c r="AE732" s="16"/>
      <c r="AF732" s="16" t="n">
        <v>0.974083608633367</v>
      </c>
      <c r="AG732" s="16" t="n">
        <v>0.955435284486964</v>
      </c>
      <c r="AH732" s="16" t="n">
        <v>0.28561225014711</v>
      </c>
      <c r="AI732" s="16" t="n">
        <v>0.812188786727549</v>
      </c>
      <c r="AJ732" s="16" t="n">
        <v>0.600020948544969</v>
      </c>
      <c r="AK732" s="16" t="n">
        <v>0.857475714116183</v>
      </c>
      <c r="AL732" s="16" t="n">
        <v>0.912087599178897</v>
      </c>
      <c r="AM732" s="16" t="n">
        <v>0.800736460806383</v>
      </c>
      <c r="AN732" s="16" t="n">
        <v>0.379516920990771</v>
      </c>
      <c r="AO732" s="16" t="n">
        <v>0.782330038715062</v>
      </c>
      <c r="AP732" s="16" t="n">
        <v>0</v>
      </c>
      <c r="AQ732" s="16"/>
      <c r="AR732" s="16" t="n">
        <v>0.667399723629708</v>
      </c>
      <c r="AS732" s="16" t="n">
        <v>0.603886740722762</v>
      </c>
      <c r="AT732" s="16" t="n">
        <v>0.814063351751984</v>
      </c>
      <c r="AU732" s="16" t="n">
        <v>0.609141151915629</v>
      </c>
      <c r="AV732" s="16" t="n">
        <v>0.850457002704496</v>
      </c>
      <c r="AW732" s="16" t="n">
        <v>0.59287463313489</v>
      </c>
      <c r="AX732" s="16" t="n">
        <v>0.507126479476187</v>
      </c>
    </row>
    <row r="733">
      <c r="B733" t="s">
        <v>322</v>
      </c>
      <c r="C733" s="16" t="n">
        <v>0.175285649349146</v>
      </c>
      <c r="D733" s="16" t="n">
        <v>0.295114811495153</v>
      </c>
      <c r="E733" s="16" t="n">
        <v>0.0642620697702969</v>
      </c>
      <c r="F733" s="16" t="n">
        <v>0.214897755914157</v>
      </c>
      <c r="G733" s="16"/>
      <c r="H733" s="16" t="n">
        <v>0.022161643101654</v>
      </c>
      <c r="I733" s="16" t="n">
        <v>0.166294345752778</v>
      </c>
      <c r="J733" s="16"/>
      <c r="K733" s="16" t="n">
        <v>0.00201702819436634</v>
      </c>
      <c r="L733" s="16"/>
      <c r="M733" s="16" t="n">
        <v>0.198849602277204</v>
      </c>
      <c r="N733" s="16" t="n">
        <v>0.0901907114705053</v>
      </c>
      <c r="O733" s="16" t="n">
        <v>0.0221994320359349</v>
      </c>
      <c r="P733" s="16" t="n">
        <v>0</v>
      </c>
      <c r="Q733" s="16"/>
      <c r="R733" s="16" t="s">
        <v>97</v>
      </c>
      <c r="S733" s="16" t="n">
        <v>0</v>
      </c>
      <c r="T733" s="16" t="n">
        <v>0.239167292867917</v>
      </c>
      <c r="U733" s="16" t="n">
        <v>0.211369113486786</v>
      </c>
      <c r="V733" s="16" t="n">
        <v>0.18789205950071</v>
      </c>
      <c r="W733" s="16"/>
      <c r="X733" s="16" t="n">
        <v>0.484765030628539</v>
      </c>
      <c r="Y733" s="16" t="n">
        <v>0.193426351710318</v>
      </c>
      <c r="Z733" s="16" t="n">
        <v>0.0376945493985702</v>
      </c>
      <c r="AA733" s="16" t="n">
        <v>0.0574906481236386</v>
      </c>
      <c r="AB733" s="16" t="n">
        <v>0.0424506192984997</v>
      </c>
      <c r="AC733" s="16" t="n">
        <v>0</v>
      </c>
      <c r="AD733" s="16" t="n">
        <v>0</v>
      </c>
      <c r="AE733" s="16"/>
      <c r="AF733" s="16" t="n">
        <v>0</v>
      </c>
      <c r="AG733" s="16" t="n">
        <v>0</v>
      </c>
      <c r="AH733" s="16" t="n">
        <v>0.572369034493494</v>
      </c>
      <c r="AI733" s="16" t="n">
        <v>0.00237833553494198</v>
      </c>
      <c r="AJ733" s="16" t="n">
        <v>0.0383723266188714</v>
      </c>
      <c r="AK733" s="16" t="n">
        <v>0.134132612596588</v>
      </c>
      <c r="AL733" s="16" t="n">
        <v>0</v>
      </c>
      <c r="AM733" s="16" t="n">
        <v>0</v>
      </c>
      <c r="AN733" s="16" t="n">
        <v>0.126975527553366</v>
      </c>
      <c r="AO733" s="16" t="n">
        <v>0.213739207658047</v>
      </c>
      <c r="AP733" s="16" t="n">
        <v>0.905867844087768</v>
      </c>
      <c r="AQ733" s="16"/>
      <c r="AR733" s="16" t="n">
        <v>0</v>
      </c>
      <c r="AS733" s="16" t="n">
        <v>0</v>
      </c>
      <c r="AT733" s="16" t="n">
        <v>0.0716033151191112</v>
      </c>
      <c r="AU733" s="16" t="n">
        <v>0.226451382101882</v>
      </c>
      <c r="AV733" s="16" t="n">
        <v>0</v>
      </c>
      <c r="AW733" s="16" t="n">
        <v>0.256915982746623</v>
      </c>
      <c r="AX733" s="16" t="n">
        <v>0.4174622395059</v>
      </c>
    </row>
    <row r="734">
      <c r="B734" t="s">
        <v>323</v>
      </c>
      <c r="C734" s="16" t="n">
        <v>0.0655584677061138</v>
      </c>
      <c r="D734" s="16" t="n">
        <v>0.010864273633097</v>
      </c>
      <c r="E734" s="16" t="n">
        <v>0.147186377326163</v>
      </c>
      <c r="F734" s="16" t="n">
        <v>0.0321597976197684</v>
      </c>
      <c r="G734" s="16"/>
      <c r="H734" s="16" t="n">
        <v>0</v>
      </c>
      <c r="I734" s="16" t="n">
        <v>0.0302749151484117</v>
      </c>
      <c r="J734" s="16"/>
      <c r="K734" s="16" t="n">
        <v>0.00223445383340333</v>
      </c>
      <c r="L734" s="16"/>
      <c r="M734" s="16" t="n">
        <v>0.0741834325569375</v>
      </c>
      <c r="N734" s="16" t="n">
        <v>0.0301715359930991</v>
      </c>
      <c r="O734" s="16" t="n">
        <v>0.0279695953632427</v>
      </c>
      <c r="P734" s="16" t="n">
        <v>0.0152651078794893</v>
      </c>
      <c r="Q734" s="16"/>
      <c r="R734" s="16" t="s">
        <v>97</v>
      </c>
      <c r="S734" s="16" t="n">
        <v>0.483341071774103</v>
      </c>
      <c r="T734" s="16" t="n">
        <v>0</v>
      </c>
      <c r="U734" s="16" t="n">
        <v>0.168015998306395</v>
      </c>
      <c r="V734" s="16" t="n">
        <v>0.00795134490346916</v>
      </c>
      <c r="W734" s="16"/>
      <c r="X734" s="16" t="n">
        <v>0</v>
      </c>
      <c r="Y734" s="16" t="n">
        <v>0.135027243632019</v>
      </c>
      <c r="Z734" s="16" t="n">
        <v>0</v>
      </c>
      <c r="AA734" s="16" t="n">
        <v>0</v>
      </c>
      <c r="AB734" s="16" t="n">
        <v>0.0428520882313607</v>
      </c>
      <c r="AC734" s="16" t="n">
        <v>0</v>
      </c>
      <c r="AD734" s="16" t="n">
        <v>0.00443443372322478</v>
      </c>
      <c r="AE734" s="16"/>
      <c r="AF734" s="16" t="n">
        <v>0</v>
      </c>
      <c r="AG734" s="16" t="n">
        <v>0.0117308272513737</v>
      </c>
      <c r="AH734" s="16" t="n">
        <v>0</v>
      </c>
      <c r="AI734" s="16" t="n">
        <v>0.0457412157885401</v>
      </c>
      <c r="AJ734" s="16" t="n">
        <v>0.252247047587412</v>
      </c>
      <c r="AK734" s="16" t="n">
        <v>0</v>
      </c>
      <c r="AL734" s="16" t="n">
        <v>0</v>
      </c>
      <c r="AM734" s="16" t="n">
        <v>0.0105850022778453</v>
      </c>
      <c r="AN734" s="16" t="n">
        <v>0.25699746993741</v>
      </c>
      <c r="AO734" s="16" t="n">
        <v>0.00197634735701457</v>
      </c>
      <c r="AP734" s="16" t="n">
        <v>0</v>
      </c>
      <c r="AQ734" s="16"/>
      <c r="AR734" s="16" t="n">
        <v>0</v>
      </c>
      <c r="AS734" s="16" t="n">
        <v>0.300103071350301</v>
      </c>
      <c r="AT734" s="16" t="n">
        <v>0.0710974572299086</v>
      </c>
      <c r="AU734" s="16" t="n">
        <v>0</v>
      </c>
      <c r="AV734" s="16" t="n">
        <v>0.00903979452528948</v>
      </c>
      <c r="AW734" s="16" t="n">
        <v>0.042672266111198</v>
      </c>
      <c r="AX734" s="16" t="n">
        <v>0</v>
      </c>
    </row>
    <row r="735">
      <c r="B735" t="s">
        <v>324</v>
      </c>
      <c r="C735" s="16" t="n">
        <v>0.0285984513353865</v>
      </c>
      <c r="D735" s="16" t="n">
        <v>0.00128512030004369</v>
      </c>
      <c r="E735" s="16" t="n">
        <v>0.027963423925007</v>
      </c>
      <c r="F735" s="16" t="n">
        <v>0.0324075529775566</v>
      </c>
      <c r="G735" s="16"/>
      <c r="H735" s="16" t="n">
        <v>0.00514047861686046</v>
      </c>
      <c r="I735" s="16" t="n">
        <v>0.0335912400507674</v>
      </c>
      <c r="J735" s="16"/>
      <c r="K735" s="16" t="n">
        <v>0</v>
      </c>
      <c r="L735" s="16"/>
      <c r="M735" s="16" t="n">
        <v>0.024259276053613</v>
      </c>
      <c r="N735" s="16" t="n">
        <v>0.0550430004879329</v>
      </c>
      <c r="O735" s="16" t="n">
        <v>0.0121685038381112</v>
      </c>
      <c r="P735" s="16" t="n">
        <v>0.0152651078794893</v>
      </c>
      <c r="Q735" s="16"/>
      <c r="R735" s="16" t="s">
        <v>97</v>
      </c>
      <c r="S735" s="16" t="n">
        <v>0</v>
      </c>
      <c r="T735" s="16" t="n">
        <v>0</v>
      </c>
      <c r="U735" s="16" t="n">
        <v>0.0484310489462025</v>
      </c>
      <c r="V735" s="16" t="n">
        <v>0.0351312017077267</v>
      </c>
      <c r="W735" s="16"/>
      <c r="X735" s="16" t="n">
        <v>0</v>
      </c>
      <c r="Y735" s="16" t="n">
        <v>0</v>
      </c>
      <c r="Z735" s="16" t="n">
        <v>0.12486565430305</v>
      </c>
      <c r="AA735" s="16" t="n">
        <v>0</v>
      </c>
      <c r="AB735" s="16" t="n">
        <v>0.0461230222480574</v>
      </c>
      <c r="AC735" s="16" t="n">
        <v>0</v>
      </c>
      <c r="AD735" s="16" t="n">
        <v>0.133412507179952</v>
      </c>
      <c r="AE735" s="16"/>
      <c r="AF735" s="16" t="n">
        <v>0</v>
      </c>
      <c r="AG735" s="16" t="n">
        <v>0</v>
      </c>
      <c r="AH735" s="16" t="n">
        <v>0.020383231173939</v>
      </c>
      <c r="AI735" s="16" t="n">
        <v>0</v>
      </c>
      <c r="AJ735" s="16" t="n">
        <v>0.069742756317536</v>
      </c>
      <c r="AK735" s="16" t="n">
        <v>0.00138642972297697</v>
      </c>
      <c r="AL735" s="16" t="n">
        <v>0.00149675393782794</v>
      </c>
      <c r="AM735" s="16" t="n">
        <v>0</v>
      </c>
      <c r="AN735" s="16" t="n">
        <v>0.125565865884038</v>
      </c>
      <c r="AO735" s="16" t="n">
        <v>0</v>
      </c>
      <c r="AP735" s="16" t="n">
        <v>0</v>
      </c>
      <c r="AQ735" s="16"/>
      <c r="AR735" s="16" t="n">
        <v>0</v>
      </c>
      <c r="AS735" s="16" t="n">
        <v>0</v>
      </c>
      <c r="AT735" s="16" t="n">
        <v>0.0112429480547291</v>
      </c>
      <c r="AU735" s="16" t="n">
        <v>0.105138940075272</v>
      </c>
      <c r="AV735" s="16" t="n">
        <v>0</v>
      </c>
      <c r="AW735" s="16" t="n">
        <v>0.00315093229037589</v>
      </c>
      <c r="AX735" s="16" t="n">
        <v>0.0276811356461342</v>
      </c>
    </row>
    <row r="736">
      <c r="B736" t="s">
        <v>325</v>
      </c>
      <c r="C736" s="16" t="n">
        <v>0.00772312213239374</v>
      </c>
      <c r="D736" s="16" t="n">
        <v>0.0862370934567828</v>
      </c>
      <c r="E736" s="16" t="n">
        <v>0.00302916078850011</v>
      </c>
      <c r="F736" s="16" t="n">
        <v>0</v>
      </c>
      <c r="G736" s="16"/>
      <c r="H736" s="16" t="n">
        <v>0.00788216666350048</v>
      </c>
      <c r="I736" s="16" t="n">
        <v>0.00840808382876738</v>
      </c>
      <c r="J736" s="16"/>
      <c r="K736" s="16" t="n">
        <v>0.000717390507556201</v>
      </c>
      <c r="L736" s="16"/>
      <c r="M736" s="16" t="n">
        <v>0</v>
      </c>
      <c r="N736" s="16" t="n">
        <v>0.0398257703829136</v>
      </c>
      <c r="O736" s="16" t="n">
        <v>0.0321847854532774</v>
      </c>
      <c r="P736" s="16" t="n">
        <v>0.0854854901107081</v>
      </c>
      <c r="Q736" s="16"/>
      <c r="R736" s="16" t="s">
        <v>97</v>
      </c>
      <c r="S736" s="16" t="n">
        <v>0</v>
      </c>
      <c r="T736" s="16" t="n">
        <v>0.00132282077180481</v>
      </c>
      <c r="U736" s="16" t="n">
        <v>0.0613471727819261</v>
      </c>
      <c r="V736" s="16" t="n">
        <v>0.000239958096901335</v>
      </c>
      <c r="W736" s="16"/>
      <c r="X736" s="16" t="n">
        <v>0</v>
      </c>
      <c r="Y736" s="16" t="n">
        <v>0</v>
      </c>
      <c r="Z736" s="16" t="n">
        <v>0</v>
      </c>
      <c r="AA736" s="16" t="n">
        <v>0.00710714488289022</v>
      </c>
      <c r="AB736" s="16" t="n">
        <v>0.0537568071218351</v>
      </c>
      <c r="AC736" s="16" t="n">
        <v>0.0115110310382664</v>
      </c>
      <c r="AD736" s="16" t="n">
        <v>0.0112339845568886</v>
      </c>
      <c r="AE736" s="16"/>
      <c r="AF736" s="16" t="n">
        <v>0</v>
      </c>
      <c r="AG736" s="16" t="n">
        <v>0</v>
      </c>
      <c r="AH736" s="16" t="n">
        <v>0.00409891378158664</v>
      </c>
      <c r="AI736" s="16" t="n">
        <v>0.00304074024424728</v>
      </c>
      <c r="AJ736" s="16" t="n">
        <v>0.00801109932164222</v>
      </c>
      <c r="AK736" s="16" t="n">
        <v>0</v>
      </c>
      <c r="AL736" s="16" t="n">
        <v>0</v>
      </c>
      <c r="AM736" s="16" t="n">
        <v>0</v>
      </c>
      <c r="AN736" s="16" t="n">
        <v>0.0395338689789496</v>
      </c>
      <c r="AO736" s="16" t="n">
        <v>0</v>
      </c>
      <c r="AP736" s="16" t="n">
        <v>0</v>
      </c>
      <c r="AQ736" s="16"/>
      <c r="AR736" s="16" t="n">
        <v>0</v>
      </c>
      <c r="AS736" s="16" t="n">
        <v>0.0461647949523884</v>
      </c>
      <c r="AT736" s="16" t="n">
        <v>0.000361677289867276</v>
      </c>
      <c r="AU736" s="16" t="n">
        <v>0.00128947089129053</v>
      </c>
      <c r="AV736" s="16" t="n">
        <v>0</v>
      </c>
      <c r="AW736" s="16" t="n">
        <v>0.0102427560125908</v>
      </c>
      <c r="AX736" s="16" t="n">
        <v>0</v>
      </c>
    </row>
    <row r="737">
      <c r="B737" t="s">
        <v>326</v>
      </c>
      <c r="C737" s="16" t="n">
        <v>0.00819126768357555</v>
      </c>
      <c r="D737" s="16" t="n">
        <v>0.0134476973951553</v>
      </c>
      <c r="E737" s="16" t="n">
        <v>0.0225868776503409</v>
      </c>
      <c r="F737" s="16" t="n">
        <v>0.000394422112975429</v>
      </c>
      <c r="G737" s="16"/>
      <c r="H737" s="16" t="n">
        <v>0.00514047861686046</v>
      </c>
      <c r="I737" s="16" t="n">
        <v>0.00606189064420651</v>
      </c>
      <c r="J737" s="16"/>
      <c r="K737" s="16" t="n">
        <v>0.0156402608661365</v>
      </c>
      <c r="L737" s="16"/>
      <c r="M737" s="16" t="n">
        <v>0</v>
      </c>
      <c r="N737" s="16" t="n">
        <v>0.0389167826737542</v>
      </c>
      <c r="O737" s="16" t="n">
        <v>0.0640164108463246</v>
      </c>
      <c r="P737" s="16" t="n">
        <v>0.030360745012367</v>
      </c>
      <c r="Q737" s="16"/>
      <c r="R737" s="16" t="s">
        <v>97</v>
      </c>
      <c r="S737" s="16" t="n">
        <v>0</v>
      </c>
      <c r="T737" s="16" t="n">
        <v>0.00413861283139173</v>
      </c>
      <c r="U737" s="16" t="n">
        <v>0.0122031957148774</v>
      </c>
      <c r="V737" s="16" t="n">
        <v>0.00962304013948723</v>
      </c>
      <c r="W737" s="16"/>
      <c r="X737" s="16" t="n">
        <v>0</v>
      </c>
      <c r="Y737" s="16" t="n">
        <v>0.00679254907458582</v>
      </c>
      <c r="Z737" s="16" t="n">
        <v>0</v>
      </c>
      <c r="AA737" s="16" t="n">
        <v>0</v>
      </c>
      <c r="AB737" s="16" t="n">
        <v>0.0114238335439394</v>
      </c>
      <c r="AC737" s="16" t="n">
        <v>0.0360137229267423</v>
      </c>
      <c r="AD737" s="16" t="n">
        <v>0.13631658656979</v>
      </c>
      <c r="AE737" s="16"/>
      <c r="AF737" s="16" t="n">
        <v>0</v>
      </c>
      <c r="AG737" s="16" t="n">
        <v>0</v>
      </c>
      <c r="AH737" s="16" t="n">
        <v>0.0208269266175056</v>
      </c>
      <c r="AI737" s="16" t="n">
        <v>0</v>
      </c>
      <c r="AJ737" s="16" t="n">
        <v>0.00783735816215728</v>
      </c>
      <c r="AK737" s="16" t="n">
        <v>0.00447593077302572</v>
      </c>
      <c r="AL737" s="16" t="n">
        <v>0.0481209659297408</v>
      </c>
      <c r="AM737" s="16" t="n">
        <v>0</v>
      </c>
      <c r="AN737" s="16" t="n">
        <v>0</v>
      </c>
      <c r="AO737" s="16" t="n">
        <v>0</v>
      </c>
      <c r="AP737" s="16" t="n">
        <v>0</v>
      </c>
      <c r="AQ737" s="16"/>
      <c r="AR737" s="16" t="n">
        <v>0</v>
      </c>
      <c r="AS737" s="16" t="n">
        <v>0</v>
      </c>
      <c r="AT737" s="16" t="n">
        <v>0.00469935318521655</v>
      </c>
      <c r="AU737" s="16" t="n">
        <v>0.0328845871022686</v>
      </c>
      <c r="AV737" s="16" t="n">
        <v>0</v>
      </c>
      <c r="AW737" s="16" t="n">
        <v>0.00630186458075178</v>
      </c>
      <c r="AX737" s="16" t="n">
        <v>0</v>
      </c>
    </row>
    <row r="738">
      <c r="B738" t="s">
        <v>327</v>
      </c>
      <c r="C738" s="16" t="n">
        <v>0.00834256482983547</v>
      </c>
      <c r="D738" s="16" t="n">
        <v>0.0846508197992967</v>
      </c>
      <c r="E738" s="16" t="n">
        <v>0.00547056063443824</v>
      </c>
      <c r="F738" s="16" t="n">
        <v>0</v>
      </c>
      <c r="G738" s="16"/>
      <c r="H738" s="16" t="n">
        <v>0.0121932922128245</v>
      </c>
      <c r="I738" s="16" t="n">
        <v>0.00915537022766307</v>
      </c>
      <c r="J738" s="16"/>
      <c r="K738" s="16" t="n">
        <v>0.00279157174540184</v>
      </c>
      <c r="L738" s="16"/>
      <c r="M738" s="16" t="n">
        <v>0</v>
      </c>
      <c r="N738" s="16" t="n">
        <v>0.0391784567785252</v>
      </c>
      <c r="O738" s="16" t="n">
        <v>0.0623200981232328</v>
      </c>
      <c r="P738" s="16" t="n">
        <v>0.0548734692307382</v>
      </c>
      <c r="Q738" s="16"/>
      <c r="R738" s="16" t="s">
        <v>97</v>
      </c>
      <c r="S738" s="16" t="n">
        <v>0</v>
      </c>
      <c r="T738" s="16" t="n">
        <v>0</v>
      </c>
      <c r="U738" s="16" t="n">
        <v>0.00710734933133188</v>
      </c>
      <c r="V738" s="16" t="n">
        <v>0.0108837242996201</v>
      </c>
      <c r="W738" s="16"/>
      <c r="X738" s="16" t="n">
        <v>0.00282229725852931</v>
      </c>
      <c r="Y738" s="16" t="n">
        <v>0</v>
      </c>
      <c r="Z738" s="16" t="n">
        <v>0.00237455061977276</v>
      </c>
      <c r="AA738" s="16" t="n">
        <v>0</v>
      </c>
      <c r="AB738" s="16" t="n">
        <v>0.0535937465231063</v>
      </c>
      <c r="AC738" s="16" t="n">
        <v>0</v>
      </c>
      <c r="AD738" s="16" t="n">
        <v>0.026946333312232</v>
      </c>
      <c r="AE738" s="16"/>
      <c r="AF738" s="16" t="n">
        <v>0</v>
      </c>
      <c r="AG738" s="16" t="n">
        <v>0</v>
      </c>
      <c r="AH738" s="16" t="n">
        <v>0.0480040941218937</v>
      </c>
      <c r="AI738" s="16" t="n">
        <v>0</v>
      </c>
      <c r="AJ738" s="16" t="n">
        <v>0.00309367038554011</v>
      </c>
      <c r="AK738" s="16" t="n">
        <v>0.00162513090203319</v>
      </c>
      <c r="AL738" s="16" t="n">
        <v>0.0035901803399201</v>
      </c>
      <c r="AM738" s="16" t="n">
        <v>0</v>
      </c>
      <c r="AN738" s="16" t="n">
        <v>0</v>
      </c>
      <c r="AO738" s="16" t="n">
        <v>0</v>
      </c>
      <c r="AP738" s="16" t="n">
        <v>0</v>
      </c>
      <c r="AQ738" s="16"/>
      <c r="AR738" s="16" t="n">
        <v>0</v>
      </c>
      <c r="AS738" s="16" t="n">
        <v>0</v>
      </c>
      <c r="AT738" s="16" t="n">
        <v>0.00173507035813971</v>
      </c>
      <c r="AU738" s="16" t="n">
        <v>0.00128947089129053</v>
      </c>
      <c r="AV738" s="16" t="n">
        <v>0.113383819194346</v>
      </c>
      <c r="AW738" s="16" t="n">
        <v>0.00630186458075178</v>
      </c>
      <c r="AX738" s="16" t="n">
        <v>0.00404710407112726</v>
      </c>
    </row>
    <row r="739">
      <c r="B739" t="s">
        <v>328</v>
      </c>
      <c r="C739" s="16" t="n">
        <v>0.0176113931795949</v>
      </c>
      <c r="D739" s="16" t="n">
        <v>0.111017979104201</v>
      </c>
      <c r="E739" s="16" t="n">
        <v>0.0179670242861268</v>
      </c>
      <c r="F739" s="16" t="n">
        <v>0.00548370993523202</v>
      </c>
      <c r="G739" s="16"/>
      <c r="H739" s="16" t="n">
        <v>0.325349220719407</v>
      </c>
      <c r="I739" s="16" t="n">
        <v>0.0043424788648241</v>
      </c>
      <c r="J739" s="16"/>
      <c r="K739" s="16" t="n">
        <v>0.0419660803131303</v>
      </c>
      <c r="L739" s="16"/>
      <c r="M739" s="16" t="n">
        <v>0</v>
      </c>
      <c r="N739" s="16" t="n">
        <v>0.0751919304497277</v>
      </c>
      <c r="O739" s="16" t="n">
        <v>0.18629954724095</v>
      </c>
      <c r="P739" s="16" t="n">
        <v>0.0386719019565623</v>
      </c>
      <c r="Q739" s="16"/>
      <c r="R739" s="16" t="s">
        <v>97</v>
      </c>
      <c r="S739" s="16" t="n">
        <v>0</v>
      </c>
      <c r="T739" s="16" t="n">
        <v>0.0582823072866764</v>
      </c>
      <c r="U739" s="16" t="n">
        <v>0.0247997345436708</v>
      </c>
      <c r="V739" s="16" t="n">
        <v>0.01199973072192</v>
      </c>
      <c r="W739" s="16"/>
      <c r="X739" s="16" t="n">
        <v>0</v>
      </c>
      <c r="Y739" s="16" t="n">
        <v>0.00237163043422816</v>
      </c>
      <c r="Z739" s="16" t="n">
        <v>0.0349111731288024</v>
      </c>
      <c r="AA739" s="16" t="n">
        <v>0</v>
      </c>
      <c r="AB739" s="16" t="n">
        <v>0.0237633741194176</v>
      </c>
      <c r="AC739" s="16" t="n">
        <v>0.136516377046784</v>
      </c>
      <c r="AD739" s="16" t="n">
        <v>0</v>
      </c>
      <c r="AE739" s="16"/>
      <c r="AF739" s="16" t="n">
        <v>0</v>
      </c>
      <c r="AG739" s="16" t="n">
        <v>0</v>
      </c>
      <c r="AH739" s="16" t="n">
        <v>0.0123204689447368</v>
      </c>
      <c r="AI739" s="16" t="n">
        <v>0.0102998629794714</v>
      </c>
      <c r="AJ739" s="16" t="n">
        <v>0</v>
      </c>
      <c r="AK739" s="16" t="n">
        <v>0.000904181889193623</v>
      </c>
      <c r="AL739" s="16" t="n">
        <v>0.0180885851907221</v>
      </c>
      <c r="AM739" s="16" t="n">
        <v>0.155623065692315</v>
      </c>
      <c r="AN739" s="16" t="n">
        <v>0.0395338689789496</v>
      </c>
      <c r="AO739" s="16" t="n">
        <v>0</v>
      </c>
      <c r="AP739" s="16" t="n">
        <v>0.0739394850384611</v>
      </c>
      <c r="AQ739" s="16"/>
      <c r="AR739" s="16" t="n">
        <v>0.106420059065155</v>
      </c>
      <c r="AS739" s="16" t="n">
        <v>0.0461647949523884</v>
      </c>
      <c r="AT739" s="16" t="n">
        <v>0.00296428282707684</v>
      </c>
      <c r="AU739" s="16" t="n">
        <v>0</v>
      </c>
      <c r="AV739" s="16" t="n">
        <v>0.018079589050579</v>
      </c>
      <c r="AW739" s="16" t="n">
        <v>0.00446456276765556</v>
      </c>
      <c r="AX739" s="16" t="n">
        <v>0.0298880799900958</v>
      </c>
    </row>
    <row r="740">
      <c r="B740" t="s">
        <v>329</v>
      </c>
      <c r="C740" s="16" t="n">
        <v>0.0143695445192464</v>
      </c>
      <c r="D740" s="16" t="n">
        <v>0</v>
      </c>
      <c r="E740" s="16" t="n">
        <v>0.0365269026329517</v>
      </c>
      <c r="F740" s="16" t="n">
        <v>0.00524268312883882</v>
      </c>
      <c r="G740" s="16"/>
      <c r="H740" s="16" t="n">
        <v>0</v>
      </c>
      <c r="I740" s="16" t="n">
        <v>0.0135621117537462</v>
      </c>
      <c r="J740" s="16"/>
      <c r="K740" s="16" t="n">
        <v>0.00196312707954356</v>
      </c>
      <c r="L740" s="16"/>
      <c r="M740" s="16" t="n">
        <v>0</v>
      </c>
      <c r="N740" s="16" t="n">
        <v>0.0391352317579959</v>
      </c>
      <c r="O740" s="16" t="n">
        <v>0.233358252955013</v>
      </c>
      <c r="P740" s="16" t="n">
        <v>0.174715389589001</v>
      </c>
      <c r="Q740" s="16"/>
      <c r="R740" s="16" t="s">
        <v>97</v>
      </c>
      <c r="S740" s="16" t="n">
        <v>0.0363276177797485</v>
      </c>
      <c r="T740" s="16" t="n">
        <v>0.0194374545134902</v>
      </c>
      <c r="U740" s="16" t="n">
        <v>0.0623215559191766</v>
      </c>
      <c r="V740" s="16" t="n">
        <v>0.00238135209444655</v>
      </c>
      <c r="W740" s="16"/>
      <c r="X740" s="16" t="n">
        <v>0</v>
      </c>
      <c r="Y740" s="16" t="n">
        <v>0.000350078060271892</v>
      </c>
      <c r="Z740" s="16" t="n">
        <v>0</v>
      </c>
      <c r="AA740" s="16" t="n">
        <v>0.075223908016297</v>
      </c>
      <c r="AB740" s="16" t="n">
        <v>0.0440026071276915</v>
      </c>
      <c r="AC740" s="16" t="n">
        <v>0.239348316668125</v>
      </c>
      <c r="AD740" s="16" t="n">
        <v>0.0595087400772452</v>
      </c>
      <c r="AE740" s="16"/>
      <c r="AF740" s="16" t="n">
        <v>0</v>
      </c>
      <c r="AG740" s="16" t="n">
        <v>0.00589164645095244</v>
      </c>
      <c r="AH740" s="16" t="n">
        <v>0.031145521632107</v>
      </c>
      <c r="AI740" s="16" t="n">
        <v>0.0902769573823371</v>
      </c>
      <c r="AJ740" s="16" t="n">
        <v>0</v>
      </c>
      <c r="AK740" s="16" t="n">
        <v>0</v>
      </c>
      <c r="AL740" s="16" t="n">
        <v>0.0035901803399201</v>
      </c>
      <c r="AM740" s="16" t="n">
        <v>0</v>
      </c>
      <c r="AN740" s="16" t="n">
        <v>0</v>
      </c>
      <c r="AO740" s="16" t="n">
        <v>0</v>
      </c>
      <c r="AP740" s="16" t="n">
        <v>0</v>
      </c>
      <c r="AQ740" s="16"/>
      <c r="AR740" s="16" t="n">
        <v>0.181813464833534</v>
      </c>
      <c r="AS740" s="16" t="n">
        <v>0</v>
      </c>
      <c r="AT740" s="16" t="n">
        <v>0.0134838763020714</v>
      </c>
      <c r="AU740" s="16" t="n">
        <v>0.0161735019513373</v>
      </c>
      <c r="AV740" s="16" t="n">
        <v>0</v>
      </c>
      <c r="AW740" s="16" t="n">
        <v>0.00892912553531112</v>
      </c>
      <c r="AX740" s="16" t="n">
        <v>0.00533396855150595</v>
      </c>
    </row>
    <row r="741">
      <c r="B741" t="s">
        <v>330</v>
      </c>
      <c r="C741" s="16" t="n">
        <v>0.00401984988818104</v>
      </c>
      <c r="D741" s="16" t="n">
        <v>0.00308254651552447</v>
      </c>
      <c r="E741" s="16" t="n">
        <v>0.012384874005484</v>
      </c>
      <c r="F741" s="16" t="n">
        <v>0</v>
      </c>
      <c r="G741" s="16"/>
      <c r="H741" s="16" t="n">
        <v>0.0245234720784702</v>
      </c>
      <c r="I741" s="16" t="n">
        <v>0.0031241399220975</v>
      </c>
      <c r="J741" s="16"/>
      <c r="K741" s="16" t="n">
        <v>0.0045419254812307</v>
      </c>
      <c r="L741" s="16"/>
      <c r="M741" s="16" t="n">
        <v>0</v>
      </c>
      <c r="N741" s="16" t="n">
        <v>0</v>
      </c>
      <c r="O741" s="16" t="n">
        <v>0.116294678866885</v>
      </c>
      <c r="P741" s="16" t="n">
        <v>0.0690326469689293</v>
      </c>
      <c r="Q741" s="16"/>
      <c r="R741" s="16" t="s">
        <v>97</v>
      </c>
      <c r="S741" s="16" t="n">
        <v>0.00414985277409915</v>
      </c>
      <c r="T741" s="16" t="n">
        <v>0</v>
      </c>
      <c r="U741" s="16" t="n">
        <v>0.0187320849016821</v>
      </c>
      <c r="V741" s="16" t="n">
        <v>0.00218098795687126</v>
      </c>
      <c r="W741" s="16"/>
      <c r="X741" s="16" t="n">
        <v>0</v>
      </c>
      <c r="Y741" s="16" t="n">
        <v>0</v>
      </c>
      <c r="Z741" s="16" t="n">
        <v>0.000645614864014761</v>
      </c>
      <c r="AA741" s="16" t="n">
        <v>0.0142142897657804</v>
      </c>
      <c r="AB741" s="16" t="n">
        <v>0.0116552796200546</v>
      </c>
      <c r="AC741" s="16" t="n">
        <v>0.0659636385975131</v>
      </c>
      <c r="AD741" s="16" t="n">
        <v>0.0340707176322849</v>
      </c>
      <c r="AE741" s="16"/>
      <c r="AF741" s="16" t="n">
        <v>0.0129581956833167</v>
      </c>
      <c r="AG741" s="16" t="n">
        <v>0.00245624013025188</v>
      </c>
      <c r="AH741" s="16" t="n">
        <v>0</v>
      </c>
      <c r="AI741" s="16" t="n">
        <v>0.0212349141867213</v>
      </c>
      <c r="AJ741" s="16" t="n">
        <v>0</v>
      </c>
      <c r="AK741" s="16" t="n">
        <v>0</v>
      </c>
      <c r="AL741" s="16" t="n">
        <v>0.00355032274130501</v>
      </c>
      <c r="AM741" s="16" t="n">
        <v>0.0330554712234562</v>
      </c>
      <c r="AN741" s="16" t="n">
        <v>0</v>
      </c>
      <c r="AO741" s="16" t="n">
        <v>0</v>
      </c>
      <c r="AP741" s="16" t="n">
        <v>0</v>
      </c>
      <c r="AQ741" s="16"/>
      <c r="AR741" s="16" t="n">
        <v>0</v>
      </c>
      <c r="AS741" s="16" t="n">
        <v>0.0036805980221605</v>
      </c>
      <c r="AT741" s="16" t="n">
        <v>0.00245842493787426</v>
      </c>
      <c r="AU741" s="16" t="n">
        <v>0.00311652498217504</v>
      </c>
      <c r="AV741" s="16" t="n">
        <v>0.00903979452528948</v>
      </c>
      <c r="AW741" s="16" t="n">
        <v>0.00761549505803145</v>
      </c>
      <c r="AX741" s="16" t="n">
        <v>0.00441388868792309</v>
      </c>
    </row>
    <row r="742">
      <c r="B742" t="s">
        <v>331</v>
      </c>
      <c r="C742" s="16" t="n">
        <v>0.0032973036582531</v>
      </c>
      <c r="D742" s="16" t="n">
        <v>0.00562425272221567</v>
      </c>
      <c r="E742" s="16" t="n">
        <v>0.00902977579580199</v>
      </c>
      <c r="F742" s="16" t="n">
        <v>0.000162609895350652</v>
      </c>
      <c r="G742" s="16"/>
      <c r="H742" s="16" t="n">
        <v>0.0326638193006363</v>
      </c>
      <c r="I742" s="16" t="n">
        <v>0.00316923287533924</v>
      </c>
      <c r="J742" s="16"/>
      <c r="K742" s="16" t="n">
        <v>0.00710217751376097</v>
      </c>
      <c r="L742" s="16"/>
      <c r="M742" s="16" t="n">
        <v>0</v>
      </c>
      <c r="N742" s="16" t="n">
        <v>0</v>
      </c>
      <c r="O742" s="16" t="n">
        <v>0.0644576737635203</v>
      </c>
      <c r="P742" s="16" t="n">
        <v>0.199350046560948</v>
      </c>
      <c r="Q742" s="16"/>
      <c r="R742" s="16" t="s">
        <v>97</v>
      </c>
      <c r="S742" s="16" t="n">
        <v>0</v>
      </c>
      <c r="T742" s="16" t="n">
        <v>0.00170624155510115</v>
      </c>
      <c r="U742" s="16" t="n">
        <v>0.0181002845220518</v>
      </c>
      <c r="V742" s="16" t="n">
        <v>0.00140530169489348</v>
      </c>
      <c r="W742" s="16"/>
      <c r="X742" s="16" t="n">
        <v>0</v>
      </c>
      <c r="Y742" s="16" t="n">
        <v>0</v>
      </c>
      <c r="Z742" s="16" t="n">
        <v>0</v>
      </c>
      <c r="AA742" s="16" t="n">
        <v>0</v>
      </c>
      <c r="AB742" s="16" t="n">
        <v>0.00232898093221693</v>
      </c>
      <c r="AC742" s="16" t="n">
        <v>0.10244836058886</v>
      </c>
      <c r="AD742" s="16" t="n">
        <v>0.0706324094258706</v>
      </c>
      <c r="AE742" s="16"/>
      <c r="AF742" s="16" t="n">
        <v>0</v>
      </c>
      <c r="AG742" s="16" t="n">
        <v>0.0185943552295059</v>
      </c>
      <c r="AH742" s="16" t="n">
        <v>0</v>
      </c>
      <c r="AI742" s="16" t="n">
        <v>0.0148391871561916</v>
      </c>
      <c r="AJ742" s="16" t="n">
        <v>0.00780301273635703</v>
      </c>
      <c r="AK742" s="16" t="n">
        <v>0</v>
      </c>
      <c r="AL742" s="16" t="n">
        <v>0</v>
      </c>
      <c r="AM742" s="16" t="n">
        <v>0</v>
      </c>
      <c r="AN742" s="16" t="n">
        <v>0.00192608275944389</v>
      </c>
      <c r="AO742" s="16" t="n">
        <v>0.00195440626987641</v>
      </c>
      <c r="AP742" s="16" t="n">
        <v>0</v>
      </c>
      <c r="AQ742" s="16"/>
      <c r="AR742" s="16" t="n">
        <v>0.0221833762358018</v>
      </c>
      <c r="AS742" s="16" t="n">
        <v>0</v>
      </c>
      <c r="AT742" s="16" t="n">
        <v>0.000867535179069855</v>
      </c>
      <c r="AU742" s="16" t="n">
        <v>0.00397738688926038</v>
      </c>
      <c r="AV742" s="16" t="n">
        <v>0</v>
      </c>
      <c r="AW742" s="16" t="n">
        <v>0.0139173596387832</v>
      </c>
      <c r="AX742" s="16" t="n">
        <v>0</v>
      </c>
    </row>
    <row r="743">
      <c r="B743" t="s">
        <v>332</v>
      </c>
      <c r="C743" s="16" t="n">
        <v>0.00121565227918081</v>
      </c>
      <c r="D743" s="16" t="n">
        <v>0.010891723991766</v>
      </c>
      <c r="E743" s="16" t="n">
        <v>0.00117032239150598</v>
      </c>
      <c r="F743" s="16" t="n">
        <v>0</v>
      </c>
      <c r="G743" s="16"/>
      <c r="H743" s="16" t="n">
        <v>0</v>
      </c>
      <c r="I743" s="16" t="n">
        <v>0.000976095082545903</v>
      </c>
      <c r="J743" s="16"/>
      <c r="K743" s="16" t="n">
        <v>0.00515045998698864</v>
      </c>
      <c r="L743" s="16"/>
      <c r="M743" s="16" t="n">
        <v>0</v>
      </c>
      <c r="N743" s="16" t="n">
        <v>0</v>
      </c>
      <c r="O743" s="16" t="n">
        <v>0.0280402651061521</v>
      </c>
      <c r="P743" s="16" t="n">
        <v>0.05376753908944</v>
      </c>
      <c r="Q743" s="16"/>
      <c r="R743" s="16" t="s">
        <v>97</v>
      </c>
      <c r="S743" s="16" t="n">
        <v>0.00122103179280485</v>
      </c>
      <c r="T743" s="16" t="n">
        <v>0.000853120777550573</v>
      </c>
      <c r="U743" s="16" t="n">
        <v>0.00329737238775689</v>
      </c>
      <c r="V743" s="16" t="n">
        <v>0.000950943822356591</v>
      </c>
      <c r="W743" s="16"/>
      <c r="X743" s="16" t="n">
        <v>0</v>
      </c>
      <c r="Y743" s="16" t="n">
        <v>0</v>
      </c>
      <c r="Z743" s="16" t="n">
        <v>0.00154860043014794</v>
      </c>
      <c r="AA743" s="16" t="n">
        <v>0</v>
      </c>
      <c r="AB743" s="16" t="n">
        <v>0</v>
      </c>
      <c r="AC743" s="16" t="n">
        <v>0</v>
      </c>
      <c r="AD743" s="16" t="n">
        <v>0.0425655212298869</v>
      </c>
      <c r="AE743" s="16"/>
      <c r="AF743" s="16" t="n">
        <v>0.00381275427539738</v>
      </c>
      <c r="AG743" s="16" t="n">
        <v>0</v>
      </c>
      <c r="AH743" s="16" t="n">
        <v>0.00316184059704258</v>
      </c>
      <c r="AI743" s="16" t="n">
        <v>0</v>
      </c>
      <c r="AJ743" s="16" t="n">
        <v>0</v>
      </c>
      <c r="AK743" s="16" t="n">
        <v>0</v>
      </c>
      <c r="AL743" s="16" t="n">
        <v>0.00947541234166695</v>
      </c>
      <c r="AM743" s="16" t="n">
        <v>0</v>
      </c>
      <c r="AN743" s="16" t="n">
        <v>0</v>
      </c>
      <c r="AO743" s="16" t="n">
        <v>0</v>
      </c>
      <c r="AP743" s="16" t="n">
        <v>0</v>
      </c>
      <c r="AQ743" s="16"/>
      <c r="AR743" s="16" t="n">
        <v>0</v>
      </c>
      <c r="AS743" s="16" t="n">
        <v>0</v>
      </c>
      <c r="AT743" s="16" t="n">
        <v>0.00209674764800699</v>
      </c>
      <c r="AU743" s="16" t="n">
        <v>0.00053758319959397</v>
      </c>
      <c r="AV743" s="16" t="n">
        <v>0</v>
      </c>
      <c r="AW743" s="16" t="n">
        <v>0.00446456276765556</v>
      </c>
      <c r="AX743" s="16" t="n">
        <v>0</v>
      </c>
    </row>
    <row r="744">
      <c r="B744" t="s">
        <v>333</v>
      </c>
      <c r="C744" s="16" t="n">
        <v>0.00024304360840192</v>
      </c>
      <c r="D744" s="16" t="n">
        <v>0</v>
      </c>
      <c r="E744" s="16" t="n">
        <v>0.000796986725004074</v>
      </c>
      <c r="F744" s="16" t="n">
        <v>0</v>
      </c>
      <c r="G744" s="16"/>
      <c r="H744" s="16" t="n">
        <v>0</v>
      </c>
      <c r="I744" s="16" t="n">
        <v>0.000290286029645293</v>
      </c>
      <c r="J744" s="16"/>
      <c r="K744" s="16" t="n">
        <v>0</v>
      </c>
      <c r="L744" s="16"/>
      <c r="M744" s="16" t="n">
        <v>0</v>
      </c>
      <c r="N744" s="16" t="n">
        <v>0</v>
      </c>
      <c r="O744" s="16" t="n">
        <v>0.00793588063402045</v>
      </c>
      <c r="P744" s="16" t="n">
        <v>0</v>
      </c>
      <c r="Q744" s="16"/>
      <c r="R744" s="16" t="s">
        <v>97</v>
      </c>
      <c r="S744" s="16" t="n">
        <v>0</v>
      </c>
      <c r="T744" s="16" t="n">
        <v>0.00206930641569586</v>
      </c>
      <c r="U744" s="16" t="n">
        <v>0</v>
      </c>
      <c r="V744" s="16" t="n">
        <v>0</v>
      </c>
      <c r="W744" s="16"/>
      <c r="X744" s="16" t="n">
        <v>0.00157025508769194</v>
      </c>
      <c r="Y744" s="16" t="n">
        <v>0</v>
      </c>
      <c r="Z744" s="16" t="n">
        <v>0</v>
      </c>
      <c r="AA744" s="16" t="n">
        <v>0</v>
      </c>
      <c r="AB744" s="16" t="n">
        <v>0</v>
      </c>
      <c r="AC744" s="16" t="n">
        <v>0</v>
      </c>
      <c r="AD744" s="16" t="n">
        <v>0</v>
      </c>
      <c r="AE744" s="16"/>
      <c r="AF744" s="16" t="n">
        <v>0</v>
      </c>
      <c r="AG744" s="16" t="n">
        <v>0.00589164645095244</v>
      </c>
      <c r="AH744" s="16" t="n">
        <v>0</v>
      </c>
      <c r="AI744" s="16" t="n">
        <v>0</v>
      </c>
      <c r="AJ744" s="16" t="n">
        <v>0</v>
      </c>
      <c r="AK744" s="16" t="n">
        <v>0</v>
      </c>
      <c r="AL744" s="16" t="n">
        <v>0</v>
      </c>
      <c r="AM744" s="16" t="n">
        <v>0</v>
      </c>
      <c r="AN744" s="16" t="n">
        <v>0</v>
      </c>
      <c r="AO744" s="16" t="n">
        <v>0</v>
      </c>
      <c r="AP744" s="16" t="n">
        <v>0</v>
      </c>
      <c r="AQ744" s="16"/>
      <c r="AR744" s="16" t="n">
        <v>0</v>
      </c>
      <c r="AS744" s="16" t="n">
        <v>0</v>
      </c>
      <c r="AT744" s="16" t="n">
        <v>0.000867535179069855</v>
      </c>
      <c r="AU744" s="16" t="n">
        <v>0</v>
      </c>
      <c r="AV744" s="16" t="n">
        <v>0</v>
      </c>
      <c r="AW744" s="16" t="n">
        <v>0</v>
      </c>
      <c r="AX744" s="16" t="n">
        <v>0</v>
      </c>
    </row>
    <row r="745">
      <c r="B745" t="s">
        <v>334</v>
      </c>
      <c r="C745" s="16" t="n">
        <v>0.000398411190123904</v>
      </c>
      <c r="D745" s="16" t="n">
        <v>0.00197054265615809</v>
      </c>
      <c r="E745" s="16" t="n">
        <v>0.000796986725004074</v>
      </c>
      <c r="F745" s="16" t="n">
        <v>0</v>
      </c>
      <c r="G745" s="16"/>
      <c r="H745" s="16" t="n">
        <v>0</v>
      </c>
      <c r="I745" s="16" t="n">
        <v>0.000290286029645293</v>
      </c>
      <c r="J745" s="16"/>
      <c r="K745" s="16" t="n">
        <v>0.000717390507556201</v>
      </c>
      <c r="L745" s="16"/>
      <c r="M745" s="16" t="n">
        <v>0</v>
      </c>
      <c r="N745" s="16" t="n">
        <v>0</v>
      </c>
      <c r="O745" s="16" t="n">
        <v>0.00793588063402045</v>
      </c>
      <c r="P745" s="16" t="n">
        <v>0.0234067940770729</v>
      </c>
      <c r="Q745" s="16"/>
      <c r="R745" s="16" t="s">
        <v>97</v>
      </c>
      <c r="S745" s="16" t="n">
        <v>0</v>
      </c>
      <c r="T745" s="16" t="n">
        <v>0</v>
      </c>
      <c r="U745" s="16" t="n">
        <v>0.00128586943997057</v>
      </c>
      <c r="V745" s="16" t="n">
        <v>0.000375369694821644</v>
      </c>
      <c r="W745" s="16"/>
      <c r="X745" s="16" t="n">
        <v>0</v>
      </c>
      <c r="Y745" s="16" t="n">
        <v>0</v>
      </c>
      <c r="Z745" s="16" t="n">
        <v>0</v>
      </c>
      <c r="AA745" s="16" t="n">
        <v>0</v>
      </c>
      <c r="AB745" s="16" t="n">
        <v>0</v>
      </c>
      <c r="AC745" s="16" t="n">
        <v>0.0115110310382664</v>
      </c>
      <c r="AD745" s="16" t="n">
        <v>0.0106366292878465</v>
      </c>
      <c r="AE745" s="16"/>
      <c r="AF745" s="16" t="n">
        <v>0.00914544140791933</v>
      </c>
      <c r="AG745" s="16" t="n">
        <v>0</v>
      </c>
      <c r="AH745" s="16" t="n">
        <v>0.00103885924529231</v>
      </c>
      <c r="AI745" s="16" t="n">
        <v>0</v>
      </c>
      <c r="AJ745" s="16" t="n">
        <v>0</v>
      </c>
      <c r="AK745" s="16" t="n">
        <v>0</v>
      </c>
      <c r="AL745" s="16" t="n">
        <v>0</v>
      </c>
      <c r="AM745" s="16" t="n">
        <v>0</v>
      </c>
      <c r="AN745" s="16" t="n">
        <v>0</v>
      </c>
      <c r="AO745" s="16" t="n">
        <v>0</v>
      </c>
      <c r="AP745" s="16" t="n">
        <v>0</v>
      </c>
      <c r="AQ745" s="16"/>
      <c r="AR745" s="16" t="n">
        <v>0</v>
      </c>
      <c r="AS745" s="16" t="n">
        <v>0</v>
      </c>
      <c r="AT745" s="16" t="n">
        <v>0.000867535179069855</v>
      </c>
      <c r="AU745" s="16" t="n">
        <v>0</v>
      </c>
      <c r="AV745" s="16" t="n">
        <v>0</v>
      </c>
      <c r="AW745" s="16" t="n">
        <v>0.00131363047727967</v>
      </c>
      <c r="AX745" s="16" t="n">
        <v>0</v>
      </c>
    </row>
    <row r="746">
      <c r="B746" t="s">
        <v>319</v>
      </c>
      <c r="C746" s="16" t="n">
        <v>0.00674331263275018</v>
      </c>
      <c r="D746" s="16" t="n">
        <v>0.0787005780830928</v>
      </c>
      <c r="E746" s="16" t="n">
        <v>0.00176472921005211</v>
      </c>
      <c r="F746" s="16" t="n">
        <v>0</v>
      </c>
      <c r="G746" s="16"/>
      <c r="H746" s="16" t="n">
        <v>0.0195201941077874</v>
      </c>
      <c r="I746" s="16" t="n">
        <v>0.00740894053818605</v>
      </c>
      <c r="J746" s="16"/>
      <c r="K746" s="16" t="n">
        <v>0.00177661835335541</v>
      </c>
      <c r="L746" s="16"/>
      <c r="M746" s="16" t="n">
        <v>0</v>
      </c>
      <c r="N746" s="16" t="n">
        <v>0.0301715359930991</v>
      </c>
      <c r="O746" s="16" t="n">
        <v>0.0221994320359349</v>
      </c>
      <c r="P746" s="16" t="n">
        <v>0.209275545886276</v>
      </c>
      <c r="Q746" s="16"/>
      <c r="R746" s="16" t="s">
        <v>97</v>
      </c>
      <c r="S746" s="16" t="n">
        <v>0</v>
      </c>
      <c r="T746" s="16" t="n">
        <v>0</v>
      </c>
      <c r="U746" s="16" t="n">
        <v>0</v>
      </c>
      <c r="V746" s="16" t="n">
        <v>0.0104147367696108</v>
      </c>
      <c r="W746" s="16"/>
      <c r="X746" s="16" t="n">
        <v>0</v>
      </c>
      <c r="Y746" s="16" t="n">
        <v>0.00054763184216303</v>
      </c>
      <c r="Z746" s="16" t="n">
        <v>0</v>
      </c>
      <c r="AA746" s="16" t="n">
        <v>0</v>
      </c>
      <c r="AB746" s="16" t="n">
        <v>0.00078504239042979</v>
      </c>
      <c r="AC746" s="16" t="n">
        <v>0</v>
      </c>
      <c r="AD746" s="16" t="n">
        <v>0.272074952784423</v>
      </c>
      <c r="AE746" s="16"/>
      <c r="AF746" s="16" t="n">
        <v>0</v>
      </c>
      <c r="AG746" s="16" t="n">
        <v>0</v>
      </c>
      <c r="AH746" s="16" t="n">
        <v>0.00103885924529231</v>
      </c>
      <c r="AI746" s="16" t="n">
        <v>0</v>
      </c>
      <c r="AJ746" s="16" t="n">
        <v>0.0128717803255151</v>
      </c>
      <c r="AK746" s="16" t="n">
        <v>0</v>
      </c>
      <c r="AL746" s="16" t="n">
        <v>0</v>
      </c>
      <c r="AM746" s="16" t="n">
        <v>0</v>
      </c>
      <c r="AN746" s="16" t="n">
        <v>0.0299503949170707</v>
      </c>
      <c r="AO746" s="16" t="n">
        <v>0</v>
      </c>
      <c r="AP746" s="16" t="n">
        <v>0.0201926708737712</v>
      </c>
      <c r="AQ746" s="16"/>
      <c r="AR746" s="16" t="n">
        <v>0.0221833762358018</v>
      </c>
      <c r="AS746" s="16" t="n">
        <v>0</v>
      </c>
      <c r="AT746" s="16" t="n">
        <v>0.00159088975880441</v>
      </c>
      <c r="AU746" s="16" t="n">
        <v>0</v>
      </c>
      <c r="AV746" s="16" t="n">
        <v>0</v>
      </c>
      <c r="AW746" s="16" t="n">
        <v>0.0408349642981018</v>
      </c>
      <c r="AX746" s="16" t="n">
        <v>0.00404710407112726</v>
      </c>
    </row>
    <row r="747">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c r="AA747" s="16"/>
      <c r="AB747" s="16"/>
      <c r="AC747" s="16"/>
      <c r="AD747" s="16"/>
      <c r="AE747" s="16"/>
      <c r="AF747" s="16"/>
      <c r="AG747" s="16"/>
      <c r="AH747" s="16"/>
      <c r="AI747" s="16"/>
      <c r="AJ747" s="16"/>
      <c r="AK747" s="16"/>
      <c r="AL747" s="16"/>
      <c r="AM747" s="16"/>
      <c r="AN747" s="16"/>
      <c r="AO747" s="16"/>
      <c r="AP747" s="16"/>
      <c r="AQ747" s="16"/>
      <c r="AR747" s="16"/>
      <c r="AS747" s="16"/>
      <c r="AT747" s="16"/>
      <c r="AU747" s="16"/>
      <c r="AV747" s="16"/>
      <c r="AW747" s="16"/>
      <c r="AX747" s="16"/>
    </row>
    <row r="748">
      <c r="B748" s="7" t="s">
        <v>343</v>
      </c>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c r="AB748" s="16"/>
      <c r="AC748" s="16"/>
      <c r="AD748" s="16"/>
      <c r="AE748" s="16"/>
      <c r="AF748" s="16"/>
      <c r="AG748" s="16"/>
      <c r="AH748" s="16"/>
      <c r="AI748" s="16"/>
      <c r="AJ748" s="16"/>
      <c r="AK748" s="16"/>
      <c r="AL748" s="16"/>
      <c r="AM748" s="16"/>
      <c r="AN748" s="16"/>
      <c r="AO748" s="16"/>
      <c r="AP748" s="16"/>
      <c r="AQ748" s="16"/>
      <c r="AR748" s="16"/>
      <c r="AS748" s="16"/>
      <c r="AT748" s="16"/>
      <c r="AU748" s="16"/>
      <c r="AV748" s="16"/>
      <c r="AW748" s="16"/>
      <c r="AX748" s="16"/>
    </row>
    <row r="749">
      <c r="B749" s="26" t="s">
        <v>344</v>
      </c>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c r="AC749" s="16"/>
      <c r="AD749" s="16"/>
      <c r="AE749" s="16"/>
      <c r="AF749" s="16"/>
      <c r="AG749" s="16"/>
      <c r="AH749" s="16"/>
      <c r="AI749" s="16"/>
      <c r="AJ749" s="16"/>
      <c r="AK749" s="16"/>
      <c r="AL749" s="16"/>
      <c r="AM749" s="16"/>
      <c r="AN749" s="16"/>
      <c r="AO749" s="16"/>
      <c r="AP749" s="16"/>
      <c r="AQ749" s="16"/>
      <c r="AR749" s="16"/>
      <c r="AS749" s="16"/>
      <c r="AT749" s="16"/>
      <c r="AU749" s="16"/>
      <c r="AV749" s="16"/>
      <c r="AW749" s="16"/>
      <c r="AX749" s="16"/>
    </row>
    <row r="750">
      <c r="B750" t="s">
        <v>321</v>
      </c>
      <c r="C750" s="16" t="n">
        <v>0.362118841352891</v>
      </c>
      <c r="D750" s="16" t="n">
        <v>0.250708695218796</v>
      </c>
      <c r="E750" s="16" t="n">
        <v>0.305410917506343</v>
      </c>
      <c r="F750" s="16" t="n">
        <v>0.401728275566994</v>
      </c>
      <c r="G750" s="16"/>
      <c r="H750" s="16" t="n">
        <v>0.431814472788299</v>
      </c>
      <c r="I750" s="16" t="n">
        <v>0.340056005483743</v>
      </c>
      <c r="J750" s="16"/>
      <c r="K750" s="16" t="n">
        <v>0.638846225202223</v>
      </c>
      <c r="L750" s="16"/>
      <c r="M750" s="16" t="n">
        <v>0.418710294457406</v>
      </c>
      <c r="N750" s="16" t="n">
        <v>0.402810088809579</v>
      </c>
      <c r="O750" s="16" t="n">
        <v>0.00464747377168125</v>
      </c>
      <c r="P750" s="16" t="n">
        <v>0.110505392347466</v>
      </c>
      <c r="Q750" s="16"/>
      <c r="R750" s="16" t="s">
        <v>97</v>
      </c>
      <c r="S750" s="16" t="n">
        <v>0</v>
      </c>
      <c r="T750" s="16" t="n">
        <v>0.529461312706955</v>
      </c>
      <c r="U750" s="16" t="n">
        <v>0</v>
      </c>
      <c r="V750" s="16" t="n">
        <v>0.408156819588765</v>
      </c>
      <c r="W750" s="16"/>
      <c r="X750" s="16" t="n">
        <v>0.928798534946696</v>
      </c>
      <c r="Y750" s="16" t="n">
        <v>0.109106860879297</v>
      </c>
      <c r="Z750" s="16" t="n">
        <v>0.8374252938197</v>
      </c>
      <c r="AA750" s="16" t="n">
        <v>0</v>
      </c>
      <c r="AB750" s="16" t="n">
        <v>0.400397412172605</v>
      </c>
      <c r="AC750" s="16" t="n">
        <v>0.443972021989888</v>
      </c>
      <c r="AD750" s="16" t="n">
        <v>0.0546919224634243</v>
      </c>
      <c r="AE750" s="16"/>
      <c r="AF750" s="16" t="n">
        <v>0</v>
      </c>
      <c r="AG750" s="16" t="n">
        <v>0</v>
      </c>
      <c r="AH750" s="16" t="n">
        <v>0.0336286882741356</v>
      </c>
      <c r="AI750" s="16" t="n">
        <v>0</v>
      </c>
      <c r="AJ750" s="16" t="n">
        <v>0.307201799440888</v>
      </c>
      <c r="AK750" s="16" t="n">
        <v>0.77140008089869</v>
      </c>
      <c r="AL750" s="16" t="n">
        <v>0</v>
      </c>
      <c r="AM750" s="16" t="n">
        <v>0.52338104850026</v>
      </c>
      <c r="AN750" s="16" t="n">
        <v>0.988907508435588</v>
      </c>
      <c r="AO750" s="16" t="s">
        <v>97</v>
      </c>
      <c r="AP750" s="16" t="n">
        <v>0</v>
      </c>
      <c r="AQ750" s="16"/>
      <c r="AR750" s="16" t="n">
        <v>0.0180598221656552</v>
      </c>
      <c r="AS750" s="16" t="n">
        <v>0</v>
      </c>
      <c r="AT750" s="16" t="n">
        <v>0.387119965780069</v>
      </c>
      <c r="AU750" s="16" t="n">
        <v>0.430611588561272</v>
      </c>
      <c r="AV750" s="16" t="n">
        <v>0.431048595312036</v>
      </c>
      <c r="AW750" s="16" t="n">
        <v>0.347690830974797</v>
      </c>
      <c r="AX750" s="16" t="n">
        <v>0.569540499244176</v>
      </c>
    </row>
    <row r="751">
      <c r="B751" t="s">
        <v>322</v>
      </c>
      <c r="C751" s="16" t="n">
        <v>0.204333675289229</v>
      </c>
      <c r="D751" s="16" t="n">
        <v>0.0107171927718462</v>
      </c>
      <c r="E751" s="16" t="n">
        <v>0.00140665525930814</v>
      </c>
      <c r="F751" s="16" t="n">
        <v>0.329010004802178</v>
      </c>
      <c r="G751" s="16"/>
      <c r="H751" s="16" t="n">
        <v>0.0284209549275865</v>
      </c>
      <c r="I751" s="16" t="n">
        <v>0.236868833114367</v>
      </c>
      <c r="J751" s="16"/>
      <c r="K751" s="16" t="n">
        <v>0</v>
      </c>
      <c r="L751" s="16"/>
      <c r="M751" s="16" t="n">
        <v>0.29035910800752</v>
      </c>
      <c r="N751" s="16" t="n">
        <v>0</v>
      </c>
      <c r="O751" s="16" t="n">
        <v>0.00464747377168125</v>
      </c>
      <c r="P751" s="16" t="n">
        <v>0.0295015994333094</v>
      </c>
      <c r="Q751" s="16"/>
      <c r="R751" s="16" t="s">
        <v>97</v>
      </c>
      <c r="S751" s="16" t="n">
        <v>0</v>
      </c>
      <c r="T751" s="16" t="n">
        <v>0.00275190340447443</v>
      </c>
      <c r="U751" s="16" t="n">
        <v>0.316849455369887</v>
      </c>
      <c r="V751" s="16" t="n">
        <v>0.237099924735555</v>
      </c>
      <c r="W751" s="16"/>
      <c r="X751" s="16" t="n">
        <v>0</v>
      </c>
      <c r="Y751" s="16" t="n">
        <v>0.493648273594764</v>
      </c>
      <c r="Z751" s="16" t="n">
        <v>0</v>
      </c>
      <c r="AA751" s="16" t="n">
        <v>0</v>
      </c>
      <c r="AB751" s="16" t="n">
        <v>0</v>
      </c>
      <c r="AC751" s="16" t="n">
        <v>0</v>
      </c>
      <c r="AD751" s="16" t="n">
        <v>0.0146010900868998</v>
      </c>
      <c r="AE751" s="16"/>
      <c r="AF751" s="16" t="n">
        <v>0</v>
      </c>
      <c r="AG751" s="16" t="n">
        <v>0</v>
      </c>
      <c r="AH751" s="16" t="n">
        <v>0.781415986778561</v>
      </c>
      <c r="AI751" s="16" t="n">
        <v>0</v>
      </c>
      <c r="AJ751" s="16" t="n">
        <v>0.23966611159096</v>
      </c>
      <c r="AK751" s="16" t="n">
        <v>0</v>
      </c>
      <c r="AL751" s="16" t="n">
        <v>0</v>
      </c>
      <c r="AM751" s="16" t="n">
        <v>0</v>
      </c>
      <c r="AN751" s="16" t="n">
        <v>0</v>
      </c>
      <c r="AO751" s="16" t="s">
        <v>97</v>
      </c>
      <c r="AP751" s="16" t="n">
        <v>0</v>
      </c>
      <c r="AQ751" s="16"/>
      <c r="AR751" s="16" t="n">
        <v>0</v>
      </c>
      <c r="AS751" s="16" t="n">
        <v>0.076963206554693</v>
      </c>
      <c r="AT751" s="16" t="n">
        <v>0.123570532743564</v>
      </c>
      <c r="AU751" s="16" t="n">
        <v>0</v>
      </c>
      <c r="AV751" s="16" t="n">
        <v>0.431048595312036</v>
      </c>
      <c r="AW751" s="16" t="n">
        <v>0.265887874679352</v>
      </c>
      <c r="AX751" s="16" t="n">
        <v>0</v>
      </c>
    </row>
    <row r="752">
      <c r="B752" t="s">
        <v>323</v>
      </c>
      <c r="C752" s="16" t="n">
        <v>0.139196745391927</v>
      </c>
      <c r="D752" s="16" t="n">
        <v>0.225380399978053</v>
      </c>
      <c r="E752" s="16" t="n">
        <v>0.2500519073577</v>
      </c>
      <c r="F752" s="16" t="n">
        <v>0.0727182707648158</v>
      </c>
      <c r="G752" s="16"/>
      <c r="H752" s="16" t="n">
        <v>0.0605380243298167</v>
      </c>
      <c r="I752" s="16" t="n">
        <v>0.144585727097949</v>
      </c>
      <c r="J752" s="16"/>
      <c r="K752" s="16" t="n">
        <v>0.127186475363014</v>
      </c>
      <c r="L752" s="16"/>
      <c r="M752" s="16" t="n">
        <v>0.162579411085187</v>
      </c>
      <c r="N752" s="16" t="n">
        <v>0.147282236456283</v>
      </c>
      <c r="O752" s="16" t="n">
        <v>0.00835313484268496</v>
      </c>
      <c r="P752" s="16" t="n">
        <v>0</v>
      </c>
      <c r="Q752" s="16"/>
      <c r="R752" s="16" t="s">
        <v>97</v>
      </c>
      <c r="S752" s="16" t="n">
        <v>0</v>
      </c>
      <c r="T752" s="16" t="n">
        <v>0</v>
      </c>
      <c r="U752" s="16" t="n">
        <v>0.0738314688872071</v>
      </c>
      <c r="V752" s="16" t="n">
        <v>0.191031072066664</v>
      </c>
      <c r="W752" s="16"/>
      <c r="X752" s="16" t="n">
        <v>0.0621602843423698</v>
      </c>
      <c r="Y752" s="16" t="n">
        <v>0.276406158411872</v>
      </c>
      <c r="Z752" s="16" t="n">
        <v>0</v>
      </c>
      <c r="AA752" s="16" t="n">
        <v>0.205297972582015</v>
      </c>
      <c r="AB752" s="16" t="n">
        <v>0</v>
      </c>
      <c r="AC752" s="16" t="n">
        <v>0.0394402539860479</v>
      </c>
      <c r="AD752" s="16" t="n">
        <v>0</v>
      </c>
      <c r="AE752" s="16"/>
      <c r="AF752" s="16" t="n">
        <v>0</v>
      </c>
      <c r="AG752" s="16" t="n">
        <v>0</v>
      </c>
      <c r="AH752" s="16" t="n">
        <v>0</v>
      </c>
      <c r="AI752" s="16" t="n">
        <v>0</v>
      </c>
      <c r="AJ752" s="16" t="n">
        <v>0.367492674506408</v>
      </c>
      <c r="AK752" s="16" t="n">
        <v>0.207423896023926</v>
      </c>
      <c r="AL752" s="16" t="n">
        <v>0.447475724855575</v>
      </c>
      <c r="AM752" s="16" t="n">
        <v>0.150862409909869</v>
      </c>
      <c r="AN752" s="16" t="n">
        <v>0</v>
      </c>
      <c r="AO752" s="16" t="s">
        <v>97</v>
      </c>
      <c r="AP752" s="16" t="n">
        <v>0</v>
      </c>
      <c r="AQ752" s="16"/>
      <c r="AR752" s="16" t="n">
        <v>0</v>
      </c>
      <c r="AS752" s="16" t="n">
        <v>0</v>
      </c>
      <c r="AT752" s="16" t="n">
        <v>0.122073370439373</v>
      </c>
      <c r="AU752" s="16" t="n">
        <v>0</v>
      </c>
      <c r="AV752" s="16" t="n">
        <v>0.0663081184992853</v>
      </c>
      <c r="AW752" s="16" t="n">
        <v>0.306789352827074</v>
      </c>
      <c r="AX752" s="16" t="n">
        <v>0.0227039851170179</v>
      </c>
    </row>
    <row r="753">
      <c r="B753" t="s">
        <v>324</v>
      </c>
      <c r="C753" s="16" t="n">
        <v>0.050786376009987</v>
      </c>
      <c r="D753" s="16" t="n">
        <v>0.0328664725169685</v>
      </c>
      <c r="E753" s="16" t="n">
        <v>0.0109118848890575</v>
      </c>
      <c r="F753" s="16" t="n">
        <v>0.0736101200962726</v>
      </c>
      <c r="G753" s="16"/>
      <c r="H753" s="16" t="n">
        <v>0</v>
      </c>
      <c r="I753" s="16" t="n">
        <v>0.057043412897518</v>
      </c>
      <c r="J753" s="16"/>
      <c r="K753" s="16" t="n">
        <v>0.00780905540987758</v>
      </c>
      <c r="L753" s="16"/>
      <c r="M753" s="16" t="n">
        <v>0.0641755932249433</v>
      </c>
      <c r="N753" s="16" t="n">
        <v>0</v>
      </c>
      <c r="O753" s="16" t="n">
        <v>0.0474047719491166</v>
      </c>
      <c r="P753" s="16" t="n">
        <v>0.014414125861666</v>
      </c>
      <c r="Q753" s="16"/>
      <c r="R753" s="16" t="s">
        <v>97</v>
      </c>
      <c r="S753" s="16" t="n">
        <v>0</v>
      </c>
      <c r="T753" s="16" t="n">
        <v>0.265914653509306</v>
      </c>
      <c r="U753" s="16" t="n">
        <v>0.0407399156731066</v>
      </c>
      <c r="V753" s="16" t="n">
        <v>0</v>
      </c>
      <c r="W753" s="16"/>
      <c r="X753" s="16" t="n">
        <v>0</v>
      </c>
      <c r="Y753" s="16" t="n">
        <v>0.110444996122464</v>
      </c>
      <c r="Z753" s="16" t="n">
        <v>0</v>
      </c>
      <c r="AA753" s="16" t="n">
        <v>0.012604982085184</v>
      </c>
      <c r="AB753" s="16" t="n">
        <v>0.013700994877681</v>
      </c>
      <c r="AC753" s="16" t="n">
        <v>0.0672944442070558</v>
      </c>
      <c r="AD753" s="16" t="n">
        <v>0</v>
      </c>
      <c r="AE753" s="16"/>
      <c r="AF753" s="16" t="n">
        <v>0</v>
      </c>
      <c r="AG753" s="16" t="n">
        <v>0.994994310968162</v>
      </c>
      <c r="AH753" s="16" t="n">
        <v>0</v>
      </c>
      <c r="AI753" s="16" t="n">
        <v>0.0146315103461995</v>
      </c>
      <c r="AJ753" s="16" t="n">
        <v>0.0135212825866209</v>
      </c>
      <c r="AK753" s="16" t="n">
        <v>0.00381662431584855</v>
      </c>
      <c r="AL753" s="16" t="n">
        <v>0.0274743263385416</v>
      </c>
      <c r="AM753" s="16" t="n">
        <v>0</v>
      </c>
      <c r="AN753" s="16" t="n">
        <v>0</v>
      </c>
      <c r="AO753" s="16" t="s">
        <v>97</v>
      </c>
      <c r="AP753" s="16" t="n">
        <v>0</v>
      </c>
      <c r="AQ753" s="16"/>
      <c r="AR753" s="16" t="n">
        <v>0</v>
      </c>
      <c r="AS753" s="16" t="n">
        <v>0</v>
      </c>
      <c r="AT753" s="16" t="n">
        <v>0.123570532743564</v>
      </c>
      <c r="AU753" s="16" t="n">
        <v>0.00715644503761506</v>
      </c>
      <c r="AV753" s="16" t="n">
        <v>0</v>
      </c>
      <c r="AW753" s="16" t="n">
        <v>0.0195658054665951</v>
      </c>
      <c r="AX753" s="16" t="n">
        <v>0</v>
      </c>
    </row>
    <row r="754">
      <c r="B754" t="s">
        <v>325</v>
      </c>
      <c r="C754" s="16" t="n">
        <v>0.0102452714066748</v>
      </c>
      <c r="D754" s="16" t="n">
        <v>0</v>
      </c>
      <c r="E754" s="16" t="n">
        <v>0.0234653435223629</v>
      </c>
      <c r="F754" s="16" t="n">
        <v>0.00402522439069649</v>
      </c>
      <c r="G754" s="16"/>
      <c r="H754" s="16" t="n">
        <v>0</v>
      </c>
      <c r="I754" s="16" t="n">
        <v>0.0109217970361157</v>
      </c>
      <c r="J754" s="16"/>
      <c r="K754" s="16" t="n">
        <v>0.0101402441004984</v>
      </c>
      <c r="L754" s="16"/>
      <c r="M754" s="16" t="n">
        <v>0</v>
      </c>
      <c r="N754" s="16" t="n">
        <v>0.0417887435570368</v>
      </c>
      <c r="O754" s="16" t="n">
        <v>0.0281018723633821</v>
      </c>
      <c r="P754" s="16" t="n">
        <v>0</v>
      </c>
      <c r="Q754" s="16"/>
      <c r="R754" s="16" t="s">
        <v>97</v>
      </c>
      <c r="S754" s="16" t="n">
        <v>0</v>
      </c>
      <c r="T754" s="16" t="n">
        <v>0</v>
      </c>
      <c r="U754" s="16" t="n">
        <v>0.0232126775814422</v>
      </c>
      <c r="V754" s="16" t="n">
        <v>0.010348581642037</v>
      </c>
      <c r="W754" s="16"/>
      <c r="X754" s="16" t="n">
        <v>0</v>
      </c>
      <c r="Y754" s="16" t="n">
        <v>0</v>
      </c>
      <c r="Z754" s="16" t="n">
        <v>0</v>
      </c>
      <c r="AA754" s="16" t="n">
        <v>0.0163678689056937</v>
      </c>
      <c r="AB754" s="16" t="n">
        <v>0.00993318570917835</v>
      </c>
      <c r="AC754" s="16" t="n">
        <v>0.0336472221035279</v>
      </c>
      <c r="AD754" s="16" t="n">
        <v>0.217037528867836</v>
      </c>
      <c r="AE754" s="16"/>
      <c r="AF754" s="16" t="n">
        <v>0</v>
      </c>
      <c r="AG754" s="16" t="n">
        <v>0</v>
      </c>
      <c r="AH754" s="16" t="n">
        <v>0.0420856566219027</v>
      </c>
      <c r="AI754" s="16" t="n">
        <v>0</v>
      </c>
      <c r="AJ754" s="16" t="n">
        <v>0.00450709419554031</v>
      </c>
      <c r="AK754" s="16" t="n">
        <v>0.00381662431584855</v>
      </c>
      <c r="AL754" s="16" t="n">
        <v>0</v>
      </c>
      <c r="AM754" s="16" t="n">
        <v>0</v>
      </c>
      <c r="AN754" s="16" t="n">
        <v>0</v>
      </c>
      <c r="AO754" s="16" t="s">
        <v>97</v>
      </c>
      <c r="AP754" s="16" t="n">
        <v>0</v>
      </c>
      <c r="AQ754" s="16"/>
      <c r="AR754" s="16" t="n">
        <v>0</v>
      </c>
      <c r="AS754" s="16" t="n">
        <v>0</v>
      </c>
      <c r="AT754" s="16" t="n">
        <v>0.018778521959552</v>
      </c>
      <c r="AU754" s="16" t="n">
        <v>0.0171657662815635</v>
      </c>
      <c r="AV754" s="16" t="n">
        <v>0.00528657237735715</v>
      </c>
      <c r="AW754" s="16" t="n">
        <v>0.00652193515553171</v>
      </c>
      <c r="AX754" s="16" t="n">
        <v>0</v>
      </c>
    </row>
    <row r="755">
      <c r="B755" t="s">
        <v>326</v>
      </c>
      <c r="C755" s="16" t="n">
        <v>0.0304738775551919</v>
      </c>
      <c r="D755" s="16" t="n">
        <v>0.272116960259131</v>
      </c>
      <c r="E755" s="16" t="n">
        <v>0.0409151947310469</v>
      </c>
      <c r="F755" s="16" t="n">
        <v>0.00477912485988566</v>
      </c>
      <c r="G755" s="16"/>
      <c r="H755" s="16" t="n">
        <v>0</v>
      </c>
      <c r="I755" s="16" t="n">
        <v>0.0207039593111098</v>
      </c>
      <c r="J755" s="16"/>
      <c r="K755" s="16" t="n">
        <v>0.0156865935999282</v>
      </c>
      <c r="L755" s="16"/>
      <c r="M755" s="16" t="n">
        <v>0</v>
      </c>
      <c r="N755" s="16" t="n">
        <v>0.158314333512815</v>
      </c>
      <c r="O755" s="16" t="n">
        <v>0.0233488717069948</v>
      </c>
      <c r="P755" s="16" t="n">
        <v>0.0962020872180289</v>
      </c>
      <c r="Q755" s="16"/>
      <c r="R755" s="16" t="s">
        <v>97</v>
      </c>
      <c r="S755" s="16" t="n">
        <v>0</v>
      </c>
      <c r="T755" s="16" t="n">
        <v>0.082763531584377</v>
      </c>
      <c r="U755" s="16" t="n">
        <v>0.0116088069202651</v>
      </c>
      <c r="V755" s="16" t="n">
        <v>0.0221872970547609</v>
      </c>
      <c r="W755" s="16"/>
      <c r="X755" s="16" t="n">
        <v>0.00323205254965249</v>
      </c>
      <c r="Y755" s="16" t="n">
        <v>0</v>
      </c>
      <c r="Z755" s="16" t="n">
        <v>0.115768150231311</v>
      </c>
      <c r="AA755" s="16" t="n">
        <v>0</v>
      </c>
      <c r="AB755" s="16" t="n">
        <v>0.12000098029784</v>
      </c>
      <c r="AC755" s="16" t="n">
        <v>0.0280551991332823</v>
      </c>
      <c r="AD755" s="16" t="n">
        <v>0</v>
      </c>
      <c r="AE755" s="16"/>
      <c r="AF755" s="16" t="n">
        <v>0</v>
      </c>
      <c r="AG755" s="16" t="n">
        <v>0</v>
      </c>
      <c r="AH755" s="16" t="n">
        <v>0.0694427845870841</v>
      </c>
      <c r="AI755" s="16" t="n">
        <v>0.00369206812739529</v>
      </c>
      <c r="AJ755" s="16" t="n">
        <v>0.00310444791109874</v>
      </c>
      <c r="AK755" s="16" t="n">
        <v>0.0135427744456873</v>
      </c>
      <c r="AL755" s="16" t="n">
        <v>0</v>
      </c>
      <c r="AM755" s="16" t="n">
        <v>0.176836344631512</v>
      </c>
      <c r="AN755" s="16" t="n">
        <v>0</v>
      </c>
      <c r="AO755" s="16" t="s">
        <v>97</v>
      </c>
      <c r="AP755" s="16" t="n">
        <v>0</v>
      </c>
      <c r="AQ755" s="16"/>
      <c r="AR755" s="16" t="n">
        <v>0</v>
      </c>
      <c r="AS755" s="16" t="n">
        <v>0.184607358689061</v>
      </c>
      <c r="AT755" s="16" t="n">
        <v>0.00573982730898638</v>
      </c>
      <c r="AU755" s="16" t="n">
        <v>0</v>
      </c>
      <c r="AV755" s="16" t="n">
        <v>0.0663081184992853</v>
      </c>
      <c r="AW755" s="16" t="n">
        <v>0.00407851327874431</v>
      </c>
      <c r="AX755" s="16" t="n">
        <v>0.284770249622088</v>
      </c>
    </row>
    <row r="756">
      <c r="B756" t="s">
        <v>327</v>
      </c>
      <c r="C756" s="16" t="n">
        <v>0.0135385991014775</v>
      </c>
      <c r="D756" s="16" t="n">
        <v>0.102942337825963</v>
      </c>
      <c r="E756" s="16" t="n">
        <v>0.00166703495861885</v>
      </c>
      <c r="F756" s="16" t="n">
        <v>0.0124499001726515</v>
      </c>
      <c r="G756" s="16"/>
      <c r="H756" s="16" t="n">
        <v>0</v>
      </c>
      <c r="I756" s="16" t="n">
        <v>0.0102196938421347</v>
      </c>
      <c r="J756" s="16"/>
      <c r="K756" s="16" t="n">
        <v>0.0689704538316682</v>
      </c>
      <c r="L756" s="16"/>
      <c r="M756" s="16" t="n">
        <v>0</v>
      </c>
      <c r="N756" s="16" t="n">
        <v>0.0417887435570368</v>
      </c>
      <c r="O756" s="16" t="n">
        <v>0.0539355381557213</v>
      </c>
      <c r="P756" s="16" t="n">
        <v>0.014575945641118</v>
      </c>
      <c r="Q756" s="16"/>
      <c r="R756" s="16" t="s">
        <v>97</v>
      </c>
      <c r="S756" s="16" t="n">
        <v>0</v>
      </c>
      <c r="T756" s="16" t="n">
        <v>0.0144830708449513</v>
      </c>
      <c r="U756" s="16" t="n">
        <v>0.00383890115346259</v>
      </c>
      <c r="V756" s="16" t="n">
        <v>0.01577862762527</v>
      </c>
      <c r="W756" s="16"/>
      <c r="X756" s="16" t="n">
        <v>0</v>
      </c>
      <c r="Y756" s="16" t="n">
        <v>0</v>
      </c>
      <c r="Z756" s="16" t="n">
        <v>0</v>
      </c>
      <c r="AA756" s="16" t="n">
        <v>0.00342715953371141</v>
      </c>
      <c r="AB756" s="16" t="n">
        <v>0.0652434934872451</v>
      </c>
      <c r="AC756" s="16" t="n">
        <v>0.144418343058442</v>
      </c>
      <c r="AD756" s="16" t="n">
        <v>0.0173038329382687</v>
      </c>
      <c r="AE756" s="16"/>
      <c r="AF756" s="16" t="n">
        <v>0</v>
      </c>
      <c r="AG756" s="16" t="n">
        <v>0</v>
      </c>
      <c r="AH756" s="16" t="n">
        <v>0</v>
      </c>
      <c r="AI756" s="16" t="n">
        <v>0.0116896720278489</v>
      </c>
      <c r="AJ756" s="16" t="n">
        <v>0.0427465339608603</v>
      </c>
      <c r="AK756" s="16" t="n">
        <v>0</v>
      </c>
      <c r="AL756" s="16" t="n">
        <v>0.0253877877131186</v>
      </c>
      <c r="AM756" s="16" t="n">
        <v>0</v>
      </c>
      <c r="AN756" s="16" t="n">
        <v>0</v>
      </c>
      <c r="AO756" s="16" t="s">
        <v>97</v>
      </c>
      <c r="AP756" s="16" t="n">
        <v>0.074688081509397</v>
      </c>
      <c r="AQ756" s="16"/>
      <c r="AR756" s="16" t="n">
        <v>0.0433190899605583</v>
      </c>
      <c r="AS756" s="16" t="n">
        <v>0.184607358689061</v>
      </c>
      <c r="AT756" s="16" t="n">
        <v>0.0238941790703317</v>
      </c>
      <c r="AU756" s="16" t="n">
        <v>0</v>
      </c>
      <c r="AV756" s="16" t="n">
        <v>0</v>
      </c>
      <c r="AW756" s="16" t="n">
        <v>0</v>
      </c>
      <c r="AX756" s="16" t="n">
        <v>0</v>
      </c>
    </row>
    <row r="757">
      <c r="B757" t="s">
        <v>328</v>
      </c>
      <c r="C757" s="16" t="n">
        <v>0.0384434163540877</v>
      </c>
      <c r="D757" s="16" t="n">
        <v>0.0232842879473503</v>
      </c>
      <c r="E757" s="16" t="n">
        <v>0.0625880804437647</v>
      </c>
      <c r="F757" s="16" t="n">
        <v>0.0267877217374248</v>
      </c>
      <c r="G757" s="16"/>
      <c r="H757" s="16" t="n">
        <v>0</v>
      </c>
      <c r="I757" s="16" t="n">
        <v>0.0234066432307433</v>
      </c>
      <c r="J757" s="16"/>
      <c r="K757" s="16" t="n">
        <v>0.0510194503783448</v>
      </c>
      <c r="L757" s="16"/>
      <c r="M757" s="16" t="n">
        <v>0</v>
      </c>
      <c r="N757" s="16" t="n">
        <v>0.124902298832143</v>
      </c>
      <c r="O757" s="16" t="n">
        <v>0.145039163546756</v>
      </c>
      <c r="P757" s="16" t="n">
        <v>0.036926010953049</v>
      </c>
      <c r="Q757" s="16"/>
      <c r="R757" s="16" t="s">
        <v>97</v>
      </c>
      <c r="S757" s="16" t="n">
        <v>0.945260623979502</v>
      </c>
      <c r="T757" s="16" t="n">
        <v>0.0294102395275263</v>
      </c>
      <c r="U757" s="16" t="n">
        <v>0.0601364586429685</v>
      </c>
      <c r="V757" s="16" t="n">
        <v>0.0110587586430466</v>
      </c>
      <c r="W757" s="16"/>
      <c r="X757" s="16" t="n">
        <v>0.00580912816128155</v>
      </c>
      <c r="Y757" s="16" t="n">
        <v>0.00338996850444162</v>
      </c>
      <c r="Z757" s="16" t="n">
        <v>0.03379708363903</v>
      </c>
      <c r="AA757" s="16" t="n">
        <v>0.104522184432562</v>
      </c>
      <c r="AB757" s="16" t="n">
        <v>0.127228607688541</v>
      </c>
      <c r="AC757" s="16" t="n">
        <v>0.00914831907223038</v>
      </c>
      <c r="AD757" s="16" t="n">
        <v>0.231931846436129</v>
      </c>
      <c r="AE757" s="16"/>
      <c r="AF757" s="16" t="n">
        <v>0.632575738400415</v>
      </c>
      <c r="AG757" s="16" t="n">
        <v>0</v>
      </c>
      <c r="AH757" s="16" t="n">
        <v>0.0377859550224915</v>
      </c>
      <c r="AI757" s="16" t="n">
        <v>0.089591019277978</v>
      </c>
      <c r="AJ757" s="16" t="n">
        <v>0</v>
      </c>
      <c r="AK757" s="16" t="n">
        <v>0</v>
      </c>
      <c r="AL757" s="16" t="n">
        <v>0.460931147930678</v>
      </c>
      <c r="AM757" s="16" t="n">
        <v>0.0516251898124837</v>
      </c>
      <c r="AN757" s="16" t="n">
        <v>0.00859238027081168</v>
      </c>
      <c r="AO757" s="16" t="s">
        <v>97</v>
      </c>
      <c r="AP757" s="16" t="n">
        <v>0</v>
      </c>
      <c r="AQ757" s="16"/>
      <c r="AR757" s="16" t="n">
        <v>0.129957269881675</v>
      </c>
      <c r="AS757" s="16" t="n">
        <v>0</v>
      </c>
      <c r="AT757" s="16" t="n">
        <v>0.0411755387256927</v>
      </c>
      <c r="AU757" s="16" t="n">
        <v>0.215305794280636</v>
      </c>
      <c r="AV757" s="16" t="n">
        <v>0</v>
      </c>
      <c r="AW757" s="16" t="n">
        <v>0.0176643423150774</v>
      </c>
      <c r="AX757" s="16" t="n">
        <v>0.0227039851170179</v>
      </c>
    </row>
    <row r="758">
      <c r="B758" t="s">
        <v>329</v>
      </c>
      <c r="C758" s="16" t="n">
        <v>0.0486322485132223</v>
      </c>
      <c r="D758" s="16" t="n">
        <v>0</v>
      </c>
      <c r="E758" s="16" t="n">
        <v>0.146034082534819</v>
      </c>
      <c r="F758" s="16" t="n">
        <v>0.000570121859200163</v>
      </c>
      <c r="G758" s="16"/>
      <c r="H758" s="16" t="n">
        <v>0.431658580472406</v>
      </c>
      <c r="I758" s="16" t="n">
        <v>0.0402661289943105</v>
      </c>
      <c r="J758" s="16"/>
      <c r="K758" s="16" t="n">
        <v>0.0200613103983595</v>
      </c>
      <c r="L758" s="16"/>
      <c r="M758" s="16" t="n">
        <v>0</v>
      </c>
      <c r="N758" s="16" t="n">
        <v>0.0831135552751059</v>
      </c>
      <c r="O758" s="16" t="n">
        <v>0.253972018319627</v>
      </c>
      <c r="P758" s="16" t="n">
        <v>0.302313286712938</v>
      </c>
      <c r="Q758" s="16"/>
      <c r="R758" s="16" t="s">
        <v>97</v>
      </c>
      <c r="S758" s="16" t="n">
        <v>0.0422947744643233</v>
      </c>
      <c r="T758" s="16" t="n">
        <v>0.0302029968183144</v>
      </c>
      <c r="U758" s="16" t="n">
        <v>0.194353084789492</v>
      </c>
      <c r="V758" s="16" t="n">
        <v>0.0222232458169538</v>
      </c>
      <c r="W758" s="16"/>
      <c r="X758" s="16" t="n">
        <v>0</v>
      </c>
      <c r="Y758" s="16" t="n">
        <v>0</v>
      </c>
      <c r="Z758" s="16" t="n">
        <v>0</v>
      </c>
      <c r="AA758" s="16" t="n">
        <v>0.342473562891847</v>
      </c>
      <c r="AB758" s="16" t="n">
        <v>0.100518966709383</v>
      </c>
      <c r="AC758" s="16" t="n">
        <v>0.0696183853023452</v>
      </c>
      <c r="AD758" s="16" t="n">
        <v>0.309445619545982</v>
      </c>
      <c r="AE758" s="16"/>
      <c r="AF758" s="16" t="n">
        <v>0.231236778462211</v>
      </c>
      <c r="AG758" s="16" t="n">
        <v>0</v>
      </c>
      <c r="AH758" s="16" t="n">
        <v>0.00617757368689233</v>
      </c>
      <c r="AI758" s="16" t="n">
        <v>0.400471538889286</v>
      </c>
      <c r="AJ758" s="16" t="n">
        <v>0.00411856581378685</v>
      </c>
      <c r="AK758" s="16" t="n">
        <v>0</v>
      </c>
      <c r="AL758" s="16" t="n">
        <v>0</v>
      </c>
      <c r="AM758" s="16" t="n">
        <v>0.097295007145875</v>
      </c>
      <c r="AN758" s="16" t="n">
        <v>0.0025001112936006</v>
      </c>
      <c r="AO758" s="16" t="s">
        <v>97</v>
      </c>
      <c r="AP758" s="16" t="n">
        <v>0</v>
      </c>
      <c r="AQ758" s="16"/>
      <c r="AR758" s="16" t="n">
        <v>0.339353274055218</v>
      </c>
      <c r="AS758" s="16" t="n">
        <v>0</v>
      </c>
      <c r="AT758" s="16" t="n">
        <v>0.0223970167661407</v>
      </c>
      <c r="AU758" s="16" t="n">
        <v>0.263950216918993</v>
      </c>
      <c r="AV758" s="16" t="n">
        <v>0</v>
      </c>
      <c r="AW758" s="16" t="n">
        <v>0.0138614160120419</v>
      </c>
      <c r="AX758" s="16" t="n">
        <v>0</v>
      </c>
    </row>
    <row r="759">
      <c r="B759" t="s">
        <v>330</v>
      </c>
      <c r="C759" s="16" t="n">
        <v>0.0514434066502311</v>
      </c>
      <c r="D759" s="16" t="n">
        <v>0.0299797342634777</v>
      </c>
      <c r="E759" s="16" t="n">
        <v>0.147943237306853</v>
      </c>
      <c r="F759" s="16" t="n">
        <v>0.00160296498506596</v>
      </c>
      <c r="G759" s="16"/>
      <c r="H759" s="16" t="n">
        <v>0.0336818314992974</v>
      </c>
      <c r="I759" s="16" t="n">
        <v>0.0584969665231813</v>
      </c>
      <c r="J759" s="16"/>
      <c r="K759" s="16" t="n">
        <v>0.0387439157356091</v>
      </c>
      <c r="L759" s="16"/>
      <c r="M759" s="16" t="n">
        <v>0</v>
      </c>
      <c r="N759" s="16" t="n">
        <v>0</v>
      </c>
      <c r="O759" s="16" t="n">
        <v>0.402354827531499</v>
      </c>
      <c r="P759" s="16" t="n">
        <v>0.236559024036557</v>
      </c>
      <c r="Q759" s="16"/>
      <c r="R759" s="16" t="s">
        <v>97</v>
      </c>
      <c r="S759" s="16" t="n">
        <v>0</v>
      </c>
      <c r="T759" s="16" t="n">
        <v>0.0450122916040957</v>
      </c>
      <c r="U759" s="16" t="n">
        <v>0.256759116840297</v>
      </c>
      <c r="V759" s="16" t="n">
        <v>0.0104416743343475</v>
      </c>
      <c r="W759" s="16"/>
      <c r="X759" s="16" t="n">
        <v>0</v>
      </c>
      <c r="Y759" s="16" t="n">
        <v>0.00566560724399527</v>
      </c>
      <c r="Z759" s="16" t="n">
        <v>0</v>
      </c>
      <c r="AA759" s="16" t="n">
        <v>0.311917157803397</v>
      </c>
      <c r="AB759" s="16" t="n">
        <v>0.162976359057526</v>
      </c>
      <c r="AC759" s="16" t="n">
        <v>0.130758589043653</v>
      </c>
      <c r="AD759" s="16" t="n">
        <v>0.0661238580464144</v>
      </c>
      <c r="AE759" s="16"/>
      <c r="AF759" s="16" t="n">
        <v>0</v>
      </c>
      <c r="AG759" s="16" t="n">
        <v>0</v>
      </c>
      <c r="AH759" s="16" t="n">
        <v>0.0218397413079663</v>
      </c>
      <c r="AI759" s="16" t="n">
        <v>0.463684096812676</v>
      </c>
      <c r="AJ759" s="16" t="n">
        <v>0.0147021178230299</v>
      </c>
      <c r="AK759" s="16" t="n">
        <v>0</v>
      </c>
      <c r="AL759" s="16" t="n">
        <v>0</v>
      </c>
      <c r="AM759" s="16" t="n">
        <v>0</v>
      </c>
      <c r="AN759" s="16" t="n">
        <v>0</v>
      </c>
      <c r="AO759" s="16" t="s">
        <v>97</v>
      </c>
      <c r="AP759" s="16" t="n">
        <v>0</v>
      </c>
      <c r="AQ759" s="16"/>
      <c r="AR759" s="16" t="n">
        <v>0.469310543936893</v>
      </c>
      <c r="AS759" s="16" t="n">
        <v>0.553822076067184</v>
      </c>
      <c r="AT759" s="16" t="n">
        <v>0.00449148691257311</v>
      </c>
      <c r="AU759" s="16" t="n">
        <v>0.0514972988446906</v>
      </c>
      <c r="AV759" s="16" t="n">
        <v>0</v>
      </c>
      <c r="AW759" s="16" t="n">
        <v>0.00597997643026206</v>
      </c>
      <c r="AX759" s="16" t="n">
        <v>0.0908159404680715</v>
      </c>
    </row>
    <row r="760">
      <c r="B760" t="s">
        <v>331</v>
      </c>
      <c r="C760" s="16" t="n">
        <v>0.0022697001359084</v>
      </c>
      <c r="D760" s="16" t="n">
        <v>0.00441841757282822</v>
      </c>
      <c r="E760" s="16" t="n">
        <v>0.00617797054979266</v>
      </c>
      <c r="F760" s="16" t="n">
        <v>0</v>
      </c>
      <c r="G760" s="16"/>
      <c r="H760" s="16" t="n">
        <v>0</v>
      </c>
      <c r="I760" s="16" t="n">
        <v>0.00237309859215023</v>
      </c>
      <c r="J760" s="16"/>
      <c r="K760" s="16" t="n">
        <v>0.0110646674763486</v>
      </c>
      <c r="L760" s="16"/>
      <c r="M760" s="16" t="n">
        <v>0</v>
      </c>
      <c r="N760" s="16" t="n">
        <v>0</v>
      </c>
      <c r="O760" s="16" t="n">
        <v>0.0142524327258118</v>
      </c>
      <c r="P760" s="16" t="n">
        <v>0.0367641911735969</v>
      </c>
      <c r="Q760" s="16"/>
      <c r="R760" s="16" t="s">
        <v>97</v>
      </c>
      <c r="S760" s="16" t="n">
        <v>0</v>
      </c>
      <c r="T760" s="16" t="n">
        <v>0</v>
      </c>
      <c r="U760" s="16" t="n">
        <v>0.008340437814411</v>
      </c>
      <c r="V760" s="16" t="n">
        <v>0.00160526882506426</v>
      </c>
      <c r="W760" s="16"/>
      <c r="X760" s="16" t="n">
        <v>0</v>
      </c>
      <c r="Y760" s="16" t="n">
        <v>0</v>
      </c>
      <c r="Z760" s="16" t="n">
        <v>0.00787419351012613</v>
      </c>
      <c r="AA760" s="16" t="n">
        <v>0.00338911176559077</v>
      </c>
      <c r="AB760" s="16" t="n">
        <v>0</v>
      </c>
      <c r="AC760" s="16" t="n">
        <v>0.0336472221035279</v>
      </c>
      <c r="AD760" s="16" t="n">
        <v>0.0110616143984093</v>
      </c>
      <c r="AE760" s="16"/>
      <c r="AF760" s="16" t="n">
        <v>0</v>
      </c>
      <c r="AG760" s="16" t="n">
        <v>0</v>
      </c>
      <c r="AH760" s="16" t="n">
        <v>0.00415726674835592</v>
      </c>
      <c r="AI760" s="16" t="n">
        <v>0.0125480263912204</v>
      </c>
      <c r="AJ760" s="16" t="n">
        <v>0</v>
      </c>
      <c r="AK760" s="16" t="n">
        <v>0</v>
      </c>
      <c r="AL760" s="16" t="n">
        <v>0.00738704442547985</v>
      </c>
      <c r="AM760" s="16" t="n">
        <v>0</v>
      </c>
      <c r="AN760" s="16" t="n">
        <v>0</v>
      </c>
      <c r="AO760" s="16" t="s">
        <v>97</v>
      </c>
      <c r="AP760" s="16" t="n">
        <v>0</v>
      </c>
      <c r="AQ760" s="16"/>
      <c r="AR760" s="16" t="n">
        <v>0</v>
      </c>
      <c r="AS760" s="16" t="n">
        <v>0</v>
      </c>
      <c r="AT760" s="16" t="n">
        <v>0</v>
      </c>
      <c r="AU760" s="16" t="n">
        <v>0.00715644503761506</v>
      </c>
      <c r="AV760" s="16" t="n">
        <v>0</v>
      </c>
      <c r="AW760" s="16" t="n">
        <v>0.00788143958177981</v>
      </c>
      <c r="AX760" s="16" t="n">
        <v>0</v>
      </c>
    </row>
    <row r="761">
      <c r="B761" t="s">
        <v>332</v>
      </c>
      <c r="C761" s="16" t="n">
        <v>0.0013604376577014</v>
      </c>
      <c r="D761" s="16" t="n">
        <v>0.0219866620335404</v>
      </c>
      <c r="E761" s="16" t="n">
        <v>0.000694990474730618</v>
      </c>
      <c r="F761" s="16" t="n">
        <v>0</v>
      </c>
      <c r="G761" s="16"/>
      <c r="H761" s="16" t="n">
        <v>0.0138861359825945</v>
      </c>
      <c r="I761" s="16" t="n">
        <v>0.000676307890720809</v>
      </c>
      <c r="J761" s="16"/>
      <c r="K761" s="16" t="n">
        <v>0.00721599643765739</v>
      </c>
      <c r="L761" s="16"/>
      <c r="M761" s="16" t="n">
        <v>0</v>
      </c>
      <c r="N761" s="16" t="n">
        <v>0</v>
      </c>
      <c r="O761" s="16" t="n">
        <v>0.00464747377168125</v>
      </c>
      <c r="P761" s="16" t="n">
        <v>0.051340136814715</v>
      </c>
      <c r="Q761" s="16"/>
      <c r="R761" s="16" t="s">
        <v>97</v>
      </c>
      <c r="S761" s="16" t="n">
        <v>0.0124446015561745</v>
      </c>
      <c r="T761" s="16" t="n">
        <v>0</v>
      </c>
      <c r="U761" s="16" t="n">
        <v>0.00787562788485801</v>
      </c>
      <c r="V761" s="16" t="n">
        <v>0</v>
      </c>
      <c r="W761" s="16"/>
      <c r="X761" s="16" t="n">
        <v>0</v>
      </c>
      <c r="Y761" s="16" t="n">
        <v>0</v>
      </c>
      <c r="Z761" s="16" t="n">
        <v>0.00513527879983304</v>
      </c>
      <c r="AA761" s="16" t="n">
        <v>0</v>
      </c>
      <c r="AB761" s="16" t="n">
        <v>0</v>
      </c>
      <c r="AC761" s="16" t="n">
        <v>0</v>
      </c>
      <c r="AD761" s="16" t="n">
        <v>0.025409536333784</v>
      </c>
      <c r="AE761" s="16"/>
      <c r="AF761" s="16" t="n">
        <v>0.0400711195661406</v>
      </c>
      <c r="AG761" s="16" t="n">
        <v>0.00500568903183793</v>
      </c>
      <c r="AH761" s="16" t="n">
        <v>0</v>
      </c>
      <c r="AI761" s="16" t="n">
        <v>0.00369206812739529</v>
      </c>
      <c r="AJ761" s="16" t="n">
        <v>0</v>
      </c>
      <c r="AK761" s="16" t="n">
        <v>0</v>
      </c>
      <c r="AL761" s="16" t="n">
        <v>0.0179178128407143</v>
      </c>
      <c r="AM761" s="16" t="n">
        <v>0</v>
      </c>
      <c r="AN761" s="16" t="n">
        <v>0</v>
      </c>
      <c r="AO761" s="16" t="s">
        <v>97</v>
      </c>
      <c r="AP761" s="16" t="n">
        <v>0</v>
      </c>
      <c r="AQ761" s="16"/>
      <c r="AR761" s="16" t="n">
        <v>0</v>
      </c>
      <c r="AS761" s="16" t="n">
        <v>0</v>
      </c>
      <c r="AT761" s="16" t="n">
        <v>0.00212133250239767</v>
      </c>
      <c r="AU761" s="16" t="n">
        <v>0.00715644503761506</v>
      </c>
      <c r="AV761" s="16" t="n">
        <v>0</v>
      </c>
      <c r="AW761" s="16" t="n">
        <v>0.0013595044262481</v>
      </c>
      <c r="AX761" s="16" t="n">
        <v>0</v>
      </c>
    </row>
    <row r="762">
      <c r="B762" t="s">
        <v>333</v>
      </c>
      <c r="C762" s="16" t="n">
        <v>0.000903450685160812</v>
      </c>
      <c r="D762" s="16" t="n">
        <v>0</v>
      </c>
      <c r="E762" s="16" t="n">
        <v>0.00273270046560188</v>
      </c>
      <c r="F762" s="16" t="n">
        <v>0</v>
      </c>
      <c r="G762" s="16"/>
      <c r="H762" s="16" t="n">
        <v>0</v>
      </c>
      <c r="I762" s="16" t="n">
        <v>0.00104969222100059</v>
      </c>
      <c r="J762" s="16"/>
      <c r="K762" s="16" t="n">
        <v>0.00325561206647101</v>
      </c>
      <c r="L762" s="16"/>
      <c r="M762" s="16" t="n">
        <v>0</v>
      </c>
      <c r="N762" s="16" t="n">
        <v>0</v>
      </c>
      <c r="O762" s="16" t="n">
        <v>0.00464747377168125</v>
      </c>
      <c r="P762" s="16" t="n">
        <v>0.0223500653119309</v>
      </c>
      <c r="Q762" s="16"/>
      <c r="R762" s="16" t="s">
        <v>97</v>
      </c>
      <c r="S762" s="16" t="n">
        <v>0</v>
      </c>
      <c r="T762" s="16" t="n">
        <v>0</v>
      </c>
      <c r="U762" s="16" t="n">
        <v>0.00245404844260248</v>
      </c>
      <c r="V762" s="16" t="n">
        <v>0.000825065272425243</v>
      </c>
      <c r="W762" s="16"/>
      <c r="X762" s="16" t="n">
        <v>0</v>
      </c>
      <c r="Y762" s="16" t="n">
        <v>0</v>
      </c>
      <c r="Z762" s="16" t="n">
        <v>0</v>
      </c>
      <c r="AA762" s="16" t="n">
        <v>0</v>
      </c>
      <c r="AB762" s="16" t="n">
        <v>0</v>
      </c>
      <c r="AC762" s="16" t="n">
        <v>0</v>
      </c>
      <c r="AD762" s="16" t="n">
        <v>0.028365447336678</v>
      </c>
      <c r="AE762" s="16"/>
      <c r="AF762" s="16" t="n">
        <v>0.0961163635712332</v>
      </c>
      <c r="AG762" s="16" t="n">
        <v>0</v>
      </c>
      <c r="AH762" s="16" t="n">
        <v>0.00173317348630497</v>
      </c>
      <c r="AI762" s="16" t="n">
        <v>0</v>
      </c>
      <c r="AJ762" s="16" t="n">
        <v>0</v>
      </c>
      <c r="AK762" s="16" t="n">
        <v>0</v>
      </c>
      <c r="AL762" s="16" t="n">
        <v>0</v>
      </c>
      <c r="AM762" s="16" t="n">
        <v>0</v>
      </c>
      <c r="AN762" s="16" t="n">
        <v>0</v>
      </c>
      <c r="AO762" s="16" t="s">
        <v>97</v>
      </c>
      <c r="AP762" s="16" t="n">
        <v>0</v>
      </c>
      <c r="AQ762" s="16"/>
      <c r="AR762" s="16" t="n">
        <v>0</v>
      </c>
      <c r="AS762" s="16" t="n">
        <v>0</v>
      </c>
      <c r="AT762" s="16" t="n">
        <v>0.00149716230419104</v>
      </c>
      <c r="AU762" s="16" t="n">
        <v>0</v>
      </c>
      <c r="AV762" s="16" t="n">
        <v>0</v>
      </c>
      <c r="AW762" s="16" t="n">
        <v>0.0013595044262481</v>
      </c>
      <c r="AX762" s="16" t="n">
        <v>0</v>
      </c>
    </row>
    <row r="763">
      <c r="B763" t="s">
        <v>334</v>
      </c>
      <c r="C763" s="16" t="n">
        <v>0</v>
      </c>
      <c r="D763" s="16" t="n">
        <v>0</v>
      </c>
      <c r="E763" s="16" t="n">
        <v>0</v>
      </c>
      <c r="F763" s="16" t="n">
        <v>0</v>
      </c>
      <c r="G763" s="16"/>
      <c r="H763" s="16" t="n">
        <v>0</v>
      </c>
      <c r="I763" s="16" t="n">
        <v>0</v>
      </c>
      <c r="J763" s="16"/>
      <c r="K763" s="16" t="n">
        <v>0</v>
      </c>
      <c r="L763" s="16"/>
      <c r="M763" s="16" t="n">
        <v>0</v>
      </c>
      <c r="N763" s="16" t="n">
        <v>0</v>
      </c>
      <c r="O763" s="16" t="n">
        <v>0</v>
      </c>
      <c r="P763" s="16" t="n">
        <v>0</v>
      </c>
      <c r="Q763" s="16"/>
      <c r="R763" s="16" t="s">
        <v>97</v>
      </c>
      <c r="S763" s="16" t="n">
        <v>0</v>
      </c>
      <c r="T763" s="16" t="n">
        <v>0</v>
      </c>
      <c r="U763" s="16" t="n">
        <v>0</v>
      </c>
      <c r="V763" s="16" t="n">
        <v>0</v>
      </c>
      <c r="W763" s="16"/>
      <c r="X763" s="16" t="n">
        <v>0</v>
      </c>
      <c r="Y763" s="16" t="n">
        <v>0</v>
      </c>
      <c r="Z763" s="16" t="n">
        <v>0</v>
      </c>
      <c r="AA763" s="16" t="n">
        <v>0</v>
      </c>
      <c r="AB763" s="16" t="n">
        <v>0</v>
      </c>
      <c r="AC763" s="16" t="n">
        <v>0</v>
      </c>
      <c r="AD763" s="16" t="n">
        <v>0</v>
      </c>
      <c r="AE763" s="16"/>
      <c r="AF763" s="16" t="n">
        <v>0</v>
      </c>
      <c r="AG763" s="16" t="n">
        <v>0</v>
      </c>
      <c r="AH763" s="16" t="n">
        <v>0</v>
      </c>
      <c r="AI763" s="16" t="n">
        <v>0</v>
      </c>
      <c r="AJ763" s="16" t="n">
        <v>0</v>
      </c>
      <c r="AK763" s="16" t="n">
        <v>0</v>
      </c>
      <c r="AL763" s="16" t="n">
        <v>0</v>
      </c>
      <c r="AM763" s="16" t="n">
        <v>0</v>
      </c>
      <c r="AN763" s="16" t="n">
        <v>0</v>
      </c>
      <c r="AO763" s="16" t="s">
        <v>97</v>
      </c>
      <c r="AP763" s="16" t="n">
        <v>0</v>
      </c>
      <c r="AQ763" s="16"/>
      <c r="AR763" s="16" t="n">
        <v>0</v>
      </c>
      <c r="AS763" s="16" t="n">
        <v>0</v>
      </c>
      <c r="AT763" s="16" t="n">
        <v>0</v>
      </c>
      <c r="AU763" s="16" t="n">
        <v>0</v>
      </c>
      <c r="AV763" s="16" t="n">
        <v>0</v>
      </c>
      <c r="AW763" s="16" t="n">
        <v>0</v>
      </c>
      <c r="AX763" s="16" t="n">
        <v>0</v>
      </c>
    </row>
    <row r="764">
      <c r="B764" t="s">
        <v>319</v>
      </c>
      <c r="C764" s="16" t="n">
        <v>0.0462539538963096</v>
      </c>
      <c r="D764" s="16" t="n">
        <v>0.0255988396120453</v>
      </c>
      <c r="E764" s="16" t="n">
        <v>0</v>
      </c>
      <c r="F764" s="16" t="n">
        <v>0.0727182707648158</v>
      </c>
      <c r="G764" s="16"/>
      <c r="H764" s="16" t="n">
        <v>0</v>
      </c>
      <c r="I764" s="16" t="n">
        <v>0.0533317337649571</v>
      </c>
      <c r="J764" s="16"/>
      <c r="K764" s="16" t="n">
        <v>0</v>
      </c>
      <c r="L764" s="16"/>
      <c r="M764" s="16" t="n">
        <v>0.0641755932249433</v>
      </c>
      <c r="N764" s="16" t="n">
        <v>0</v>
      </c>
      <c r="O764" s="16" t="n">
        <v>0.00464747377168125</v>
      </c>
      <c r="P764" s="16" t="n">
        <v>0.0485481344956241</v>
      </c>
      <c r="Q764" s="16"/>
      <c r="R764" s="16" t="s">
        <v>97</v>
      </c>
      <c r="S764" s="16" t="n">
        <v>0</v>
      </c>
      <c r="T764" s="16" t="n">
        <v>0</v>
      </c>
      <c r="U764" s="16" t="n">
        <v>0</v>
      </c>
      <c r="V764" s="16" t="n">
        <v>0.0692436643951105</v>
      </c>
      <c r="W764" s="16"/>
      <c r="X764" s="16" t="n">
        <v>0</v>
      </c>
      <c r="Y764" s="16" t="n">
        <v>0.00133813524316694</v>
      </c>
      <c r="Z764" s="16" t="n">
        <v>0</v>
      </c>
      <c r="AA764" s="16" t="n">
        <v>0</v>
      </c>
      <c r="AB764" s="16" t="n">
        <v>0</v>
      </c>
      <c r="AC764" s="16" t="n">
        <v>0</v>
      </c>
      <c r="AD764" s="16" t="n">
        <v>0.0240277035461741</v>
      </c>
      <c r="AE764" s="16"/>
      <c r="AF764" s="16" t="n">
        <v>0</v>
      </c>
      <c r="AG764" s="16" t="n">
        <v>0</v>
      </c>
      <c r="AH764" s="16" t="n">
        <v>0.00173317348630497</v>
      </c>
      <c r="AI764" s="16" t="n">
        <v>0</v>
      </c>
      <c r="AJ764" s="16" t="n">
        <v>0.00293937217080635</v>
      </c>
      <c r="AK764" s="16" t="n">
        <v>0</v>
      </c>
      <c r="AL764" s="16" t="n">
        <v>0.013426155895892</v>
      </c>
      <c r="AM764" s="16" t="n">
        <v>0</v>
      </c>
      <c r="AN764" s="16" t="n">
        <v>0</v>
      </c>
      <c r="AO764" s="16" t="s">
        <v>97</v>
      </c>
      <c r="AP764" s="16" t="n">
        <v>0.925311918490603</v>
      </c>
      <c r="AQ764" s="16"/>
      <c r="AR764" s="16" t="n">
        <v>0</v>
      </c>
      <c r="AS764" s="16" t="n">
        <v>0</v>
      </c>
      <c r="AT764" s="16" t="n">
        <v>0.123570532743564</v>
      </c>
      <c r="AU764" s="16" t="n">
        <v>0</v>
      </c>
      <c r="AV764" s="16" t="n">
        <v>0</v>
      </c>
      <c r="AW764" s="16" t="n">
        <v>0.0013595044262481</v>
      </c>
      <c r="AX764" s="16" t="n">
        <v>0.00946534043162852</v>
      </c>
    </row>
    <row r="765">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c r="AC765" s="16"/>
      <c r="AD765" s="16"/>
      <c r="AE765" s="16"/>
      <c r="AF765" s="16"/>
      <c r="AG765" s="16"/>
      <c r="AH765" s="16"/>
      <c r="AI765" s="16"/>
      <c r="AJ765" s="16"/>
      <c r="AK765" s="16"/>
      <c r="AL765" s="16"/>
      <c r="AM765" s="16"/>
      <c r="AN765" s="16"/>
      <c r="AO765" s="16"/>
      <c r="AP765" s="16"/>
      <c r="AQ765" s="16"/>
      <c r="AR765" s="16"/>
      <c r="AS765" s="16"/>
      <c r="AT765" s="16"/>
      <c r="AU765" s="16"/>
      <c r="AV765" s="16"/>
      <c r="AW765" s="16"/>
      <c r="AX765" s="16"/>
    </row>
    <row r="766">
      <c r="B766" s="7" t="s">
        <v>345</v>
      </c>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c r="AC766" s="16"/>
      <c r="AD766" s="16"/>
      <c r="AE766" s="16"/>
      <c r="AF766" s="16"/>
      <c r="AG766" s="16"/>
      <c r="AH766" s="16"/>
      <c r="AI766" s="16"/>
      <c r="AJ766" s="16"/>
      <c r="AK766" s="16"/>
      <c r="AL766" s="16"/>
      <c r="AM766" s="16"/>
      <c r="AN766" s="16"/>
      <c r="AO766" s="16"/>
      <c r="AP766" s="16"/>
      <c r="AQ766" s="16"/>
      <c r="AR766" s="16"/>
      <c r="AS766" s="16"/>
      <c r="AT766" s="16"/>
      <c r="AU766" s="16"/>
      <c r="AV766" s="16"/>
      <c r="AW766" s="16"/>
      <c r="AX766" s="16"/>
    </row>
    <row r="767">
      <c r="B767" s="26" t="s">
        <v>346</v>
      </c>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c r="AC767" s="16"/>
      <c r="AD767" s="16"/>
      <c r="AE767" s="16"/>
      <c r="AF767" s="16"/>
      <c r="AG767" s="16"/>
      <c r="AH767" s="16"/>
      <c r="AI767" s="16"/>
      <c r="AJ767" s="16"/>
      <c r="AK767" s="16"/>
      <c r="AL767" s="16"/>
      <c r="AM767" s="16"/>
      <c r="AN767" s="16"/>
      <c r="AO767" s="16"/>
      <c r="AP767" s="16"/>
      <c r="AQ767" s="16"/>
      <c r="AR767" s="16"/>
      <c r="AS767" s="16"/>
      <c r="AT767" s="16"/>
      <c r="AU767" s="16"/>
      <c r="AV767" s="16"/>
      <c r="AW767" s="16"/>
      <c r="AX767" s="16"/>
    </row>
    <row r="768">
      <c r="B768" t="s">
        <v>321</v>
      </c>
      <c r="C768" s="16" t="n">
        <v>0.287876698863924</v>
      </c>
      <c r="D768" s="16" t="n">
        <v>0.101940323193624</v>
      </c>
      <c r="E768" s="16" t="n">
        <v>0.273459152334112</v>
      </c>
      <c r="F768" s="16" t="n">
        <v>0.344056781197886</v>
      </c>
      <c r="G768" s="16"/>
      <c r="H768" s="16" t="n">
        <v>0</v>
      </c>
      <c r="I768" s="16" t="n">
        <v>0.390101760963024</v>
      </c>
      <c r="J768" s="16"/>
      <c r="K768" s="16" t="n">
        <v>0</v>
      </c>
      <c r="L768" s="16"/>
      <c r="M768" s="16" t="n">
        <v>0.407989378458718</v>
      </c>
      <c r="N768" s="16" t="n">
        <v>0.106850407171001</v>
      </c>
      <c r="O768" s="16" t="n">
        <v>0.00754512896812274</v>
      </c>
      <c r="P768" s="16" t="n">
        <v>0</v>
      </c>
      <c r="Q768" s="16"/>
      <c r="R768" s="16" t="s">
        <v>97</v>
      </c>
      <c r="S768" s="16" t="n">
        <v>0.396266373708999</v>
      </c>
      <c r="T768" s="16" t="n">
        <v>0</v>
      </c>
      <c r="U768" s="16" t="n">
        <v>0</v>
      </c>
      <c r="V768" s="16" t="n">
        <v>0.649770216482505</v>
      </c>
      <c r="W768" s="16"/>
      <c r="X768" s="16" t="n">
        <v>0.194757945548511</v>
      </c>
      <c r="Y768" s="16" t="n">
        <v>0.556926288160451</v>
      </c>
      <c r="Z768" s="16" t="n">
        <v>0</v>
      </c>
      <c r="AA768" s="16" t="n">
        <v>0</v>
      </c>
      <c r="AB768" s="16" t="n">
        <v>0.0574792105431319</v>
      </c>
      <c r="AC768" s="16" t="n">
        <v>0.509783615360699</v>
      </c>
      <c r="AD768" s="16" t="n">
        <v>0</v>
      </c>
      <c r="AE768" s="16"/>
      <c r="AF768" s="16" t="n">
        <v>0</v>
      </c>
      <c r="AG768" s="16" t="n">
        <v>0</v>
      </c>
      <c r="AH768" s="16" t="n">
        <v>0.650522175114347</v>
      </c>
      <c r="AI768" s="16" t="n">
        <v>0</v>
      </c>
      <c r="AJ768" s="16" t="n">
        <v>0.687119274652932</v>
      </c>
      <c r="AK768" s="16" t="n">
        <v>0.777891661638882</v>
      </c>
      <c r="AL768" s="16" t="n">
        <v>0</v>
      </c>
      <c r="AM768" s="16" t="n">
        <v>0.0452741221819359</v>
      </c>
      <c r="AN768" s="16" t="n">
        <v>0</v>
      </c>
      <c r="AO768" s="16" t="n">
        <v>0</v>
      </c>
      <c r="AP768" s="16" t="n">
        <v>0</v>
      </c>
      <c r="AQ768" s="16"/>
      <c r="AR768" s="16" t="n">
        <v>0</v>
      </c>
      <c r="AS768" s="16" t="n">
        <v>0</v>
      </c>
      <c r="AT768" s="16" t="n">
        <v>0.243246460280135</v>
      </c>
      <c r="AU768" s="16" t="n">
        <v>0.287509256163769</v>
      </c>
      <c r="AV768" s="16" t="n">
        <v>0.953236336324818</v>
      </c>
      <c r="AW768" s="16" t="n">
        <v>0.368862967620926</v>
      </c>
      <c r="AX768" s="16" t="n">
        <v>0</v>
      </c>
    </row>
    <row r="769">
      <c r="B769" t="s">
        <v>322</v>
      </c>
      <c r="C769" s="16" t="n">
        <v>0.00163146365939901</v>
      </c>
      <c r="D769" s="16" t="n">
        <v>0</v>
      </c>
      <c r="E769" s="16" t="n">
        <v>0.00594916361090891</v>
      </c>
      <c r="F769" s="16" t="n">
        <v>0</v>
      </c>
      <c r="G769" s="16"/>
      <c r="H769" s="16" t="n">
        <v>0.0712616964040537</v>
      </c>
      <c r="I769" s="16" t="n">
        <v>0</v>
      </c>
      <c r="J769" s="16"/>
      <c r="K769" s="16" t="n">
        <v>0</v>
      </c>
      <c r="L769" s="16"/>
      <c r="M769" s="16" t="n">
        <v>0</v>
      </c>
      <c r="N769" s="16" t="n">
        <v>0</v>
      </c>
      <c r="O769" s="16" t="n">
        <v>0.0154427243543223</v>
      </c>
      <c r="P769" s="16" t="n">
        <v>0</v>
      </c>
      <c r="Q769" s="16"/>
      <c r="R769" s="16" t="s">
        <v>97</v>
      </c>
      <c r="S769" s="16" t="n">
        <v>0</v>
      </c>
      <c r="T769" s="16" t="n">
        <v>0</v>
      </c>
      <c r="U769" s="16" t="n">
        <v>0.013778104496135</v>
      </c>
      <c r="V769" s="16" t="n">
        <v>0</v>
      </c>
      <c r="W769" s="16"/>
      <c r="X769" s="16" t="n">
        <v>0</v>
      </c>
      <c r="Y769" s="16" t="n">
        <v>0</v>
      </c>
      <c r="Z769" s="16" t="n">
        <v>0</v>
      </c>
      <c r="AA769" s="16" t="n">
        <v>0</v>
      </c>
      <c r="AB769" s="16" t="n">
        <v>0</v>
      </c>
      <c r="AC769" s="16" t="n">
        <v>0</v>
      </c>
      <c r="AD769" s="16" t="n">
        <v>0.0458315027051656</v>
      </c>
      <c r="AE769" s="16"/>
      <c r="AF769" s="16" t="n">
        <v>0</v>
      </c>
      <c r="AG769" s="16" t="n">
        <v>0</v>
      </c>
      <c r="AH769" s="16" t="n">
        <v>0</v>
      </c>
      <c r="AI769" s="16" t="n">
        <v>0</v>
      </c>
      <c r="AJ769" s="16" t="n">
        <v>0.0723113341109761</v>
      </c>
      <c r="AK769" s="16" t="n">
        <v>0</v>
      </c>
      <c r="AL769" s="16" t="n">
        <v>0</v>
      </c>
      <c r="AM769" s="16" t="n">
        <v>0</v>
      </c>
      <c r="AN769" s="16" t="n">
        <v>0</v>
      </c>
      <c r="AO769" s="16" t="n">
        <v>0</v>
      </c>
      <c r="AP769" s="16" t="n">
        <v>0</v>
      </c>
      <c r="AQ769" s="16"/>
      <c r="AR769" s="16" t="n">
        <v>0</v>
      </c>
      <c r="AS769" s="16" t="n">
        <v>0.0650341056049662</v>
      </c>
      <c r="AT769" s="16" t="n">
        <v>0</v>
      </c>
      <c r="AU769" s="16" t="n">
        <v>0</v>
      </c>
      <c r="AV769" s="16" t="n">
        <v>0</v>
      </c>
      <c r="AW769" s="16" t="n">
        <v>0</v>
      </c>
      <c r="AX769" s="16" t="n">
        <v>0</v>
      </c>
    </row>
    <row r="770">
      <c r="B770" t="s">
        <v>323</v>
      </c>
      <c r="C770" s="16" t="n">
        <v>0.118934151409638</v>
      </c>
      <c r="D770" s="16" t="n">
        <v>0.0053004339503282</v>
      </c>
      <c r="E770" s="16" t="n">
        <v>0</v>
      </c>
      <c r="F770" s="16" t="n">
        <v>0.205908870780355</v>
      </c>
      <c r="G770" s="16"/>
      <c r="H770" s="16" t="n">
        <v>0</v>
      </c>
      <c r="I770" s="16" t="n">
        <v>0.00113159552170786</v>
      </c>
      <c r="J770" s="16"/>
      <c r="K770" s="16" t="n">
        <v>0</v>
      </c>
      <c r="L770" s="16"/>
      <c r="M770" s="16" t="n">
        <v>0.184246431674612</v>
      </c>
      <c r="N770" s="16" t="n">
        <v>0</v>
      </c>
      <c r="O770" s="16" t="n">
        <v>0.00762983414672855</v>
      </c>
      <c r="P770" s="16" t="n">
        <v>0</v>
      </c>
      <c r="Q770" s="16"/>
      <c r="R770" s="16" t="s">
        <v>97</v>
      </c>
      <c r="S770" s="16" t="n">
        <v>0</v>
      </c>
      <c r="T770" s="16" t="n">
        <v>0.317216513677158</v>
      </c>
      <c r="U770" s="16" t="n">
        <v>0.00680739031208448</v>
      </c>
      <c r="V770" s="16" t="n">
        <v>0</v>
      </c>
      <c r="W770" s="16"/>
      <c r="X770" s="16" t="n">
        <v>0.350048103716891</v>
      </c>
      <c r="Y770" s="16" t="n">
        <v>0</v>
      </c>
      <c r="Z770" s="16" t="n">
        <v>0</v>
      </c>
      <c r="AA770" s="16" t="n">
        <v>0</v>
      </c>
      <c r="AB770" s="16" t="n">
        <v>0</v>
      </c>
      <c r="AC770" s="16" t="n">
        <v>0</v>
      </c>
      <c r="AD770" s="16" t="n">
        <v>0</v>
      </c>
      <c r="AE770" s="16"/>
      <c r="AF770" s="16" t="n">
        <v>0</v>
      </c>
      <c r="AG770" s="16" t="n">
        <v>0.990455149859843</v>
      </c>
      <c r="AH770" s="16" t="n">
        <v>0</v>
      </c>
      <c r="AI770" s="16" t="n">
        <v>0</v>
      </c>
      <c r="AJ770" s="16" t="n">
        <v>0</v>
      </c>
      <c r="AK770" s="16" t="n">
        <v>0</v>
      </c>
      <c r="AL770" s="16" t="n">
        <v>0</v>
      </c>
      <c r="AM770" s="16" t="n">
        <v>0</v>
      </c>
      <c r="AN770" s="16" t="n">
        <v>0</v>
      </c>
      <c r="AO770" s="16" t="n">
        <v>0</v>
      </c>
      <c r="AP770" s="16" t="n">
        <v>0</v>
      </c>
      <c r="AQ770" s="16"/>
      <c r="AR770" s="16" t="n">
        <v>0</v>
      </c>
      <c r="AS770" s="16" t="n">
        <v>0</v>
      </c>
      <c r="AT770" s="16" t="n">
        <v>0.00298328316526811</v>
      </c>
      <c r="AU770" s="16" t="n">
        <v>0</v>
      </c>
      <c r="AV770" s="16" t="n">
        <v>0</v>
      </c>
      <c r="AW770" s="16" t="n">
        <v>0</v>
      </c>
      <c r="AX770" s="16" t="n">
        <v>0.928797066113543</v>
      </c>
    </row>
    <row r="771">
      <c r="B771" t="s">
        <v>324</v>
      </c>
      <c r="C771" s="16" t="n">
        <v>0.144222142146468</v>
      </c>
      <c r="D771" s="16" t="n">
        <v>0.00812743460274902</v>
      </c>
      <c r="E771" s="16" t="n">
        <v>0.247942646242043</v>
      </c>
      <c r="F771" s="16" t="n">
        <v>0.130718131936706</v>
      </c>
      <c r="G771" s="16"/>
      <c r="H771" s="16" t="n">
        <v>0</v>
      </c>
      <c r="I771" s="16" t="n">
        <v>0.200260254977392</v>
      </c>
      <c r="J771" s="16"/>
      <c r="K771" s="16" t="n">
        <v>0.0137690606813502</v>
      </c>
      <c r="L771" s="16"/>
      <c r="M771" s="16" t="n">
        <v>0.101372022384526</v>
      </c>
      <c r="N771" s="16" t="n">
        <v>0.320699443703867</v>
      </c>
      <c r="O771" s="16" t="n">
        <v>0.0116992266366262</v>
      </c>
      <c r="P771" s="16" t="n">
        <v>0.0999838799879847</v>
      </c>
      <c r="Q771" s="16"/>
      <c r="R771" s="16" t="s">
        <v>97</v>
      </c>
      <c r="S771" s="16" t="n">
        <v>0.0602808352584114</v>
      </c>
      <c r="T771" s="16" t="n">
        <v>0.353213120358782</v>
      </c>
      <c r="U771" s="16" t="n">
        <v>0.0198907154483621</v>
      </c>
      <c r="V771" s="16" t="n">
        <v>0.000982901374854888</v>
      </c>
      <c r="W771" s="16"/>
      <c r="X771" s="16" t="n">
        <v>0.222222743645991</v>
      </c>
      <c r="Y771" s="16" t="n">
        <v>0.189207407076165</v>
      </c>
      <c r="Z771" s="16" t="n">
        <v>0</v>
      </c>
      <c r="AA771" s="16" t="n">
        <v>0</v>
      </c>
      <c r="AB771" s="16" t="n">
        <v>0.00595967449739678</v>
      </c>
      <c r="AC771" s="16" t="n">
        <v>0</v>
      </c>
      <c r="AD771" s="16" t="n">
        <v>0.00944037878060727</v>
      </c>
      <c r="AE771" s="16"/>
      <c r="AF771" s="16" t="n">
        <v>0</v>
      </c>
      <c r="AG771" s="16" t="n">
        <v>0</v>
      </c>
      <c r="AH771" s="16" t="n">
        <v>0</v>
      </c>
      <c r="AI771" s="16" t="n">
        <v>0</v>
      </c>
      <c r="AJ771" s="16" t="n">
        <v>0.0496098031367445</v>
      </c>
      <c r="AK771" s="16" t="n">
        <v>0.0144535176699018</v>
      </c>
      <c r="AL771" s="16" t="n">
        <v>0.203772946774175</v>
      </c>
      <c r="AM771" s="16" t="n">
        <v>0.301310085169933</v>
      </c>
      <c r="AN771" s="16" t="n">
        <v>0</v>
      </c>
      <c r="AO771" s="16" t="n">
        <v>0.213768042671989</v>
      </c>
      <c r="AP771" s="16" t="n">
        <v>1</v>
      </c>
      <c r="AQ771" s="16"/>
      <c r="AR771" s="16" t="n">
        <v>0.494265150602417</v>
      </c>
      <c r="AS771" s="16" t="n">
        <v>0</v>
      </c>
      <c r="AT771" s="16" t="n">
        <v>0.00124373719493162</v>
      </c>
      <c r="AU771" s="16" t="n">
        <v>0.284485365198479</v>
      </c>
      <c r="AV771" s="16" t="n">
        <v>0</v>
      </c>
      <c r="AW771" s="16" t="n">
        <v>0.0416689345322574</v>
      </c>
      <c r="AX771" s="16" t="n">
        <v>0.00474900829528376</v>
      </c>
    </row>
    <row r="772">
      <c r="B772" t="s">
        <v>325</v>
      </c>
      <c r="C772" s="16" t="n">
        <v>0.0815420897441111</v>
      </c>
      <c r="D772" s="16" t="n">
        <v>0.0934648865139396</v>
      </c>
      <c r="E772" s="16" t="n">
        <v>0</v>
      </c>
      <c r="F772" s="16" t="n">
        <v>0.117360087294239</v>
      </c>
      <c r="G772" s="16"/>
      <c r="H772" s="16" t="n">
        <v>0.0539870244143889</v>
      </c>
      <c r="I772" s="16" t="n">
        <v>0.0181815608776784</v>
      </c>
      <c r="J772" s="16"/>
      <c r="K772" s="16" t="n">
        <v>0.108940606161709</v>
      </c>
      <c r="L772" s="16"/>
      <c r="M772" s="16" t="n">
        <v>0.102510072548809</v>
      </c>
      <c r="N772" s="16" t="n">
        <v>0.042363116851986</v>
      </c>
      <c r="O772" s="16" t="n">
        <v>0.0540329015500847</v>
      </c>
      <c r="P772" s="16" t="n">
        <v>0</v>
      </c>
      <c r="Q772" s="16"/>
      <c r="R772" s="16" t="s">
        <v>97</v>
      </c>
      <c r="S772" s="16" t="n">
        <v>0.00745207514310506</v>
      </c>
      <c r="T772" s="16" t="n">
        <v>0.00438106819391372</v>
      </c>
      <c r="U772" s="16" t="n">
        <v>0.0135541601907949</v>
      </c>
      <c r="V772" s="16" t="n">
        <v>0.225419194942125</v>
      </c>
      <c r="W772" s="16"/>
      <c r="X772" s="16" t="n">
        <v>0.194757945548511</v>
      </c>
      <c r="Y772" s="16" t="n">
        <v>0.00351457219291634</v>
      </c>
      <c r="Z772" s="16" t="n">
        <v>0</v>
      </c>
      <c r="AA772" s="16" t="n">
        <v>0.0318302386373488</v>
      </c>
      <c r="AB772" s="16" t="n">
        <v>0.0691004432027052</v>
      </c>
      <c r="AC772" s="16" t="n">
        <v>0</v>
      </c>
      <c r="AD772" s="16" t="n">
        <v>0</v>
      </c>
      <c r="AE772" s="16"/>
      <c r="AF772" s="16" t="n">
        <v>0</v>
      </c>
      <c r="AG772" s="16" t="n">
        <v>0</v>
      </c>
      <c r="AH772" s="16" t="n">
        <v>0.0430164675429157</v>
      </c>
      <c r="AI772" s="16" t="n">
        <v>0.0167532807773224</v>
      </c>
      <c r="AJ772" s="16" t="n">
        <v>0</v>
      </c>
      <c r="AK772" s="16" t="n">
        <v>0</v>
      </c>
      <c r="AL772" s="16" t="n">
        <v>0</v>
      </c>
      <c r="AM772" s="16" t="n">
        <v>0.297617180368955</v>
      </c>
      <c r="AN772" s="16" t="n">
        <v>0</v>
      </c>
      <c r="AO772" s="16" t="n">
        <v>0.786231957328011</v>
      </c>
      <c r="AP772" s="16" t="n">
        <v>0</v>
      </c>
      <c r="AQ772" s="16"/>
      <c r="AR772" s="16" t="n">
        <v>0</v>
      </c>
      <c r="AS772" s="16" t="n">
        <v>0.0650341056049662</v>
      </c>
      <c r="AT772" s="16" t="n">
        <v>0.280665014216289</v>
      </c>
      <c r="AU772" s="16" t="n">
        <v>0</v>
      </c>
      <c r="AV772" s="16" t="n">
        <v>0.0116909159187955</v>
      </c>
      <c r="AW772" s="16" t="n">
        <v>0.0588169539353101</v>
      </c>
      <c r="AX772" s="16" t="n">
        <v>0</v>
      </c>
    </row>
    <row r="773">
      <c r="B773" t="s">
        <v>326</v>
      </c>
      <c r="C773" s="16" t="n">
        <v>0.0974968998387487</v>
      </c>
      <c r="D773" s="16" t="n">
        <v>0.561939846793871</v>
      </c>
      <c r="E773" s="16" t="n">
        <v>0.00744633799108092</v>
      </c>
      <c r="F773" s="16" t="n">
        <v>0.0174274783907964</v>
      </c>
      <c r="G773" s="16"/>
      <c r="H773" s="16" t="n">
        <v>0</v>
      </c>
      <c r="I773" s="16" t="n">
        <v>0.122835891574798</v>
      </c>
      <c r="J773" s="16"/>
      <c r="K773" s="16" t="n">
        <v>0</v>
      </c>
      <c r="L773" s="16"/>
      <c r="M773" s="16" t="n">
        <v>0.101372022384526</v>
      </c>
      <c r="N773" s="16" t="n">
        <v>0.127635424014113</v>
      </c>
      <c r="O773" s="16" t="n">
        <v>0.0193290607833548</v>
      </c>
      <c r="P773" s="16" t="n">
        <v>0</v>
      </c>
      <c r="Q773" s="16"/>
      <c r="R773" s="16" t="s">
        <v>97</v>
      </c>
      <c r="S773" s="16" t="n">
        <v>0</v>
      </c>
      <c r="T773" s="16" t="n">
        <v>0.203544673124507</v>
      </c>
      <c r="U773" s="16" t="n">
        <v>0.183253353429593</v>
      </c>
      <c r="V773" s="16" t="n">
        <v>0</v>
      </c>
      <c r="W773" s="16"/>
      <c r="X773" s="16" t="n">
        <v>0.0296269691545868</v>
      </c>
      <c r="Y773" s="16" t="n">
        <v>0.184813645499712</v>
      </c>
      <c r="Z773" s="16" t="n">
        <v>0.339068471293126</v>
      </c>
      <c r="AA773" s="16" t="n">
        <v>0</v>
      </c>
      <c r="AB773" s="16" t="n">
        <v>0.108956698023185</v>
      </c>
      <c r="AC773" s="16" t="n">
        <v>0.0265064333477403</v>
      </c>
      <c r="AD773" s="16" t="n">
        <v>0</v>
      </c>
      <c r="AE773" s="16"/>
      <c r="AF773" s="16" t="n">
        <v>0</v>
      </c>
      <c r="AG773" s="16" t="n">
        <v>0</v>
      </c>
      <c r="AH773" s="16" t="n">
        <v>0.219978270757299</v>
      </c>
      <c r="AI773" s="16" t="n">
        <v>0</v>
      </c>
      <c r="AJ773" s="16" t="n">
        <v>0</v>
      </c>
      <c r="AK773" s="16" t="n">
        <v>0.0094260882435527</v>
      </c>
      <c r="AL773" s="16" t="n">
        <v>0</v>
      </c>
      <c r="AM773" s="16" t="n">
        <v>0</v>
      </c>
      <c r="AN773" s="16" t="n">
        <v>0.932789404981355</v>
      </c>
      <c r="AO773" s="16" t="n">
        <v>0</v>
      </c>
      <c r="AP773" s="16" t="n">
        <v>0</v>
      </c>
      <c r="AQ773" s="16"/>
      <c r="AR773" s="16" t="n">
        <v>0</v>
      </c>
      <c r="AS773" s="16" t="n">
        <v>0.815706070613739</v>
      </c>
      <c r="AT773" s="16" t="n">
        <v>0.00298328316526811</v>
      </c>
      <c r="AU773" s="16" t="n">
        <v>0.284485365198479</v>
      </c>
      <c r="AV773" s="16" t="n">
        <v>0</v>
      </c>
      <c r="AW773" s="16" t="n">
        <v>0.0294084769676551</v>
      </c>
      <c r="AX773" s="16" t="n">
        <v>0</v>
      </c>
    </row>
    <row r="774">
      <c r="B774" t="s">
        <v>327</v>
      </c>
      <c r="C774" s="16" t="n">
        <v>0.0296963736067709</v>
      </c>
      <c r="D774" s="16" t="n">
        <v>0.104150085555458</v>
      </c>
      <c r="E774" s="16" t="n">
        <v>0.0446801705105441</v>
      </c>
      <c r="F774" s="16" t="n">
        <v>0.00279757940581066</v>
      </c>
      <c r="G774" s="16"/>
      <c r="H774" s="16" t="n">
        <v>0.677145370718011</v>
      </c>
      <c r="I774" s="16" t="n">
        <v>0.00160336013874167</v>
      </c>
      <c r="J774" s="16"/>
      <c r="K774" s="16" t="n">
        <v>0.310046921243031</v>
      </c>
      <c r="L774" s="16"/>
      <c r="M774" s="16" t="n">
        <v>0</v>
      </c>
      <c r="N774" s="16" t="n">
        <v>0.106850407171001</v>
      </c>
      <c r="O774" s="16" t="n">
        <v>0.0365350369581983</v>
      </c>
      <c r="P774" s="16" t="n">
        <v>0.0230872211767037</v>
      </c>
      <c r="Q774" s="16"/>
      <c r="R774" s="16" t="s">
        <v>97</v>
      </c>
      <c r="S774" s="16" t="n">
        <v>0</v>
      </c>
      <c r="T774" s="16" t="n">
        <v>0.00430985990299035</v>
      </c>
      <c r="U774" s="16" t="n">
        <v>0.140568189910218</v>
      </c>
      <c r="V774" s="16" t="n">
        <v>0.0292428630207048</v>
      </c>
      <c r="W774" s="16"/>
      <c r="X774" s="16" t="n">
        <v>0.00429314619275433</v>
      </c>
      <c r="Y774" s="16" t="n">
        <v>0.0284298458210001</v>
      </c>
      <c r="Z774" s="16" t="n">
        <v>0.22112882164811</v>
      </c>
      <c r="AA774" s="16" t="n">
        <v>0</v>
      </c>
      <c r="AB774" s="16" t="n">
        <v>0.0910899541700617</v>
      </c>
      <c r="AC774" s="16" t="n">
        <v>0</v>
      </c>
      <c r="AD774" s="16" t="n">
        <v>0.00944037878060727</v>
      </c>
      <c r="AE774" s="16"/>
      <c r="AF774" s="16" t="n">
        <v>0</v>
      </c>
      <c r="AG774" s="16" t="n">
        <v>0</v>
      </c>
      <c r="AH774" s="16" t="n">
        <v>0</v>
      </c>
      <c r="AI774" s="16" t="n">
        <v>0</v>
      </c>
      <c r="AJ774" s="16" t="n">
        <v>0.0148946978354633</v>
      </c>
      <c r="AK774" s="16" t="n">
        <v>0.198228732447664</v>
      </c>
      <c r="AL774" s="16" t="n">
        <v>0.252912661056304</v>
      </c>
      <c r="AM774" s="16" t="n">
        <v>0</v>
      </c>
      <c r="AN774" s="16" t="n">
        <v>0</v>
      </c>
      <c r="AO774" s="16" t="n">
        <v>0</v>
      </c>
      <c r="AP774" s="16" t="n">
        <v>0</v>
      </c>
      <c r="AQ774" s="16"/>
      <c r="AR774" s="16" t="n">
        <v>0</v>
      </c>
      <c r="AS774" s="16" t="n">
        <v>0</v>
      </c>
      <c r="AT774" s="16" t="n">
        <v>0.00422702036019973</v>
      </c>
      <c r="AU774" s="16" t="n">
        <v>0.0379278871342418</v>
      </c>
      <c r="AV774" s="16" t="n">
        <v>0.0116909159187955</v>
      </c>
      <c r="AW774" s="16" t="n">
        <v>0.368862967620926</v>
      </c>
      <c r="AX774" s="16" t="n">
        <v>0.0113911818001211</v>
      </c>
    </row>
    <row r="775">
      <c r="B775" t="s">
        <v>328</v>
      </c>
      <c r="C775" s="16" t="n">
        <v>0.0401514146218699</v>
      </c>
      <c r="D775" s="16" t="n">
        <v>0.0173303571307559</v>
      </c>
      <c r="E775" s="16" t="n">
        <v>0.0809932979644433</v>
      </c>
      <c r="F775" s="16" t="n">
        <v>0.0266777336042951</v>
      </c>
      <c r="G775" s="16"/>
      <c r="H775" s="16" t="n">
        <v>0.0573249129325753</v>
      </c>
      <c r="I775" s="16" t="n">
        <v>0.0545243998071761</v>
      </c>
      <c r="J775" s="16"/>
      <c r="K775" s="16" t="n">
        <v>0.379895344779294</v>
      </c>
      <c r="L775" s="16"/>
      <c r="M775" s="16" t="n">
        <v>0</v>
      </c>
      <c r="N775" s="16" t="n">
        <v>0.0837856168281032</v>
      </c>
      <c r="O775" s="16" t="n">
        <v>0.181027709059326</v>
      </c>
      <c r="P775" s="16" t="n">
        <v>0.0708017049287984</v>
      </c>
      <c r="Q775" s="16"/>
      <c r="R775" s="16" t="s">
        <v>97</v>
      </c>
      <c r="S775" s="16" t="n">
        <v>0</v>
      </c>
      <c r="T775" s="16" t="n">
        <v>0.0364322689556547</v>
      </c>
      <c r="U775" s="16" t="n">
        <v>0.122185536468982</v>
      </c>
      <c r="V775" s="16" t="n">
        <v>0.0354390850549844</v>
      </c>
      <c r="W775" s="16"/>
      <c r="X775" s="16" t="n">
        <v>0.00429314619275433</v>
      </c>
      <c r="Y775" s="16" t="n">
        <v>0.0371082412497555</v>
      </c>
      <c r="Z775" s="16" t="n">
        <v>0</v>
      </c>
      <c r="AA775" s="16" t="n">
        <v>0.210422961247293</v>
      </c>
      <c r="AB775" s="16" t="n">
        <v>0.0198255005521971</v>
      </c>
      <c r="AC775" s="16" t="n">
        <v>0.0169444507361949</v>
      </c>
      <c r="AD775" s="16" t="n">
        <v>0.303510239181126</v>
      </c>
      <c r="AE775" s="16"/>
      <c r="AF775" s="16" t="n">
        <v>0</v>
      </c>
      <c r="AG775" s="16" t="n">
        <v>0</v>
      </c>
      <c r="AH775" s="16" t="n">
        <v>0.0358849934581699</v>
      </c>
      <c r="AI775" s="16" t="n">
        <v>0.249652176138411</v>
      </c>
      <c r="AJ775" s="16" t="n">
        <v>0.0353304461833263</v>
      </c>
      <c r="AK775" s="16" t="n">
        <v>0</v>
      </c>
      <c r="AL775" s="16" t="n">
        <v>0.0594594859574201</v>
      </c>
      <c r="AM775" s="16" t="n">
        <v>0</v>
      </c>
      <c r="AN775" s="16" t="n">
        <v>0.0367436469961011</v>
      </c>
      <c r="AO775" s="16" t="n">
        <v>0</v>
      </c>
      <c r="AP775" s="16" t="n">
        <v>0</v>
      </c>
      <c r="AQ775" s="16"/>
      <c r="AR775" s="16" t="n">
        <v>0.0788129282327073</v>
      </c>
      <c r="AS775" s="16" t="n">
        <v>0</v>
      </c>
      <c r="AT775" s="16" t="n">
        <v>0.00894984949580434</v>
      </c>
      <c r="AU775" s="16" t="n">
        <v>0.0819035561990647</v>
      </c>
      <c r="AV775" s="16" t="n">
        <v>0.0116909159187955</v>
      </c>
      <c r="AW775" s="16" t="n">
        <v>0.0245209151292047</v>
      </c>
      <c r="AX775" s="16" t="n">
        <v>0.0227823636002422</v>
      </c>
    </row>
    <row r="776">
      <c r="B776" t="s">
        <v>329</v>
      </c>
      <c r="C776" s="16" t="n">
        <v>0.107851111600302</v>
      </c>
      <c r="D776" s="16" t="n">
        <v>0.0053004339503282</v>
      </c>
      <c r="E776" s="16" t="n">
        <v>0.312901894492168</v>
      </c>
      <c r="F776" s="16" t="n">
        <v>0.0370176085734273</v>
      </c>
      <c r="G776" s="16"/>
      <c r="H776" s="16" t="n">
        <v>0</v>
      </c>
      <c r="I776" s="16" t="n">
        <v>0.106576892762495</v>
      </c>
      <c r="J776" s="16"/>
      <c r="K776" s="16" t="n">
        <v>0.0486936968549754</v>
      </c>
      <c r="L776" s="16"/>
      <c r="M776" s="16" t="n">
        <v>0</v>
      </c>
      <c r="N776" s="16" t="n">
        <v>0.169452467407944</v>
      </c>
      <c r="O776" s="16" t="n">
        <v>0.583406377371805</v>
      </c>
      <c r="P776" s="16" t="n">
        <v>0.396793111217203</v>
      </c>
      <c r="Q776" s="16"/>
      <c r="R776" s="16" t="s">
        <v>97</v>
      </c>
      <c r="S776" s="16" t="n">
        <v>0.07264973630545</v>
      </c>
      <c r="T776" s="16" t="n">
        <v>0.0717134497192328</v>
      </c>
      <c r="U776" s="16" t="n">
        <v>0.466873861973116</v>
      </c>
      <c r="V776" s="16" t="n">
        <v>0.0404037612916851</v>
      </c>
      <c r="W776" s="16"/>
      <c r="X776" s="16" t="n">
        <v>0</v>
      </c>
      <c r="Y776" s="16" t="n">
        <v>0</v>
      </c>
      <c r="Z776" s="16" t="n">
        <v>0.439802707058763</v>
      </c>
      <c r="AA776" s="16" t="n">
        <v>0.557234760203472</v>
      </c>
      <c r="AB776" s="16" t="n">
        <v>0.277861760439195</v>
      </c>
      <c r="AC776" s="16" t="n">
        <v>0.332463380420798</v>
      </c>
      <c r="AD776" s="16" t="n">
        <v>0.44542765908981</v>
      </c>
      <c r="AE776" s="16"/>
      <c r="AF776" s="16" t="n">
        <v>0.2275468962072</v>
      </c>
      <c r="AG776" s="16" t="n">
        <v>0.00675849844181764</v>
      </c>
      <c r="AH776" s="16" t="n">
        <v>0.0454636629087817</v>
      </c>
      <c r="AI776" s="16" t="n">
        <v>0.71014726833081</v>
      </c>
      <c r="AJ776" s="16" t="n">
        <v>0.0547822176159172</v>
      </c>
      <c r="AK776" s="16" t="n">
        <v>0</v>
      </c>
      <c r="AL776" s="16" t="n">
        <v>0.44479614971572</v>
      </c>
      <c r="AM776" s="16" t="n">
        <v>0.00152173871985331</v>
      </c>
      <c r="AN776" s="16" t="n">
        <v>0</v>
      </c>
      <c r="AO776" s="16" t="n">
        <v>0</v>
      </c>
      <c r="AP776" s="16" t="n">
        <v>0</v>
      </c>
      <c r="AQ776" s="16"/>
      <c r="AR776" s="16" t="n">
        <v>0.426921921164875</v>
      </c>
      <c r="AS776" s="16" t="n">
        <v>0.0271128590881643</v>
      </c>
      <c r="AT776" s="16" t="n">
        <v>0.161111539630284</v>
      </c>
      <c r="AU776" s="16" t="n">
        <v>0.00302389096529053</v>
      </c>
      <c r="AV776" s="16" t="n">
        <v>0</v>
      </c>
      <c r="AW776" s="16" t="n">
        <v>0.0588169539353101</v>
      </c>
      <c r="AX776" s="16" t="n">
        <v>0.0227823636002422</v>
      </c>
    </row>
    <row r="777">
      <c r="B777" t="s">
        <v>330</v>
      </c>
      <c r="C777" s="16" t="n">
        <v>0.0823387350861669</v>
      </c>
      <c r="D777" s="16" t="n">
        <v>0.071782414596491</v>
      </c>
      <c r="E777" s="16" t="n">
        <v>0.0189023408199338</v>
      </c>
      <c r="F777" s="16" t="n">
        <v>0.11546069467567</v>
      </c>
      <c r="G777" s="16"/>
      <c r="H777" s="16" t="n">
        <v>0.0700260905797086</v>
      </c>
      <c r="I777" s="16" t="n">
        <v>0.0968946931795539</v>
      </c>
      <c r="J777" s="16"/>
      <c r="K777" s="16" t="n">
        <v>0.0947052881203575</v>
      </c>
      <c r="L777" s="16"/>
      <c r="M777" s="16" t="n">
        <v>0.102510072548809</v>
      </c>
      <c r="N777" s="16" t="n">
        <v>0.042363116851986</v>
      </c>
      <c r="O777" s="16" t="n">
        <v>0.0454569449736067</v>
      </c>
      <c r="P777" s="16" t="n">
        <v>0.116976147282206</v>
      </c>
      <c r="Q777" s="16"/>
      <c r="R777" s="16" t="s">
        <v>97</v>
      </c>
      <c r="S777" s="16" t="n">
        <v>0.459250089435645</v>
      </c>
      <c r="T777" s="16" t="n">
        <v>0.0070485089589726</v>
      </c>
      <c r="U777" s="16" t="n">
        <v>0.0163921759145875</v>
      </c>
      <c r="V777" s="16" t="n">
        <v>0.00468908757699792</v>
      </c>
      <c r="W777" s="16"/>
      <c r="X777" s="16" t="n">
        <v>0</v>
      </c>
      <c r="Y777" s="16" t="n">
        <v>0</v>
      </c>
      <c r="Z777" s="16" t="n">
        <v>0</v>
      </c>
      <c r="AA777" s="16" t="n">
        <v>0.200512039911887</v>
      </c>
      <c r="AB777" s="16" t="n">
        <v>0.365482477285221</v>
      </c>
      <c r="AC777" s="16" t="n">
        <v>0.0545014733955259</v>
      </c>
      <c r="AD777" s="16" t="n">
        <v>0.054225818289738</v>
      </c>
      <c r="AE777" s="16"/>
      <c r="AF777" s="16" t="n">
        <v>0.319885500036471</v>
      </c>
      <c r="AG777" s="16" t="n">
        <v>0</v>
      </c>
      <c r="AH777" s="16" t="n">
        <v>0.00342295347899134</v>
      </c>
      <c r="AI777" s="16" t="n">
        <v>0.00827734477490482</v>
      </c>
      <c r="AJ777" s="16" t="n">
        <v>0.0353304461833263</v>
      </c>
      <c r="AK777" s="16" t="n">
        <v>0</v>
      </c>
      <c r="AL777" s="16" t="n">
        <v>0.0162462825978184</v>
      </c>
      <c r="AM777" s="16" t="n">
        <v>0.350667286541125</v>
      </c>
      <c r="AN777" s="16" t="n">
        <v>0.0153185057920512</v>
      </c>
      <c r="AO777" s="16" t="n">
        <v>0</v>
      </c>
      <c r="AP777" s="16" t="n">
        <v>0</v>
      </c>
      <c r="AQ777" s="16"/>
      <c r="AR777" s="16" t="n">
        <v>0</v>
      </c>
      <c r="AS777" s="16" t="n">
        <v>0</v>
      </c>
      <c r="AT777" s="16" t="n">
        <v>0.28613577177142</v>
      </c>
      <c r="AU777" s="16" t="n">
        <v>0.00907167289587158</v>
      </c>
      <c r="AV777" s="16" t="n">
        <v>0.0116909159187955</v>
      </c>
      <c r="AW777" s="16" t="n">
        <v>0.0245209151292047</v>
      </c>
      <c r="AX777" s="16" t="n">
        <v>0</v>
      </c>
    </row>
    <row r="778">
      <c r="B778" t="s">
        <v>331</v>
      </c>
      <c r="C778" s="16" t="n">
        <v>0.00146175013884306</v>
      </c>
      <c r="D778" s="16" t="n">
        <v>0.00437045987849878</v>
      </c>
      <c r="E778" s="16" t="n">
        <v>0</v>
      </c>
      <c r="F778" s="16" t="n">
        <v>0.0013894471439235</v>
      </c>
      <c r="G778" s="16"/>
      <c r="H778" s="16" t="n">
        <v>0.014515535079348</v>
      </c>
      <c r="I778" s="16" t="n">
        <v>0.00158555989507847</v>
      </c>
      <c r="J778" s="16"/>
      <c r="K778" s="16" t="n">
        <v>0.00888001761462198</v>
      </c>
      <c r="L778" s="16"/>
      <c r="M778" s="16" t="n">
        <v>0</v>
      </c>
      <c r="N778" s="16" t="n">
        <v>0</v>
      </c>
      <c r="O778" s="16" t="n">
        <v>0.00754512896812274</v>
      </c>
      <c r="P778" s="16" t="n">
        <v>0.0456618211992181</v>
      </c>
      <c r="Q778" s="16"/>
      <c r="R778" s="16" t="s">
        <v>97</v>
      </c>
      <c r="S778" s="16" t="n">
        <v>0</v>
      </c>
      <c r="T778" s="16" t="n">
        <v>0.00214053710878855</v>
      </c>
      <c r="U778" s="16" t="n">
        <v>0.00561301706899005</v>
      </c>
      <c r="V778" s="16" t="n">
        <v>0</v>
      </c>
      <c r="W778" s="16"/>
      <c r="X778" s="16" t="n">
        <v>0</v>
      </c>
      <c r="Y778" s="16" t="n">
        <v>0</v>
      </c>
      <c r="Z778" s="16" t="n">
        <v>0</v>
      </c>
      <c r="AA778" s="16" t="n">
        <v>0</v>
      </c>
      <c r="AB778" s="16" t="n">
        <v>0.00424428128690689</v>
      </c>
      <c r="AC778" s="16" t="n">
        <v>0.0109279074651263</v>
      </c>
      <c r="AD778" s="16" t="n">
        <v>0.00933557322974734</v>
      </c>
      <c r="AE778" s="16"/>
      <c r="AF778" s="16" t="n">
        <v>0</v>
      </c>
      <c r="AG778" s="16" t="n">
        <v>0.00278635169833893</v>
      </c>
      <c r="AH778" s="16" t="n">
        <v>0</v>
      </c>
      <c r="AI778" s="16" t="n">
        <v>0</v>
      </c>
      <c r="AJ778" s="16" t="n">
        <v>0</v>
      </c>
      <c r="AK778" s="16" t="n">
        <v>0</v>
      </c>
      <c r="AL778" s="16" t="n">
        <v>0</v>
      </c>
      <c r="AM778" s="16" t="n">
        <v>0.0036095870181974</v>
      </c>
      <c r="AN778" s="16" t="n">
        <v>0.0151484422304931</v>
      </c>
      <c r="AO778" s="16" t="n">
        <v>0</v>
      </c>
      <c r="AP778" s="16" t="n">
        <v>0</v>
      </c>
      <c r="AQ778" s="16"/>
      <c r="AR778" s="16" t="n">
        <v>0</v>
      </c>
      <c r="AS778" s="16" t="n">
        <v>0</v>
      </c>
      <c r="AT778" s="16" t="n">
        <v>0</v>
      </c>
      <c r="AU778" s="16" t="n">
        <v>0.00554522431422289</v>
      </c>
      <c r="AV778" s="16" t="n">
        <v>0</v>
      </c>
      <c r="AW778" s="16" t="n">
        <v>0</v>
      </c>
      <c r="AX778" s="16" t="n">
        <v>0</v>
      </c>
    </row>
    <row r="779">
      <c r="B779" t="s">
        <v>332</v>
      </c>
      <c r="C779" s="16" t="n">
        <v>0.00228333645097079</v>
      </c>
      <c r="D779" s="16" t="n">
        <v>0</v>
      </c>
      <c r="E779" s="16" t="n">
        <v>0.0058460111239692</v>
      </c>
      <c r="F779" s="16" t="n">
        <v>0.00118558699689058</v>
      </c>
      <c r="G779" s="16"/>
      <c r="H779" s="16" t="n">
        <v>0</v>
      </c>
      <c r="I779" s="16" t="n">
        <v>0.00320547613139268</v>
      </c>
      <c r="J779" s="16"/>
      <c r="K779" s="16" t="n">
        <v>0.0213000038633102</v>
      </c>
      <c r="L779" s="16"/>
      <c r="M779" s="16" t="n">
        <v>0</v>
      </c>
      <c r="N779" s="16" t="n">
        <v>0</v>
      </c>
      <c r="O779" s="16" t="n">
        <v>0.0151749631148513</v>
      </c>
      <c r="P779" s="16" t="n">
        <v>0.046728354231917</v>
      </c>
      <c r="Q779" s="16"/>
      <c r="R779" s="16" t="s">
        <v>97</v>
      </c>
      <c r="S779" s="16" t="n">
        <v>0.0041008901483888</v>
      </c>
      <c r="T779" s="16" t="n">
        <v>0</v>
      </c>
      <c r="U779" s="16" t="n">
        <v>0.00673181577125756</v>
      </c>
      <c r="V779" s="16" t="n">
        <v>0.00235763080550525</v>
      </c>
      <c r="W779" s="16"/>
      <c r="X779" s="16" t="n">
        <v>0</v>
      </c>
      <c r="Y779" s="16" t="n">
        <v>0</v>
      </c>
      <c r="Z779" s="16" t="n">
        <v>0</v>
      </c>
      <c r="AA779" s="16" t="n">
        <v>0</v>
      </c>
      <c r="AB779" s="16" t="n">
        <v>0</v>
      </c>
      <c r="AC779" s="16" t="n">
        <v>0.0223663059261761</v>
      </c>
      <c r="AD779" s="16" t="n">
        <v>0.0450368307490014</v>
      </c>
      <c r="AE779" s="16"/>
      <c r="AF779" s="16" t="n">
        <v>0.452567603756329</v>
      </c>
      <c r="AG779" s="16" t="n">
        <v>0</v>
      </c>
      <c r="AH779" s="16" t="n">
        <v>0</v>
      </c>
      <c r="AI779" s="16" t="n">
        <v>0.0069844789400057</v>
      </c>
      <c r="AJ779" s="16" t="n">
        <v>0</v>
      </c>
      <c r="AK779" s="16" t="n">
        <v>0</v>
      </c>
      <c r="AL779" s="16" t="n">
        <v>0</v>
      </c>
      <c r="AM779" s="16" t="n">
        <v>0</v>
      </c>
      <c r="AN779" s="16" t="n">
        <v>0</v>
      </c>
      <c r="AO779" s="16" t="n">
        <v>0</v>
      </c>
      <c r="AP779" s="16" t="n">
        <v>0</v>
      </c>
      <c r="AQ779" s="16"/>
      <c r="AR779" s="16" t="n">
        <v>0</v>
      </c>
      <c r="AS779" s="16" t="n">
        <v>0.0271128590881643</v>
      </c>
      <c r="AT779" s="16" t="n">
        <v>0.00298328316526811</v>
      </c>
      <c r="AU779" s="16" t="n">
        <v>0.00302389096529053</v>
      </c>
      <c r="AV779" s="16" t="n">
        <v>0</v>
      </c>
      <c r="AW779" s="16" t="n">
        <v>0</v>
      </c>
      <c r="AX779" s="16" t="n">
        <v>0</v>
      </c>
    </row>
    <row r="780">
      <c r="B780" t="s">
        <v>333</v>
      </c>
      <c r="C780" s="16" t="n">
        <v>0.000515281777240691</v>
      </c>
      <c r="D780" s="16" t="n">
        <v>0</v>
      </c>
      <c r="E780" s="16" t="n">
        <v>0.00187898491079724</v>
      </c>
      <c r="F780" s="16" t="n">
        <v>0</v>
      </c>
      <c r="G780" s="16"/>
      <c r="H780" s="16" t="n">
        <v>0</v>
      </c>
      <c r="I780" s="16" t="n">
        <v>0</v>
      </c>
      <c r="J780" s="16"/>
      <c r="K780" s="16" t="n">
        <v>0.0137690606813502</v>
      </c>
      <c r="L780" s="16"/>
      <c r="M780" s="16" t="n">
        <v>0</v>
      </c>
      <c r="N780" s="16" t="n">
        <v>0</v>
      </c>
      <c r="O780" s="16" t="n">
        <v>0</v>
      </c>
      <c r="P780" s="16" t="n">
        <v>0.0354008524643992</v>
      </c>
      <c r="Q780" s="16"/>
      <c r="R780" s="16" t="s">
        <v>97</v>
      </c>
      <c r="S780" s="16" t="n">
        <v>0</v>
      </c>
      <c r="T780" s="16" t="n">
        <v>0</v>
      </c>
      <c r="U780" s="16" t="n">
        <v>0.00435167901587933</v>
      </c>
      <c r="V780" s="16" t="n">
        <v>0</v>
      </c>
      <c r="W780" s="16"/>
      <c r="X780" s="16" t="n">
        <v>0</v>
      </c>
      <c r="Y780" s="16" t="n">
        <v>0</v>
      </c>
      <c r="Z780" s="16" t="n">
        <v>0</v>
      </c>
      <c r="AA780" s="16" t="n">
        <v>0</v>
      </c>
      <c r="AB780" s="16" t="n">
        <v>0</v>
      </c>
      <c r="AC780" s="16" t="n">
        <v>0</v>
      </c>
      <c r="AD780" s="16" t="n">
        <v>0.0144754301031926</v>
      </c>
      <c r="AE780" s="16"/>
      <c r="AF780" s="16" t="n">
        <v>0</v>
      </c>
      <c r="AG780" s="16" t="n">
        <v>0</v>
      </c>
      <c r="AH780" s="16" t="n">
        <v>0</v>
      </c>
      <c r="AI780" s="16" t="n">
        <v>0</v>
      </c>
      <c r="AJ780" s="16" t="n">
        <v>0</v>
      </c>
      <c r="AK780" s="16" t="n">
        <v>0</v>
      </c>
      <c r="AL780" s="16" t="n">
        <v>0.0105021601109213</v>
      </c>
      <c r="AM780" s="16" t="n">
        <v>0</v>
      </c>
      <c r="AN780" s="16" t="n">
        <v>0</v>
      </c>
      <c r="AO780" s="16" t="n">
        <v>0</v>
      </c>
      <c r="AP780" s="16" t="n">
        <v>0</v>
      </c>
      <c r="AQ780" s="16"/>
      <c r="AR780" s="16" t="n">
        <v>0</v>
      </c>
      <c r="AS780" s="16" t="n">
        <v>0</v>
      </c>
      <c r="AT780" s="16" t="n">
        <v>0</v>
      </c>
      <c r="AU780" s="16" t="n">
        <v>0</v>
      </c>
      <c r="AV780" s="16" t="n">
        <v>0</v>
      </c>
      <c r="AW780" s="16" t="n">
        <v>0.0122604575646024</v>
      </c>
      <c r="AX780" s="16" t="n">
        <v>0</v>
      </c>
    </row>
    <row r="781">
      <c r="B781" t="s">
        <v>334</v>
      </c>
      <c r="C781" s="16" t="n">
        <v>0</v>
      </c>
      <c r="D781" s="16" t="n">
        <v>0</v>
      </c>
      <c r="E781" s="16" t="n">
        <v>0</v>
      </c>
      <c r="F781" s="16" t="n">
        <v>0</v>
      </c>
      <c r="G781" s="16"/>
      <c r="H781" s="16" t="n">
        <v>0</v>
      </c>
      <c r="I781" s="16" t="n">
        <v>0</v>
      </c>
      <c r="J781" s="16"/>
      <c r="K781" s="16" t="n">
        <v>0</v>
      </c>
      <c r="L781" s="16"/>
      <c r="M781" s="16" t="n">
        <v>0</v>
      </c>
      <c r="N781" s="16" t="n">
        <v>0</v>
      </c>
      <c r="O781" s="16" t="n">
        <v>0</v>
      </c>
      <c r="P781" s="16" t="n">
        <v>0</v>
      </c>
      <c r="Q781" s="16"/>
      <c r="R781" s="16" t="s">
        <v>97</v>
      </c>
      <c r="S781" s="16" t="n">
        <v>0</v>
      </c>
      <c r="T781" s="16" t="n">
        <v>0</v>
      </c>
      <c r="U781" s="16" t="n">
        <v>0</v>
      </c>
      <c r="V781" s="16" t="n">
        <v>0</v>
      </c>
      <c r="W781" s="16"/>
      <c r="X781" s="16" t="n">
        <v>0</v>
      </c>
      <c r="Y781" s="16" t="n">
        <v>0</v>
      </c>
      <c r="Z781" s="16" t="n">
        <v>0</v>
      </c>
      <c r="AA781" s="16" t="n">
        <v>0</v>
      </c>
      <c r="AB781" s="16" t="n">
        <v>0</v>
      </c>
      <c r="AC781" s="16" t="n">
        <v>0</v>
      </c>
      <c r="AD781" s="16" t="n">
        <v>0</v>
      </c>
      <c r="AE781" s="16"/>
      <c r="AF781" s="16" t="n">
        <v>0</v>
      </c>
      <c r="AG781" s="16" t="n">
        <v>0</v>
      </c>
      <c r="AH781" s="16" t="n">
        <v>0</v>
      </c>
      <c r="AI781" s="16" t="n">
        <v>0</v>
      </c>
      <c r="AJ781" s="16" t="n">
        <v>0</v>
      </c>
      <c r="AK781" s="16" t="n">
        <v>0</v>
      </c>
      <c r="AL781" s="16" t="n">
        <v>0</v>
      </c>
      <c r="AM781" s="16" t="n">
        <v>0</v>
      </c>
      <c r="AN781" s="16" t="n">
        <v>0</v>
      </c>
      <c r="AO781" s="16" t="n">
        <v>0</v>
      </c>
      <c r="AP781" s="16" t="n">
        <v>0</v>
      </c>
      <c r="AQ781" s="16"/>
      <c r="AR781" s="16" t="n">
        <v>0</v>
      </c>
      <c r="AS781" s="16" t="n">
        <v>0</v>
      </c>
      <c r="AT781" s="16" t="n">
        <v>0</v>
      </c>
      <c r="AU781" s="16" t="n">
        <v>0</v>
      </c>
      <c r="AV781" s="16" t="n">
        <v>0</v>
      </c>
      <c r="AW781" s="16" t="n">
        <v>0</v>
      </c>
      <c r="AX781" s="16" t="n">
        <v>0</v>
      </c>
    </row>
    <row r="782">
      <c r="B782" t="s">
        <v>319</v>
      </c>
      <c r="C782" s="16" t="n">
        <v>0.00399855105554774</v>
      </c>
      <c r="D782" s="16" t="n">
        <v>0.0262933238339563</v>
      </c>
      <c r="E782" s="16" t="n">
        <v>0</v>
      </c>
      <c r="F782" s="16" t="n">
        <v>0</v>
      </c>
      <c r="G782" s="16"/>
      <c r="H782" s="16" t="n">
        <v>0.0557393698719142</v>
      </c>
      <c r="I782" s="16" t="n">
        <v>0.00309855417096266</v>
      </c>
      <c r="J782" s="16"/>
      <c r="K782" s="16" t="n">
        <v>0</v>
      </c>
      <c r="L782" s="16"/>
      <c r="M782" s="16" t="n">
        <v>0</v>
      </c>
      <c r="N782" s="16" t="n">
        <v>0</v>
      </c>
      <c r="O782" s="16" t="n">
        <v>0.0151749631148513</v>
      </c>
      <c r="P782" s="16" t="n">
        <v>0.16456690751157</v>
      </c>
      <c r="Q782" s="16"/>
      <c r="R782" s="16" t="s">
        <v>97</v>
      </c>
      <c r="S782" s="16" t="n">
        <v>0</v>
      </c>
      <c r="T782" s="16" t="n">
        <v>0</v>
      </c>
      <c r="U782" s="16" t="n">
        <v>0</v>
      </c>
      <c r="V782" s="16" t="n">
        <v>0.0116952594506385</v>
      </c>
      <c r="W782" s="16"/>
      <c r="X782" s="16" t="n">
        <v>0</v>
      </c>
      <c r="Y782" s="16" t="n">
        <v>0</v>
      </c>
      <c r="Z782" s="16" t="n">
        <v>0</v>
      </c>
      <c r="AA782" s="16" t="n">
        <v>0</v>
      </c>
      <c r="AB782" s="16" t="n">
        <v>0</v>
      </c>
      <c r="AC782" s="16" t="n">
        <v>0.0265064333477403</v>
      </c>
      <c r="AD782" s="16" t="n">
        <v>0.0632761890910046</v>
      </c>
      <c r="AE782" s="16"/>
      <c r="AF782" s="16" t="n">
        <v>0</v>
      </c>
      <c r="AG782" s="16" t="n">
        <v>0</v>
      </c>
      <c r="AH782" s="16" t="n">
        <v>0.00171147673949567</v>
      </c>
      <c r="AI782" s="16" t="n">
        <v>0.00818545103854611</v>
      </c>
      <c r="AJ782" s="16" t="n">
        <v>0.0506217802813142</v>
      </c>
      <c r="AK782" s="16" t="n">
        <v>0</v>
      </c>
      <c r="AL782" s="16" t="n">
        <v>0.0123103137876409</v>
      </c>
      <c r="AM782" s="16" t="n">
        <v>0</v>
      </c>
      <c r="AN782" s="16" t="n">
        <v>0</v>
      </c>
      <c r="AO782" s="16" t="n">
        <v>0</v>
      </c>
      <c r="AP782" s="16" t="n">
        <v>0</v>
      </c>
      <c r="AQ782" s="16"/>
      <c r="AR782" s="16" t="n">
        <v>0</v>
      </c>
      <c r="AS782" s="16" t="n">
        <v>0</v>
      </c>
      <c r="AT782" s="16" t="n">
        <v>0.00547075755513135</v>
      </c>
      <c r="AU782" s="16" t="n">
        <v>0.00302389096529053</v>
      </c>
      <c r="AV782" s="16" t="n">
        <v>0</v>
      </c>
      <c r="AW782" s="16" t="n">
        <v>0.0122604575646024</v>
      </c>
      <c r="AX782" s="16" t="n">
        <v>0.00949801659056753</v>
      </c>
    </row>
    <row r="783">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c r="AC783" s="16"/>
      <c r="AD783" s="16"/>
      <c r="AE783" s="16"/>
      <c r="AF783" s="16"/>
      <c r="AG783" s="16"/>
      <c r="AH783" s="16"/>
      <c r="AI783" s="16"/>
      <c r="AJ783" s="16"/>
      <c r="AK783" s="16"/>
      <c r="AL783" s="16"/>
      <c r="AM783" s="16"/>
      <c r="AN783" s="16"/>
      <c r="AO783" s="16"/>
      <c r="AP783" s="16"/>
      <c r="AQ783" s="16"/>
      <c r="AR783" s="16"/>
      <c r="AS783" s="16"/>
      <c r="AT783" s="16"/>
      <c r="AU783" s="16"/>
      <c r="AV783" s="16"/>
      <c r="AW783" s="16"/>
      <c r="AX783" s="16"/>
    </row>
    <row r="784">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c r="AB784" s="16"/>
      <c r="AC784" s="16"/>
      <c r="AD784" s="16"/>
      <c r="AE784" s="16"/>
      <c r="AF784" s="16"/>
      <c r="AG784" s="16"/>
      <c r="AH784" s="16"/>
      <c r="AI784" s="16"/>
      <c r="AJ784" s="16"/>
      <c r="AK784" s="16"/>
      <c r="AL784" s="16"/>
      <c r="AM784" s="16"/>
      <c r="AN784" s="16"/>
      <c r="AO784" s="16"/>
      <c r="AP784" s="16"/>
      <c r="AQ784" s="16"/>
      <c r="AR784" s="16"/>
      <c r="AS784" s="16"/>
      <c r="AT784" s="16"/>
      <c r="AU784" s="16"/>
      <c r="AV784" s="16"/>
      <c r="AW784" s="16"/>
      <c r="AX784" s="16"/>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s>
  <sheetData>
    <row r="2" ht="40" customHeight="1">
      <c r="D2" s="15" t="s">
        <v>75</v>
      </c>
    </row>
    <row r="6" ht="50" customHeight="1">
      <c r="B6" s="19" t="s">
        <v>15</v>
      </c>
      <c r="C6" s="19" t="s">
        <v>66</v>
      </c>
      <c r="D6" s="19" t="s">
        <v>67</v>
      </c>
      <c r="E6" s="19" t="s">
        <v>68</v>
      </c>
    </row>
    <row r="7">
      <c r="B7" s="17" t="s">
        <v>69</v>
      </c>
      <c r="C7" s="16" t="n">
        <v>0.747571510932499</v>
      </c>
      <c r="D7" s="16" t="n">
        <v>0.0808274641538513</v>
      </c>
      <c r="E7" s="16" t="n">
        <v>0.0874724461074794</v>
      </c>
    </row>
    <row r="8">
      <c r="B8" s="17" t="s">
        <v>70</v>
      </c>
      <c r="C8" s="16" t="n">
        <v>0.0624803470780658</v>
      </c>
      <c r="D8" s="16" t="n">
        <v>0.0586023276920805</v>
      </c>
      <c r="E8" s="16" t="n">
        <v>0.0219075320604725</v>
      </c>
    </row>
    <row r="9">
      <c r="B9" s="17" t="s">
        <v>71</v>
      </c>
      <c r="C9" s="16" t="n">
        <v>0.0564730726406853</v>
      </c>
      <c r="D9" s="16" t="n">
        <v>0.101912073001853</v>
      </c>
      <c r="E9" s="16" t="n">
        <v>0.0621284787688859</v>
      </c>
    </row>
    <row r="10">
      <c r="B10" s="17" t="s">
        <v>72</v>
      </c>
      <c r="C10" s="16" t="n">
        <v>0.0533863817449084</v>
      </c>
      <c r="D10" s="16" t="n">
        <v>0.0926386079023228</v>
      </c>
      <c r="E10" s="16" t="n">
        <v>0.0934486899985498</v>
      </c>
    </row>
    <row r="11">
      <c r="B11" s="17" t="s">
        <v>73</v>
      </c>
      <c r="C11" s="16" t="n">
        <v>0.0347647204390879</v>
      </c>
      <c r="D11" s="16" t="n">
        <v>0.185426872900677</v>
      </c>
      <c r="E11" s="16" t="n">
        <v>0.11571723533502</v>
      </c>
    </row>
    <row r="12">
      <c r="B12" s="17" t="s">
        <v>74</v>
      </c>
      <c r="C12" s="16" t="n">
        <v>0.0453239671647534</v>
      </c>
      <c r="D12" s="16" t="n">
        <v>0.480592654349216</v>
      </c>
      <c r="E12" s="16" t="n">
        <v>0.619325617729593</v>
      </c>
    </row>
    <row r="13">
      <c r="B13" s="18"/>
      <c r="C13" s="18"/>
      <c r="D13" s="18"/>
      <c r="E13" s="18"/>
    </row>
    <row r="14">
      <c r="B14" t="s">
        <v>76</v>
      </c>
    </row>
    <row r="15">
      <c r="B15" t="s">
        <v>77</v>
      </c>
    </row>
    <row r="19">
      <c r="B19" s="9" t="str">
        <f>=HYPERLINK("#'Contents'!A1", "Return to Contents")</f>
      </c>
    </row>
  </sheetData>
  <mergeCells count="1">
    <mergeCell ref="D2:F2"/>
  </mergeCells>
  <pageMargins left="0.7" right="0.7" top="0.75" bottom="0.75" header="0.3" footer="0.3"/>
  <pageSetup paperSize="9" orientation="portrait" horizontalDpi="300" verticalDpi="300"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79</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69</v>
      </c>
      <c r="C9" s="16" t="n">
        <v>0.747571510932499</v>
      </c>
      <c r="D9" s="16" t="n">
        <v>0.709937311995176</v>
      </c>
      <c r="E9" s="16" t="n">
        <v>0.711211215967748</v>
      </c>
      <c r="F9" s="16" t="n">
        <v>0.766390092426522</v>
      </c>
      <c r="G9" s="16"/>
      <c r="H9" s="16" t="n">
        <v>0.768638287442852</v>
      </c>
      <c r="I9" s="16" t="n">
        <v>0.790299716152133</v>
      </c>
      <c r="J9" s="16"/>
      <c r="K9" s="16" t="n">
        <v>0.781564905786664</v>
      </c>
      <c r="L9" s="16"/>
      <c r="M9" s="16" t="n">
        <v>0.787102752210876</v>
      </c>
      <c r="N9" s="16" t="n">
        <v>0.653670358442936</v>
      </c>
      <c r="O9" s="16" t="n">
        <v>0.302056944706407</v>
      </c>
      <c r="P9" s="16" t="n">
        <v>0.364393721270615</v>
      </c>
      <c r="Q9" s="16"/>
      <c r="R9" s="16" t="n">
        <v>1</v>
      </c>
      <c r="S9" s="16" t="n">
        <v>0.534671051076635</v>
      </c>
      <c r="T9" s="16" t="n">
        <v>0.426649990488357</v>
      </c>
      <c r="U9" s="16" t="n">
        <v>0.71873333776742</v>
      </c>
      <c r="V9" s="16" t="n">
        <v>0.845965179792209</v>
      </c>
      <c r="W9" s="16"/>
      <c r="X9" s="16" t="n">
        <v>0.683090916769494</v>
      </c>
      <c r="Y9" s="16" t="n">
        <v>0.74713713402231</v>
      </c>
      <c r="Z9" s="16" t="n">
        <v>0.962180630626339</v>
      </c>
      <c r="AA9" s="16" t="n">
        <v>0.662417711706952</v>
      </c>
      <c r="AB9" s="16" t="n">
        <v>0.804701564016807</v>
      </c>
      <c r="AC9" s="16" t="n">
        <v>0.826194660251746</v>
      </c>
      <c r="AD9" s="16" t="n">
        <v>0.798310856721456</v>
      </c>
      <c r="AE9" s="16"/>
      <c r="AF9" s="16" t="n">
        <v>0.316603756208859</v>
      </c>
      <c r="AG9" s="16" t="n">
        <v>0.591858700502185</v>
      </c>
      <c r="AH9" s="16" t="n">
        <v>0.837410243047462</v>
      </c>
      <c r="AI9" s="16" t="n">
        <v>0.732716385544754</v>
      </c>
      <c r="AJ9" s="16" t="n">
        <v>0.93484273143248</v>
      </c>
      <c r="AK9" s="16" t="n">
        <v>0.894818773872408</v>
      </c>
      <c r="AL9" s="16" t="n">
        <v>0.934904484813581</v>
      </c>
      <c r="AM9" s="16" t="n">
        <v>0.388190093263914</v>
      </c>
      <c r="AN9" s="16" t="n">
        <v>0.635177216299031</v>
      </c>
      <c r="AO9" s="16" t="n">
        <v>0.649361642888135</v>
      </c>
      <c r="AP9" s="16" t="n">
        <v>0.0317502920856618</v>
      </c>
      <c r="AQ9" s="16"/>
      <c r="AR9" s="16" t="n">
        <v>0.644836005841124</v>
      </c>
      <c r="AS9" s="16" t="n">
        <v>0.579278572909258</v>
      </c>
      <c r="AT9" s="16" t="n">
        <v>0.664512298206097</v>
      </c>
      <c r="AU9" s="16" t="n">
        <v>0.720578518608648</v>
      </c>
      <c r="AV9" s="16" t="n">
        <v>0.984606169240551</v>
      </c>
      <c r="AW9" s="16" t="n">
        <v>0.925390905797893</v>
      </c>
      <c r="AX9" s="16" t="n">
        <v>0.710877809113352</v>
      </c>
    </row>
    <row r="10">
      <c r="B10" s="17" t="s">
        <v>70</v>
      </c>
      <c r="C10" s="16" t="n">
        <v>0.0624803470780658</v>
      </c>
      <c r="D10" s="16" t="n">
        <v>0.127971486037052</v>
      </c>
      <c r="E10" s="16" t="n">
        <v>0.0415398516231453</v>
      </c>
      <c r="F10" s="16" t="n">
        <v>0.0608546265418801</v>
      </c>
      <c r="G10" s="16"/>
      <c r="H10" s="16" t="n">
        <v>0.0601849516228734</v>
      </c>
      <c r="I10" s="16" t="n">
        <v>0.0504529310485392</v>
      </c>
      <c r="J10" s="16"/>
      <c r="K10" s="16" t="n">
        <v>0.0986665980214534</v>
      </c>
      <c r="L10" s="16"/>
      <c r="M10" s="16" t="n">
        <v>0.0401659377730495</v>
      </c>
      <c r="N10" s="16" t="n">
        <v>0.17176090261981</v>
      </c>
      <c r="O10" s="16" t="n">
        <v>0.120156559538785</v>
      </c>
      <c r="P10" s="16" t="n">
        <v>0.275564486377686</v>
      </c>
      <c r="Q10" s="16"/>
      <c r="R10" s="16" t="n">
        <v>0</v>
      </c>
      <c r="S10" s="16" t="n">
        <v>0.00393318638679713</v>
      </c>
      <c r="T10" s="16" t="n">
        <v>0.207133166682765</v>
      </c>
      <c r="U10" s="16" t="n">
        <v>0.0688664662963991</v>
      </c>
      <c r="V10" s="16" t="n">
        <v>0.0312025760344659</v>
      </c>
      <c r="W10" s="16"/>
      <c r="X10" s="16" t="n">
        <v>0.0745369599512243</v>
      </c>
      <c r="Y10" s="16" t="n">
        <v>0.0716436542556049</v>
      </c>
      <c r="Z10" s="16" t="n">
        <v>0.0349476213561017</v>
      </c>
      <c r="AA10" s="16" t="n">
        <v>0.0352592074428851</v>
      </c>
      <c r="AB10" s="16" t="n">
        <v>0.0660248186365569</v>
      </c>
      <c r="AC10" s="16" t="n">
        <v>0.0722942357193958</v>
      </c>
      <c r="AD10" s="16" t="n">
        <v>0.0904929100950087</v>
      </c>
      <c r="AE10" s="16"/>
      <c r="AF10" s="16" t="n">
        <v>0.179477516059436</v>
      </c>
      <c r="AG10" s="16" t="n">
        <v>0.153858834793032</v>
      </c>
      <c r="AH10" s="16" t="n">
        <v>0.0322546597721599</v>
      </c>
      <c r="AI10" s="16" t="n">
        <v>0.0471091964137527</v>
      </c>
      <c r="AJ10" s="16" t="n">
        <v>0.0559697399084815</v>
      </c>
      <c r="AK10" s="16" t="n">
        <v>0.00319247976074925</v>
      </c>
      <c r="AL10" s="16" t="n">
        <v>0.00654793446494089</v>
      </c>
      <c r="AM10" s="16" t="n">
        <v>0.240617780158152</v>
      </c>
      <c r="AN10" s="16" t="n">
        <v>0.0371410553452236</v>
      </c>
      <c r="AO10" s="16" t="n">
        <v>0.115997430641951</v>
      </c>
      <c r="AP10" s="16" t="n">
        <v>0.00791924470281053</v>
      </c>
      <c r="AQ10" s="16"/>
      <c r="AR10" s="16" t="n">
        <v>0.0833430030000163</v>
      </c>
      <c r="AS10" s="16" t="n">
        <v>0.0389178059509215</v>
      </c>
      <c r="AT10" s="16" t="n">
        <v>0.0894198429543332</v>
      </c>
      <c r="AU10" s="16" t="n">
        <v>0.109786315757451</v>
      </c>
      <c r="AV10" s="16" t="n">
        <v>0.00879647471968487</v>
      </c>
      <c r="AW10" s="16" t="n">
        <v>0.0308239686478426</v>
      </c>
      <c r="AX10" s="16" t="n">
        <v>0.032417518552577</v>
      </c>
    </row>
    <row r="11">
      <c r="B11" s="17" t="s">
        <v>71</v>
      </c>
      <c r="C11" s="16" t="n">
        <v>0.0564730726406853</v>
      </c>
      <c r="D11" s="16" t="n">
        <v>0.0469114400392811</v>
      </c>
      <c r="E11" s="16" t="n">
        <v>0.100464834622376</v>
      </c>
      <c r="F11" s="16" t="n">
        <v>0.041582675912242</v>
      </c>
      <c r="G11" s="16"/>
      <c r="H11" s="16" t="n">
        <v>0.0343501268322075</v>
      </c>
      <c r="I11" s="16" t="n">
        <v>0.032974258459584</v>
      </c>
      <c r="J11" s="16"/>
      <c r="K11" s="16" t="n">
        <v>0.0133355441294124</v>
      </c>
      <c r="L11" s="16"/>
      <c r="M11" s="16" t="n">
        <v>0.046882941116513</v>
      </c>
      <c r="N11" s="16" t="n">
        <v>0.0989200302048563</v>
      </c>
      <c r="O11" s="16" t="n">
        <v>0.103832350835162</v>
      </c>
      <c r="P11" s="16" t="n">
        <v>0.103755280694791</v>
      </c>
      <c r="Q11" s="16"/>
      <c r="R11" s="16" t="n">
        <v>0</v>
      </c>
      <c r="S11" s="16" t="n">
        <v>0.269601552948606</v>
      </c>
      <c r="T11" s="16" t="n">
        <v>0.177133051505236</v>
      </c>
      <c r="U11" s="16" t="n">
        <v>0.0347206190286391</v>
      </c>
      <c r="V11" s="16" t="n">
        <v>0.0164133839637969</v>
      </c>
      <c r="W11" s="16"/>
      <c r="X11" s="16" t="n">
        <v>0.0722270546867868</v>
      </c>
      <c r="Y11" s="16" t="n">
        <v>0.07070354254028</v>
      </c>
      <c r="Z11" s="16" t="n">
        <v>0.00139811508314602</v>
      </c>
      <c r="AA11" s="16" t="n">
        <v>0.00504834975677592</v>
      </c>
      <c r="AB11" s="16" t="n">
        <v>0.0459061280731915</v>
      </c>
      <c r="AC11" s="16" t="n">
        <v>0.0303762222493742</v>
      </c>
      <c r="AD11" s="16" t="n">
        <v>0.010944054142397</v>
      </c>
      <c r="AE11" s="16"/>
      <c r="AF11" s="16" t="n">
        <v>0</v>
      </c>
      <c r="AG11" s="16" t="n">
        <v>0.254282464704783</v>
      </c>
      <c r="AH11" s="16" t="n">
        <v>0.0124210278873316</v>
      </c>
      <c r="AI11" s="16" t="n">
        <v>0.00816955236629814</v>
      </c>
      <c r="AJ11" s="16" t="n">
        <v>0.00471936450718505</v>
      </c>
      <c r="AK11" s="16" t="n">
        <v>0.00677447064253015</v>
      </c>
      <c r="AL11" s="16" t="n">
        <v>0.0224094011149663</v>
      </c>
      <c r="AM11" s="16" t="n">
        <v>0.138053427958772</v>
      </c>
      <c r="AN11" s="16" t="n">
        <v>0.171380003944267</v>
      </c>
      <c r="AO11" s="16" t="n">
        <v>0.00215467962107757</v>
      </c>
      <c r="AP11" s="16" t="n">
        <v>0.634511560425181</v>
      </c>
      <c r="AQ11" s="16"/>
      <c r="AR11" s="16" t="n">
        <v>0.0843784904686869</v>
      </c>
      <c r="AS11" s="16" t="n">
        <v>0.201006609181265</v>
      </c>
      <c r="AT11" s="16" t="n">
        <v>0.0276669843065391</v>
      </c>
      <c r="AU11" s="16" t="n">
        <v>0.0617990673578414</v>
      </c>
      <c r="AV11" s="16" t="n">
        <v>0.00219911867992122</v>
      </c>
      <c r="AW11" s="16" t="n">
        <v>0.0180689928915031</v>
      </c>
      <c r="AX11" s="16" t="n">
        <v>0.0891984991616924</v>
      </c>
    </row>
    <row r="12">
      <c r="B12" s="17" t="s">
        <v>72</v>
      </c>
      <c r="C12" s="16" t="n">
        <v>0.0533863817449084</v>
      </c>
      <c r="D12" s="16" t="n">
        <v>0.0837850352763435</v>
      </c>
      <c r="E12" s="16" t="n">
        <v>0.0698561008758494</v>
      </c>
      <c r="F12" s="16" t="n">
        <v>0.0429531657316772</v>
      </c>
      <c r="G12" s="16"/>
      <c r="H12" s="16" t="n">
        <v>0.0555243365657184</v>
      </c>
      <c r="I12" s="16" t="n">
        <v>0.0402149257938109</v>
      </c>
      <c r="J12" s="16"/>
      <c r="K12" s="16" t="n">
        <v>0.005671127218318</v>
      </c>
      <c r="L12" s="16"/>
      <c r="M12" s="16" t="n">
        <v>0.0547583679818208</v>
      </c>
      <c r="N12" s="16" t="n">
        <v>0.0449530530089586</v>
      </c>
      <c r="O12" s="16" t="n">
        <v>0.0599121077738605</v>
      </c>
      <c r="P12" s="16" t="n">
        <v>0.0138884269801402</v>
      </c>
      <c r="Q12" s="16"/>
      <c r="R12" s="16" t="n">
        <v>0</v>
      </c>
      <c r="S12" s="16" t="n">
        <v>0.0401976461539003</v>
      </c>
      <c r="T12" s="16" t="n">
        <v>0.0509416769379489</v>
      </c>
      <c r="U12" s="16" t="n">
        <v>0.0872740766433908</v>
      </c>
      <c r="V12" s="16" t="n">
        <v>0.0471916238402741</v>
      </c>
      <c r="W12" s="16"/>
      <c r="X12" s="16" t="n">
        <v>0.0884736258699015</v>
      </c>
      <c r="Y12" s="16" t="n">
        <v>0.0440068060366101</v>
      </c>
      <c r="Z12" s="16" t="n">
        <v>0.000799233964278845</v>
      </c>
      <c r="AA12" s="16" t="n">
        <v>0.0103323086978761</v>
      </c>
      <c r="AB12" s="16" t="n">
        <v>0.0298180225046524</v>
      </c>
      <c r="AC12" s="16" t="n">
        <v>0</v>
      </c>
      <c r="AD12" s="16" t="n">
        <v>0.0821756007194237</v>
      </c>
      <c r="AE12" s="16"/>
      <c r="AF12" s="16" t="n">
        <v>0.179477516059436</v>
      </c>
      <c r="AG12" s="16" t="n">
        <v>0</v>
      </c>
      <c r="AH12" s="16" t="n">
        <v>0.0637015299898504</v>
      </c>
      <c r="AI12" s="16" t="n">
        <v>0.0211289723283969</v>
      </c>
      <c r="AJ12" s="16" t="n">
        <v>0.000938385700458112</v>
      </c>
      <c r="AK12" s="16" t="n">
        <v>0.00426870474589009</v>
      </c>
      <c r="AL12" s="16" t="n">
        <v>0.0348775008026657</v>
      </c>
      <c r="AM12" s="16" t="n">
        <v>0.188435680319948</v>
      </c>
      <c r="AN12" s="16" t="n">
        <v>0.156301724411479</v>
      </c>
      <c r="AO12" s="16" t="n">
        <v>0</v>
      </c>
      <c r="AP12" s="16" t="n">
        <v>0</v>
      </c>
      <c r="AQ12" s="16"/>
      <c r="AR12" s="16" t="n">
        <v>0.0124610635647114</v>
      </c>
      <c r="AS12" s="16" t="n">
        <v>0.00211779750278722</v>
      </c>
      <c r="AT12" s="16" t="n">
        <v>0.110902831422836</v>
      </c>
      <c r="AU12" s="16" t="n">
        <v>0.0662584474795947</v>
      </c>
      <c r="AV12" s="16" t="n">
        <v>0.00219911867992122</v>
      </c>
      <c r="AW12" s="16" t="n">
        <v>0.00336997111823343</v>
      </c>
      <c r="AX12" s="16" t="n">
        <v>0.0832426242361298</v>
      </c>
    </row>
    <row r="13">
      <c r="B13" s="17" t="s">
        <v>73</v>
      </c>
      <c r="C13" s="16" t="n">
        <v>0.0347647204390879</v>
      </c>
      <c r="D13" s="16" t="n">
        <v>0.0304881581993566</v>
      </c>
      <c r="E13" s="16" t="n">
        <v>0.0763310716649645</v>
      </c>
      <c r="F13" s="16" t="n">
        <v>0.0200149535049026</v>
      </c>
      <c r="G13" s="16"/>
      <c r="H13" s="16" t="n">
        <v>0.0784284311930265</v>
      </c>
      <c r="I13" s="16" t="n">
        <v>0.0295917056449896</v>
      </c>
      <c r="J13" s="16"/>
      <c r="K13" s="16" t="n">
        <v>0.0111491351696808</v>
      </c>
      <c r="L13" s="16"/>
      <c r="M13" s="16" t="n">
        <v>0.016138039867485</v>
      </c>
      <c r="N13" s="16" t="n">
        <v>0.0306956557234391</v>
      </c>
      <c r="O13" s="16" t="n">
        <v>0.41030738241396</v>
      </c>
      <c r="P13" s="16" t="n">
        <v>0.222942164645372</v>
      </c>
      <c r="Q13" s="16"/>
      <c r="R13" s="16" t="n">
        <v>0</v>
      </c>
      <c r="S13" s="16" t="n">
        <v>0.0202110127663493</v>
      </c>
      <c r="T13" s="16" t="n">
        <v>0.0596066896410464</v>
      </c>
      <c r="U13" s="16" t="n">
        <v>0.090405500264151</v>
      </c>
      <c r="V13" s="16" t="n">
        <v>0.0151815136705368</v>
      </c>
      <c r="W13" s="16"/>
      <c r="X13" s="16" t="n">
        <v>0</v>
      </c>
      <c r="Y13" s="16" t="n">
        <v>0.0445182433719741</v>
      </c>
      <c r="Z13" s="16" t="n">
        <v>0.000674398970134364</v>
      </c>
      <c r="AA13" s="16" t="n">
        <v>0.145454371828472</v>
      </c>
      <c r="AB13" s="16" t="n">
        <v>0.0535494667687918</v>
      </c>
      <c r="AC13" s="16" t="n">
        <v>0.0711348817794839</v>
      </c>
      <c r="AD13" s="16" t="n">
        <v>0.00949991664798551</v>
      </c>
      <c r="AE13" s="16"/>
      <c r="AF13" s="16" t="n">
        <v>0.0018573808586795</v>
      </c>
      <c r="AG13" s="16" t="n">
        <v>0</v>
      </c>
      <c r="AH13" s="16" t="n">
        <v>0.0537908114880145</v>
      </c>
      <c r="AI13" s="16" t="n">
        <v>0.190875893346798</v>
      </c>
      <c r="AJ13" s="16" t="n">
        <v>0.00352977845139555</v>
      </c>
      <c r="AK13" s="16" t="n">
        <v>0.0346799721964633</v>
      </c>
      <c r="AL13" s="16" t="n">
        <v>0.00126067880384574</v>
      </c>
      <c r="AM13" s="16" t="n">
        <v>0.0447030182992145</v>
      </c>
      <c r="AN13" s="16" t="n">
        <v>0</v>
      </c>
      <c r="AO13" s="16" t="n">
        <v>0.000585834295960597</v>
      </c>
      <c r="AP13" s="16" t="n">
        <v>0.00330155022068294</v>
      </c>
      <c r="AQ13" s="16"/>
      <c r="AR13" s="16" t="n">
        <v>0.174981437125462</v>
      </c>
      <c r="AS13" s="16" t="n">
        <v>0.00600142371148814</v>
      </c>
      <c r="AT13" s="16" t="n">
        <v>0.0561820834377056</v>
      </c>
      <c r="AU13" s="16" t="n">
        <v>0.000995436774388735</v>
      </c>
      <c r="AV13" s="16" t="n">
        <v>0.00219911867992122</v>
      </c>
      <c r="AW13" s="16" t="n">
        <v>0.0220867977612719</v>
      </c>
      <c r="AX13" s="16" t="n">
        <v>0</v>
      </c>
    </row>
    <row r="14">
      <c r="B14" s="17" t="s">
        <v>74</v>
      </c>
      <c r="C14" s="22" t="n">
        <v>0.0453239671647534</v>
      </c>
      <c r="D14" s="22" t="n">
        <v>0.000906568452791094</v>
      </c>
      <c r="E14" s="22" t="n">
        <v>0.00059692524591631</v>
      </c>
      <c r="F14" s="22" t="n">
        <v>0.0682044858827763</v>
      </c>
      <c r="G14" s="22"/>
      <c r="H14" s="22" t="n">
        <v>0.00287386634332233</v>
      </c>
      <c r="I14" s="22" t="n">
        <v>0.0564664629009436</v>
      </c>
      <c r="J14" s="22"/>
      <c r="K14" s="22" t="n">
        <v>0.0896126896744712</v>
      </c>
      <c r="L14" s="22"/>
      <c r="M14" s="22" t="n">
        <v>0.0549519610502556</v>
      </c>
      <c r="N14" s="22" t="n">
        <v>0</v>
      </c>
      <c r="O14" s="22" t="n">
        <v>0.00373465473182497</v>
      </c>
      <c r="P14" s="22" t="n">
        <v>0.0194559200313955</v>
      </c>
      <c r="Q14" s="22"/>
      <c r="R14" s="22" t="n">
        <v>0</v>
      </c>
      <c r="S14" s="22" t="n">
        <v>0.131385550667712</v>
      </c>
      <c r="T14" s="22" t="n">
        <v>0.0785354247446472</v>
      </c>
      <c r="U14" s="22" t="n">
        <v>0</v>
      </c>
      <c r="V14" s="22" t="n">
        <v>0.0440457226987177</v>
      </c>
      <c r="W14" s="22"/>
      <c r="X14" s="22" t="n">
        <v>0.0816714427225935</v>
      </c>
      <c r="Y14" s="22" t="n">
        <v>0.0219906197732213</v>
      </c>
      <c r="Z14" s="22" t="n">
        <v>0</v>
      </c>
      <c r="AA14" s="22" t="n">
        <v>0.141488050567039</v>
      </c>
      <c r="AB14" s="22" t="n">
        <v>0</v>
      </c>
      <c r="AC14" s="22" t="n">
        <v>0</v>
      </c>
      <c r="AD14" s="22" t="n">
        <v>0.0085766616737289</v>
      </c>
      <c r="AE14" s="22"/>
      <c r="AF14" s="22" t="n">
        <v>0.32258383081359</v>
      </c>
      <c r="AG14" s="22" t="n">
        <v>0</v>
      </c>
      <c r="AH14" s="22" t="n">
        <v>0.000421727815181635</v>
      </c>
      <c r="AI14" s="22" t="n">
        <v>0</v>
      </c>
      <c r="AJ14" s="22" t="n">
        <v>0</v>
      </c>
      <c r="AK14" s="22" t="n">
        <v>0.0562655987819595</v>
      </c>
      <c r="AL14" s="22" t="n">
        <v>0</v>
      </c>
      <c r="AM14" s="22" t="n">
        <v>0</v>
      </c>
      <c r="AN14" s="22" t="n">
        <v>0</v>
      </c>
      <c r="AO14" s="22" t="n">
        <v>0.231900412552876</v>
      </c>
      <c r="AP14" s="22" t="n">
        <v>0.322517352565664</v>
      </c>
      <c r="AQ14" s="22"/>
      <c r="AR14" s="22" t="n">
        <v>0</v>
      </c>
      <c r="AS14" s="22" t="n">
        <v>0.17267779074428</v>
      </c>
      <c r="AT14" s="22" t="n">
        <v>0.0513159596724886</v>
      </c>
      <c r="AU14" s="22" t="n">
        <v>0.0405822140220762</v>
      </c>
      <c r="AV14" s="22" t="n">
        <v>0</v>
      </c>
      <c r="AW14" s="22" t="n">
        <v>0.000259363783255949</v>
      </c>
      <c r="AX14" s="22" t="n">
        <v>0.0842635489362484</v>
      </c>
    </row>
    <row r="15">
      <c r="B15" s="18"/>
    </row>
    <row r="16">
      <c r="B16" t="s">
        <v>76</v>
      </c>
    </row>
    <row r="17">
      <c r="B17" t="s">
        <v>77</v>
      </c>
    </row>
    <row r="19">
      <c r="B19"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80</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69</v>
      </c>
      <c r="C9" s="16" t="n">
        <v>0.0808274641538513</v>
      </c>
      <c r="D9" s="16" t="n">
        <v>0.23327208731621</v>
      </c>
      <c r="E9" s="16" t="n">
        <v>0.0319448808352622</v>
      </c>
      <c r="F9" s="16" t="n">
        <v>0.0770946596602136</v>
      </c>
      <c r="G9" s="16"/>
      <c r="H9" s="16" t="n">
        <v>0.05522822652554</v>
      </c>
      <c r="I9" s="16" t="n">
        <v>0.082564798676929</v>
      </c>
      <c r="J9" s="16"/>
      <c r="K9" s="16" t="n">
        <v>0.0774119276046443</v>
      </c>
      <c r="L9" s="16"/>
      <c r="M9" s="16" t="n">
        <v>0.0590620013882278</v>
      </c>
      <c r="N9" s="16" t="n">
        <v>0.188305881536775</v>
      </c>
      <c r="O9" s="16" t="n">
        <v>0.138389665711801</v>
      </c>
      <c r="P9" s="16" t="n">
        <v>0.26092486299977</v>
      </c>
      <c r="Q9" s="16"/>
      <c r="R9" s="16" t="n">
        <v>0</v>
      </c>
      <c r="S9" s="16" t="n">
        <v>0.218717945924305</v>
      </c>
      <c r="T9" s="16" t="n">
        <v>0.0987295973318239</v>
      </c>
      <c r="U9" s="16" t="n">
        <v>0.126029469784137</v>
      </c>
      <c r="V9" s="16" t="n">
        <v>0.0544754021347725</v>
      </c>
      <c r="W9" s="16"/>
      <c r="X9" s="16" t="n">
        <v>0.0610835090015732</v>
      </c>
      <c r="Y9" s="16" t="n">
        <v>0.105613113239401</v>
      </c>
      <c r="Z9" s="16" t="n">
        <v>0.0720612524692073</v>
      </c>
      <c r="AA9" s="16" t="n">
        <v>0.0296923495795719</v>
      </c>
      <c r="AB9" s="16" t="n">
        <v>0.0769546717100154</v>
      </c>
      <c r="AC9" s="16" t="n">
        <v>0.0773678565887918</v>
      </c>
      <c r="AD9" s="16" t="n">
        <v>0.382170896945331</v>
      </c>
      <c r="AE9" s="16"/>
      <c r="AF9" s="16" t="n">
        <v>0.0825811097334016</v>
      </c>
      <c r="AG9" s="16" t="n">
        <v>0.260323762481837</v>
      </c>
      <c r="AH9" s="16" t="n">
        <v>0.0219490850680409</v>
      </c>
      <c r="AI9" s="16" t="n">
        <v>0.0548798544547235</v>
      </c>
      <c r="AJ9" s="16" t="n">
        <v>0.0343556409349117</v>
      </c>
      <c r="AK9" s="16" t="n">
        <v>0.0852143532716644</v>
      </c>
      <c r="AL9" s="16" t="n">
        <v>0.197062086321823</v>
      </c>
      <c r="AM9" s="16" t="n">
        <v>0.0084624037692484</v>
      </c>
      <c r="AN9" s="16" t="n">
        <v>0.144818646005379</v>
      </c>
      <c r="AO9" s="16" t="n">
        <v>0.115997430641951</v>
      </c>
      <c r="AP9" s="16" t="n">
        <v>0.0257507652895269</v>
      </c>
      <c r="AQ9" s="16"/>
      <c r="AR9" s="16" t="n">
        <v>0.102034598347083</v>
      </c>
      <c r="AS9" s="16" t="n">
        <v>0.00388362620870092</v>
      </c>
      <c r="AT9" s="16" t="n">
        <v>0.111233186546495</v>
      </c>
      <c r="AU9" s="16" t="n">
        <v>0.0569667500734982</v>
      </c>
      <c r="AV9" s="16" t="n">
        <v>0.0297820990334609</v>
      </c>
      <c r="AW9" s="16" t="n">
        <v>0.0853348788566029</v>
      </c>
      <c r="AX9" s="16" t="n">
        <v>0.10157806955023</v>
      </c>
    </row>
    <row r="10">
      <c r="B10" s="17" t="s">
        <v>70</v>
      </c>
      <c r="C10" s="16" t="n">
        <v>0.0586023276920805</v>
      </c>
      <c r="D10" s="16" t="n">
        <v>0.0541687644660508</v>
      </c>
      <c r="E10" s="16" t="n">
        <v>0.071861766940283</v>
      </c>
      <c r="F10" s="16" t="n">
        <v>0.0543361167894094</v>
      </c>
      <c r="G10" s="16"/>
      <c r="H10" s="16" t="n">
        <v>0.0113678445850945</v>
      </c>
      <c r="I10" s="16" t="n">
        <v>0.0652774766789601</v>
      </c>
      <c r="J10" s="16"/>
      <c r="K10" s="16" t="n">
        <v>0.115246657961171</v>
      </c>
      <c r="L10" s="16"/>
      <c r="M10" s="16" t="n">
        <v>0.046882941116513</v>
      </c>
      <c r="N10" s="16" t="n">
        <v>0.0876145518145156</v>
      </c>
      <c r="O10" s="16" t="n">
        <v>0.186955207294081</v>
      </c>
      <c r="P10" s="16" t="n">
        <v>0.170093913077974</v>
      </c>
      <c r="Q10" s="16"/>
      <c r="R10" s="16" t="n">
        <v>0</v>
      </c>
      <c r="S10" s="16" t="n">
        <v>0.0553689583339931</v>
      </c>
      <c r="T10" s="16" t="n">
        <v>0.133975251296227</v>
      </c>
      <c r="U10" s="16" t="n">
        <v>0.19070347510811</v>
      </c>
      <c r="V10" s="16" t="n">
        <v>0.00469077117393674</v>
      </c>
      <c r="W10" s="16"/>
      <c r="X10" s="16" t="n">
        <v>0.0878999466761484</v>
      </c>
      <c r="Y10" s="16" t="n">
        <v>0.000484750161488004</v>
      </c>
      <c r="Z10" s="16" t="n">
        <v>0.00245101508210283</v>
      </c>
      <c r="AA10" s="16" t="n">
        <v>0.00937511822008251</v>
      </c>
      <c r="AB10" s="16" t="n">
        <v>0.1323089945698</v>
      </c>
      <c r="AC10" s="16" t="n">
        <v>0.624143082787816</v>
      </c>
      <c r="AD10" s="16" t="n">
        <v>0.0603253177494563</v>
      </c>
      <c r="AE10" s="16"/>
      <c r="AF10" s="16" t="n">
        <v>0.530990017396333</v>
      </c>
      <c r="AG10" s="16" t="n">
        <v>0.00285327611871182</v>
      </c>
      <c r="AH10" s="16" t="n">
        <v>0.0300076890587843</v>
      </c>
      <c r="AI10" s="16" t="n">
        <v>0.0158405666842284</v>
      </c>
      <c r="AJ10" s="16" t="n">
        <v>0.0284759890666819</v>
      </c>
      <c r="AK10" s="16" t="n">
        <v>0.00260088567604354</v>
      </c>
      <c r="AL10" s="16" t="n">
        <v>0.262738938789625</v>
      </c>
      <c r="AM10" s="16" t="n">
        <v>0.0371853902316718</v>
      </c>
      <c r="AN10" s="16" t="n">
        <v>0.00733108614249571</v>
      </c>
      <c r="AO10" s="16" t="n">
        <v>0.0322579110972688</v>
      </c>
      <c r="AP10" s="16" t="n">
        <v>0.0139187714989455</v>
      </c>
      <c r="AQ10" s="16"/>
      <c r="AR10" s="16" t="n">
        <v>0.0373831906941343</v>
      </c>
      <c r="AS10" s="16" t="n">
        <v>0.208594884839457</v>
      </c>
      <c r="AT10" s="16" t="n">
        <v>0.0495714534210174</v>
      </c>
      <c r="AU10" s="16" t="n">
        <v>0.0510983399473801</v>
      </c>
      <c r="AV10" s="16" t="n">
        <v>0.00751417336710614</v>
      </c>
      <c r="AW10" s="16" t="n">
        <v>0.00839951883648615</v>
      </c>
      <c r="AX10" s="16" t="n">
        <v>0.111320491550896</v>
      </c>
    </row>
    <row r="11">
      <c r="B11" s="17" t="s">
        <v>71</v>
      </c>
      <c r="C11" s="16" t="n">
        <v>0.101912073001853</v>
      </c>
      <c r="D11" s="16" t="n">
        <v>0.0945273268478093</v>
      </c>
      <c r="E11" s="16" t="n">
        <v>0.152912513572657</v>
      </c>
      <c r="F11" s="16" t="n">
        <v>0.0841202777803187</v>
      </c>
      <c r="G11" s="16"/>
      <c r="H11" s="16" t="n">
        <v>0.084503053332163</v>
      </c>
      <c r="I11" s="16" t="n">
        <v>0.049168646297938</v>
      </c>
      <c r="J11" s="16"/>
      <c r="K11" s="16" t="n">
        <v>0.0597281801841873</v>
      </c>
      <c r="L11" s="16"/>
      <c r="M11" s="16" t="n">
        <v>0.0937514510602544</v>
      </c>
      <c r="N11" s="16" t="n">
        <v>0.147026703760093</v>
      </c>
      <c r="O11" s="16" t="n">
        <v>0.102707988744041</v>
      </c>
      <c r="P11" s="16" t="n">
        <v>0.19583429717934</v>
      </c>
      <c r="Q11" s="16"/>
      <c r="R11" s="16" t="n">
        <v>0</v>
      </c>
      <c r="S11" s="16" t="n">
        <v>0.442143181946621</v>
      </c>
      <c r="T11" s="16" t="n">
        <v>0.265632489407523</v>
      </c>
      <c r="U11" s="16" t="n">
        <v>0.0927947553634488</v>
      </c>
      <c r="V11" s="16" t="n">
        <v>0.0384495815476761</v>
      </c>
      <c r="W11" s="16"/>
      <c r="X11" s="16" t="n">
        <v>0.111500895115484</v>
      </c>
      <c r="Y11" s="16" t="n">
        <v>0.120476869305964</v>
      </c>
      <c r="Z11" s="16" t="n">
        <v>0.0384875232629464</v>
      </c>
      <c r="AA11" s="16" t="n">
        <v>0.0319712650526775</v>
      </c>
      <c r="AB11" s="16" t="n">
        <v>0.142437681054042</v>
      </c>
      <c r="AC11" s="16" t="n">
        <v>0.0395596934560638</v>
      </c>
      <c r="AD11" s="16" t="n">
        <v>0.0764462798126201</v>
      </c>
      <c r="AE11" s="16"/>
      <c r="AF11" s="16" t="n">
        <v>0.181334896918115</v>
      </c>
      <c r="AG11" s="16" t="n">
        <v>0.396366373312774</v>
      </c>
      <c r="AH11" s="16" t="n">
        <v>0.0716884206030289</v>
      </c>
      <c r="AI11" s="16" t="n">
        <v>0.0220447076119755</v>
      </c>
      <c r="AJ11" s="16" t="n">
        <v>0.00462496619765227</v>
      </c>
      <c r="AK11" s="16" t="n">
        <v>0.0122122221781421</v>
      </c>
      <c r="AL11" s="16" t="n">
        <v>0.0389307685663845</v>
      </c>
      <c r="AM11" s="16" t="n">
        <v>0.426895550754492</v>
      </c>
      <c r="AN11" s="16" t="n">
        <v>0.277377811010553</v>
      </c>
      <c r="AO11" s="16" t="n">
        <v>0.000585834295960597</v>
      </c>
      <c r="AP11" s="16" t="n">
        <v>0</v>
      </c>
      <c r="AQ11" s="16"/>
      <c r="AR11" s="16" t="n">
        <v>0.00259752215684258</v>
      </c>
      <c r="AS11" s="16" t="n">
        <v>0.234805905773655</v>
      </c>
      <c r="AT11" s="16" t="n">
        <v>0.169537523222893</v>
      </c>
      <c r="AU11" s="16" t="n">
        <v>0.0219220715935592</v>
      </c>
      <c r="AV11" s="16" t="n">
        <v>0.00659735603976366</v>
      </c>
      <c r="AW11" s="16" t="n">
        <v>0.0439417020879217</v>
      </c>
      <c r="AX11" s="16" t="n">
        <v>0.187118495623933</v>
      </c>
    </row>
    <row r="12">
      <c r="B12" s="17" t="s">
        <v>72</v>
      </c>
      <c r="C12" s="16" t="n">
        <v>0.0926386079023228</v>
      </c>
      <c r="D12" s="16" t="n">
        <v>0.0848408136557882</v>
      </c>
      <c r="E12" s="16" t="n">
        <v>0.17250740528257</v>
      </c>
      <c r="F12" s="16" t="n">
        <v>0.0642372795924789</v>
      </c>
      <c r="G12" s="16"/>
      <c r="H12" s="16" t="n">
        <v>0.12357891562522</v>
      </c>
      <c r="I12" s="16" t="n">
        <v>0.102113232856581</v>
      </c>
      <c r="J12" s="16"/>
      <c r="K12" s="16" t="n">
        <v>0.0495930257754052</v>
      </c>
      <c r="L12" s="16"/>
      <c r="M12" s="16" t="n">
        <v>0.0708068269014742</v>
      </c>
      <c r="N12" s="16" t="n">
        <v>0.115576284617112</v>
      </c>
      <c r="O12" s="16" t="n">
        <v>0.449560913980295</v>
      </c>
      <c r="P12" s="16" t="n">
        <v>0.234202440146682</v>
      </c>
      <c r="Q12" s="16"/>
      <c r="R12" s="16" t="n">
        <v>0</v>
      </c>
      <c r="S12" s="16" t="n">
        <v>0.0199866333875509</v>
      </c>
      <c r="T12" s="16" t="n">
        <v>0.110095548564722</v>
      </c>
      <c r="U12" s="16" t="n">
        <v>0.123921657931263</v>
      </c>
      <c r="V12" s="16" t="n">
        <v>0.0883620608000653</v>
      </c>
      <c r="W12" s="16"/>
      <c r="X12" s="16" t="n">
        <v>0.0671676274129798</v>
      </c>
      <c r="Y12" s="16" t="n">
        <v>0.0877470713632688</v>
      </c>
      <c r="Z12" s="16" t="n">
        <v>0</v>
      </c>
      <c r="AA12" s="16" t="n">
        <v>0.156657945443075</v>
      </c>
      <c r="AB12" s="16" t="n">
        <v>0.136097036336412</v>
      </c>
      <c r="AC12" s="16" t="n">
        <v>0.020087780267899</v>
      </c>
      <c r="AD12" s="16" t="n">
        <v>0.104558604387929</v>
      </c>
      <c r="AE12" s="16"/>
      <c r="AF12" s="16" t="n">
        <v>0</v>
      </c>
      <c r="AG12" s="16" t="n">
        <v>0.00316485323661015</v>
      </c>
      <c r="AH12" s="16" t="n">
        <v>0.118466676999668</v>
      </c>
      <c r="AI12" s="16" t="n">
        <v>0.207506539211356</v>
      </c>
      <c r="AJ12" s="16" t="n">
        <v>0.0185377294203445</v>
      </c>
      <c r="AK12" s="16" t="n">
        <v>0.0607349786136227</v>
      </c>
      <c r="AL12" s="16" t="n">
        <v>0.122519255790304</v>
      </c>
      <c r="AM12" s="16" t="n">
        <v>0.247751064771934</v>
      </c>
      <c r="AN12" s="16" t="n">
        <v>0.0119388611563339</v>
      </c>
      <c r="AO12" s="16" t="n">
        <v>0</v>
      </c>
      <c r="AP12" s="16" t="n">
        <v>0.329360685039555</v>
      </c>
      <c r="AQ12" s="16"/>
      <c r="AR12" s="16" t="n">
        <v>0.25053187365495</v>
      </c>
      <c r="AS12" s="16" t="n">
        <v>0.0072363068613185</v>
      </c>
      <c r="AT12" s="16" t="n">
        <v>0.134095263293382</v>
      </c>
      <c r="AU12" s="16" t="n">
        <v>0.119326169101533</v>
      </c>
      <c r="AV12" s="16" t="n">
        <v>0.00219911867992122</v>
      </c>
      <c r="AW12" s="16" t="n">
        <v>0.0101099133547003</v>
      </c>
      <c r="AX12" s="16" t="n">
        <v>0.100982770562596</v>
      </c>
    </row>
    <row r="13">
      <c r="B13" s="17" t="s">
        <v>73</v>
      </c>
      <c r="C13" s="16" t="n">
        <v>0.185426872900677</v>
      </c>
      <c r="D13" s="16" t="n">
        <v>0.0456714804152334</v>
      </c>
      <c r="E13" s="16" t="n">
        <v>0.320567025305846</v>
      </c>
      <c r="F13" s="16" t="n">
        <v>0.155467900469805</v>
      </c>
      <c r="G13" s="16"/>
      <c r="H13" s="16" t="n">
        <v>0.0353649171797538</v>
      </c>
      <c r="I13" s="16" t="n">
        <v>0.208957424693893</v>
      </c>
      <c r="J13" s="16"/>
      <c r="K13" s="16" t="n">
        <v>0.137520690256742</v>
      </c>
      <c r="L13" s="16"/>
      <c r="M13" s="16" t="n">
        <v>0.196899380455397</v>
      </c>
      <c r="N13" s="16" t="n">
        <v>0.150623067964771</v>
      </c>
      <c r="O13" s="16" t="n">
        <v>0.08079166714109</v>
      </c>
      <c r="P13" s="16" t="n">
        <v>0.0832368948394308</v>
      </c>
      <c r="Q13" s="16"/>
      <c r="R13" s="16" t="n">
        <v>0.0267405384239923</v>
      </c>
      <c r="S13" s="16" t="n">
        <v>0.132397729739818</v>
      </c>
      <c r="T13" s="16" t="n">
        <v>0.00717693819434327</v>
      </c>
      <c r="U13" s="16" t="n">
        <v>0.149924029377996</v>
      </c>
      <c r="V13" s="16" t="n">
        <v>0.232903176416451</v>
      </c>
      <c r="W13" s="16"/>
      <c r="X13" s="16" t="n">
        <v>0.0683024173330367</v>
      </c>
      <c r="Y13" s="16" t="n">
        <v>0.209666226463798</v>
      </c>
      <c r="Z13" s="16" t="n">
        <v>0.494877024599578</v>
      </c>
      <c r="AA13" s="16" t="n">
        <v>0.21905539568303</v>
      </c>
      <c r="AB13" s="16" t="n">
        <v>0.211486259880493</v>
      </c>
      <c r="AC13" s="16" t="n">
        <v>0.187197238094573</v>
      </c>
      <c r="AD13" s="16" t="n">
        <v>0.132751560903335</v>
      </c>
      <c r="AE13" s="16"/>
      <c r="AF13" s="16" t="n">
        <v>0</v>
      </c>
      <c r="AG13" s="16" t="n">
        <v>0.0549776626218059</v>
      </c>
      <c r="AH13" s="16" t="n">
        <v>0.221729265957623</v>
      </c>
      <c r="AI13" s="16" t="n">
        <v>0.206992623496233</v>
      </c>
      <c r="AJ13" s="16" t="n">
        <v>0.366131903588899</v>
      </c>
      <c r="AK13" s="16" t="n">
        <v>0.143983309997537</v>
      </c>
      <c r="AL13" s="16" t="n">
        <v>0.315915958066946</v>
      </c>
      <c r="AM13" s="16" t="n">
        <v>0.232083251402592</v>
      </c>
      <c r="AN13" s="16" t="n">
        <v>0.147027113554109</v>
      </c>
      <c r="AO13" s="16" t="n">
        <v>0.00430935924215515</v>
      </c>
      <c r="AP13" s="16" t="n">
        <v>0</v>
      </c>
      <c r="AQ13" s="16"/>
      <c r="AR13" s="16" t="n">
        <v>0.015058585721554</v>
      </c>
      <c r="AS13" s="16" t="n">
        <v>0.000882914352956849</v>
      </c>
      <c r="AT13" s="16" t="n">
        <v>0.196356697999412</v>
      </c>
      <c r="AU13" s="16" t="n">
        <v>0.184458427552464</v>
      </c>
      <c r="AV13" s="16" t="n">
        <v>0.38839896843056</v>
      </c>
      <c r="AW13" s="16" t="n">
        <v>0.304438777631904</v>
      </c>
      <c r="AX13" s="16" t="n">
        <v>0.098089669737389</v>
      </c>
    </row>
    <row r="14">
      <c r="B14" s="17" t="s">
        <v>74</v>
      </c>
      <c r="C14" s="22" t="n">
        <v>0.480592654349216</v>
      </c>
      <c r="D14" s="22" t="n">
        <v>0.487519527298909</v>
      </c>
      <c r="E14" s="22" t="n">
        <v>0.250206408063382</v>
      </c>
      <c r="F14" s="22" t="n">
        <v>0.564743765707774</v>
      </c>
      <c r="G14" s="22"/>
      <c r="H14" s="22" t="n">
        <v>0.689957042752229</v>
      </c>
      <c r="I14" s="22" t="n">
        <v>0.491918420795698</v>
      </c>
      <c r="J14" s="22"/>
      <c r="K14" s="22" t="n">
        <v>0.56049951821785</v>
      </c>
      <c r="L14" s="22"/>
      <c r="M14" s="22" t="n">
        <v>0.532597399078133</v>
      </c>
      <c r="N14" s="22" t="n">
        <v>0.310853510306733</v>
      </c>
      <c r="O14" s="22" t="n">
        <v>0.0415945571286917</v>
      </c>
      <c r="P14" s="22" t="n">
        <v>0.0557075917568037</v>
      </c>
      <c r="Q14" s="22"/>
      <c r="R14" s="22" t="n">
        <v>0.973259461576008</v>
      </c>
      <c r="S14" s="22" t="n">
        <v>0.131385550667712</v>
      </c>
      <c r="T14" s="22" t="n">
        <v>0.384390175205361</v>
      </c>
      <c r="U14" s="22" t="n">
        <v>0.316626612435046</v>
      </c>
      <c r="V14" s="22" t="n">
        <v>0.581119007927098</v>
      </c>
      <c r="W14" s="22"/>
      <c r="X14" s="22" t="n">
        <v>0.604045604460778</v>
      </c>
      <c r="Y14" s="22" t="n">
        <v>0.476011969466081</v>
      </c>
      <c r="Z14" s="22" t="n">
        <v>0.392123184586165</v>
      </c>
      <c r="AA14" s="22" t="n">
        <v>0.553247926021563</v>
      </c>
      <c r="AB14" s="22" t="n">
        <v>0.300715356449238</v>
      </c>
      <c r="AC14" s="22" t="n">
        <v>0.0516443488048562</v>
      </c>
      <c r="AD14" s="22" t="n">
        <v>0.243747340201328</v>
      </c>
      <c r="AE14" s="22"/>
      <c r="AF14" s="22" t="n">
        <v>0.20509397595215</v>
      </c>
      <c r="AG14" s="22" t="n">
        <v>0.282314072228261</v>
      </c>
      <c r="AH14" s="22" t="n">
        <v>0.536158862312855</v>
      </c>
      <c r="AI14" s="22" t="n">
        <v>0.492735708541484</v>
      </c>
      <c r="AJ14" s="22" t="n">
        <v>0.54787377079151</v>
      </c>
      <c r="AK14" s="22" t="n">
        <v>0.695254250262991</v>
      </c>
      <c r="AL14" s="22" t="n">
        <v>0.0628329924649164</v>
      </c>
      <c r="AM14" s="22" t="n">
        <v>0.0476223390700618</v>
      </c>
      <c r="AN14" s="22" t="n">
        <v>0.411506482131131</v>
      </c>
      <c r="AO14" s="22" t="n">
        <v>0.846849464722665</v>
      </c>
      <c r="AP14" s="22" t="n">
        <v>0.630969778171973</v>
      </c>
      <c r="AQ14" s="22"/>
      <c r="AR14" s="22" t="n">
        <v>0.592394229425435</v>
      </c>
      <c r="AS14" s="22" t="n">
        <v>0.544596361963911</v>
      </c>
      <c r="AT14" s="22" t="n">
        <v>0.339205875516801</v>
      </c>
      <c r="AU14" s="22" t="n">
        <v>0.566228241731566</v>
      </c>
      <c r="AV14" s="22" t="n">
        <v>0.565508284449188</v>
      </c>
      <c r="AW14" s="22" t="n">
        <v>0.547775209232385</v>
      </c>
      <c r="AX14" s="22" t="n">
        <v>0.400910502974956</v>
      </c>
    </row>
    <row r="15">
      <c r="B15" s="18"/>
    </row>
    <row r="16">
      <c r="B16" t="s">
        <v>76</v>
      </c>
    </row>
    <row r="17">
      <c r="B17" t="s">
        <v>77</v>
      </c>
    </row>
    <row r="19">
      <c r="B19"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81</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69</v>
      </c>
      <c r="C9" s="16" t="n">
        <v>0.0874724461074794</v>
      </c>
      <c r="D9" s="16" t="n">
        <v>0.157435971085332</v>
      </c>
      <c r="E9" s="16" t="n">
        <v>0.0140299838983162</v>
      </c>
      <c r="F9" s="16" t="n">
        <v>0.10460985964225</v>
      </c>
      <c r="G9" s="16"/>
      <c r="H9" s="16" t="n">
        <v>0.052314911754203</v>
      </c>
      <c r="I9" s="16" t="n">
        <v>0.0919996930327031</v>
      </c>
      <c r="J9" s="16"/>
      <c r="K9" s="16" t="n">
        <v>0.0924096242124503</v>
      </c>
      <c r="L9" s="16"/>
      <c r="M9" s="16" t="n">
        <v>0.07055580964526</v>
      </c>
      <c r="N9" s="16" t="n">
        <v>0.172605928061092</v>
      </c>
      <c r="O9" s="16" t="n">
        <v>0.133129247704466</v>
      </c>
      <c r="P9" s="16" t="n">
        <v>0.186525038189905</v>
      </c>
      <c r="Q9" s="16"/>
      <c r="R9" s="16" t="n">
        <v>0</v>
      </c>
      <c r="S9" s="16" t="n">
        <v>0.289500190357744</v>
      </c>
      <c r="T9" s="16" t="n">
        <v>0.258564031158806</v>
      </c>
      <c r="U9" s="16" t="n">
        <v>0.0196031981069217</v>
      </c>
      <c r="V9" s="16" t="n">
        <v>0.0499684055085557</v>
      </c>
      <c r="W9" s="16"/>
      <c r="X9" s="16" t="n">
        <v>0.176230210511872</v>
      </c>
      <c r="Y9" s="16" t="n">
        <v>0.0060687190513761</v>
      </c>
      <c r="Z9" s="16" t="n">
        <v>0.00728478252564719</v>
      </c>
      <c r="AA9" s="16" t="n">
        <v>0.0297523669289397</v>
      </c>
      <c r="AB9" s="16" t="n">
        <v>0.176844873492188</v>
      </c>
      <c r="AC9" s="16" t="n">
        <v>0.0969888293827445</v>
      </c>
      <c r="AD9" s="16" t="n">
        <v>0.264502083472337</v>
      </c>
      <c r="AE9" s="16"/>
      <c r="AF9" s="16" t="n">
        <v>0.0495926362615766</v>
      </c>
      <c r="AG9" s="16" t="n">
        <v>0.11064767308225</v>
      </c>
      <c r="AH9" s="16" t="n">
        <v>0.124966316454075</v>
      </c>
      <c r="AI9" s="16" t="n">
        <v>0.0391396165768541</v>
      </c>
      <c r="AJ9" s="16" t="n">
        <v>0.00613456798574187</v>
      </c>
      <c r="AK9" s="16" t="n">
        <v>0.113055618099156</v>
      </c>
      <c r="AL9" s="16" t="n">
        <v>0.0219891990277978</v>
      </c>
      <c r="AM9" s="16" t="n">
        <v>0.144751653284182</v>
      </c>
      <c r="AN9" s="16" t="n">
        <v>0.00177352286287929</v>
      </c>
      <c r="AO9" s="16" t="n">
        <v>0.149830690901473</v>
      </c>
      <c r="AP9" s="16" t="n">
        <v>0.669752533737312</v>
      </c>
      <c r="AQ9" s="16"/>
      <c r="AR9" s="16" t="n">
        <v>0.105667607972597</v>
      </c>
      <c r="AS9" s="16" t="n">
        <v>0.000882914352956849</v>
      </c>
      <c r="AT9" s="16" t="n">
        <v>0.0643917793100002</v>
      </c>
      <c r="AU9" s="16" t="n">
        <v>0.18983052580261</v>
      </c>
      <c r="AV9" s="16" t="n">
        <v>0.182424370705813</v>
      </c>
      <c r="AW9" s="16" t="n">
        <v>0.0159958406895495</v>
      </c>
      <c r="AX9" s="16" t="n">
        <v>0.101152443837745</v>
      </c>
    </row>
    <row r="10">
      <c r="B10" s="17" t="s">
        <v>70</v>
      </c>
      <c r="C10" s="16" t="n">
        <v>0.0219075320604725</v>
      </c>
      <c r="D10" s="16" t="n">
        <v>0.0290869662733066</v>
      </c>
      <c r="E10" s="16" t="n">
        <v>0.0757872129438774</v>
      </c>
      <c r="F10" s="16" t="n">
        <v>0.000969171053428131</v>
      </c>
      <c r="G10" s="16"/>
      <c r="H10" s="16" t="n">
        <v>0.0118597014801679</v>
      </c>
      <c r="I10" s="16" t="n">
        <v>0.0211361945181597</v>
      </c>
      <c r="J10" s="16"/>
      <c r="K10" s="16" t="n">
        <v>0.0173506676628799</v>
      </c>
      <c r="L10" s="16"/>
      <c r="M10" s="16" t="n">
        <v>0.00806901993374252</v>
      </c>
      <c r="N10" s="16" t="n">
        <v>0.0722366425568967</v>
      </c>
      <c r="O10" s="16" t="n">
        <v>0.112035585646254</v>
      </c>
      <c r="P10" s="16" t="n">
        <v>0.19134120068451</v>
      </c>
      <c r="Q10" s="16"/>
      <c r="R10" s="16" t="n">
        <v>0</v>
      </c>
      <c r="S10" s="16" t="n">
        <v>0.0560116647705309</v>
      </c>
      <c r="T10" s="16" t="n">
        <v>0.0501794439007039</v>
      </c>
      <c r="U10" s="16" t="n">
        <v>0.0141341290966742</v>
      </c>
      <c r="V10" s="16" t="n">
        <v>0.0149115721010271</v>
      </c>
      <c r="W10" s="16"/>
      <c r="X10" s="16" t="n">
        <v>0</v>
      </c>
      <c r="Y10" s="16" t="n">
        <v>0.0273819545152736</v>
      </c>
      <c r="Z10" s="16" t="n">
        <v>0.00345237133729142</v>
      </c>
      <c r="AA10" s="16" t="n">
        <v>0.0177106938354773</v>
      </c>
      <c r="AB10" s="16" t="n">
        <v>0.0231556131888381</v>
      </c>
      <c r="AC10" s="16" t="n">
        <v>0.0561305827984199</v>
      </c>
      <c r="AD10" s="16" t="n">
        <v>0.0460696714931926</v>
      </c>
      <c r="AE10" s="16"/>
      <c r="AF10" s="16" t="n">
        <v>0.000917681852882801</v>
      </c>
      <c r="AG10" s="16" t="n">
        <v>0.00585335715487564</v>
      </c>
      <c r="AH10" s="16" t="n">
        <v>0.0096841797041979</v>
      </c>
      <c r="AI10" s="16" t="n">
        <v>0.00937589268260305</v>
      </c>
      <c r="AJ10" s="16" t="n">
        <v>0.00905179227791262</v>
      </c>
      <c r="AK10" s="16" t="n">
        <v>0.00277839157991425</v>
      </c>
      <c r="AL10" s="16" t="n">
        <v>0.0383068519263584</v>
      </c>
      <c r="AM10" s="16" t="n">
        <v>0.134577803427378</v>
      </c>
      <c r="AN10" s="16" t="n">
        <v>0</v>
      </c>
      <c r="AO10" s="16" t="n">
        <v>0.000585834295960597</v>
      </c>
      <c r="AP10" s="16" t="n">
        <v>0.00791924470281053</v>
      </c>
      <c r="AQ10" s="16"/>
      <c r="AR10" s="16" t="n">
        <v>0.0869760126255295</v>
      </c>
      <c r="AS10" s="16" t="n">
        <v>0.0102370187170626</v>
      </c>
      <c r="AT10" s="16" t="n">
        <v>0.0354166860174219</v>
      </c>
      <c r="AU10" s="16" t="n">
        <v>0.0094365639936969</v>
      </c>
      <c r="AV10" s="16" t="n">
        <v>0.00439823735984244</v>
      </c>
      <c r="AW10" s="16" t="n">
        <v>0.0106812169035009</v>
      </c>
      <c r="AX10" s="16" t="n">
        <v>0.00348839981284054</v>
      </c>
    </row>
    <row r="11">
      <c r="B11" s="17" t="s">
        <v>71</v>
      </c>
      <c r="C11" s="16" t="n">
        <v>0.0621284787688859</v>
      </c>
      <c r="D11" s="16" t="n">
        <v>0.0330092567018228</v>
      </c>
      <c r="E11" s="16" t="n">
        <v>0.0759265029988663</v>
      </c>
      <c r="F11" s="16" t="n">
        <v>0.0611929987272514</v>
      </c>
      <c r="G11" s="16"/>
      <c r="H11" s="16" t="n">
        <v>0.0323060226715419</v>
      </c>
      <c r="I11" s="16" t="n">
        <v>0.0616606655624548</v>
      </c>
      <c r="J11" s="16"/>
      <c r="K11" s="16" t="n">
        <v>0.0833102308440004</v>
      </c>
      <c r="L11" s="16"/>
      <c r="M11" s="16" t="n">
        <v>0.0549519610502556</v>
      </c>
      <c r="N11" s="16" t="n">
        <v>0.0800231641078948</v>
      </c>
      <c r="O11" s="16" t="n">
        <v>0.130670647096162</v>
      </c>
      <c r="P11" s="16" t="n">
        <v>0.191500230681459</v>
      </c>
      <c r="Q11" s="16"/>
      <c r="R11" s="16" t="n">
        <v>0</v>
      </c>
      <c r="S11" s="16" t="n">
        <v>0.0345248217432347</v>
      </c>
      <c r="T11" s="16" t="n">
        <v>0.164486832745827</v>
      </c>
      <c r="U11" s="16" t="n">
        <v>0.106759625238732</v>
      </c>
      <c r="V11" s="16" t="n">
        <v>0.0280325025836264</v>
      </c>
      <c r="W11" s="16"/>
      <c r="X11" s="16" t="n">
        <v>0.0392453071906044</v>
      </c>
      <c r="Y11" s="16" t="n">
        <v>0.0273500742171868</v>
      </c>
      <c r="Z11" s="16" t="n">
        <v>0.0813732035746682</v>
      </c>
      <c r="AA11" s="16" t="n">
        <v>0.0309784805063331</v>
      </c>
      <c r="AB11" s="16" t="n">
        <v>0.0588512930955024</v>
      </c>
      <c r="AC11" s="16" t="n">
        <v>0.613870113640966</v>
      </c>
      <c r="AD11" s="16" t="n">
        <v>0.122313567921306</v>
      </c>
      <c r="AE11" s="16"/>
      <c r="AF11" s="16" t="n">
        <v>0.328611173327628</v>
      </c>
      <c r="AG11" s="16" t="n">
        <v>0.00286929223084643</v>
      </c>
      <c r="AH11" s="16" t="n">
        <v>0.0644630636672788</v>
      </c>
      <c r="AI11" s="16" t="n">
        <v>0.0342836741072872</v>
      </c>
      <c r="AJ11" s="16" t="n">
        <v>0.0265505367521167</v>
      </c>
      <c r="AK11" s="16" t="n">
        <v>0.00661629246197985</v>
      </c>
      <c r="AL11" s="16" t="n">
        <v>0.230566899957476</v>
      </c>
      <c r="AM11" s="16" t="n">
        <v>0.0344775929257095</v>
      </c>
      <c r="AN11" s="16" t="n">
        <v>0.113784675959015</v>
      </c>
      <c r="AO11" s="16" t="n">
        <v>0.000579330458823583</v>
      </c>
      <c r="AP11" s="16" t="n">
        <v>0.319026671339194</v>
      </c>
      <c r="AQ11" s="16"/>
      <c r="AR11" s="16" t="n">
        <v>0.0212891175039097</v>
      </c>
      <c r="AS11" s="16" t="n">
        <v>0.20647708733667</v>
      </c>
      <c r="AT11" s="16" t="n">
        <v>0.063266226663201</v>
      </c>
      <c r="AU11" s="16" t="n">
        <v>0.0562208757483181</v>
      </c>
      <c r="AV11" s="16" t="n">
        <v>0.00659735603976366</v>
      </c>
      <c r="AW11" s="16" t="n">
        <v>0.0309273625483262</v>
      </c>
      <c r="AX11" s="16" t="n">
        <v>0.0851148003612184</v>
      </c>
    </row>
    <row r="12">
      <c r="B12" s="17" t="s">
        <v>72</v>
      </c>
      <c r="C12" s="16" t="n">
        <v>0.0934486899985498</v>
      </c>
      <c r="D12" s="16" t="n">
        <v>0.104628302638523</v>
      </c>
      <c r="E12" s="16" t="n">
        <v>0.0677197067623898</v>
      </c>
      <c r="F12" s="16" t="n">
        <v>0.101358538585204</v>
      </c>
      <c r="G12" s="16"/>
      <c r="H12" s="16" t="n">
        <v>0.0596033045679993</v>
      </c>
      <c r="I12" s="16" t="n">
        <v>0.0649939636583451</v>
      </c>
      <c r="J12" s="16"/>
      <c r="K12" s="16" t="n">
        <v>0.0483319129672836</v>
      </c>
      <c r="L12" s="16"/>
      <c r="M12" s="16" t="n">
        <v>0.093468277043988</v>
      </c>
      <c r="N12" s="16" t="n">
        <v>0.0889900708332254</v>
      </c>
      <c r="O12" s="16" t="n">
        <v>0.10973779643487</v>
      </c>
      <c r="P12" s="16" t="n">
        <v>0.0851505246843732</v>
      </c>
      <c r="Q12" s="16"/>
      <c r="R12" s="16" t="n">
        <v>0</v>
      </c>
      <c r="S12" s="16" t="n">
        <v>0.0199866333875509</v>
      </c>
      <c r="T12" s="16" t="n">
        <v>0.194284982553148</v>
      </c>
      <c r="U12" s="16" t="n">
        <v>0.116156046231281</v>
      </c>
      <c r="V12" s="16" t="n">
        <v>0.0709173319510923</v>
      </c>
      <c r="W12" s="16"/>
      <c r="X12" s="16" t="n">
        <v>0.152359898075451</v>
      </c>
      <c r="Y12" s="16" t="n">
        <v>0.0877183428063392</v>
      </c>
      <c r="Z12" s="16" t="n">
        <v>0.0194913182935037</v>
      </c>
      <c r="AA12" s="16" t="n">
        <v>0.0120319434030273</v>
      </c>
      <c r="AB12" s="16" t="n">
        <v>0.082005709236984</v>
      </c>
      <c r="AC12" s="16" t="n">
        <v>0.0161809456481908</v>
      </c>
      <c r="AD12" s="16" t="n">
        <v>0.0607516107126131</v>
      </c>
      <c r="AE12" s="16"/>
      <c r="AF12" s="16" t="n">
        <v>0.181334896918115</v>
      </c>
      <c r="AG12" s="16" t="n">
        <v>0.39708770039852</v>
      </c>
      <c r="AH12" s="16" t="n">
        <v>0.0737666056907611</v>
      </c>
      <c r="AI12" s="16" t="n">
        <v>0.0338027631323301</v>
      </c>
      <c r="AJ12" s="16" t="n">
        <v>0.00276074628769626</v>
      </c>
      <c r="AK12" s="16" t="n">
        <v>0.0561221204993914</v>
      </c>
      <c r="AL12" s="16" t="n">
        <v>0.0211706792148944</v>
      </c>
      <c r="AM12" s="16" t="n">
        <v>0.375722820333419</v>
      </c>
      <c r="AN12" s="16" t="n">
        <v>0.179804826585269</v>
      </c>
      <c r="AO12" s="16" t="n">
        <v>0</v>
      </c>
      <c r="AP12" s="16" t="n">
        <v>0.00330155022068294</v>
      </c>
      <c r="AQ12" s="16"/>
      <c r="AR12" s="16" t="n">
        <v>0.0186915953470672</v>
      </c>
      <c r="AS12" s="16" t="n">
        <v>0.0578925200238012</v>
      </c>
      <c r="AT12" s="16" t="n">
        <v>0.185645811867943</v>
      </c>
      <c r="AU12" s="16" t="n">
        <v>0.0747822933448981</v>
      </c>
      <c r="AV12" s="16" t="n">
        <v>0.00219911867992122</v>
      </c>
      <c r="AW12" s="16" t="n">
        <v>0.00248848586798199</v>
      </c>
      <c r="AX12" s="16" t="n">
        <v>0.185671945211329</v>
      </c>
    </row>
    <row r="13">
      <c r="B13" s="17" t="s">
        <v>73</v>
      </c>
      <c r="C13" s="16" t="n">
        <v>0.11571723533502</v>
      </c>
      <c r="D13" s="16" t="n">
        <v>0.122520927759334</v>
      </c>
      <c r="E13" s="16" t="n">
        <v>0.229220088652463</v>
      </c>
      <c r="F13" s="16" t="n">
        <v>0.0727982525545705</v>
      </c>
      <c r="G13" s="16"/>
      <c r="H13" s="16" t="n">
        <v>0.146343126643695</v>
      </c>
      <c r="I13" s="16" t="n">
        <v>0.102083205186632</v>
      </c>
      <c r="J13" s="16"/>
      <c r="K13" s="16" t="n">
        <v>0.0540338265049887</v>
      </c>
      <c r="L13" s="16"/>
      <c r="M13" s="16" t="n">
        <v>0.0951356244105855</v>
      </c>
      <c r="N13" s="16" t="n">
        <v>0.137519646393066</v>
      </c>
      <c r="O13" s="16" t="n">
        <v>0.449334601006262</v>
      </c>
      <c r="P13" s="16" t="n">
        <v>0.263481730781641</v>
      </c>
      <c r="Q13" s="16"/>
      <c r="R13" s="16" t="n">
        <v>0.0267405384239923</v>
      </c>
      <c r="S13" s="16" t="n">
        <v>0.398516303515039</v>
      </c>
      <c r="T13" s="16" t="n">
        <v>0.0346105923441873</v>
      </c>
      <c r="U13" s="16" t="n">
        <v>0.105602673771468</v>
      </c>
      <c r="V13" s="16" t="n">
        <v>0.11856138917908</v>
      </c>
      <c r="W13" s="16"/>
      <c r="X13" s="16" t="n">
        <v>0.0719184444630915</v>
      </c>
      <c r="Y13" s="16" t="n">
        <v>0.110554575224756</v>
      </c>
      <c r="Z13" s="16" t="n">
        <v>0.0658413826608031</v>
      </c>
      <c r="AA13" s="16" t="n">
        <v>0.246250003095516</v>
      </c>
      <c r="AB13" s="16" t="n">
        <v>0.231758654599144</v>
      </c>
      <c r="AC13" s="16" t="n">
        <v>0.0169869587085312</v>
      </c>
      <c r="AD13" s="16" t="n">
        <v>0.207414392180268</v>
      </c>
      <c r="AE13" s="16"/>
      <c r="AF13" s="16" t="n">
        <v>0</v>
      </c>
      <c r="AG13" s="16" t="n">
        <v>0.00517521371089148</v>
      </c>
      <c r="AH13" s="16" t="n">
        <v>0.13297430624057</v>
      </c>
      <c r="AI13" s="16" t="n">
        <v>0.229183246368435</v>
      </c>
      <c r="AJ13" s="16" t="n">
        <v>0.141024504836941</v>
      </c>
      <c r="AK13" s="16" t="n">
        <v>0.0146694599738203</v>
      </c>
      <c r="AL13" s="16" t="n">
        <v>0.158032014580214</v>
      </c>
      <c r="AM13" s="16" t="n">
        <v>0.238118416967671</v>
      </c>
      <c r="AN13" s="16" t="n">
        <v>0.147876901770477</v>
      </c>
      <c r="AO13" s="16" t="n">
        <v>0</v>
      </c>
      <c r="AP13" s="16" t="n">
        <v>0</v>
      </c>
      <c r="AQ13" s="16"/>
      <c r="AR13" s="16" t="n">
        <v>0.174981437125462</v>
      </c>
      <c r="AS13" s="16" t="n">
        <v>0.179914097605598</v>
      </c>
      <c r="AT13" s="16" t="n">
        <v>0.111738006644116</v>
      </c>
      <c r="AU13" s="16" t="n">
        <v>0.102091062863323</v>
      </c>
      <c r="AV13" s="16" t="n">
        <v>0.211289652411932</v>
      </c>
      <c r="AW13" s="16" t="n">
        <v>0.0481405824741178</v>
      </c>
      <c r="AX13" s="16" t="n">
        <v>0.113362340951133</v>
      </c>
    </row>
    <row r="14">
      <c r="B14" s="17" t="s">
        <v>74</v>
      </c>
      <c r="C14" s="22" t="n">
        <v>0.619325617729593</v>
      </c>
      <c r="D14" s="22" t="n">
        <v>0.553318575541682</v>
      </c>
      <c r="E14" s="22" t="n">
        <v>0.537316504744087</v>
      </c>
      <c r="F14" s="22" t="n">
        <v>0.659071179437296</v>
      </c>
      <c r="G14" s="22"/>
      <c r="H14" s="22" t="n">
        <v>0.697572932882393</v>
      </c>
      <c r="I14" s="22" t="n">
        <v>0.658126278041705</v>
      </c>
      <c r="J14" s="22"/>
      <c r="K14" s="22" t="n">
        <v>0.704563737808397</v>
      </c>
      <c r="L14" s="22"/>
      <c r="M14" s="22" t="n">
        <v>0.677819307916168</v>
      </c>
      <c r="N14" s="22" t="n">
        <v>0.448624548047825</v>
      </c>
      <c r="O14" s="22" t="n">
        <v>0.0650921221119867</v>
      </c>
      <c r="P14" s="22" t="n">
        <v>0.082001274978111</v>
      </c>
      <c r="Q14" s="22"/>
      <c r="R14" s="22" t="n">
        <v>0.973259461576008</v>
      </c>
      <c r="S14" s="22" t="n">
        <v>0.201460386225901</v>
      </c>
      <c r="T14" s="22" t="n">
        <v>0.297874117297327</v>
      </c>
      <c r="U14" s="22" t="n">
        <v>0.637744327554923</v>
      </c>
      <c r="V14" s="22" t="n">
        <v>0.717608798676619</v>
      </c>
      <c r="W14" s="22"/>
      <c r="X14" s="22" t="n">
        <v>0.560246139758981</v>
      </c>
      <c r="Y14" s="22" t="n">
        <v>0.740926334185068</v>
      </c>
      <c r="Z14" s="22" t="n">
        <v>0.822556941608086</v>
      </c>
      <c r="AA14" s="22" t="n">
        <v>0.663276512230707</v>
      </c>
      <c r="AB14" s="22" t="n">
        <v>0.427383856387343</v>
      </c>
      <c r="AC14" s="22" t="n">
        <v>0.199842569821148</v>
      </c>
      <c r="AD14" s="22" t="n">
        <v>0.298948674220283</v>
      </c>
      <c r="AE14" s="22"/>
      <c r="AF14" s="22" t="n">
        <v>0.439543611639797</v>
      </c>
      <c r="AG14" s="22" t="n">
        <v>0.478366763422616</v>
      </c>
      <c r="AH14" s="22" t="n">
        <v>0.594145528243117</v>
      </c>
      <c r="AI14" s="22" t="n">
        <v>0.654214807132491</v>
      </c>
      <c r="AJ14" s="22" t="n">
        <v>0.814477851859592</v>
      </c>
      <c r="AK14" s="22" t="n">
        <v>0.806758117385739</v>
      </c>
      <c r="AL14" s="22" t="n">
        <v>0.52993435529326</v>
      </c>
      <c r="AM14" s="22" t="n">
        <v>0.072351713061641</v>
      </c>
      <c r="AN14" s="22" t="n">
        <v>0.55676007282236</v>
      </c>
      <c r="AO14" s="22" t="n">
        <v>0.849004144343742</v>
      </c>
      <c r="AP14" s="22" t="n">
        <v>0</v>
      </c>
      <c r="AQ14" s="22"/>
      <c r="AR14" s="22" t="n">
        <v>0.592394229425435</v>
      </c>
      <c r="AS14" s="22" t="n">
        <v>0.544596361963911</v>
      </c>
      <c r="AT14" s="22" t="n">
        <v>0.539541489497319</v>
      </c>
      <c r="AU14" s="22" t="n">
        <v>0.567638678247154</v>
      </c>
      <c r="AV14" s="22" t="n">
        <v>0.593091264802728</v>
      </c>
      <c r="AW14" s="22" t="n">
        <v>0.891766511516524</v>
      </c>
      <c r="AX14" s="22" t="n">
        <v>0.511210069825734</v>
      </c>
    </row>
    <row r="15">
      <c r="B15" s="18"/>
    </row>
    <row r="16">
      <c r="B16" t="s">
        <v>76</v>
      </c>
    </row>
    <row r="17">
      <c r="B17" t="s">
        <v>77</v>
      </c>
    </row>
    <row r="19">
      <c r="B19"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90</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82</v>
      </c>
      <c r="C9" s="16" t="n">
        <v>0.467337646115043</v>
      </c>
      <c r="D9" s="16" t="n">
        <v>0.471410457876458</v>
      </c>
      <c r="E9" s="16" t="n">
        <v>0.45125985351399</v>
      </c>
      <c r="F9" s="16" t="n">
        <v>0.472696991493275</v>
      </c>
      <c r="G9" s="16"/>
      <c r="H9" s="16" t="n">
        <v>0.459450816622609</v>
      </c>
      <c r="I9" s="16" t="n">
        <v>0.519935327947637</v>
      </c>
      <c r="J9" s="16"/>
      <c r="K9" s="16" t="n">
        <v>0.400907370621096</v>
      </c>
      <c r="L9" s="16"/>
      <c r="M9" s="16" t="n">
        <v>0.474740160594754</v>
      </c>
      <c r="N9" s="16" t="n">
        <v>0.447842895624466</v>
      </c>
      <c r="O9" s="16" t="n">
        <v>0.392825917687091</v>
      </c>
      <c r="P9" s="16" t="n">
        <v>0.380866406173904</v>
      </c>
      <c r="Q9" s="16"/>
      <c r="R9" s="16" t="n">
        <v>0.0267405384239923</v>
      </c>
      <c r="S9" s="16" t="n">
        <v>0.339677513031045</v>
      </c>
      <c r="T9" s="16" t="n">
        <v>0.449411737000941</v>
      </c>
      <c r="U9" s="16" t="n">
        <v>0.483598265409084</v>
      </c>
      <c r="V9" s="16" t="n">
        <v>0.491659082199663</v>
      </c>
      <c r="W9" s="16"/>
      <c r="X9" s="16" t="n">
        <v>0.588104615745637</v>
      </c>
      <c r="Y9" s="16" t="n">
        <v>0.368735097017325</v>
      </c>
      <c r="Z9" s="16" t="n">
        <v>0.442631982769932</v>
      </c>
      <c r="AA9" s="16" t="n">
        <v>0.453535589276588</v>
      </c>
      <c r="AB9" s="16" t="n">
        <v>0.628896366204693</v>
      </c>
      <c r="AC9" s="16" t="n">
        <v>0.186322331363123</v>
      </c>
      <c r="AD9" s="16" t="n">
        <v>0.405940289145828</v>
      </c>
      <c r="AE9" s="16"/>
      <c r="AF9" s="16" t="n">
        <v>0.451808702598006</v>
      </c>
      <c r="AG9" s="16" t="n">
        <v>0.437102519145465</v>
      </c>
      <c r="AH9" s="16" t="n">
        <v>0.406405422606571</v>
      </c>
      <c r="AI9" s="16" t="n">
        <v>0.498710129953986</v>
      </c>
      <c r="AJ9" s="16" t="n">
        <v>0.403779658529527</v>
      </c>
      <c r="AK9" s="16" t="n">
        <v>0.500776861384681</v>
      </c>
      <c r="AL9" s="16" t="n">
        <v>0.461991071369863</v>
      </c>
      <c r="AM9" s="16" t="n">
        <v>0.306071412925513</v>
      </c>
      <c r="AN9" s="16" t="n">
        <v>0.728847193813688</v>
      </c>
      <c r="AO9" s="16" t="n">
        <v>0.40758544204211</v>
      </c>
      <c r="AP9" s="16" t="n">
        <v>0.670639314960445</v>
      </c>
      <c r="AQ9" s="16"/>
      <c r="AR9" s="16" t="n">
        <v>0.66249211371952</v>
      </c>
      <c r="AS9" s="16" t="n">
        <v>0.208594884839457</v>
      </c>
      <c r="AT9" s="16" t="n">
        <v>0.456970895571801</v>
      </c>
      <c r="AU9" s="16" t="n">
        <v>0.550969409367414</v>
      </c>
      <c r="AV9" s="16" t="n">
        <v>0.636984893243059</v>
      </c>
      <c r="AW9" s="16" t="n">
        <v>0.410616211315788</v>
      </c>
      <c r="AX9" s="16" t="n">
        <v>0.407292003613003</v>
      </c>
    </row>
    <row r="10">
      <c r="B10" s="17" t="s">
        <v>83</v>
      </c>
      <c r="C10" s="16" t="n">
        <v>0.409070448619192</v>
      </c>
      <c r="D10" s="16" t="n">
        <v>0.395359315682324</v>
      </c>
      <c r="E10" s="16" t="n">
        <v>0.456775562494779</v>
      </c>
      <c r="F10" s="16" t="n">
        <v>0.393401076686739</v>
      </c>
      <c r="G10" s="16"/>
      <c r="H10" s="16" t="n">
        <v>0.567654676359998</v>
      </c>
      <c r="I10" s="16" t="n">
        <v>0.422471350005054</v>
      </c>
      <c r="J10" s="16"/>
      <c r="K10" s="16" t="n">
        <v>0.399205307281662</v>
      </c>
      <c r="L10" s="16"/>
      <c r="M10" s="16" t="n">
        <v>0.404944804692725</v>
      </c>
      <c r="N10" s="16" t="n">
        <v>0.365444030872095</v>
      </c>
      <c r="O10" s="16" t="n">
        <v>0.629016769937346</v>
      </c>
      <c r="P10" s="16" t="n">
        <v>0.519120302717158</v>
      </c>
      <c r="Q10" s="16"/>
      <c r="R10" s="16" t="n">
        <v>0</v>
      </c>
      <c r="S10" s="16" t="n">
        <v>0.450840595961155</v>
      </c>
      <c r="T10" s="16" t="n">
        <v>0.446353024007301</v>
      </c>
      <c r="U10" s="16" t="n">
        <v>0.563288127881275</v>
      </c>
      <c r="V10" s="16" t="n">
        <v>0.348558446380102</v>
      </c>
      <c r="W10" s="16"/>
      <c r="X10" s="16" t="n">
        <v>0.465449307819862</v>
      </c>
      <c r="Y10" s="16" t="n">
        <v>0.348012340684136</v>
      </c>
      <c r="Z10" s="16" t="n">
        <v>0.554244884683481</v>
      </c>
      <c r="AA10" s="16" t="n">
        <v>0.23008783327442</v>
      </c>
      <c r="AB10" s="16" t="n">
        <v>0.396311921242952</v>
      </c>
      <c r="AC10" s="16" t="n">
        <v>0.79909827294151</v>
      </c>
      <c r="AD10" s="16" t="n">
        <v>0.528613276207423</v>
      </c>
      <c r="AE10" s="16"/>
      <c r="AF10" s="16" t="n">
        <v>0.535724061508754</v>
      </c>
      <c r="AG10" s="16" t="n">
        <v>0.537489677625261</v>
      </c>
      <c r="AH10" s="16" t="n">
        <v>0.333036740719717</v>
      </c>
      <c r="AI10" s="16" t="n">
        <v>0.31290445282243</v>
      </c>
      <c r="AJ10" s="16" t="n">
        <v>0.26367404203994</v>
      </c>
      <c r="AK10" s="16" t="n">
        <v>0.51455462174266</v>
      </c>
      <c r="AL10" s="16" t="n">
        <v>0.576384955803746</v>
      </c>
      <c r="AM10" s="16" t="n">
        <v>0.440434282371417</v>
      </c>
      <c r="AN10" s="16" t="n">
        <v>0.403767948480241</v>
      </c>
      <c r="AO10" s="16" t="n">
        <v>0.409740121663187</v>
      </c>
      <c r="AP10" s="16" t="n">
        <v>0.349154899078324</v>
      </c>
      <c r="AQ10" s="16"/>
      <c r="AR10" s="16" t="n">
        <v>0.763742656925384</v>
      </c>
      <c r="AS10" s="16" t="n">
        <v>0.388157013648182</v>
      </c>
      <c r="AT10" s="16" t="n">
        <v>0.408581362765078</v>
      </c>
      <c r="AU10" s="16" t="n">
        <v>0.351226093058132</v>
      </c>
      <c r="AV10" s="16" t="n">
        <v>0.245469988805235</v>
      </c>
      <c r="AW10" s="16" t="n">
        <v>0.34093952109865</v>
      </c>
      <c r="AX10" s="16" t="n">
        <v>0.453309637521334</v>
      </c>
    </row>
    <row r="11">
      <c r="B11" s="17" t="s">
        <v>84</v>
      </c>
      <c r="C11" s="16" t="n">
        <v>0.223207684940137</v>
      </c>
      <c r="D11" s="16" t="n">
        <v>0.292179102713511</v>
      </c>
      <c r="E11" s="16" t="n">
        <v>0.238879025438771</v>
      </c>
      <c r="F11" s="16" t="n">
        <v>0.20755404821872</v>
      </c>
      <c r="G11" s="16"/>
      <c r="H11" s="16" t="n">
        <v>0.590705820104455</v>
      </c>
      <c r="I11" s="16" t="n">
        <v>0.206296828887845</v>
      </c>
      <c r="J11" s="16"/>
      <c r="K11" s="16" t="n">
        <v>0.277640003424234</v>
      </c>
      <c r="L11" s="16"/>
      <c r="M11" s="16" t="n">
        <v>0.19782127050701</v>
      </c>
      <c r="N11" s="16" t="n">
        <v>0.253977839006851</v>
      </c>
      <c r="O11" s="16" t="n">
        <v>0.618651098633597</v>
      </c>
      <c r="P11" s="16" t="n">
        <v>0.422423415517003</v>
      </c>
      <c r="Q11" s="16"/>
      <c r="R11" s="16" t="n">
        <v>0</v>
      </c>
      <c r="S11" s="16" t="n">
        <v>0.288317143361603</v>
      </c>
      <c r="T11" s="16" t="n">
        <v>0.400058913234023</v>
      </c>
      <c r="U11" s="16" t="n">
        <v>0.316969230443271</v>
      </c>
      <c r="V11" s="16" t="n">
        <v>0.154026867828758</v>
      </c>
      <c r="W11" s="16"/>
      <c r="X11" s="16" t="n">
        <v>0.158544415567623</v>
      </c>
      <c r="Y11" s="16" t="n">
        <v>0.308252557415881</v>
      </c>
      <c r="Z11" s="16" t="n">
        <v>0.22485605192929</v>
      </c>
      <c r="AA11" s="16" t="n">
        <v>0.172683672369424</v>
      </c>
      <c r="AB11" s="16" t="n">
        <v>0.246715690322709</v>
      </c>
      <c r="AC11" s="16" t="n">
        <v>0.114224159568593</v>
      </c>
      <c r="AD11" s="16" t="n">
        <v>0.200956984509872</v>
      </c>
      <c r="AE11" s="16"/>
      <c r="AF11" s="16" t="n">
        <v>0.397363943003528</v>
      </c>
      <c r="AG11" s="16" t="n">
        <v>0.264204986750487</v>
      </c>
      <c r="AH11" s="16" t="n">
        <v>0.256248950910165</v>
      </c>
      <c r="AI11" s="16" t="n">
        <v>0.334095465405722</v>
      </c>
      <c r="AJ11" s="16" t="n">
        <v>0.222779321751184</v>
      </c>
      <c r="AK11" s="16" t="n">
        <v>0.203146100470383</v>
      </c>
      <c r="AL11" s="16" t="n">
        <v>0.073070536052764</v>
      </c>
      <c r="AM11" s="16" t="n">
        <v>0.179145218499717</v>
      </c>
      <c r="AN11" s="16" t="n">
        <v>0.130909662451913</v>
      </c>
      <c r="AO11" s="16" t="n">
        <v>0.266898837567183</v>
      </c>
      <c r="AP11" s="16" t="n">
        <v>0.671483120638201</v>
      </c>
      <c r="AQ11" s="16"/>
      <c r="AR11" s="16" t="n">
        <v>0.199903564254884</v>
      </c>
      <c r="AS11" s="16" t="n">
        <v>0.243277095784804</v>
      </c>
      <c r="AT11" s="16" t="n">
        <v>0.238831068591586</v>
      </c>
      <c r="AU11" s="16" t="n">
        <v>0.151736903716506</v>
      </c>
      <c r="AV11" s="16" t="n">
        <v>0.0341803363933034</v>
      </c>
      <c r="AW11" s="16" t="n">
        <v>0.259339129108114</v>
      </c>
      <c r="AX11" s="16" t="n">
        <v>0.325239977352141</v>
      </c>
    </row>
    <row r="12">
      <c r="B12" s="17" t="s">
        <v>85</v>
      </c>
      <c r="C12" s="16" t="n">
        <v>0.219595146626923</v>
      </c>
      <c r="D12" s="16" t="n">
        <v>0.344001609234788</v>
      </c>
      <c r="E12" s="16" t="n">
        <v>0.25774864842627</v>
      </c>
      <c r="F12" s="16" t="n">
        <v>0.18770641366736</v>
      </c>
      <c r="G12" s="16"/>
      <c r="H12" s="16" t="n">
        <v>0.133128456486105</v>
      </c>
      <c r="I12" s="16" t="n">
        <v>0.208496950252805</v>
      </c>
      <c r="J12" s="16"/>
      <c r="K12" s="16" t="n">
        <v>0.249716615151269</v>
      </c>
      <c r="L12" s="16"/>
      <c r="M12" s="16" t="n">
        <v>0.179373872823072</v>
      </c>
      <c r="N12" s="16" t="n">
        <v>0.357553871635514</v>
      </c>
      <c r="O12" s="16" t="n">
        <v>0.538385113707498</v>
      </c>
      <c r="P12" s="16" t="n">
        <v>0.533419752014072</v>
      </c>
      <c r="Q12" s="16"/>
      <c r="R12" s="16" t="n">
        <v>0.78582243678632</v>
      </c>
      <c r="S12" s="16" t="n">
        <v>0.0456762373487924</v>
      </c>
      <c r="T12" s="16" t="n">
        <v>0.142941798655492</v>
      </c>
      <c r="U12" s="16" t="n">
        <v>0.213386452079932</v>
      </c>
      <c r="V12" s="16" t="n">
        <v>0.234192535270229</v>
      </c>
      <c r="W12" s="16"/>
      <c r="X12" s="16" t="n">
        <v>0.123116018022409</v>
      </c>
      <c r="Y12" s="16" t="n">
        <v>0.0970805836972821</v>
      </c>
      <c r="Z12" s="16" t="n">
        <v>0.639598102466165</v>
      </c>
      <c r="AA12" s="16" t="n">
        <v>0.24056038885611</v>
      </c>
      <c r="AB12" s="16" t="n">
        <v>0.369346209689712</v>
      </c>
      <c r="AC12" s="16" t="n">
        <v>0.214794369064</v>
      </c>
      <c r="AD12" s="16" t="n">
        <v>0.465431684628159</v>
      </c>
      <c r="AE12" s="16"/>
      <c r="AF12" s="16" t="n">
        <v>0.106422136748467</v>
      </c>
      <c r="AG12" s="16" t="n">
        <v>0.399388430580105</v>
      </c>
      <c r="AH12" s="16" t="n">
        <v>0.223385767298976</v>
      </c>
      <c r="AI12" s="16" t="n">
        <v>0.573834448845196</v>
      </c>
      <c r="AJ12" s="16" t="n">
        <v>0.183131644935824</v>
      </c>
      <c r="AK12" s="16" t="n">
        <v>0.155110341833739</v>
      </c>
      <c r="AL12" s="16" t="n">
        <v>0.0946728731176245</v>
      </c>
      <c r="AM12" s="16" t="n">
        <v>0.334159066740942</v>
      </c>
      <c r="AN12" s="16" t="n">
        <v>0.168165467876765</v>
      </c>
      <c r="AO12" s="16" t="n">
        <v>0.0322644149344058</v>
      </c>
      <c r="AP12" s="16" t="n">
        <v>0.0396695367884723</v>
      </c>
      <c r="AQ12" s="16"/>
      <c r="AR12" s="16" t="n">
        <v>0.171348427499948</v>
      </c>
      <c r="AS12" s="16" t="n">
        <v>0.215479222903902</v>
      </c>
      <c r="AT12" s="16" t="n">
        <v>0.163661759262435</v>
      </c>
      <c r="AU12" s="16" t="n">
        <v>0.253745247933834</v>
      </c>
      <c r="AV12" s="16" t="n">
        <v>0.0924622331076465</v>
      </c>
      <c r="AW12" s="16" t="n">
        <v>0.310686855999608</v>
      </c>
      <c r="AX12" s="16" t="n">
        <v>0.251570101841529</v>
      </c>
    </row>
    <row r="13">
      <c r="B13" s="17" t="s">
        <v>86</v>
      </c>
      <c r="C13" s="16" t="n">
        <v>0.168364761841325</v>
      </c>
      <c r="D13" s="16" t="n">
        <v>0.0555791784417328</v>
      </c>
      <c r="E13" s="16" t="n">
        <v>0.120137779709674</v>
      </c>
      <c r="F13" s="16" t="n">
        <v>0.202314597235547</v>
      </c>
      <c r="G13" s="16"/>
      <c r="H13" s="16" t="n">
        <v>0.230846140714046</v>
      </c>
      <c r="I13" s="16" t="n">
        <v>0.168593742798537</v>
      </c>
      <c r="J13" s="16"/>
      <c r="K13" s="16" t="n">
        <v>0.210013532036753</v>
      </c>
      <c r="L13" s="16"/>
      <c r="M13" s="16" t="n">
        <v>0.191405166767094</v>
      </c>
      <c r="N13" s="16" t="n">
        <v>0.0700933274061914</v>
      </c>
      <c r="O13" s="16" t="n">
        <v>0.039667227186554</v>
      </c>
      <c r="P13" s="16" t="n">
        <v>0.0682034871194342</v>
      </c>
      <c r="Q13" s="16"/>
      <c r="R13" s="16" t="n">
        <v>0.187437024789688</v>
      </c>
      <c r="S13" s="16" t="n">
        <v>0.00247080010127993</v>
      </c>
      <c r="T13" s="16" t="n">
        <v>0.110695178869452</v>
      </c>
      <c r="U13" s="16" t="n">
        <v>0.0826750018683728</v>
      </c>
      <c r="V13" s="16" t="n">
        <v>0.222963280217981</v>
      </c>
      <c r="W13" s="16"/>
      <c r="X13" s="16" t="n">
        <v>0.182979178148568</v>
      </c>
      <c r="Y13" s="16" t="n">
        <v>0.183170889657543</v>
      </c>
      <c r="Z13" s="16" t="n">
        <v>0.0168077288875883</v>
      </c>
      <c r="AA13" s="16" t="n">
        <v>0.317807092237474</v>
      </c>
      <c r="AB13" s="16" t="n">
        <v>0.0555220277044024</v>
      </c>
      <c r="AC13" s="16" t="n">
        <v>0.0117723689814625</v>
      </c>
      <c r="AD13" s="16" t="n">
        <v>0.0867169520079909</v>
      </c>
      <c r="AE13" s="16"/>
      <c r="AF13" s="16" t="n">
        <v>0</v>
      </c>
      <c r="AG13" s="16" t="n">
        <v>0.141075028572549</v>
      </c>
      <c r="AH13" s="16" t="n">
        <v>0.22675869845362</v>
      </c>
      <c r="AI13" s="16" t="n">
        <v>0.0124257514107496</v>
      </c>
      <c r="AJ13" s="16" t="n">
        <v>0.235021297586188</v>
      </c>
      <c r="AK13" s="16" t="n">
        <v>0.249234152659865</v>
      </c>
      <c r="AL13" s="16" t="n">
        <v>0.222217824601551</v>
      </c>
      <c r="AM13" s="16" t="n">
        <v>0</v>
      </c>
      <c r="AN13" s="16" t="n">
        <v>0</v>
      </c>
      <c r="AO13" s="16" t="n">
        <v>0.234055092173954</v>
      </c>
      <c r="AP13" s="16" t="n">
        <v>0.00703246347967761</v>
      </c>
      <c r="AQ13" s="16"/>
      <c r="AR13" s="16" t="n">
        <v>0.00623053178235572</v>
      </c>
      <c r="AS13" s="16" t="n">
        <v>0.17267779074428</v>
      </c>
      <c r="AT13" s="16" t="n">
        <v>0.213039114312926</v>
      </c>
      <c r="AU13" s="16" t="n">
        <v>0.106840661501671</v>
      </c>
      <c r="AV13" s="16" t="n">
        <v>0.179308434698549</v>
      </c>
      <c r="AW13" s="16" t="n">
        <v>0.212105744168788</v>
      </c>
      <c r="AX13" s="16" t="n">
        <v>0.184820693786359</v>
      </c>
    </row>
    <row r="14">
      <c r="B14" s="17" t="s">
        <v>87</v>
      </c>
      <c r="C14" s="16" t="n">
        <v>0.162378066395425</v>
      </c>
      <c r="D14" s="16" t="n">
        <v>0.373540020114314</v>
      </c>
      <c r="E14" s="16" t="n">
        <v>0.190858598436918</v>
      </c>
      <c r="F14" s="16" t="n">
        <v>0.12165902220934</v>
      </c>
      <c r="G14" s="16"/>
      <c r="H14" s="16" t="n">
        <v>0.456969158746118</v>
      </c>
      <c r="I14" s="16" t="n">
        <v>0.11130302834704</v>
      </c>
      <c r="J14" s="16"/>
      <c r="K14" s="16" t="n">
        <v>0.160628827824779</v>
      </c>
      <c r="L14" s="16"/>
      <c r="M14" s="16" t="n">
        <v>0.14967589374805</v>
      </c>
      <c r="N14" s="16" t="n">
        <v>0.20029938690118</v>
      </c>
      <c r="O14" s="16" t="n">
        <v>0.279602046910701</v>
      </c>
      <c r="P14" s="16" t="n">
        <v>0.280241369591959</v>
      </c>
      <c r="Q14" s="16"/>
      <c r="R14" s="16" t="n">
        <v>0</v>
      </c>
      <c r="S14" s="16" t="n">
        <v>0.336726809970467</v>
      </c>
      <c r="T14" s="16" t="n">
        <v>0.200941069094285</v>
      </c>
      <c r="U14" s="16" t="n">
        <v>0.0859015543968364</v>
      </c>
      <c r="V14" s="16" t="n">
        <v>0.148174099977292</v>
      </c>
      <c r="W14" s="16"/>
      <c r="X14" s="16" t="n">
        <v>0.182144387889849</v>
      </c>
      <c r="Y14" s="16" t="n">
        <v>0.155539952349938</v>
      </c>
      <c r="Z14" s="16" t="n">
        <v>0.10780725617435</v>
      </c>
      <c r="AA14" s="16" t="n">
        <v>0.0507466040580745</v>
      </c>
      <c r="AB14" s="16" t="n">
        <v>0.232148428292387</v>
      </c>
      <c r="AC14" s="16" t="n">
        <v>0.221666867970085</v>
      </c>
      <c r="AD14" s="16" t="n">
        <v>0.283501439588329</v>
      </c>
      <c r="AE14" s="16"/>
      <c r="AF14" s="16" t="n">
        <v>0.06684688876727</v>
      </c>
      <c r="AG14" s="16" t="n">
        <v>0.263916825341325</v>
      </c>
      <c r="AH14" s="16" t="n">
        <v>0.229540468757271</v>
      </c>
      <c r="AI14" s="16" t="n">
        <v>0.248160154530692</v>
      </c>
      <c r="AJ14" s="16" t="n">
        <v>0.107608059351996</v>
      </c>
      <c r="AK14" s="16" t="n">
        <v>0.153527083677632</v>
      </c>
      <c r="AL14" s="16" t="n">
        <v>0.0597215035182261</v>
      </c>
      <c r="AM14" s="16" t="n">
        <v>0.0314082126872506</v>
      </c>
      <c r="AN14" s="16" t="n">
        <v>0.243877993472734</v>
      </c>
      <c r="AO14" s="16" t="n">
        <v>0.323940371228453</v>
      </c>
      <c r="AP14" s="16" t="n">
        <v>0.0336700099923374</v>
      </c>
      <c r="AQ14" s="16"/>
      <c r="AR14" s="16" t="n">
        <v>0.124359203319664</v>
      </c>
      <c r="AS14" s="16" t="n">
        <v>0.18503260696413</v>
      </c>
      <c r="AT14" s="16" t="n">
        <v>0.151042177825719</v>
      </c>
      <c r="AU14" s="16" t="n">
        <v>0.0252406630119293</v>
      </c>
      <c r="AV14" s="16" t="n">
        <v>0.0319812177133822</v>
      </c>
      <c r="AW14" s="16" t="n">
        <v>0.264135025327651</v>
      </c>
      <c r="AX14" s="16" t="n">
        <v>0.272828594972785</v>
      </c>
    </row>
    <row r="15">
      <c r="B15" s="17" t="s">
        <v>88</v>
      </c>
      <c r="C15" s="16" t="n">
        <v>0.0754130222874175</v>
      </c>
      <c r="D15" s="16" t="n">
        <v>0.0931731405082067</v>
      </c>
      <c r="E15" s="16" t="n">
        <v>0.144115670209237</v>
      </c>
      <c r="F15" s="16" t="n">
        <v>0.0474837650317586</v>
      </c>
      <c r="G15" s="16"/>
      <c r="H15" s="16" t="n">
        <v>0.0830234900904876</v>
      </c>
      <c r="I15" s="16" t="n">
        <v>0.0723068176080352</v>
      </c>
      <c r="J15" s="16"/>
      <c r="K15" s="16" t="n">
        <v>0.0365577379684405</v>
      </c>
      <c r="L15" s="16"/>
      <c r="M15" s="16" t="n">
        <v>0.0404491117893159</v>
      </c>
      <c r="N15" s="16" t="n">
        <v>0.232746015859244</v>
      </c>
      <c r="O15" s="16" t="n">
        <v>0.237847790516162</v>
      </c>
      <c r="P15" s="16" t="n">
        <v>0.256211561889439</v>
      </c>
      <c r="Q15" s="16"/>
      <c r="R15" s="16" t="n">
        <v>0</v>
      </c>
      <c r="S15" s="16" t="n">
        <v>0.17805425622972</v>
      </c>
      <c r="T15" s="16" t="n">
        <v>0.11157398597982</v>
      </c>
      <c r="U15" s="16" t="n">
        <v>0.156544841261915</v>
      </c>
      <c r="V15" s="16" t="n">
        <v>0.0373253218386013</v>
      </c>
      <c r="W15" s="16"/>
      <c r="X15" s="16" t="n">
        <v>0.0520109827748747</v>
      </c>
      <c r="Y15" s="16" t="n">
        <v>0.0307791612008631</v>
      </c>
      <c r="Z15" s="16" t="n">
        <v>0.0422739313488501</v>
      </c>
      <c r="AA15" s="16" t="n">
        <v>0.0272638751085982</v>
      </c>
      <c r="AB15" s="16" t="n">
        <v>0.197037147238859</v>
      </c>
      <c r="AC15" s="16" t="n">
        <v>0.739554794885916</v>
      </c>
      <c r="AD15" s="16" t="n">
        <v>0.188798076093514</v>
      </c>
      <c r="AE15" s="16"/>
      <c r="AF15" s="16" t="n">
        <v>0.00657913982768975</v>
      </c>
      <c r="AG15" s="16" t="n">
        <v>0.0110690067519649</v>
      </c>
      <c r="AH15" s="16" t="n">
        <v>0.0308505213460423</v>
      </c>
      <c r="AI15" s="16" t="n">
        <v>0.105409173864851</v>
      </c>
      <c r="AJ15" s="16" t="n">
        <v>0.0227379077388216</v>
      </c>
      <c r="AK15" s="16" t="n">
        <v>0.0191510674159119</v>
      </c>
      <c r="AL15" s="16" t="n">
        <v>0.262032307008173</v>
      </c>
      <c r="AM15" s="16" t="n">
        <v>0.517656443305403</v>
      </c>
      <c r="AN15" s="16" t="n">
        <v>0.0246047728743114</v>
      </c>
      <c r="AO15" s="16" t="n">
        <v>0.0316785806384452</v>
      </c>
      <c r="AP15" s="16" t="n">
        <v>0.0369715602130204</v>
      </c>
      <c r="AQ15" s="16"/>
      <c r="AR15" s="16" t="n">
        <v>0.130589735102019</v>
      </c>
      <c r="AS15" s="16" t="n">
        <v>0.229687396415124</v>
      </c>
      <c r="AT15" s="16" t="n">
        <v>0.073311554309283</v>
      </c>
      <c r="AU15" s="16" t="n">
        <v>0.0754468555353059</v>
      </c>
      <c r="AV15" s="16" t="n">
        <v>0.00219911867992122</v>
      </c>
      <c r="AW15" s="16" t="n">
        <v>0.050059522857393</v>
      </c>
      <c r="AX15" s="16" t="n">
        <v>0.0354802926529325</v>
      </c>
    </row>
    <row r="16">
      <c r="B16" s="17" t="s">
        <v>89</v>
      </c>
      <c r="C16" s="22" t="n">
        <v>0.0393496977522446</v>
      </c>
      <c r="D16" s="22" t="n">
        <v>0.0111240751047631</v>
      </c>
      <c r="E16" s="22" t="n">
        <v>0</v>
      </c>
      <c r="F16" s="22" t="n">
        <v>0.0579277232450816</v>
      </c>
      <c r="G16" s="22"/>
      <c r="H16" s="22" t="n">
        <v>0.00143693317166116</v>
      </c>
      <c r="I16" s="22" t="n">
        <v>0.0178006596541058</v>
      </c>
      <c r="J16" s="22"/>
      <c r="K16" s="22" t="n">
        <v>0.0321035856213756</v>
      </c>
      <c r="L16" s="22"/>
      <c r="M16" s="22" t="n">
        <v>0.0467070736353586</v>
      </c>
      <c r="N16" s="22" t="n">
        <v>0.00754804024549874</v>
      </c>
      <c r="O16" s="22" t="n">
        <v>0</v>
      </c>
      <c r="P16" s="22" t="n">
        <v>0.00550636231182873</v>
      </c>
      <c r="Q16" s="22"/>
      <c r="R16" s="22" t="n">
        <v>0</v>
      </c>
      <c r="S16" s="22" t="n">
        <v>0</v>
      </c>
      <c r="T16" s="22" t="n">
        <v>0.0785354247446472</v>
      </c>
      <c r="U16" s="22" t="n">
        <v>0</v>
      </c>
      <c r="V16" s="22" t="n">
        <v>0.0451572418729496</v>
      </c>
      <c r="W16" s="22"/>
      <c r="X16" s="22" t="n">
        <v>0.0387698168513007</v>
      </c>
      <c r="Y16" s="22" t="n">
        <v>0.08776665061241</v>
      </c>
      <c r="Z16" s="22" t="n">
        <v>0</v>
      </c>
      <c r="AA16" s="22" t="n">
        <v>0</v>
      </c>
      <c r="AB16" s="22" t="n">
        <v>0.00974320806037503</v>
      </c>
      <c r="AC16" s="22" t="n">
        <v>0</v>
      </c>
      <c r="AD16" s="22" t="n">
        <v>0.00125306345432259</v>
      </c>
      <c r="AE16" s="22"/>
      <c r="AF16" s="22" t="n">
        <v>0</v>
      </c>
      <c r="AG16" s="22" t="n">
        <v>0.253561137619038</v>
      </c>
      <c r="AH16" s="22" t="n">
        <v>0.062065441172721</v>
      </c>
      <c r="AI16" s="22" t="n">
        <v>0</v>
      </c>
      <c r="AJ16" s="22" t="n">
        <v>0.0996086752735868</v>
      </c>
      <c r="AK16" s="22" t="n">
        <v>0.0280610602496957</v>
      </c>
      <c r="AL16" s="22" t="n">
        <v>0</v>
      </c>
      <c r="AM16" s="22" t="n">
        <v>0</v>
      </c>
      <c r="AN16" s="22" t="n">
        <v>0</v>
      </c>
      <c r="AO16" s="22" t="n">
        <v>0</v>
      </c>
      <c r="AP16" s="22" t="n">
        <v>0</v>
      </c>
      <c r="AQ16" s="22"/>
      <c r="AR16" s="22" t="n">
        <v>0</v>
      </c>
      <c r="AS16" s="22" t="n">
        <v>0</v>
      </c>
      <c r="AT16" s="22" t="n">
        <v>0.0551123193143543</v>
      </c>
      <c r="AU16" s="22" t="n">
        <v>0</v>
      </c>
      <c r="AV16" s="22" t="n">
        <v>0.179308434698549</v>
      </c>
      <c r="AW16" s="22" t="n">
        <v>0</v>
      </c>
      <c r="AX16" s="22" t="n">
        <v>0.0832426242361298</v>
      </c>
    </row>
    <row r="17">
      <c r="B17" s="18"/>
    </row>
    <row r="18">
      <c r="B18" t="s">
        <v>76</v>
      </c>
    </row>
    <row r="19">
      <c r="B19" t="s">
        <v>77</v>
      </c>
    </row>
    <row r="21">
      <c r="B21"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98</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306</v>
      </c>
      <c r="D7" s="11" t="n">
        <v>67</v>
      </c>
      <c r="E7" s="11" t="n">
        <v>168</v>
      </c>
      <c r="F7" s="11" t="n">
        <v>71</v>
      </c>
      <c r="G7" s="11"/>
      <c r="H7" s="11" t="n">
        <v>24</v>
      </c>
      <c r="I7" s="11" t="n">
        <v>240</v>
      </c>
      <c r="J7" s="11"/>
      <c r="K7" s="11" t="n">
        <v>74</v>
      </c>
      <c r="L7" s="11"/>
      <c r="M7" s="11" t="n">
        <v>42</v>
      </c>
      <c r="N7" s="11" t="n">
        <v>48</v>
      </c>
      <c r="O7" s="11" t="n">
        <v>150</v>
      </c>
      <c r="P7" s="11" t="n">
        <v>66</v>
      </c>
      <c r="Q7" s="11"/>
      <c r="R7" s="11" t="s">
        <v>96</v>
      </c>
      <c r="S7" s="11" t="n">
        <v>19</v>
      </c>
      <c r="T7" s="11" t="n">
        <v>60</v>
      </c>
      <c r="U7" s="11" t="n">
        <v>125</v>
      </c>
      <c r="V7" s="11" t="n">
        <v>99</v>
      </c>
      <c r="W7" s="11"/>
      <c r="X7" s="11" t="n">
        <v>22</v>
      </c>
      <c r="Y7" s="11" t="n">
        <v>31</v>
      </c>
      <c r="Z7" s="11" t="n">
        <v>20</v>
      </c>
      <c r="AA7" s="11" t="n">
        <v>47</v>
      </c>
      <c r="AB7" s="11" t="n">
        <v>90</v>
      </c>
      <c r="AC7" s="11" t="n">
        <v>38</v>
      </c>
      <c r="AD7" s="11" t="n">
        <v>51</v>
      </c>
      <c r="AE7" s="11"/>
      <c r="AF7" s="11" t="n">
        <v>13</v>
      </c>
      <c r="AG7" s="11" t="n">
        <v>19</v>
      </c>
      <c r="AH7" s="11" t="n">
        <v>48</v>
      </c>
      <c r="AI7" s="11" t="n">
        <v>81</v>
      </c>
      <c r="AJ7" s="11" t="n">
        <v>40</v>
      </c>
      <c r="AK7" s="11" t="n">
        <v>31</v>
      </c>
      <c r="AL7" s="11" t="n">
        <v>22</v>
      </c>
      <c r="AM7" s="11" t="n">
        <v>21</v>
      </c>
      <c r="AN7" s="11" t="n">
        <v>13</v>
      </c>
      <c r="AO7" s="11" t="n">
        <v>6</v>
      </c>
      <c r="AP7" s="11" t="n">
        <v>5</v>
      </c>
      <c r="AQ7" s="11"/>
      <c r="AR7" s="11" t="n">
        <v>40</v>
      </c>
      <c r="AS7" s="11" t="n">
        <v>18</v>
      </c>
      <c r="AT7" s="11" t="n">
        <v>91</v>
      </c>
      <c r="AU7" s="11" t="n">
        <v>41</v>
      </c>
      <c r="AV7" s="11" t="n">
        <v>10</v>
      </c>
      <c r="AW7" s="11" t="n">
        <v>76</v>
      </c>
      <c r="AX7" s="11" t="n">
        <v>30</v>
      </c>
    </row>
    <row r="8" ht="30" customHeight="1">
      <c r="B8" s="12" t="s">
        <v>21</v>
      </c>
      <c r="C8" s="12" t="n">
        <v>239</v>
      </c>
      <c r="D8" s="12" t="n">
        <v>22</v>
      </c>
      <c r="E8" s="12" t="n">
        <v>69</v>
      </c>
      <c r="F8" s="12" t="n">
        <v>148</v>
      </c>
      <c r="G8" s="12"/>
      <c r="H8" s="12" t="n">
        <v>7</v>
      </c>
      <c r="I8" s="12" t="n">
        <v>198</v>
      </c>
      <c r="J8" s="12"/>
      <c r="K8" s="12" t="n">
        <v>47</v>
      </c>
      <c r="L8" s="12"/>
      <c r="M8" s="12" t="n">
        <v>189</v>
      </c>
      <c r="N8" s="12" t="n">
        <v>34</v>
      </c>
      <c r="O8" s="12" t="n">
        <v>15</v>
      </c>
      <c r="P8" s="12" t="n">
        <v>2</v>
      </c>
      <c r="Q8" s="12"/>
      <c r="R8" s="12" t="s">
        <v>96</v>
      </c>
      <c r="S8" s="12" t="n">
        <v>17</v>
      </c>
      <c r="T8" s="12" t="n">
        <v>44</v>
      </c>
      <c r="U8" s="12" t="n">
        <v>57</v>
      </c>
      <c r="V8" s="12" t="n">
        <v>116</v>
      </c>
      <c r="W8" s="12"/>
      <c r="X8" s="12" t="n">
        <v>74</v>
      </c>
      <c r="Y8" s="12" t="n">
        <v>71</v>
      </c>
      <c r="Z8" s="12" t="n">
        <v>28</v>
      </c>
      <c r="AA8" s="12" t="n">
        <v>12</v>
      </c>
      <c r="AB8" s="12" t="n">
        <v>29</v>
      </c>
      <c r="AC8" s="12" t="n">
        <v>10</v>
      </c>
      <c r="AD8" s="12" t="n">
        <v>8</v>
      </c>
      <c r="AE8" s="12"/>
      <c r="AF8" s="12" t="n">
        <v>14</v>
      </c>
      <c r="AG8" s="12" t="n">
        <v>12</v>
      </c>
      <c r="AH8" s="12" t="n">
        <v>27</v>
      </c>
      <c r="AI8" s="12" t="n">
        <v>17</v>
      </c>
      <c r="AJ8" s="12" t="n">
        <v>22</v>
      </c>
      <c r="AK8" s="12" t="n">
        <v>69</v>
      </c>
      <c r="AL8" s="12" t="n">
        <v>19</v>
      </c>
      <c r="AM8" s="12" t="n">
        <v>16</v>
      </c>
      <c r="AN8" s="12" t="n">
        <v>20</v>
      </c>
      <c r="AO8" s="12" t="n">
        <v>13</v>
      </c>
      <c r="AP8" s="12" t="n">
        <v>7</v>
      </c>
      <c r="AQ8" s="12"/>
      <c r="AR8" s="12" t="n">
        <v>34</v>
      </c>
      <c r="AS8" s="12" t="n">
        <v>16</v>
      </c>
      <c r="AT8" s="12" t="n">
        <v>67</v>
      </c>
      <c r="AU8" s="12" t="n">
        <v>33</v>
      </c>
      <c r="AV8" s="12" t="n">
        <v>9</v>
      </c>
      <c r="AW8" s="12" t="n">
        <v>46</v>
      </c>
      <c r="AX8" s="12" t="n">
        <v>35</v>
      </c>
    </row>
    <row r="9">
      <c r="B9" s="17" t="s">
        <v>91</v>
      </c>
      <c r="C9" s="16" t="n">
        <v>0.117173266540486</v>
      </c>
      <c r="D9" s="16" t="n">
        <v>0.0422356943750715</v>
      </c>
      <c r="E9" s="16" t="n">
        <v>0.0730796461798619</v>
      </c>
      <c r="F9" s="16" t="n">
        <v>0.149053831000742</v>
      </c>
      <c r="G9" s="16"/>
      <c r="H9" s="16" t="n">
        <v>0.00911470275385143</v>
      </c>
      <c r="I9" s="16" t="n">
        <v>0.0904581692409018</v>
      </c>
      <c r="J9" s="16"/>
      <c r="K9" s="16" t="n">
        <v>0.182310457821263</v>
      </c>
      <c r="L9" s="16"/>
      <c r="M9" s="16" t="n">
        <v>0.125678371296752</v>
      </c>
      <c r="N9" s="16" t="n">
        <v>0.0937646432221638</v>
      </c>
      <c r="O9" s="16" t="n">
        <v>0.0617943186718316</v>
      </c>
      <c r="P9" s="16" t="n">
        <v>0.122631053121827</v>
      </c>
      <c r="Q9" s="16"/>
      <c r="R9" s="16" t="s">
        <v>97</v>
      </c>
      <c r="S9" s="16" t="n">
        <v>0.685070477975113</v>
      </c>
      <c r="T9" s="16" t="n">
        <v>0.252026504825257</v>
      </c>
      <c r="U9" s="16" t="n">
        <v>0.00592481678537861</v>
      </c>
      <c r="V9" s="16" t="n">
        <v>0.0410455065102852</v>
      </c>
      <c r="W9" s="16"/>
      <c r="X9" s="16" t="n">
        <v>0.166862729062375</v>
      </c>
      <c r="Y9" s="16" t="n">
        <v>0.129175216330102</v>
      </c>
      <c r="Z9" s="16" t="n">
        <v>0.00339367116301382</v>
      </c>
      <c r="AA9" s="16" t="n">
        <v>0.00647898305750883</v>
      </c>
      <c r="AB9" s="16" t="n">
        <v>0.171418848881396</v>
      </c>
      <c r="AC9" s="16" t="n">
        <v>0.00912100609980933</v>
      </c>
      <c r="AD9" s="16" t="n">
        <v>0.166397460825308</v>
      </c>
      <c r="AE9" s="16"/>
      <c r="AF9" s="16" t="n">
        <v>0.00247844382390502</v>
      </c>
      <c r="AG9" s="16" t="n">
        <v>0.476791369585871</v>
      </c>
      <c r="AH9" s="16" t="n">
        <v>0.157423546095152</v>
      </c>
      <c r="AI9" s="16" t="n">
        <v>0.0355901081278482</v>
      </c>
      <c r="AJ9" s="16" t="n">
        <v>0.00178670968992596</v>
      </c>
      <c r="AK9" s="16" t="n">
        <v>0.166942758530965</v>
      </c>
      <c r="AL9" s="16" t="n">
        <v>0.202788091672297</v>
      </c>
      <c r="AM9" s="16" t="n">
        <v>0.00345054174456584</v>
      </c>
      <c r="AN9" s="16" t="n">
        <v>0.0419311742346169</v>
      </c>
      <c r="AO9" s="16" t="n">
        <v>0.0728854201392679</v>
      </c>
      <c r="AP9" s="16" t="n">
        <v>0</v>
      </c>
      <c r="AQ9" s="16"/>
      <c r="AR9" s="16" t="n">
        <v>0</v>
      </c>
      <c r="AS9" s="16" t="n">
        <v>0.00419714469530177</v>
      </c>
      <c r="AT9" s="16" t="n">
        <v>0.163487273212381</v>
      </c>
      <c r="AU9" s="16" t="n">
        <v>0.116831637463804</v>
      </c>
      <c r="AV9" s="16" t="n">
        <v>0.0176022274914487</v>
      </c>
      <c r="AW9" s="16" t="n">
        <v>0.12738182886852</v>
      </c>
      <c r="AX9" s="16" t="n">
        <v>0.205298871875779</v>
      </c>
    </row>
    <row r="10">
      <c r="B10" s="17" t="s">
        <v>92</v>
      </c>
      <c r="C10" s="16" t="n">
        <v>0.288842420199484</v>
      </c>
      <c r="D10" s="16" t="n">
        <v>0.657874028365845</v>
      </c>
      <c r="E10" s="16" t="n">
        <v>0.435960378687289</v>
      </c>
      <c r="F10" s="16" t="n">
        <v>0.164416588832213</v>
      </c>
      <c r="G10" s="16"/>
      <c r="H10" s="16" t="n">
        <v>0.733495774987755</v>
      </c>
      <c r="I10" s="16" t="n">
        <v>0.280209819346632</v>
      </c>
      <c r="J10" s="16"/>
      <c r="K10" s="16" t="n">
        <v>0.441492507495223</v>
      </c>
      <c r="L10" s="16"/>
      <c r="M10" s="16" t="n">
        <v>0.247235834283391</v>
      </c>
      <c r="N10" s="16" t="n">
        <v>0.332372060872894</v>
      </c>
      <c r="O10" s="16" t="n">
        <v>0.696983367016079</v>
      </c>
      <c r="P10" s="16" t="n">
        <v>0.429110680876299</v>
      </c>
      <c r="Q10" s="16"/>
      <c r="R10" s="16" t="s">
        <v>97</v>
      </c>
      <c r="S10" s="16" t="n">
        <v>0.313221694682771</v>
      </c>
      <c r="T10" s="16" t="n">
        <v>0.509471967123582</v>
      </c>
      <c r="U10" s="16" t="n">
        <v>0.34935933054936</v>
      </c>
      <c r="V10" s="16" t="n">
        <v>0.185309581086535</v>
      </c>
      <c r="W10" s="16"/>
      <c r="X10" s="16" t="n">
        <v>0.311939960873458</v>
      </c>
      <c r="Y10" s="16" t="n">
        <v>0.16138506960312</v>
      </c>
      <c r="Z10" s="16" t="n">
        <v>0.148126376129046</v>
      </c>
      <c r="AA10" s="16" t="n">
        <v>0.621957719500186</v>
      </c>
      <c r="AB10" s="16" t="n">
        <v>0.396773258622326</v>
      </c>
      <c r="AC10" s="16" t="n">
        <v>0.82201204537433</v>
      </c>
      <c r="AD10" s="16" t="n">
        <v>0.411630425762767</v>
      </c>
      <c r="AE10" s="16"/>
      <c r="AF10" s="16" t="n">
        <v>0.478516888091346</v>
      </c>
      <c r="AG10" s="16" t="n">
        <v>0.220660239407001</v>
      </c>
      <c r="AH10" s="16" t="n">
        <v>0.194473351118214</v>
      </c>
      <c r="AI10" s="16" t="n">
        <v>0.693745415546913</v>
      </c>
      <c r="AJ10" s="16" t="n">
        <v>0.482657109826424</v>
      </c>
      <c r="AK10" s="16" t="n">
        <v>0.07447033178688</v>
      </c>
      <c r="AL10" s="16" t="n">
        <v>0.40574496176221</v>
      </c>
      <c r="AM10" s="16" t="n">
        <v>0.50514686818666</v>
      </c>
      <c r="AN10" s="16" t="n">
        <v>0.383645033365825</v>
      </c>
      <c r="AO10" s="16" t="n">
        <v>0</v>
      </c>
      <c r="AP10" s="16" t="n">
        <v>0.513098831536876</v>
      </c>
      <c r="AQ10" s="16"/>
      <c r="AR10" s="16" t="n">
        <v>0.257305511549467</v>
      </c>
      <c r="AS10" s="16" t="n">
        <v>0.494966271346264</v>
      </c>
      <c r="AT10" s="16" t="n">
        <v>0.282718216066833</v>
      </c>
      <c r="AU10" s="16" t="n">
        <v>0.21861528282921</v>
      </c>
      <c r="AV10" s="16" t="n">
        <v>0.136793448762556</v>
      </c>
      <c r="AW10" s="16" t="n">
        <v>0.397901924294591</v>
      </c>
      <c r="AX10" s="16" t="n">
        <v>0.197093419037967</v>
      </c>
    </row>
    <row r="11">
      <c r="B11" s="17" t="s">
        <v>93</v>
      </c>
      <c r="C11" s="16" t="n">
        <v>0.209996755078187</v>
      </c>
      <c r="D11" s="16" t="n">
        <v>0.127104821777671</v>
      </c>
      <c r="E11" s="16" t="n">
        <v>0.0701995229949144</v>
      </c>
      <c r="F11" s="16" t="n">
        <v>0.287600703988286</v>
      </c>
      <c r="G11" s="16"/>
      <c r="H11" s="16" t="n">
        <v>0.0939953143159703</v>
      </c>
      <c r="I11" s="16" t="n">
        <v>0.224939819067948</v>
      </c>
      <c r="J11" s="16"/>
      <c r="K11" s="16" t="n">
        <v>0.24255742575318</v>
      </c>
      <c r="L11" s="16"/>
      <c r="M11" s="16" t="n">
        <v>0.202249020687269</v>
      </c>
      <c r="N11" s="16" t="n">
        <v>0.286332021189776</v>
      </c>
      <c r="O11" s="16" t="n">
        <v>0.133082235691302</v>
      </c>
      <c r="P11" s="16" t="n">
        <v>0.235133193620105</v>
      </c>
      <c r="Q11" s="16"/>
      <c r="R11" s="16" t="s">
        <v>97</v>
      </c>
      <c r="S11" s="16" t="n">
        <v>0.00170782734211587</v>
      </c>
      <c r="T11" s="16" t="n">
        <v>0.207732525801625</v>
      </c>
      <c r="U11" s="16" t="n">
        <v>0.368235569164964</v>
      </c>
      <c r="V11" s="16" t="n">
        <v>0.172995658253273</v>
      </c>
      <c r="W11" s="16"/>
      <c r="X11" s="16" t="n">
        <v>0.0992899427845473</v>
      </c>
      <c r="Y11" s="16" t="n">
        <v>0.409756943886618</v>
      </c>
      <c r="Z11" s="16" t="n">
        <v>0.0401974842892271</v>
      </c>
      <c r="AA11" s="16" t="n">
        <v>0.0229369640946142</v>
      </c>
      <c r="AB11" s="16" t="n">
        <v>0.290047632899428</v>
      </c>
      <c r="AC11" s="16" t="n">
        <v>0.0357886024448609</v>
      </c>
      <c r="AD11" s="16" t="n">
        <v>0.0582348575038276</v>
      </c>
      <c r="AE11" s="16"/>
      <c r="AF11" s="16" t="n">
        <v>0.242673473101571</v>
      </c>
      <c r="AG11" s="16" t="n">
        <v>0.261020036080671</v>
      </c>
      <c r="AH11" s="16" t="n">
        <v>0.406916670555657</v>
      </c>
      <c r="AI11" s="16" t="n">
        <v>0.155349103618929</v>
      </c>
      <c r="AJ11" s="16" t="n">
        <v>0.2055407051324</v>
      </c>
      <c r="AK11" s="16" t="n">
        <v>0.155692632184914</v>
      </c>
      <c r="AL11" s="16" t="n">
        <v>0.338080781280456</v>
      </c>
      <c r="AM11" s="16" t="n">
        <v>0.058811364257322</v>
      </c>
      <c r="AN11" s="16" t="n">
        <v>0.0260393101204231</v>
      </c>
      <c r="AO11" s="16" t="n">
        <v>0.530161499176391</v>
      </c>
      <c r="AP11" s="16" t="n">
        <v>0.0117936616117525</v>
      </c>
      <c r="AQ11" s="16"/>
      <c r="AR11" s="16" t="n">
        <v>0.100790008315301</v>
      </c>
      <c r="AS11" s="16" t="n">
        <v>0.425533789639927</v>
      </c>
      <c r="AT11" s="16" t="n">
        <v>0.167922202328915</v>
      </c>
      <c r="AU11" s="16" t="n">
        <v>0.314966427857177</v>
      </c>
      <c r="AV11" s="16" t="n">
        <v>0.735214216220612</v>
      </c>
      <c r="AW11" s="16" t="n">
        <v>0.0862905357133307</v>
      </c>
      <c r="AX11" s="16" t="n">
        <v>0.227781084675118</v>
      </c>
    </row>
    <row r="12">
      <c r="B12" s="17" t="s">
        <v>94</v>
      </c>
      <c r="C12" s="16" t="n">
        <v>0.310443401269515</v>
      </c>
      <c r="D12" s="16" t="n">
        <v>0.12534523200501</v>
      </c>
      <c r="E12" s="16" t="n">
        <v>0.312279423161447</v>
      </c>
      <c r="F12" s="16" t="n">
        <v>0.337674762527868</v>
      </c>
      <c r="G12" s="16"/>
      <c r="H12" s="16" t="n">
        <v>0.0211760259734547</v>
      </c>
      <c r="I12" s="16" t="n">
        <v>0.352753305135364</v>
      </c>
      <c r="J12" s="16"/>
      <c r="K12" s="16" t="n">
        <v>0.112239211484746</v>
      </c>
      <c r="L12" s="16"/>
      <c r="M12" s="16" t="n">
        <v>0.342656356166798</v>
      </c>
      <c r="N12" s="16" t="n">
        <v>0.227826836984474</v>
      </c>
      <c r="O12" s="16" t="n">
        <v>0.105486656626302</v>
      </c>
      <c r="P12" s="16" t="n">
        <v>0.191851758741349</v>
      </c>
      <c r="Q12" s="16"/>
      <c r="R12" s="16" t="s">
        <v>97</v>
      </c>
      <c r="S12" s="16" t="n">
        <v>0</v>
      </c>
      <c r="T12" s="16" t="n">
        <v>0.0193313435980838</v>
      </c>
      <c r="U12" s="16" t="n">
        <v>0.218937950822912</v>
      </c>
      <c r="V12" s="16" t="n">
        <v>0.481721788999119</v>
      </c>
      <c r="W12" s="16"/>
      <c r="X12" s="16" t="n">
        <v>0.421907367279619</v>
      </c>
      <c r="Y12" s="16" t="n">
        <v>0.171882005704549</v>
      </c>
      <c r="Z12" s="16" t="n">
        <v>0.693171931378561</v>
      </c>
      <c r="AA12" s="16" t="n">
        <v>0.348626333347691</v>
      </c>
      <c r="AB12" s="16" t="n">
        <v>0.106951344471228</v>
      </c>
      <c r="AC12" s="16" t="n">
        <v>0.133078346081</v>
      </c>
      <c r="AD12" s="16" t="n">
        <v>0.363737255908098</v>
      </c>
      <c r="AE12" s="16"/>
      <c r="AF12" s="16" t="n">
        <v>0.239490430370629</v>
      </c>
      <c r="AG12" s="16" t="n">
        <v>0.041528354926457</v>
      </c>
      <c r="AH12" s="16" t="n">
        <v>0.0290056332562689</v>
      </c>
      <c r="AI12" s="16" t="n">
        <v>0.11531537270631</v>
      </c>
      <c r="AJ12" s="16" t="n">
        <v>0.287605234956005</v>
      </c>
      <c r="AK12" s="16" t="n">
        <v>0.602652776007482</v>
      </c>
      <c r="AL12" s="16" t="n">
        <v>0.053386165285038</v>
      </c>
      <c r="AM12" s="16" t="n">
        <v>0.234681439913603</v>
      </c>
      <c r="AN12" s="16" t="n">
        <v>0.331215022331038</v>
      </c>
      <c r="AO12" s="16" t="n">
        <v>0.396953080684341</v>
      </c>
      <c r="AP12" s="16" t="n">
        <v>0</v>
      </c>
      <c r="AQ12" s="16"/>
      <c r="AR12" s="16" t="n">
        <v>0.641904480135232</v>
      </c>
      <c r="AS12" s="16" t="n">
        <v>0.0121660296551222</v>
      </c>
      <c r="AT12" s="16" t="n">
        <v>0.273792972050609</v>
      </c>
      <c r="AU12" s="16" t="n">
        <v>0.25112305738964</v>
      </c>
      <c r="AV12" s="16" t="n">
        <v>0.110390107525383</v>
      </c>
      <c r="AW12" s="16" t="n">
        <v>0.387874420883374</v>
      </c>
      <c r="AX12" s="16" t="n">
        <v>0.202565653257741</v>
      </c>
    </row>
    <row r="13">
      <c r="B13" s="17" t="s">
        <v>95</v>
      </c>
      <c r="C13" s="22" t="n">
        <v>0.0735441569123276</v>
      </c>
      <c r="D13" s="22" t="n">
        <v>0.0474402234764026</v>
      </c>
      <c r="E13" s="22" t="n">
        <v>0.108481028976487</v>
      </c>
      <c r="F13" s="22" t="n">
        <v>0.0612541136508901</v>
      </c>
      <c r="G13" s="22"/>
      <c r="H13" s="22" t="n">
        <v>0.142218181968969</v>
      </c>
      <c r="I13" s="22" t="n">
        <v>0.0516388872091541</v>
      </c>
      <c r="J13" s="22"/>
      <c r="K13" s="22" t="n">
        <v>0.0214003974455882</v>
      </c>
      <c r="L13" s="22"/>
      <c r="M13" s="22" t="n">
        <v>0.0821804175657906</v>
      </c>
      <c r="N13" s="22" t="n">
        <v>0.059704437730692</v>
      </c>
      <c r="O13" s="22" t="n">
        <v>0.00265342199448571</v>
      </c>
      <c r="P13" s="22" t="n">
        <v>0.0212733136404193</v>
      </c>
      <c r="Q13" s="22"/>
      <c r="R13" s="22" t="s">
        <v>97</v>
      </c>
      <c r="S13" s="22" t="n">
        <v>0</v>
      </c>
      <c r="T13" s="22" t="n">
        <v>0.0114376586514527</v>
      </c>
      <c r="U13" s="22" t="n">
        <v>0.0575423326773857</v>
      </c>
      <c r="V13" s="22" t="n">
        <v>0.118927465150787</v>
      </c>
      <c r="W13" s="22"/>
      <c r="X13" s="22" t="n">
        <v>0</v>
      </c>
      <c r="Y13" s="22" t="n">
        <v>0.127800764475611</v>
      </c>
      <c r="Z13" s="22" t="n">
        <v>0.115110537040153</v>
      </c>
      <c r="AA13" s="22" t="n">
        <v>0</v>
      </c>
      <c r="AB13" s="22" t="n">
        <v>0.0348089151256216</v>
      </c>
      <c r="AC13" s="22" t="n">
        <v>0</v>
      </c>
      <c r="AD13" s="22" t="n">
        <v>0</v>
      </c>
      <c r="AE13" s="22"/>
      <c r="AF13" s="22" t="n">
        <v>0.0368407646125488</v>
      </c>
      <c r="AG13" s="22" t="n">
        <v>0</v>
      </c>
      <c r="AH13" s="22" t="n">
        <v>0.212180798974708</v>
      </c>
      <c r="AI13" s="22" t="n">
        <v>0</v>
      </c>
      <c r="AJ13" s="22" t="n">
        <v>0.0224102403952443</v>
      </c>
      <c r="AK13" s="22" t="n">
        <v>0.000241501489758978</v>
      </c>
      <c r="AL13" s="22" t="n">
        <v>0</v>
      </c>
      <c r="AM13" s="22" t="n">
        <v>0.197909785897849</v>
      </c>
      <c r="AN13" s="22" t="n">
        <v>0.217169459948097</v>
      </c>
      <c r="AO13" s="22" t="n">
        <v>0</v>
      </c>
      <c r="AP13" s="22" t="n">
        <v>0.475107506851371</v>
      </c>
      <c r="AQ13" s="22"/>
      <c r="AR13" s="22" t="n">
        <v>0</v>
      </c>
      <c r="AS13" s="22" t="n">
        <v>0.0631367646633851</v>
      </c>
      <c r="AT13" s="22" t="n">
        <v>0.112079336341262</v>
      </c>
      <c r="AU13" s="22" t="n">
        <v>0.0984635944601692</v>
      </c>
      <c r="AV13" s="22" t="n">
        <v>0</v>
      </c>
      <c r="AW13" s="22" t="n">
        <v>0.0005512902401846</v>
      </c>
      <c r="AX13" s="22" t="n">
        <v>0.167260971153396</v>
      </c>
    </row>
    <row r="14">
      <c r="B14" s="18" t="s">
        <v>99</v>
      </c>
    </row>
    <row r="15">
      <c r="B15" t="s">
        <v>76</v>
      </c>
    </row>
    <row r="16">
      <c r="B16" t="s">
        <v>77</v>
      </c>
    </row>
    <row r="18">
      <c r="B18"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108</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100</v>
      </c>
      <c r="C9" s="16" t="n">
        <v>0.307527232963312</v>
      </c>
      <c r="D9" s="16" t="n">
        <v>0.508432577699379</v>
      </c>
      <c r="E9" s="16" t="n">
        <v>0.451722950477492</v>
      </c>
      <c r="F9" s="16" t="n">
        <v>0.225511046609384</v>
      </c>
      <c r="G9" s="16"/>
      <c r="H9" s="16" t="n">
        <v>0.626435420540025</v>
      </c>
      <c r="I9" s="16" t="n">
        <v>0.274458794277157</v>
      </c>
      <c r="J9" s="16"/>
      <c r="K9" s="16" t="n">
        <v>0.300404149921614</v>
      </c>
      <c r="L9" s="16"/>
      <c r="M9" s="16" t="n">
        <v>0.23260435673346</v>
      </c>
      <c r="N9" s="16" t="n">
        <v>0.642317675902412</v>
      </c>
      <c r="O9" s="16" t="n">
        <v>0.675344872931901</v>
      </c>
      <c r="P9" s="16" t="n">
        <v>0.621099204886328</v>
      </c>
      <c r="Q9" s="16"/>
      <c r="R9" s="16" t="n">
        <v>0</v>
      </c>
      <c r="S9" s="16" t="n">
        <v>0.788243634423961</v>
      </c>
      <c r="T9" s="16" t="n">
        <v>0.481116352745822</v>
      </c>
      <c r="U9" s="16" t="n">
        <v>0.261962645367449</v>
      </c>
      <c r="V9" s="16" t="n">
        <v>0.246610438538563</v>
      </c>
      <c r="W9" s="16"/>
      <c r="X9" s="16" t="n">
        <v>0.202218298676422</v>
      </c>
      <c r="Y9" s="16" t="n">
        <v>0.349729525441189</v>
      </c>
      <c r="Z9" s="16" t="n">
        <v>0.23758841359741</v>
      </c>
      <c r="AA9" s="16" t="n">
        <v>0.313064699003193</v>
      </c>
      <c r="AB9" s="16" t="n">
        <v>0.538942653940108</v>
      </c>
      <c r="AC9" s="16" t="n">
        <v>0.174539211083864</v>
      </c>
      <c r="AD9" s="16" t="n">
        <v>0.71440957127899</v>
      </c>
      <c r="AE9" s="16"/>
      <c r="AF9" s="16" t="n">
        <v>0.272858546572303</v>
      </c>
      <c r="AG9" s="16" t="n">
        <v>0.533848418110513</v>
      </c>
      <c r="AH9" s="16" t="n">
        <v>0.35121309880958</v>
      </c>
      <c r="AI9" s="16" t="n">
        <v>0.365519862423465</v>
      </c>
      <c r="AJ9" s="16" t="n">
        <v>0.332209916928977</v>
      </c>
      <c r="AK9" s="16" t="n">
        <v>0.295007257538779</v>
      </c>
      <c r="AL9" s="16" t="n">
        <v>0.138785362131454</v>
      </c>
      <c r="AM9" s="16" t="n">
        <v>0.222027877853305</v>
      </c>
      <c r="AN9" s="16" t="n">
        <v>0.370538583984923</v>
      </c>
      <c r="AO9" s="16" t="n">
        <v>0.355039621408075</v>
      </c>
      <c r="AP9" s="16" t="n">
        <v>0.330247466262688</v>
      </c>
      <c r="AQ9" s="16"/>
      <c r="AR9" s="16" t="n">
        <v>0.430714430688365</v>
      </c>
      <c r="AS9" s="16" t="n">
        <v>0.248395605143336</v>
      </c>
      <c r="AT9" s="16" t="n">
        <v>0.229132486338519</v>
      </c>
      <c r="AU9" s="16" t="n">
        <v>0.232846076018553</v>
      </c>
      <c r="AV9" s="16" t="n">
        <v>0.275252087838696</v>
      </c>
      <c r="AW9" s="16" t="n">
        <v>0.341095490981423</v>
      </c>
      <c r="AX9" s="16" t="n">
        <v>0.461831514554784</v>
      </c>
    </row>
    <row r="10">
      <c r="B10" s="17" t="s">
        <v>101</v>
      </c>
      <c r="C10" s="16" t="n">
        <v>0.222536153048642</v>
      </c>
      <c r="D10" s="16" t="n">
        <v>0.310497833986916</v>
      </c>
      <c r="E10" s="16" t="n">
        <v>0.255854624046576</v>
      </c>
      <c r="F10" s="16" t="n">
        <v>0.197645446964136</v>
      </c>
      <c r="G10" s="16"/>
      <c r="H10" s="16" t="n">
        <v>0.540230850815731</v>
      </c>
      <c r="I10" s="16" t="n">
        <v>0.224980561370369</v>
      </c>
      <c r="J10" s="16"/>
      <c r="K10" s="16" t="n">
        <v>0.217436866428797</v>
      </c>
      <c r="L10" s="16"/>
      <c r="M10" s="16" t="n">
        <v>0.183156984937688</v>
      </c>
      <c r="N10" s="16" t="n">
        <v>0.322346602638936</v>
      </c>
      <c r="O10" s="16" t="n">
        <v>0.67136463643767</v>
      </c>
      <c r="P10" s="16" t="n">
        <v>0.434657635961575</v>
      </c>
      <c r="Q10" s="16"/>
      <c r="R10" s="16" t="n">
        <v>0.0267405384239923</v>
      </c>
      <c r="S10" s="16" t="n">
        <v>0.386596935968379</v>
      </c>
      <c r="T10" s="16" t="n">
        <v>0.247961610177388</v>
      </c>
      <c r="U10" s="16" t="n">
        <v>0.249606866710181</v>
      </c>
      <c r="V10" s="16" t="n">
        <v>0.201514626492354</v>
      </c>
      <c r="W10" s="16"/>
      <c r="X10" s="16" t="n">
        <v>0.106971959398825</v>
      </c>
      <c r="Y10" s="16" t="n">
        <v>0.283316669508777</v>
      </c>
      <c r="Z10" s="16" t="n">
        <v>0.156391720893924</v>
      </c>
      <c r="AA10" s="16" t="n">
        <v>0.24475001783343</v>
      </c>
      <c r="AB10" s="16" t="n">
        <v>0.51756867623016</v>
      </c>
      <c r="AC10" s="16" t="n">
        <v>0.194936197080812</v>
      </c>
      <c r="AD10" s="16" t="n">
        <v>0.245682523868566</v>
      </c>
      <c r="AE10" s="16"/>
      <c r="AF10" s="16" t="n">
        <v>0.0839007901515172</v>
      </c>
      <c r="AG10" s="16" t="n">
        <v>0.564127166170319</v>
      </c>
      <c r="AH10" s="16" t="n">
        <v>0.373391005064465</v>
      </c>
      <c r="AI10" s="16" t="n">
        <v>0.435694275243176</v>
      </c>
      <c r="AJ10" s="16" t="n">
        <v>0.275726491921952</v>
      </c>
      <c r="AK10" s="16" t="n">
        <v>0.0794686087258309</v>
      </c>
      <c r="AL10" s="16" t="n">
        <v>0.0917120136614656</v>
      </c>
      <c r="AM10" s="16" t="n">
        <v>0.325209362246525</v>
      </c>
      <c r="AN10" s="16" t="n">
        <v>0.170239050281347</v>
      </c>
      <c r="AO10" s="16" t="n">
        <v>0.180573719190212</v>
      </c>
      <c r="AP10" s="16" t="n">
        <v>0.0429710870091553</v>
      </c>
      <c r="AQ10" s="16"/>
      <c r="AR10" s="16" t="n">
        <v>0.275454000784373</v>
      </c>
      <c r="AS10" s="16" t="n">
        <v>0.192268913825448</v>
      </c>
      <c r="AT10" s="16" t="n">
        <v>0.177786312054671</v>
      </c>
      <c r="AU10" s="16" t="n">
        <v>0.196342927414746</v>
      </c>
      <c r="AV10" s="16" t="n">
        <v>0.238872632765471</v>
      </c>
      <c r="AW10" s="16" t="n">
        <v>0.270615603780862</v>
      </c>
      <c r="AX10" s="16" t="n">
        <v>0.242253305553347</v>
      </c>
    </row>
    <row r="11">
      <c r="B11" s="17" t="s">
        <v>102</v>
      </c>
      <c r="C11" s="16" t="n">
        <v>0.133256707789022</v>
      </c>
      <c r="D11" s="16" t="n">
        <v>0.149549903231708</v>
      </c>
      <c r="E11" s="16" t="n">
        <v>0.177516774806229</v>
      </c>
      <c r="F11" s="16" t="n">
        <v>0.114570207811798</v>
      </c>
      <c r="G11" s="16"/>
      <c r="H11" s="16" t="n">
        <v>0.153588660899925</v>
      </c>
      <c r="I11" s="16" t="n">
        <v>0.132192260013473</v>
      </c>
      <c r="J11" s="16"/>
      <c r="K11" s="16" t="n">
        <v>0.137998783365034</v>
      </c>
      <c r="L11" s="16"/>
      <c r="M11" s="16" t="n">
        <v>0.0937658822330261</v>
      </c>
      <c r="N11" s="16" t="n">
        <v>0.28363713674757</v>
      </c>
      <c r="O11" s="16" t="n">
        <v>0.395976705866358</v>
      </c>
      <c r="P11" s="16" t="n">
        <v>0.433369864031476</v>
      </c>
      <c r="Q11" s="16"/>
      <c r="R11" s="16" t="n">
        <v>0</v>
      </c>
      <c r="S11" s="16" t="n">
        <v>0.335740919809395</v>
      </c>
      <c r="T11" s="16" t="n">
        <v>0.185981313991226</v>
      </c>
      <c r="U11" s="16" t="n">
        <v>0.206249275294308</v>
      </c>
      <c r="V11" s="16" t="n">
        <v>0.0869159237859551</v>
      </c>
      <c r="W11" s="16"/>
      <c r="X11" s="16" t="n">
        <v>0.100026107942212</v>
      </c>
      <c r="Y11" s="16" t="n">
        <v>0.0730265475692649</v>
      </c>
      <c r="Z11" s="16" t="n">
        <v>0.154369680420196</v>
      </c>
      <c r="AA11" s="16" t="n">
        <v>0.0940250238005623</v>
      </c>
      <c r="AB11" s="16" t="n">
        <v>0.266224641421882</v>
      </c>
      <c r="AC11" s="16" t="n">
        <v>0.679730569805715</v>
      </c>
      <c r="AD11" s="16" t="n">
        <v>0.444349803715417</v>
      </c>
      <c r="AE11" s="16"/>
      <c r="AF11" s="16" t="n">
        <v>0.365377005439851</v>
      </c>
      <c r="AG11" s="16" t="n">
        <v>0.28174019627368</v>
      </c>
      <c r="AH11" s="16" t="n">
        <v>0.0748976933068425</v>
      </c>
      <c r="AI11" s="16" t="n">
        <v>0.285184100720034</v>
      </c>
      <c r="AJ11" s="16" t="n">
        <v>0.0975488761195016</v>
      </c>
      <c r="AK11" s="16" t="n">
        <v>0.0925778566676751</v>
      </c>
      <c r="AL11" s="16" t="n">
        <v>0.271226332600654</v>
      </c>
      <c r="AM11" s="16" t="n">
        <v>0.243819243709876</v>
      </c>
      <c r="AN11" s="16" t="n">
        <v>0.0474530732225238</v>
      </c>
      <c r="AO11" s="16" t="n">
        <v>0.00331984437586175</v>
      </c>
      <c r="AP11" s="16" t="n">
        <v>0.0396695367884723</v>
      </c>
      <c r="AQ11" s="16"/>
      <c r="AR11" s="16" t="n">
        <v>0.107481074988219</v>
      </c>
      <c r="AS11" s="16" t="n">
        <v>0.384804332995564</v>
      </c>
      <c r="AT11" s="16" t="n">
        <v>0.0967167571304277</v>
      </c>
      <c r="AU11" s="16" t="n">
        <v>0.142575958564685</v>
      </c>
      <c r="AV11" s="16" t="n">
        <v>0.0119124107269486</v>
      </c>
      <c r="AW11" s="16" t="n">
        <v>0.05156312957464</v>
      </c>
      <c r="AX11" s="16" t="n">
        <v>0.244720780666069</v>
      </c>
    </row>
    <row r="12">
      <c r="B12" s="17" t="s">
        <v>103</v>
      </c>
      <c r="C12" s="16" t="n">
        <v>0.0826131605867063</v>
      </c>
      <c r="D12" s="16" t="n">
        <v>0.242711817308151</v>
      </c>
      <c r="E12" s="16" t="n">
        <v>0.161147065985325</v>
      </c>
      <c r="F12" s="16" t="n">
        <v>0.030697858935574</v>
      </c>
      <c r="G12" s="16"/>
      <c r="H12" s="16" t="n">
        <v>0.107677625434578</v>
      </c>
      <c r="I12" s="16" t="n">
        <v>0.0654626000869823</v>
      </c>
      <c r="J12" s="16"/>
      <c r="K12" s="16" t="n">
        <v>0.0602523177398903</v>
      </c>
      <c r="L12" s="16"/>
      <c r="M12" s="16" t="n">
        <v>0.040076356825218</v>
      </c>
      <c r="N12" s="16" t="n">
        <v>0.214502712443894</v>
      </c>
      <c r="O12" s="16" t="n">
        <v>0.461551339383967</v>
      </c>
      <c r="P12" s="16" t="n">
        <v>0.456353019415345</v>
      </c>
      <c r="Q12" s="16"/>
      <c r="R12" s="16" t="n">
        <v>0.0267405384239923</v>
      </c>
      <c r="S12" s="16" t="n">
        <v>0.0868408173678978</v>
      </c>
      <c r="T12" s="16" t="n">
        <v>0.237985752356785</v>
      </c>
      <c r="U12" s="16" t="n">
        <v>0.15073398073449</v>
      </c>
      <c r="V12" s="16" t="n">
        <v>0.0263282342375138</v>
      </c>
      <c r="W12" s="16"/>
      <c r="X12" s="16" t="n">
        <v>0.0371193496533623</v>
      </c>
      <c r="Y12" s="16" t="n">
        <v>0.0971315024919561</v>
      </c>
      <c r="Z12" s="16" t="n">
        <v>0.0252032248330567</v>
      </c>
      <c r="AA12" s="16" t="n">
        <v>0.131097544884232</v>
      </c>
      <c r="AB12" s="16" t="n">
        <v>0.144254063223514</v>
      </c>
      <c r="AC12" s="16" t="n">
        <v>0.0595510454963253</v>
      </c>
      <c r="AD12" s="16" t="n">
        <v>0.380684439125575</v>
      </c>
      <c r="AE12" s="16"/>
      <c r="AF12" s="16" t="n">
        <v>0.0378808744973258</v>
      </c>
      <c r="AG12" s="16" t="n">
        <v>0.257159099233476</v>
      </c>
      <c r="AH12" s="16" t="n">
        <v>0.155012664862656</v>
      </c>
      <c r="AI12" s="16" t="n">
        <v>0.257406661198105</v>
      </c>
      <c r="AJ12" s="16" t="n">
        <v>0.0223579124073069</v>
      </c>
      <c r="AK12" s="16" t="n">
        <v>0.0103235731053105</v>
      </c>
      <c r="AL12" s="16" t="n">
        <v>0.0922087319801618</v>
      </c>
      <c r="AM12" s="16" t="n">
        <v>0.0911035052857797</v>
      </c>
      <c r="AN12" s="16" t="n">
        <v>0.0964971210862449</v>
      </c>
      <c r="AO12" s="16" t="n">
        <v>0.0316785806384452</v>
      </c>
      <c r="AP12" s="16" t="n">
        <v>0.0112207949234935</v>
      </c>
      <c r="AQ12" s="16"/>
      <c r="AR12" s="16" t="n">
        <v>0.113711606770575</v>
      </c>
      <c r="AS12" s="16" t="n">
        <v>0.0364480396512608</v>
      </c>
      <c r="AT12" s="16" t="n">
        <v>0.101947993574125</v>
      </c>
      <c r="AU12" s="16" t="n">
        <v>0.159390094032025</v>
      </c>
      <c r="AV12" s="16" t="n">
        <v>0.0341803363933034</v>
      </c>
      <c r="AW12" s="16" t="n">
        <v>0.0409081697180031</v>
      </c>
      <c r="AX12" s="16" t="n">
        <v>0.0505832905915283</v>
      </c>
    </row>
    <row r="13">
      <c r="B13" s="17" t="s">
        <v>104</v>
      </c>
      <c r="C13" s="16" t="n">
        <v>0.0484538545434661</v>
      </c>
      <c r="D13" s="16" t="n">
        <v>0.0182519187894428</v>
      </c>
      <c r="E13" s="16" t="n">
        <v>0.124330309854058</v>
      </c>
      <c r="F13" s="16" t="n">
        <v>0.0247314759691112</v>
      </c>
      <c r="G13" s="16"/>
      <c r="H13" s="16" t="n">
        <v>0.00976346003463878</v>
      </c>
      <c r="I13" s="16" t="n">
        <v>0.0504769467853757</v>
      </c>
      <c r="J13" s="16"/>
      <c r="K13" s="16" t="n">
        <v>0.0525746884534423</v>
      </c>
      <c r="L13" s="16"/>
      <c r="M13" s="16" t="n">
        <v>0.040076356825218</v>
      </c>
      <c r="N13" s="16" t="n">
        <v>0.0679624427547137</v>
      </c>
      <c r="O13" s="16" t="n">
        <v>0.132112354509783</v>
      </c>
      <c r="P13" s="16" t="n">
        <v>0.206605141480681</v>
      </c>
      <c r="Q13" s="16"/>
      <c r="R13" s="16" t="n">
        <v>0</v>
      </c>
      <c r="S13" s="16" t="n">
        <v>0.308566081976381</v>
      </c>
      <c r="T13" s="16" t="n">
        <v>0.0550503000103507</v>
      </c>
      <c r="U13" s="16" t="n">
        <v>0.0334080339891418</v>
      </c>
      <c r="V13" s="16" t="n">
        <v>0.0310093356316972</v>
      </c>
      <c r="W13" s="16"/>
      <c r="X13" s="16" t="n">
        <v>0.0213310765694225</v>
      </c>
      <c r="Y13" s="16" t="n">
        <v>0.0440038118402183</v>
      </c>
      <c r="Z13" s="16" t="n">
        <v>0.00324137608081124</v>
      </c>
      <c r="AA13" s="16" t="n">
        <v>0.0956268626366581</v>
      </c>
      <c r="AB13" s="16" t="n">
        <v>0.134926000581134</v>
      </c>
      <c r="AC13" s="16" t="n">
        <v>0.0626375352506627</v>
      </c>
      <c r="AD13" s="16" t="n">
        <v>0.137550804461957</v>
      </c>
      <c r="AE13" s="16"/>
      <c r="AF13" s="16" t="n">
        <v>0.0127924509919422</v>
      </c>
      <c r="AG13" s="16" t="n">
        <v>0.00173020712118694</v>
      </c>
      <c r="AH13" s="16" t="n">
        <v>0.0789518800458824</v>
      </c>
      <c r="AI13" s="16" t="n">
        <v>0.0980257773833486</v>
      </c>
      <c r="AJ13" s="16" t="n">
        <v>0.0538953279735279</v>
      </c>
      <c r="AK13" s="16" t="n">
        <v>0.030057410813072</v>
      </c>
      <c r="AL13" s="16" t="n">
        <v>0.0888230847867216</v>
      </c>
      <c r="AM13" s="16" t="n">
        <v>0.144176213624565</v>
      </c>
      <c r="AN13" s="16" t="n">
        <v>0.000371346191907584</v>
      </c>
      <c r="AO13" s="16" t="n">
        <v>0.000585834295960597</v>
      </c>
      <c r="AP13" s="16" t="n">
        <v>0.0336700099923374</v>
      </c>
      <c r="AQ13" s="16"/>
      <c r="AR13" s="16" t="n">
        <v>0.0124610635647114</v>
      </c>
      <c r="AS13" s="16" t="n">
        <v>0.0337992965923902</v>
      </c>
      <c r="AT13" s="16" t="n">
        <v>0.0709374371605081</v>
      </c>
      <c r="AU13" s="16" t="n">
        <v>0.132386142704914</v>
      </c>
      <c r="AV13" s="16" t="n">
        <v>0.0350971537206459</v>
      </c>
      <c r="AW13" s="16" t="n">
        <v>0.0102150653192778</v>
      </c>
      <c r="AX13" s="16" t="n">
        <v>0.00289310082520705</v>
      </c>
    </row>
    <row r="14">
      <c r="B14" s="17" t="s">
        <v>105</v>
      </c>
      <c r="C14" s="16" t="n">
        <v>0.0383026547510303</v>
      </c>
      <c r="D14" s="16" t="n">
        <v>0.0782785328033142</v>
      </c>
      <c r="E14" s="16" t="n">
        <v>0.0576460414673672</v>
      </c>
      <c r="F14" s="16" t="n">
        <v>0.0254380107722403</v>
      </c>
      <c r="G14" s="16"/>
      <c r="H14" s="16" t="n">
        <v>0.107096587571458</v>
      </c>
      <c r="I14" s="16" t="n">
        <v>0.0331351028841361</v>
      </c>
      <c r="J14" s="16"/>
      <c r="K14" s="16" t="n">
        <v>0.0214123424328412</v>
      </c>
      <c r="L14" s="16"/>
      <c r="M14" s="16" t="n">
        <v>0.0242070598012276</v>
      </c>
      <c r="N14" s="16" t="n">
        <v>0.0970281064021763</v>
      </c>
      <c r="O14" s="16" t="n">
        <v>0.110604152014813</v>
      </c>
      <c r="P14" s="16" t="n">
        <v>0.171080213651971</v>
      </c>
      <c r="Q14" s="16"/>
      <c r="R14" s="16" t="n">
        <v>0</v>
      </c>
      <c r="S14" s="16" t="n">
        <v>0.0256990207708366</v>
      </c>
      <c r="T14" s="16" t="n">
        <v>0.0192914773238778</v>
      </c>
      <c r="U14" s="16" t="n">
        <v>0.11079220376305</v>
      </c>
      <c r="V14" s="16" t="n">
        <v>0.0248402503161136</v>
      </c>
      <c r="W14" s="16"/>
      <c r="X14" s="16" t="n">
        <v>0.0544575630691951</v>
      </c>
      <c r="Y14" s="16" t="n">
        <v>0.00334525716974761</v>
      </c>
      <c r="Z14" s="16" t="n">
        <v>0.0675121098596633</v>
      </c>
      <c r="AA14" s="16" t="n">
        <v>0.033285887203741</v>
      </c>
      <c r="AB14" s="16" t="n">
        <v>0.0140018798663403</v>
      </c>
      <c r="AC14" s="16" t="n">
        <v>0.113904280583783</v>
      </c>
      <c r="AD14" s="16" t="n">
        <v>0.16175069988374</v>
      </c>
      <c r="AE14" s="16"/>
      <c r="AF14" s="16" t="n">
        <v>0.186974337740008</v>
      </c>
      <c r="AG14" s="16" t="n">
        <v>0.0285968166785564</v>
      </c>
      <c r="AH14" s="16" t="n">
        <v>0.0612574215595792</v>
      </c>
      <c r="AI14" s="16" t="n">
        <v>0.00961278456894339</v>
      </c>
      <c r="AJ14" s="16" t="n">
        <v>0.0115867493725634</v>
      </c>
      <c r="AK14" s="16" t="n">
        <v>0.00220298488528281</v>
      </c>
      <c r="AL14" s="16" t="n">
        <v>0.0261563267658265</v>
      </c>
      <c r="AM14" s="16" t="n">
        <v>0.0421428382711023</v>
      </c>
      <c r="AN14" s="16" t="n">
        <v>0.168237311620842</v>
      </c>
      <c r="AO14" s="16" t="n">
        <v>0</v>
      </c>
      <c r="AP14" s="16" t="n">
        <v>0</v>
      </c>
      <c r="AQ14" s="16"/>
      <c r="AR14" s="16" t="n">
        <v>0.00259752215684258</v>
      </c>
      <c r="AS14" s="16" t="n">
        <v>0.0337992965923902</v>
      </c>
      <c r="AT14" s="16" t="n">
        <v>0.0926420749277354</v>
      </c>
      <c r="AU14" s="16" t="n">
        <v>0.0239550077209457</v>
      </c>
      <c r="AV14" s="16" t="n">
        <v>0.00439823735984244</v>
      </c>
      <c r="AW14" s="16" t="n">
        <v>0.0261314663287896</v>
      </c>
      <c r="AX14" s="16" t="n">
        <v>0.0142517465136257</v>
      </c>
    </row>
    <row r="15">
      <c r="B15" s="17" t="s">
        <v>106</v>
      </c>
      <c r="C15" s="16" t="n">
        <v>0.0308784551322786</v>
      </c>
      <c r="D15" s="16" t="n">
        <v>0.0993155443610439</v>
      </c>
      <c r="E15" s="16" t="n">
        <v>0.0146455781519162</v>
      </c>
      <c r="F15" s="16" t="n">
        <v>0.0270917487857001</v>
      </c>
      <c r="G15" s="16"/>
      <c r="H15" s="16" t="n">
        <v>0.0207431884918522</v>
      </c>
      <c r="I15" s="16" t="n">
        <v>0.0359660196347585</v>
      </c>
      <c r="J15" s="16"/>
      <c r="K15" s="16" t="n">
        <v>0.0882512516846843</v>
      </c>
      <c r="L15" s="16"/>
      <c r="M15" s="16" t="n">
        <v>0.0284211122598031</v>
      </c>
      <c r="N15" s="16" t="n">
        <v>0.034680973562024</v>
      </c>
      <c r="O15" s="16" t="n">
        <v>0.0592480849046388</v>
      </c>
      <c r="P15" s="16" t="n">
        <v>0.095057714384179</v>
      </c>
      <c r="Q15" s="16"/>
      <c r="R15" s="16" t="n">
        <v>0</v>
      </c>
      <c r="S15" s="16" t="n">
        <v>0.3346100579427</v>
      </c>
      <c r="T15" s="16" t="n">
        <v>0.0233785451205825</v>
      </c>
      <c r="U15" s="16" t="n">
        <v>0.044563480134359</v>
      </c>
      <c r="V15" s="16" t="n">
        <v>0.00445163748053422</v>
      </c>
      <c r="W15" s="16"/>
      <c r="X15" s="16" t="n">
        <v>0.0496056201641513</v>
      </c>
      <c r="Y15" s="16" t="n">
        <v>0.0339890785402221</v>
      </c>
      <c r="Z15" s="16" t="n">
        <v>0.00122550754105142</v>
      </c>
      <c r="AA15" s="16" t="n">
        <v>0.00131462215106357</v>
      </c>
      <c r="AB15" s="16" t="n">
        <v>0.0342391263691074</v>
      </c>
      <c r="AC15" s="16" t="n">
        <v>0.0342467748290827</v>
      </c>
      <c r="AD15" s="16" t="n">
        <v>0.027380132811724</v>
      </c>
      <c r="AE15" s="16"/>
      <c r="AF15" s="16" t="n">
        <v>0.00660357710760874</v>
      </c>
      <c r="AG15" s="16" t="n">
        <v>0.00142663805935591</v>
      </c>
      <c r="AH15" s="16" t="n">
        <v>0.02207581396098</v>
      </c>
      <c r="AI15" s="16" t="n">
        <v>0.00345309002233552</v>
      </c>
      <c r="AJ15" s="16" t="n">
        <v>0.00393492337662616</v>
      </c>
      <c r="AK15" s="16" t="n">
        <v>0.0731757681581792</v>
      </c>
      <c r="AL15" s="16" t="n">
        <v>0.00274741447853721</v>
      </c>
      <c r="AM15" s="16" t="n">
        <v>0.0464004869865651</v>
      </c>
      <c r="AN15" s="16" t="n">
        <v>0.0726267953456147</v>
      </c>
      <c r="AO15" s="16" t="n">
        <v>0</v>
      </c>
      <c r="AP15" s="16" t="n">
        <v>0</v>
      </c>
      <c r="AQ15" s="16"/>
      <c r="AR15" s="16" t="n">
        <v>0</v>
      </c>
      <c r="AS15" s="16" t="n">
        <v>0.0072363068613185</v>
      </c>
      <c r="AT15" s="16" t="n">
        <v>0.0331592683030519</v>
      </c>
      <c r="AU15" s="16" t="n">
        <v>0.0419926505376641</v>
      </c>
      <c r="AV15" s="16" t="n">
        <v>0</v>
      </c>
      <c r="AW15" s="16" t="n">
        <v>0.0551330316757557</v>
      </c>
      <c r="AX15" s="16" t="n">
        <v>0.0274825683271329</v>
      </c>
    </row>
    <row r="16">
      <c r="B16" s="17" t="s">
        <v>95</v>
      </c>
      <c r="C16" s="16" t="n">
        <v>0.00382523898126467</v>
      </c>
      <c r="D16" s="16" t="n">
        <v>0.0231065128419087</v>
      </c>
      <c r="E16" s="16" t="n">
        <v>0.00638736863555634</v>
      </c>
      <c r="F16" s="16" t="n">
        <v>0.000121373564946012</v>
      </c>
      <c r="G16" s="16"/>
      <c r="H16" s="16" t="n">
        <v>0.00143693317166116</v>
      </c>
      <c r="I16" s="16" t="n">
        <v>0.00141496937982073</v>
      </c>
      <c r="J16" s="16"/>
      <c r="K16" s="16" t="n">
        <v>0.00493848810270021</v>
      </c>
      <c r="L16" s="16"/>
      <c r="M16" s="16" t="n">
        <v>0</v>
      </c>
      <c r="N16" s="16" t="n">
        <v>0.0266698882299676</v>
      </c>
      <c r="O16" s="16" t="n">
        <v>0.00413266744792044</v>
      </c>
      <c r="P16" s="16" t="n">
        <v>0.0110127246236575</v>
      </c>
      <c r="Q16" s="16"/>
      <c r="R16" s="16" t="n">
        <v>0</v>
      </c>
      <c r="S16" s="16" t="n">
        <v>0</v>
      </c>
      <c r="T16" s="16" t="n">
        <v>0</v>
      </c>
      <c r="U16" s="16" t="n">
        <v>0.00047358877858316</v>
      </c>
      <c r="V16" s="16" t="n">
        <v>0.00610189883387554</v>
      </c>
      <c r="W16" s="16"/>
      <c r="X16" s="16" t="n">
        <v>0</v>
      </c>
      <c r="Y16" s="16" t="n">
        <v>0</v>
      </c>
      <c r="Z16" s="16" t="n">
        <v>0</v>
      </c>
      <c r="AA16" s="16" t="n">
        <v>0</v>
      </c>
      <c r="AB16" s="16" t="n">
        <v>0.0194864161207501</v>
      </c>
      <c r="AC16" s="16" t="n">
        <v>0.0658822618368971</v>
      </c>
      <c r="AD16" s="16" t="n">
        <v>0.00297228526730031</v>
      </c>
      <c r="AE16" s="16"/>
      <c r="AF16" s="16" t="n">
        <v>0</v>
      </c>
      <c r="AG16" s="16" t="n">
        <v>0</v>
      </c>
      <c r="AH16" s="16" t="n">
        <v>0.000652390478952653</v>
      </c>
      <c r="AI16" s="16" t="n">
        <v>0</v>
      </c>
      <c r="AJ16" s="16" t="n">
        <v>0</v>
      </c>
      <c r="AK16" s="16" t="n">
        <v>0.00431662723991819</v>
      </c>
      <c r="AL16" s="16" t="n">
        <v>0</v>
      </c>
      <c r="AM16" s="16" t="n">
        <v>0.0247293739915792</v>
      </c>
      <c r="AN16" s="16" t="n">
        <v>0</v>
      </c>
      <c r="AO16" s="16" t="n">
        <v>0</v>
      </c>
      <c r="AP16" s="16" t="n">
        <v>0</v>
      </c>
      <c r="AQ16" s="16"/>
      <c r="AR16" s="16" t="n">
        <v>0</v>
      </c>
      <c r="AS16" s="16" t="n">
        <v>0</v>
      </c>
      <c r="AT16" s="16" t="n">
        <v>0.00842789450501058</v>
      </c>
      <c r="AU16" s="16" t="n">
        <v>0.000497718387194368</v>
      </c>
      <c r="AV16" s="16" t="n">
        <v>0</v>
      </c>
      <c r="AW16" s="16" t="n">
        <v>0.00780310965403051</v>
      </c>
      <c r="AX16" s="16" t="n">
        <v>0</v>
      </c>
    </row>
    <row r="17">
      <c r="B17" s="17" t="s">
        <v>107</v>
      </c>
      <c r="C17" s="22" t="n">
        <v>0.559080979214783</v>
      </c>
      <c r="D17" s="22" t="n">
        <v>0.218137932791086</v>
      </c>
      <c r="E17" s="22" t="n">
        <v>0.372027040470084</v>
      </c>
      <c r="F17" s="22" t="n">
        <v>0.676959665996731</v>
      </c>
      <c r="G17" s="22"/>
      <c r="H17" s="22" t="n">
        <v>0.0976538886521839</v>
      </c>
      <c r="I17" s="22" t="n">
        <v>0.590079346554044</v>
      </c>
      <c r="J17" s="22"/>
      <c r="K17" s="22" t="n">
        <v>0.572073497100562</v>
      </c>
      <c r="L17" s="22"/>
      <c r="M17" s="22" t="n">
        <v>0.654400501848602</v>
      </c>
      <c r="N17" s="22" t="n">
        <v>0.148405784031343</v>
      </c>
      <c r="O17" s="22" t="n">
        <v>0.0557998842621403</v>
      </c>
      <c r="P17" s="22" t="n">
        <v>0.0498634339470219</v>
      </c>
      <c r="Q17" s="22"/>
      <c r="R17" s="22" t="n">
        <v>0.973259461576008</v>
      </c>
      <c r="S17" s="22" t="n">
        <v>0</v>
      </c>
      <c r="T17" s="22" t="n">
        <v>0.386812132901341</v>
      </c>
      <c r="U17" s="22" t="n">
        <v>0.436362250084172</v>
      </c>
      <c r="V17" s="22" t="n">
        <v>0.669870007654617</v>
      </c>
      <c r="W17" s="22"/>
      <c r="X17" s="22" t="n">
        <v>0.717848398326328</v>
      </c>
      <c r="Y17" s="22" t="n">
        <v>0.490469518016016</v>
      </c>
      <c r="Z17" s="22" t="n">
        <v>0.691093336477323</v>
      </c>
      <c r="AA17" s="22" t="n">
        <v>0.633314489099068</v>
      </c>
      <c r="AB17" s="22" t="n">
        <v>0.220497410809902</v>
      </c>
      <c r="AC17" s="22" t="n">
        <v>0.0677086080109395</v>
      </c>
      <c r="AD17" s="22" t="n">
        <v>0.176598723256723</v>
      </c>
      <c r="AE17" s="22"/>
      <c r="AF17" s="22" t="n">
        <v>0.529670336978217</v>
      </c>
      <c r="AG17" s="22" t="n">
        <v>0.176081355116899</v>
      </c>
      <c r="AH17" s="22" t="n">
        <v>0.43888925540245</v>
      </c>
      <c r="AI17" s="22" t="n">
        <v>0.41430615828096</v>
      </c>
      <c r="AJ17" s="22" t="n">
        <v>0.649851463518191</v>
      </c>
      <c r="AK17" s="22" t="n">
        <v>0.690273320782436</v>
      </c>
      <c r="AL17" s="22" t="n">
        <v>0.556392856394732</v>
      </c>
      <c r="AM17" s="22" t="n">
        <v>0.437631460540641</v>
      </c>
      <c r="AN17" s="22" t="n">
        <v>0.433416447287515</v>
      </c>
      <c r="AO17" s="22" t="n">
        <v>0.639485854594986</v>
      </c>
      <c r="AP17" s="22" t="n">
        <v>0.638002241651651</v>
      </c>
      <c r="AQ17" s="22"/>
      <c r="AR17" s="22" t="n">
        <v>0.514246270739104</v>
      </c>
      <c r="AS17" s="22" t="n">
        <v>0.34535558148856</v>
      </c>
      <c r="AT17" s="22" t="n">
        <v>0.579216506334127</v>
      </c>
      <c r="AU17" s="22" t="n">
        <v>0.567223678505955</v>
      </c>
      <c r="AV17" s="22" t="n">
        <v>0.717233738794198</v>
      </c>
      <c r="AW17" s="22" t="n">
        <v>0.590334947319113</v>
      </c>
      <c r="AX17" s="22" t="n">
        <v>0.531191685819534</v>
      </c>
    </row>
    <row r="18">
      <c r="B18" s="18"/>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s>
  <sheetData>
    <row r="2" ht="40" customHeight="1">
      <c r="D2" s="15" t="s">
        <v>130</v>
      </c>
    </row>
    <row r="6" ht="50" customHeight="1">
      <c r="B6" s="19" t="s">
        <v>15</v>
      </c>
      <c r="C6" s="19" t="s">
        <v>109</v>
      </c>
      <c r="D6" s="19" t="s">
        <v>110</v>
      </c>
      <c r="E6" s="19" t="s">
        <v>111</v>
      </c>
      <c r="F6" s="19" t="s">
        <v>112</v>
      </c>
      <c r="G6" s="19" t="s">
        <v>113</v>
      </c>
      <c r="H6" s="19" t="s">
        <v>114</v>
      </c>
      <c r="I6" s="19" t="s">
        <v>115</v>
      </c>
      <c r="J6" s="19" t="s">
        <v>116</v>
      </c>
      <c r="K6" s="19" t="s">
        <v>117</v>
      </c>
      <c r="L6" s="19" t="s">
        <v>118</v>
      </c>
      <c r="M6" s="19" t="s">
        <v>119</v>
      </c>
      <c r="N6" s="19" t="s">
        <v>120</v>
      </c>
    </row>
    <row r="7">
      <c r="B7" s="17" t="s">
        <v>121</v>
      </c>
      <c r="C7" s="16" t="n">
        <v>0.559001848914909</v>
      </c>
      <c r="D7" s="16" t="n">
        <v>0.147572691211135</v>
      </c>
      <c r="E7" s="16" t="n">
        <v>0.172595788025738</v>
      </c>
      <c r="F7" s="16" t="n">
        <v>0.181553667598308</v>
      </c>
      <c r="G7" s="16" t="n">
        <v>0.118332875097588</v>
      </c>
      <c r="H7" s="16" t="n">
        <v>0.0813897544768752</v>
      </c>
      <c r="I7" s="16" t="n">
        <v>0.104934472914656</v>
      </c>
      <c r="J7" s="16" t="n">
        <v>0.0684895436233868</v>
      </c>
      <c r="K7" s="16" t="n">
        <v>0.0558132019745249</v>
      </c>
      <c r="L7" s="16" t="n">
        <v>0.0738770026713153</v>
      </c>
      <c r="M7" s="16" t="n">
        <v>0.0574116445078495</v>
      </c>
      <c r="N7" s="16" t="n">
        <v>0.0437720858870273</v>
      </c>
    </row>
    <row r="8">
      <c r="B8" s="17" t="s">
        <v>122</v>
      </c>
      <c r="C8" s="16" t="n">
        <v>0.291087910880877</v>
      </c>
      <c r="D8" s="16" t="n">
        <v>0.348283021566775</v>
      </c>
      <c r="E8" s="16" t="n">
        <v>0.27462310771907</v>
      </c>
      <c r="F8" s="16" t="n">
        <v>0.194552989038396</v>
      </c>
      <c r="G8" s="16" t="n">
        <v>0.227274664190969</v>
      </c>
      <c r="H8" s="16" t="n">
        <v>0.206448744287402</v>
      </c>
      <c r="I8" s="16" t="n">
        <v>0.174584782291942</v>
      </c>
      <c r="J8" s="16" t="n">
        <v>0.219027674069115</v>
      </c>
      <c r="K8" s="16" t="n">
        <v>0.173073304788895</v>
      </c>
      <c r="L8" s="16" t="n">
        <v>0.144590836254443</v>
      </c>
      <c r="M8" s="16" t="n">
        <v>0.0892197680840226</v>
      </c>
      <c r="N8" s="16" t="n">
        <v>0.100504965085536</v>
      </c>
    </row>
    <row r="9">
      <c r="B9" s="17" t="s">
        <v>123</v>
      </c>
      <c r="C9" s="16" t="n">
        <v>0.0449914480805323</v>
      </c>
      <c r="D9" s="16" t="n">
        <v>0.18168322642188</v>
      </c>
      <c r="E9" s="16" t="n">
        <v>0.117916501129663</v>
      </c>
      <c r="F9" s="16" t="n">
        <v>0.162516553963537</v>
      </c>
      <c r="G9" s="16" t="n">
        <v>0.204803593936814</v>
      </c>
      <c r="H9" s="16" t="n">
        <v>0.225116222189117</v>
      </c>
      <c r="I9" s="16" t="n">
        <v>0.184893796282007</v>
      </c>
      <c r="J9" s="16" t="n">
        <v>0.174614679828363</v>
      </c>
      <c r="K9" s="16" t="n">
        <v>0.16702419003543</v>
      </c>
      <c r="L9" s="16" t="n">
        <v>0.17507787298861</v>
      </c>
      <c r="M9" s="16" t="n">
        <v>0.138035376858384</v>
      </c>
      <c r="N9" s="16" t="n">
        <v>0.12858154649468</v>
      </c>
    </row>
    <row r="10">
      <c r="B10" s="17" t="s">
        <v>124</v>
      </c>
      <c r="C10" s="16" t="n">
        <v>0.0138796670921833</v>
      </c>
      <c r="D10" s="16" t="n">
        <v>0.048607502024882</v>
      </c>
      <c r="E10" s="16" t="n">
        <v>0.125209331014636</v>
      </c>
      <c r="F10" s="16" t="n">
        <v>0.0860362893077486</v>
      </c>
      <c r="G10" s="16" t="n">
        <v>0.105441136547617</v>
      </c>
      <c r="H10" s="16" t="n">
        <v>0.0953777513425575</v>
      </c>
      <c r="I10" s="16" t="n">
        <v>0.120190679474193</v>
      </c>
      <c r="J10" s="16" t="n">
        <v>0.137408569553286</v>
      </c>
      <c r="K10" s="16" t="n">
        <v>0.138420397377452</v>
      </c>
      <c r="L10" s="16" t="n">
        <v>0.174034756925606</v>
      </c>
      <c r="M10" s="16" t="n">
        <v>0.0900331587825785</v>
      </c>
      <c r="N10" s="16" t="n">
        <v>0.0727510170994601</v>
      </c>
    </row>
    <row r="11">
      <c r="B11" s="17" t="s">
        <v>125</v>
      </c>
      <c r="C11" s="16" t="n">
        <v>0.063386305237024</v>
      </c>
      <c r="D11" s="16" t="n">
        <v>0.22686969975217</v>
      </c>
      <c r="E11" s="16" t="n">
        <v>0.282914211649583</v>
      </c>
      <c r="F11" s="16" t="n">
        <v>0.333437754334615</v>
      </c>
      <c r="G11" s="16" t="n">
        <v>0.324135791449676</v>
      </c>
      <c r="H11" s="16" t="n">
        <v>0.349428252354905</v>
      </c>
      <c r="I11" s="16" t="n">
        <v>0.360530099899644</v>
      </c>
      <c r="J11" s="16" t="n">
        <v>0.359124029789388</v>
      </c>
      <c r="K11" s="16" t="n">
        <v>0.415646912596851</v>
      </c>
      <c r="L11" s="16" t="n">
        <v>0.41228212044485</v>
      </c>
      <c r="M11" s="16" t="n">
        <v>0.557800069368348</v>
      </c>
      <c r="N11" s="16" t="n">
        <v>0.591877223213806</v>
      </c>
    </row>
    <row r="12">
      <c r="B12" s="17" t="s">
        <v>126</v>
      </c>
      <c r="C12" s="16" t="n">
        <v>0.0276528197944744</v>
      </c>
      <c r="D12" s="16" t="n">
        <v>0.0469838590231581</v>
      </c>
      <c r="E12" s="16" t="n">
        <v>0.0267410604613101</v>
      </c>
      <c r="F12" s="16" t="n">
        <v>0.041902745757396</v>
      </c>
      <c r="G12" s="16" t="n">
        <v>0.0200119387773358</v>
      </c>
      <c r="H12" s="16" t="n">
        <v>0.0422392753491439</v>
      </c>
      <c r="I12" s="16" t="n">
        <v>0.0548661691375583</v>
      </c>
      <c r="J12" s="16" t="n">
        <v>0.041335503136461</v>
      </c>
      <c r="K12" s="16" t="n">
        <v>0.0500219932268469</v>
      </c>
      <c r="L12" s="16" t="n">
        <v>0.020137410715176</v>
      </c>
      <c r="M12" s="16" t="n">
        <v>0.0674999823988176</v>
      </c>
      <c r="N12" s="16" t="n">
        <v>0.062513162219491</v>
      </c>
    </row>
    <row r="13">
      <c r="B13" s="25" t="s">
        <v>127</v>
      </c>
      <c r="C13" s="23" t="n">
        <v>0.850089759795786</v>
      </c>
      <c r="D13" s="23" t="n">
        <v>0.49585571277791</v>
      </c>
      <c r="E13" s="23" t="n">
        <v>0.447218895744808</v>
      </c>
      <c r="F13" s="23" t="n">
        <v>0.376106656636704</v>
      </c>
      <c r="G13" s="23" t="n">
        <v>0.345607539288556</v>
      </c>
      <c r="H13" s="23" t="n">
        <v>0.287838498764277</v>
      </c>
      <c r="I13" s="23" t="n">
        <v>0.279519255206598</v>
      </c>
      <c r="J13" s="23" t="n">
        <v>0.287517217692502</v>
      </c>
      <c r="K13" s="23" t="n">
        <v>0.22888650676342</v>
      </c>
      <c r="L13" s="23" t="n">
        <v>0.218467838925758</v>
      </c>
      <c r="M13" s="23" t="n">
        <v>0.146631412591872</v>
      </c>
      <c r="N13" s="23" t="n">
        <v>0.144277050972563</v>
      </c>
    </row>
    <row r="14">
      <c r="B14" s="25" t="s">
        <v>128</v>
      </c>
      <c r="C14" s="23" t="n">
        <v>0.0772659723292073</v>
      </c>
      <c r="D14" s="23" t="n">
        <v>0.275477201777052</v>
      </c>
      <c r="E14" s="23" t="n">
        <v>0.408123542664219</v>
      </c>
      <c r="F14" s="23" t="n">
        <v>0.419474043642363</v>
      </c>
      <c r="G14" s="23" t="n">
        <v>0.429576927997294</v>
      </c>
      <c r="H14" s="23" t="n">
        <v>0.444806003697462</v>
      </c>
      <c r="I14" s="23" t="n">
        <v>0.480720779373837</v>
      </c>
      <c r="J14" s="23" t="n">
        <v>0.496532599342674</v>
      </c>
      <c r="K14" s="23" t="n">
        <v>0.554067309974303</v>
      </c>
      <c r="L14" s="23" t="n">
        <v>0.586316877370456</v>
      </c>
      <c r="M14" s="23" t="n">
        <v>0.647833228150926</v>
      </c>
      <c r="N14" s="23" t="n">
        <v>0.664628240313266</v>
      </c>
    </row>
    <row r="15">
      <c r="B15" s="25" t="s">
        <v>129</v>
      </c>
      <c r="C15" s="24" t="n">
        <v>0.772823787466579</v>
      </c>
      <c r="D15" s="24" t="n">
        <v>0.220378511000858</v>
      </c>
      <c r="E15" s="24" t="n">
        <v>0.0390953530805889</v>
      </c>
      <c r="F15" s="24" t="n">
        <v>-0.0433673870056597</v>
      </c>
      <c r="G15" s="24" t="n">
        <v>-0.0839693887087376</v>
      </c>
      <c r="H15" s="24" t="n">
        <v>-0.156967504933185</v>
      </c>
      <c r="I15" s="24" t="n">
        <v>-0.201201524167239</v>
      </c>
      <c r="J15" s="24" t="n">
        <v>-0.209015381650172</v>
      </c>
      <c r="K15" s="24" t="n">
        <v>-0.325180803210883</v>
      </c>
      <c r="L15" s="24" t="n">
        <v>-0.367849038444698</v>
      </c>
      <c r="M15" s="24" t="n">
        <v>-0.501201815559054</v>
      </c>
      <c r="N15" s="24" t="n">
        <v>-0.520351189340703</v>
      </c>
    </row>
    <row r="16">
      <c r="B16" s="18"/>
      <c r="C16" s="18"/>
      <c r="D16" s="18"/>
      <c r="E16" s="18"/>
      <c r="F16" s="18"/>
      <c r="G16" s="18"/>
      <c r="H16" s="18"/>
      <c r="I16" s="18"/>
      <c r="J16" s="18"/>
      <c r="K16" s="18"/>
      <c r="L16" s="18"/>
      <c r="M16" s="18"/>
      <c r="N16" s="18"/>
    </row>
    <row r="17">
      <c r="B17" t="s">
        <v>76</v>
      </c>
    </row>
    <row r="18">
      <c r="B18" t="s">
        <v>77</v>
      </c>
    </row>
    <row r="22">
      <c r="B22" s="9" t="str">
        <f>=HYPERLINK("#'Contents'!A1", "Return to Contents")</f>
      </c>
    </row>
  </sheetData>
  <mergeCells count="1">
    <mergeCell ref="D2:O2"/>
  </mergeCells>
  <pageMargins left="0.7" right="0.7" top="0.75" bottom="0.75" header="0.3" footer="0.3"/>
  <pageSetup paperSize="9" orientation="portrait" horizontalDpi="300" verticalDpi="300" r:id="rId2"/>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131</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121</v>
      </c>
      <c r="C9" s="16" t="n">
        <v>0.559001848914909</v>
      </c>
      <c r="D9" s="16" t="n">
        <v>0.533742662871637</v>
      </c>
      <c r="E9" s="16" t="n">
        <v>0.47588711902088</v>
      </c>
      <c r="F9" s="16" t="n">
        <v>0.593329519362117</v>
      </c>
      <c r="G9" s="16"/>
      <c r="H9" s="16" t="n">
        <v>0.468273814612693</v>
      </c>
      <c r="I9" s="16" t="n">
        <v>0.546203859890223</v>
      </c>
      <c r="J9" s="16"/>
      <c r="K9" s="16" t="n">
        <v>0.750427119684612</v>
      </c>
      <c r="L9" s="16"/>
      <c r="M9" s="16" t="n">
        <v>0.582012614113853</v>
      </c>
      <c r="N9" s="16" t="n">
        <v>0.489659499206974</v>
      </c>
      <c r="O9" s="16" t="n">
        <v>0.346502175671523</v>
      </c>
      <c r="P9" s="16" t="n">
        <v>0.360551368769449</v>
      </c>
      <c r="Q9" s="16"/>
      <c r="R9" s="16" t="n">
        <v>0.973259461576008</v>
      </c>
      <c r="S9" s="16" t="n">
        <v>0.276116887892</v>
      </c>
      <c r="T9" s="16" t="n">
        <v>0.556746145812881</v>
      </c>
      <c r="U9" s="16" t="n">
        <v>0.588413120616435</v>
      </c>
      <c r="V9" s="16" t="n">
        <v>0.562003950839499</v>
      </c>
      <c r="W9" s="16"/>
      <c r="X9" s="16" t="n">
        <v>0.615347028637128</v>
      </c>
      <c r="Y9" s="16" t="n">
        <v>0.463166210467681</v>
      </c>
      <c r="Z9" s="16" t="n">
        <v>0.743766653194822</v>
      </c>
      <c r="AA9" s="16" t="n">
        <v>0.491605266828024</v>
      </c>
      <c r="AB9" s="16" t="n">
        <v>0.41446275036451</v>
      </c>
      <c r="AC9" s="16" t="n">
        <v>0.668693959285284</v>
      </c>
      <c r="AD9" s="16" t="n">
        <v>0.481572311189774</v>
      </c>
      <c r="AE9" s="16"/>
      <c r="AF9" s="16" t="n">
        <v>0.415299356338863</v>
      </c>
      <c r="AG9" s="16" t="n">
        <v>0.806460490996917</v>
      </c>
      <c r="AH9" s="16" t="n">
        <v>0.376493632036566</v>
      </c>
      <c r="AI9" s="16" t="n">
        <v>0.505785383623995</v>
      </c>
      <c r="AJ9" s="16" t="n">
        <v>0.46673916898872</v>
      </c>
      <c r="AK9" s="16" t="n">
        <v>0.695391375350278</v>
      </c>
      <c r="AL9" s="16" t="n">
        <v>0.783055772579296</v>
      </c>
      <c r="AM9" s="16" t="n">
        <v>0.429532374814624</v>
      </c>
      <c r="AN9" s="16" t="n">
        <v>0.480876955305464</v>
      </c>
      <c r="AO9" s="16" t="n">
        <v>0.263578993191321</v>
      </c>
      <c r="AP9" s="16" t="n">
        <v>0.641544023904858</v>
      </c>
      <c r="AQ9" s="16"/>
      <c r="AR9" s="16" t="n">
        <v>0.681183709066588</v>
      </c>
      <c r="AS9" s="16" t="n">
        <v>0.380037792433907</v>
      </c>
      <c r="AT9" s="16" t="n">
        <v>0.531000346223911</v>
      </c>
      <c r="AU9" s="16" t="n">
        <v>0.553770197035594</v>
      </c>
      <c r="AV9" s="16" t="n">
        <v>0.392797205790402</v>
      </c>
      <c r="AW9" s="16" t="n">
        <v>0.66266295010509</v>
      </c>
      <c r="AX9" s="16" t="n">
        <v>0.579902800285974</v>
      </c>
    </row>
    <row r="10">
      <c r="B10" s="17" t="s">
        <v>122</v>
      </c>
      <c r="C10" s="16" t="n">
        <v>0.291087910880877</v>
      </c>
      <c r="D10" s="16" t="n">
        <v>0.275747890924204</v>
      </c>
      <c r="E10" s="16" t="n">
        <v>0.429005499618491</v>
      </c>
      <c r="F10" s="16" t="n">
        <v>0.242312515566705</v>
      </c>
      <c r="G10" s="16"/>
      <c r="H10" s="16" t="n">
        <v>0.215611035304505</v>
      </c>
      <c r="I10" s="16" t="n">
        <v>0.329403881271085</v>
      </c>
      <c r="J10" s="16"/>
      <c r="K10" s="16" t="n">
        <v>0.150036892079901</v>
      </c>
      <c r="L10" s="16"/>
      <c r="M10" s="16" t="n">
        <v>0.277937579971456</v>
      </c>
      <c r="N10" s="16" t="n">
        <v>0.316492688748948</v>
      </c>
      <c r="O10" s="16" t="n">
        <v>0.461820575669825</v>
      </c>
      <c r="P10" s="16" t="n">
        <v>0.403349403921509</v>
      </c>
      <c r="Q10" s="16"/>
      <c r="R10" s="16" t="n">
        <v>0.0267405384239923</v>
      </c>
      <c r="S10" s="16" t="n">
        <v>0.694521435521881</v>
      </c>
      <c r="T10" s="16" t="n">
        <v>0.272098412732861</v>
      </c>
      <c r="U10" s="16" t="n">
        <v>0.28401881499585</v>
      </c>
      <c r="V10" s="16" t="n">
        <v>0.272805573484471</v>
      </c>
      <c r="W10" s="16"/>
      <c r="X10" s="16" t="n">
        <v>0.208594980641847</v>
      </c>
      <c r="Y10" s="16" t="n">
        <v>0.359787375102151</v>
      </c>
      <c r="Z10" s="16" t="n">
        <v>0.234080018173091</v>
      </c>
      <c r="AA10" s="16" t="n">
        <v>0.27816394715966</v>
      </c>
      <c r="AB10" s="16" t="n">
        <v>0.486589445348567</v>
      </c>
      <c r="AC10" s="16" t="n">
        <v>0.26450177466403</v>
      </c>
      <c r="AD10" s="16" t="n">
        <v>0.352235475406564</v>
      </c>
      <c r="AE10" s="16"/>
      <c r="AF10" s="16" t="n">
        <v>0.388878922267209</v>
      </c>
      <c r="AG10" s="16" t="n">
        <v>0.0448457405687772</v>
      </c>
      <c r="AH10" s="16" t="n">
        <v>0.404521129803126</v>
      </c>
      <c r="AI10" s="16" t="n">
        <v>0.316348210077066</v>
      </c>
      <c r="AJ10" s="16" t="n">
        <v>0.376852853848624</v>
      </c>
      <c r="AK10" s="16" t="n">
        <v>0.17436765281047</v>
      </c>
      <c r="AL10" s="16" t="n">
        <v>0.175160330384232</v>
      </c>
      <c r="AM10" s="16" t="n">
        <v>0.427800614092545</v>
      </c>
      <c r="AN10" s="16" t="n">
        <v>0.410853231465584</v>
      </c>
      <c r="AO10" s="16" t="n">
        <v>0.385782649696814</v>
      </c>
      <c r="AP10" s="16" t="n">
        <v>0.358455976095142</v>
      </c>
      <c r="AQ10" s="16"/>
      <c r="AR10" s="16" t="n">
        <v>0.219379214743172</v>
      </c>
      <c r="AS10" s="16" t="n">
        <v>0.209477799192414</v>
      </c>
      <c r="AT10" s="16" t="n">
        <v>0.250611718846406</v>
      </c>
      <c r="AU10" s="16" t="n">
        <v>0.322879824186709</v>
      </c>
      <c r="AV10" s="16" t="n">
        <v>0.570823339136373</v>
      </c>
      <c r="AW10" s="16" t="n">
        <v>0.266779481078405</v>
      </c>
      <c r="AX10" s="16" t="n">
        <v>0.306139559775259</v>
      </c>
    </row>
    <row r="11">
      <c r="B11" s="17" t="s">
        <v>123</v>
      </c>
      <c r="C11" s="16" t="n">
        <v>0.0449914480805323</v>
      </c>
      <c r="D11" s="16" t="n">
        <v>0.0875488497911697</v>
      </c>
      <c r="E11" s="16" t="n">
        <v>0.0497044122377027</v>
      </c>
      <c r="F11" s="16" t="n">
        <v>0.0371644965445524</v>
      </c>
      <c r="G11" s="16"/>
      <c r="H11" s="16" t="n">
        <v>0.158153690642028</v>
      </c>
      <c r="I11" s="16" t="n">
        <v>0.0417946620598706</v>
      </c>
      <c r="J11" s="16"/>
      <c r="K11" s="16" t="n">
        <v>0.0227407140808359</v>
      </c>
      <c r="L11" s="16"/>
      <c r="M11" s="16" t="n">
        <v>0.0321864987871385</v>
      </c>
      <c r="N11" s="16" t="n">
        <v>0.0966384893219657</v>
      </c>
      <c r="O11" s="16" t="n">
        <v>0.12558880900114</v>
      </c>
      <c r="P11" s="16" t="n">
        <v>0.108137956954428</v>
      </c>
      <c r="Q11" s="16"/>
      <c r="R11" s="16" t="n">
        <v>0</v>
      </c>
      <c r="S11" s="16" t="n">
        <v>0.0239198197743481</v>
      </c>
      <c r="T11" s="16" t="n">
        <v>0.0257096964783403</v>
      </c>
      <c r="U11" s="16" t="n">
        <v>0.109893520137799</v>
      </c>
      <c r="V11" s="16" t="n">
        <v>0.0342917999719784</v>
      </c>
      <c r="W11" s="16"/>
      <c r="X11" s="16" t="n">
        <v>0.0993094291827521</v>
      </c>
      <c r="Y11" s="16" t="n">
        <v>0.000754452938201425</v>
      </c>
      <c r="Z11" s="16" t="n">
        <v>0.00189990651118578</v>
      </c>
      <c r="AA11" s="16" t="n">
        <v>0.0196133794791591</v>
      </c>
      <c r="AB11" s="16" t="n">
        <v>0.0659898507968239</v>
      </c>
      <c r="AC11" s="16" t="n">
        <v>0.0550318970692242</v>
      </c>
      <c r="AD11" s="16" t="n">
        <v>0.0714732384073758</v>
      </c>
      <c r="AE11" s="16"/>
      <c r="AF11" s="16" t="n">
        <v>0.181334896918115</v>
      </c>
      <c r="AG11" s="16" t="n">
        <v>0.00588853274056943</v>
      </c>
      <c r="AH11" s="16" t="n">
        <v>0.0658319527207284</v>
      </c>
      <c r="AI11" s="16" t="n">
        <v>0.0201675475630331</v>
      </c>
      <c r="AJ11" s="16" t="n">
        <v>0.020056476888448</v>
      </c>
      <c r="AK11" s="16" t="n">
        <v>0.0307181900512587</v>
      </c>
      <c r="AL11" s="16" t="n">
        <v>0.0222745568762176</v>
      </c>
      <c r="AM11" s="16" t="n">
        <v>0.111119808357676</v>
      </c>
      <c r="AN11" s="16" t="n">
        <v>0.10716814252843</v>
      </c>
      <c r="AO11" s="16" t="n">
        <v>0</v>
      </c>
      <c r="AP11" s="16" t="n">
        <v>0</v>
      </c>
      <c r="AQ11" s="16"/>
      <c r="AR11" s="16" t="n">
        <v>0.00623053178235572</v>
      </c>
      <c r="AS11" s="16" t="n">
        <v>0.0621281150293756</v>
      </c>
      <c r="AT11" s="16" t="n">
        <v>0.0886631589466297</v>
      </c>
      <c r="AU11" s="16" t="n">
        <v>0.0619238485824458</v>
      </c>
      <c r="AV11" s="16" t="n">
        <v>0.0341803363933034</v>
      </c>
      <c r="AW11" s="16" t="n">
        <v>0.0094877918877048</v>
      </c>
      <c r="AX11" s="16" t="n">
        <v>0.0158679702013777</v>
      </c>
    </row>
    <row r="12">
      <c r="B12" s="17" t="s">
        <v>124</v>
      </c>
      <c r="C12" s="16" t="n">
        <v>0.0138796670921833</v>
      </c>
      <c r="D12" s="16" t="n">
        <v>0.00231364630262236</v>
      </c>
      <c r="E12" s="16" t="n">
        <v>0.00645618275950346</v>
      </c>
      <c r="F12" s="16" t="n">
        <v>0.0182769014261678</v>
      </c>
      <c r="G12" s="16"/>
      <c r="H12" s="16" t="n">
        <v>0.0063046053433939</v>
      </c>
      <c r="I12" s="16" t="n">
        <v>0.000677754433508937</v>
      </c>
      <c r="J12" s="16"/>
      <c r="K12" s="16" t="n">
        <v>0.00647719850936255</v>
      </c>
      <c r="L12" s="16"/>
      <c r="M12" s="16" t="n">
        <v>0.0145028492609397</v>
      </c>
      <c r="N12" s="16" t="n">
        <v>0.00746424312949028</v>
      </c>
      <c r="O12" s="16" t="n">
        <v>0.017689606999997</v>
      </c>
      <c r="P12" s="16" t="n">
        <v>0.0472939047311024</v>
      </c>
      <c r="Q12" s="16"/>
      <c r="R12" s="16" t="n">
        <v>0</v>
      </c>
      <c r="S12" s="16" t="n">
        <v>0</v>
      </c>
      <c r="T12" s="16" t="n">
        <v>0.00151614576255717</v>
      </c>
      <c r="U12" s="16" t="n">
        <v>0.00399288376754432</v>
      </c>
      <c r="V12" s="16" t="n">
        <v>0.0213237920648333</v>
      </c>
      <c r="W12" s="16"/>
      <c r="X12" s="16" t="n">
        <v>0.000264550844948557</v>
      </c>
      <c r="Y12" s="16" t="n">
        <v>0.0434070913147583</v>
      </c>
      <c r="Z12" s="16" t="n">
        <v>0</v>
      </c>
      <c r="AA12" s="16" t="n">
        <v>0</v>
      </c>
      <c r="AB12" s="16" t="n">
        <v>0.00415699059608648</v>
      </c>
      <c r="AC12" s="16" t="n">
        <v>0.00561540707862298</v>
      </c>
      <c r="AD12" s="16" t="n">
        <v>0.00509583986604302</v>
      </c>
      <c r="AE12" s="16"/>
      <c r="AF12" s="16" t="n">
        <v>0</v>
      </c>
      <c r="AG12" s="16" t="n">
        <v>0.00173020712118694</v>
      </c>
      <c r="AH12" s="16" t="n">
        <v>0.097524345879753</v>
      </c>
      <c r="AI12" s="16" t="n">
        <v>0.00153474910717768</v>
      </c>
      <c r="AJ12" s="16" t="n">
        <v>0.000611982952594701</v>
      </c>
      <c r="AK12" s="16" t="n">
        <v>0.00087186185800858</v>
      </c>
      <c r="AL12" s="16" t="n">
        <v>0.0176186821002102</v>
      </c>
      <c r="AM12" s="16" t="n">
        <v>0.00256018002811223</v>
      </c>
      <c r="AN12" s="16" t="n">
        <v>0.000367223566840615</v>
      </c>
      <c r="AO12" s="16" t="n">
        <v>0.000585834295960597</v>
      </c>
      <c r="AP12" s="16" t="n">
        <v>0</v>
      </c>
      <c r="AQ12" s="16"/>
      <c r="AR12" s="16" t="n">
        <v>0</v>
      </c>
      <c r="AS12" s="16" t="n">
        <v>0</v>
      </c>
      <c r="AT12" s="16" t="n">
        <v>0.00164389179181485</v>
      </c>
      <c r="AU12" s="16" t="n">
        <v>0.00694797205772507</v>
      </c>
      <c r="AV12" s="16" t="n">
        <v>0.00219911867992122</v>
      </c>
      <c r="AW12" s="16" t="n">
        <v>0.00140021281676334</v>
      </c>
      <c r="AX12" s="16" t="n">
        <v>0.0832426242361298</v>
      </c>
    </row>
    <row r="13">
      <c r="B13" s="17" t="s">
        <v>125</v>
      </c>
      <c r="C13" s="16" t="n">
        <v>0.063386305237024</v>
      </c>
      <c r="D13" s="16" t="n">
        <v>0.0990768538357557</v>
      </c>
      <c r="E13" s="16" t="n">
        <v>0.0388098644002762</v>
      </c>
      <c r="F13" s="16" t="n">
        <v>0.0673654330711574</v>
      </c>
      <c r="G13" s="16"/>
      <c r="H13" s="16" t="n">
        <v>0.148814892951107</v>
      </c>
      <c r="I13" s="16" t="n">
        <v>0.0559117221685947</v>
      </c>
      <c r="J13" s="16"/>
      <c r="K13" s="16" t="n">
        <v>0.00195246473646233</v>
      </c>
      <c r="L13" s="16"/>
      <c r="M13" s="16" t="n">
        <v>0.060890785063208</v>
      </c>
      <c r="N13" s="16" t="n">
        <v>0.0897450795926223</v>
      </c>
      <c r="O13" s="16" t="n">
        <v>0.0263853951918251</v>
      </c>
      <c r="P13" s="16" t="n">
        <v>0.0531257061191999</v>
      </c>
      <c r="Q13" s="16"/>
      <c r="R13" s="16" t="n">
        <v>0</v>
      </c>
      <c r="S13" s="16" t="n">
        <v>0.00247080010127993</v>
      </c>
      <c r="T13" s="16" t="n">
        <v>0.100013531446253</v>
      </c>
      <c r="U13" s="16" t="n">
        <v>0.00941101724987697</v>
      </c>
      <c r="V13" s="16" t="n">
        <v>0.0764827229924244</v>
      </c>
      <c r="W13" s="16"/>
      <c r="X13" s="16" t="n">
        <v>0.0764840106933246</v>
      </c>
      <c r="Y13" s="16" t="n">
        <v>0.0443947890219119</v>
      </c>
      <c r="Z13" s="16" t="n">
        <v>0.0194541881566221</v>
      </c>
      <c r="AA13" s="16" t="n">
        <v>0.210617406533156</v>
      </c>
      <c r="AB13" s="16" t="n">
        <v>0.0208203486746</v>
      </c>
      <c r="AC13" s="16" t="n">
        <v>0.00615696190283954</v>
      </c>
      <c r="AD13" s="16" t="n">
        <v>0.0866508498629431</v>
      </c>
      <c r="AE13" s="16"/>
      <c r="AF13" s="16" t="n">
        <v>0</v>
      </c>
      <c r="AG13" s="16" t="n">
        <v>0.141075028572549</v>
      </c>
      <c r="AH13" s="16" t="n">
        <v>0.00118573759285941</v>
      </c>
      <c r="AI13" s="16" t="n">
        <v>0.000602583897282628</v>
      </c>
      <c r="AJ13" s="16" t="n">
        <v>0.135127534369019</v>
      </c>
      <c r="AK13" s="16" t="n">
        <v>0.069893295967278</v>
      </c>
      <c r="AL13" s="16" t="n">
        <v>0.000814946469551784</v>
      </c>
      <c r="AM13" s="16" t="n">
        <v>0.028987022707042</v>
      </c>
      <c r="AN13" s="16" t="n">
        <v>0</v>
      </c>
      <c r="AO13" s="16" t="n">
        <v>0.350052522815904</v>
      </c>
      <c r="AP13" s="16" t="n">
        <v>0</v>
      </c>
      <c r="AQ13" s="16"/>
      <c r="AR13" s="16" t="n">
        <v>0.0869760126255295</v>
      </c>
      <c r="AS13" s="16" t="n">
        <v>0.17267779074428</v>
      </c>
      <c r="AT13" s="16" t="n">
        <v>0.0765823681795094</v>
      </c>
      <c r="AU13" s="16" t="n">
        <v>0.0535654400091328</v>
      </c>
      <c r="AV13" s="16" t="n">
        <v>0</v>
      </c>
      <c r="AW13" s="16" t="n">
        <v>0.0596695641120364</v>
      </c>
      <c r="AX13" s="16" t="n">
        <v>0.0148470455012592</v>
      </c>
    </row>
    <row r="14">
      <c r="B14" s="17" t="s">
        <v>126</v>
      </c>
      <c r="C14" s="16" t="n">
        <v>0.0276528197944744</v>
      </c>
      <c r="D14" s="16" t="n">
        <v>0.00157009627461099</v>
      </c>
      <c r="E14" s="16" t="n">
        <v>0.000136921963146309</v>
      </c>
      <c r="F14" s="16" t="n">
        <v>0.0415511340293005</v>
      </c>
      <c r="G14" s="16"/>
      <c r="H14" s="16" t="n">
        <v>0.00284196114627362</v>
      </c>
      <c r="I14" s="16" t="n">
        <v>0.026008120176718</v>
      </c>
      <c r="J14" s="16"/>
      <c r="K14" s="16" t="n">
        <v>0.0683656109088265</v>
      </c>
      <c r="L14" s="16"/>
      <c r="M14" s="16" t="n">
        <v>0.0324696728034049</v>
      </c>
      <c r="N14" s="16" t="n">
        <v>0</v>
      </c>
      <c r="O14" s="16" t="n">
        <v>0.0220134374656897</v>
      </c>
      <c r="P14" s="16" t="n">
        <v>0.0275416595043115</v>
      </c>
      <c r="Q14" s="16"/>
      <c r="R14" s="16" t="n">
        <v>0</v>
      </c>
      <c r="S14" s="16" t="n">
        <v>0.00297105671049057</v>
      </c>
      <c r="T14" s="16" t="n">
        <v>0.0439160677671078</v>
      </c>
      <c r="U14" s="16" t="n">
        <v>0.00427064323249416</v>
      </c>
      <c r="V14" s="16" t="n">
        <v>0.0330921606467943</v>
      </c>
      <c r="W14" s="16"/>
      <c r="X14" s="16" t="n">
        <v>0</v>
      </c>
      <c r="Y14" s="16" t="n">
        <v>0.0884900811552964</v>
      </c>
      <c r="Z14" s="16" t="n">
        <v>0.000799233964278845</v>
      </c>
      <c r="AA14" s="16" t="n">
        <v>0</v>
      </c>
      <c r="AB14" s="16" t="n">
        <v>0.00798061421941231</v>
      </c>
      <c r="AC14" s="16" t="n">
        <v>0</v>
      </c>
      <c r="AD14" s="16" t="n">
        <v>0.00297228526730031</v>
      </c>
      <c r="AE14" s="16"/>
      <c r="AF14" s="16" t="n">
        <v>0.0144868244758131</v>
      </c>
      <c r="AG14" s="16" t="n">
        <v>0</v>
      </c>
      <c r="AH14" s="16" t="n">
        <v>0.0544432019669672</v>
      </c>
      <c r="AI14" s="16" t="n">
        <v>0.155561525731446</v>
      </c>
      <c r="AJ14" s="16" t="n">
        <v>0.000611982952594701</v>
      </c>
      <c r="AK14" s="16" t="n">
        <v>0.0287576239627069</v>
      </c>
      <c r="AL14" s="16" t="n">
        <v>0.00107571159049241</v>
      </c>
      <c r="AM14" s="16" t="n">
        <v>0</v>
      </c>
      <c r="AN14" s="16" t="n">
        <v>0.00073444713368123</v>
      </c>
      <c r="AO14" s="16" t="n">
        <v>0</v>
      </c>
      <c r="AP14" s="16" t="n">
        <v>0</v>
      </c>
      <c r="AQ14" s="16"/>
      <c r="AR14" s="16" t="n">
        <v>0.00623053178235572</v>
      </c>
      <c r="AS14" s="16" t="n">
        <v>0.175678502600024</v>
      </c>
      <c r="AT14" s="16" t="n">
        <v>0.0514985160117286</v>
      </c>
      <c r="AU14" s="16" t="n">
        <v>0.000912718128393508</v>
      </c>
      <c r="AV14" s="16" t="n">
        <v>0</v>
      </c>
      <c r="AW14" s="16" t="n">
        <v>0</v>
      </c>
      <c r="AX14" s="16" t="n">
        <v>0</v>
      </c>
    </row>
    <row r="15">
      <c r="B15" s="17" t="s">
        <v>127</v>
      </c>
      <c r="C15" s="23" t="n">
        <v>0.850089759795786</v>
      </c>
      <c r="D15" s="23" t="n">
        <v>0.809490553795841</v>
      </c>
      <c r="E15" s="23" t="n">
        <v>0.904892618639371</v>
      </c>
      <c r="F15" s="23" t="n">
        <v>0.835642034928822</v>
      </c>
      <c r="G15" s="23"/>
      <c r="H15" s="23" t="n">
        <v>0.683884849917198</v>
      </c>
      <c r="I15" s="23" t="n">
        <v>0.875607741161308</v>
      </c>
      <c r="J15" s="23"/>
      <c r="K15" s="23" t="n">
        <v>0.900464011764513</v>
      </c>
      <c r="L15" s="23"/>
      <c r="M15" s="23" t="n">
        <v>0.859950194085309</v>
      </c>
      <c r="N15" s="23" t="n">
        <v>0.806152187955922</v>
      </c>
      <c r="O15" s="23" t="n">
        <v>0.808322751341348</v>
      </c>
      <c r="P15" s="23" t="n">
        <v>0.763900772690958</v>
      </c>
      <c r="Q15" s="23"/>
      <c r="R15" s="23" t="n">
        <v>1</v>
      </c>
      <c r="S15" s="23" t="n">
        <v>0.970638323413881</v>
      </c>
      <c r="T15" s="23" t="n">
        <v>0.828844558545741</v>
      </c>
      <c r="U15" s="23" t="n">
        <v>0.872431935612285</v>
      </c>
      <c r="V15" s="23" t="n">
        <v>0.834809524323969</v>
      </c>
      <c r="W15" s="23"/>
      <c r="X15" s="23" t="n">
        <v>0.823942009278975</v>
      </c>
      <c r="Y15" s="23" t="n">
        <v>0.822953585569832</v>
      </c>
      <c r="Z15" s="23" t="n">
        <v>0.977846671367913</v>
      </c>
      <c r="AA15" s="23" t="n">
        <v>0.769769213987685</v>
      </c>
      <c r="AB15" s="23" t="n">
        <v>0.901052195713077</v>
      </c>
      <c r="AC15" s="23" t="n">
        <v>0.933195733949313</v>
      </c>
      <c r="AD15" s="23" t="n">
        <v>0.833807786596338</v>
      </c>
      <c r="AE15" s="23"/>
      <c r="AF15" s="23" t="n">
        <v>0.804178278606072</v>
      </c>
      <c r="AG15" s="23" t="n">
        <v>0.851306231565694</v>
      </c>
      <c r="AH15" s="23" t="n">
        <v>0.781014761839692</v>
      </c>
      <c r="AI15" s="23" t="n">
        <v>0.822133593701061</v>
      </c>
      <c r="AJ15" s="23" t="n">
        <v>0.843592022837344</v>
      </c>
      <c r="AK15" s="23" t="n">
        <v>0.869759028160748</v>
      </c>
      <c r="AL15" s="23" t="n">
        <v>0.958216102963528</v>
      </c>
      <c r="AM15" s="23" t="n">
        <v>0.85733298890717</v>
      </c>
      <c r="AN15" s="23" t="n">
        <v>0.891730186771048</v>
      </c>
      <c r="AO15" s="23" t="n">
        <v>0.649361642888135</v>
      </c>
      <c r="AP15" s="23" t="n">
        <v>1</v>
      </c>
      <c r="AQ15" s="23"/>
      <c r="AR15" s="23" t="n">
        <v>0.900562923809759</v>
      </c>
      <c r="AS15" s="23" t="n">
        <v>0.589515591626321</v>
      </c>
      <c r="AT15" s="23" t="n">
        <v>0.781612065070318</v>
      </c>
      <c r="AU15" s="23" t="n">
        <v>0.876650021222303</v>
      </c>
      <c r="AV15" s="23" t="n">
        <v>0.963620544926775</v>
      </c>
      <c r="AW15" s="23" t="n">
        <v>0.929442431183495</v>
      </c>
      <c r="AX15" s="23" t="n">
        <v>0.886042360061233</v>
      </c>
    </row>
    <row r="16">
      <c r="B16" s="17" t="s">
        <v>128</v>
      </c>
      <c r="C16" s="23" t="n">
        <v>0.0772659723292073</v>
      </c>
      <c r="D16" s="23" t="n">
        <v>0.101390500138378</v>
      </c>
      <c r="E16" s="23" t="n">
        <v>0.0452660471597796</v>
      </c>
      <c r="F16" s="23" t="n">
        <v>0.0856423344973252</v>
      </c>
      <c r="G16" s="23"/>
      <c r="H16" s="23" t="n">
        <v>0.155119498294501</v>
      </c>
      <c r="I16" s="23" t="n">
        <v>0.0565894766021036</v>
      </c>
      <c r="J16" s="23"/>
      <c r="K16" s="23" t="n">
        <v>0.00842966324582488</v>
      </c>
      <c r="L16" s="23"/>
      <c r="M16" s="23" t="n">
        <v>0.0753936343241477</v>
      </c>
      <c r="N16" s="23" t="n">
        <v>0.0972093227221126</v>
      </c>
      <c r="O16" s="23" t="n">
        <v>0.0440750021918221</v>
      </c>
      <c r="P16" s="23" t="n">
        <v>0.100419610850302</v>
      </c>
      <c r="Q16" s="23"/>
      <c r="R16" s="23" t="n">
        <v>0</v>
      </c>
      <c r="S16" s="23" t="n">
        <v>0.00247080010127993</v>
      </c>
      <c r="T16" s="23" t="n">
        <v>0.101529677208811</v>
      </c>
      <c r="U16" s="23" t="n">
        <v>0.0134039010174213</v>
      </c>
      <c r="V16" s="23" t="n">
        <v>0.0978065150572578</v>
      </c>
      <c r="W16" s="23"/>
      <c r="X16" s="23" t="n">
        <v>0.0767485615382732</v>
      </c>
      <c r="Y16" s="23" t="n">
        <v>0.0878018803366702</v>
      </c>
      <c r="Z16" s="23" t="n">
        <v>0.0194541881566221</v>
      </c>
      <c r="AA16" s="23" t="n">
        <v>0.210617406533156</v>
      </c>
      <c r="AB16" s="23" t="n">
        <v>0.0249773392706865</v>
      </c>
      <c r="AC16" s="23" t="n">
        <v>0.0117723689814625</v>
      </c>
      <c r="AD16" s="23" t="n">
        <v>0.0917466897289861</v>
      </c>
      <c r="AE16" s="23"/>
      <c r="AF16" s="23" t="n">
        <v>0</v>
      </c>
      <c r="AG16" s="23" t="n">
        <v>0.142805235693736</v>
      </c>
      <c r="AH16" s="23" t="n">
        <v>0.0987100834726124</v>
      </c>
      <c r="AI16" s="23" t="n">
        <v>0.0021373330044603</v>
      </c>
      <c r="AJ16" s="23" t="n">
        <v>0.135739517321613</v>
      </c>
      <c r="AK16" s="23" t="n">
        <v>0.0707651578252866</v>
      </c>
      <c r="AL16" s="23" t="n">
        <v>0.0184336285697619</v>
      </c>
      <c r="AM16" s="23" t="n">
        <v>0.0315472027351542</v>
      </c>
      <c r="AN16" s="23" t="n">
        <v>0.000367223566840615</v>
      </c>
      <c r="AO16" s="23" t="n">
        <v>0.350638357111865</v>
      </c>
      <c r="AP16" s="23" t="n">
        <v>0</v>
      </c>
      <c r="AQ16" s="23"/>
      <c r="AR16" s="23" t="n">
        <v>0.0869760126255295</v>
      </c>
      <c r="AS16" s="23" t="n">
        <v>0.17267779074428</v>
      </c>
      <c r="AT16" s="23" t="n">
        <v>0.0782262599713242</v>
      </c>
      <c r="AU16" s="23" t="n">
        <v>0.0605134120668579</v>
      </c>
      <c r="AV16" s="23" t="n">
        <v>0.00219911867992122</v>
      </c>
      <c r="AW16" s="23" t="n">
        <v>0.0610697769287997</v>
      </c>
      <c r="AX16" s="23" t="n">
        <v>0.0980896697373891</v>
      </c>
    </row>
    <row r="17">
      <c r="B17" s="17" t="s">
        <v>129</v>
      </c>
      <c r="C17" s="24" t="n">
        <v>0.772823787466579</v>
      </c>
      <c r="D17" s="24" t="n">
        <v>0.708100053657463</v>
      </c>
      <c r="E17" s="24" t="n">
        <v>0.859626571479592</v>
      </c>
      <c r="F17" s="24" t="n">
        <v>0.749999700431497</v>
      </c>
      <c r="G17" s="24"/>
      <c r="H17" s="24" t="n">
        <v>0.528765351622697</v>
      </c>
      <c r="I17" s="24" t="n">
        <v>0.819018264559204</v>
      </c>
      <c r="J17" s="24"/>
      <c r="K17" s="24" t="n">
        <v>0.892034348518688</v>
      </c>
      <c r="L17" s="24"/>
      <c r="M17" s="24" t="n">
        <v>0.784556559761161</v>
      </c>
      <c r="N17" s="24" t="n">
        <v>0.708942865233809</v>
      </c>
      <c r="O17" s="24" t="n">
        <v>0.764247749149526</v>
      </c>
      <c r="P17" s="24" t="n">
        <v>0.663481161840656</v>
      </c>
      <c r="Q17" s="24"/>
      <c r="R17" s="24" t="n">
        <v>1</v>
      </c>
      <c r="S17" s="24" t="n">
        <v>0.968167523312601</v>
      </c>
      <c r="T17" s="24" t="n">
        <v>0.727314881336931</v>
      </c>
      <c r="U17" s="24" t="n">
        <v>0.859028034594864</v>
      </c>
      <c r="V17" s="24" t="n">
        <v>0.737003009266712</v>
      </c>
      <c r="W17" s="24"/>
      <c r="X17" s="24" t="n">
        <v>0.747193447740701</v>
      </c>
      <c r="Y17" s="24" t="n">
        <v>0.735151705233162</v>
      </c>
      <c r="Z17" s="24" t="n">
        <v>0.958392483211291</v>
      </c>
      <c r="AA17" s="24" t="n">
        <v>0.559151807454528</v>
      </c>
      <c r="AB17" s="24" t="n">
        <v>0.876074856442391</v>
      </c>
      <c r="AC17" s="24" t="n">
        <v>0.921423364967851</v>
      </c>
      <c r="AD17" s="24" t="n">
        <v>0.742061096867352</v>
      </c>
      <c r="AE17" s="24"/>
      <c r="AF17" s="24" t="n">
        <v>0.804178278606072</v>
      </c>
      <c r="AG17" s="24" t="n">
        <v>0.708500995871958</v>
      </c>
      <c r="AH17" s="24" t="n">
        <v>0.68230467836708</v>
      </c>
      <c r="AI17" s="24" t="n">
        <v>0.8199962606966</v>
      </c>
      <c r="AJ17" s="24" t="n">
        <v>0.70785250551573</v>
      </c>
      <c r="AK17" s="24" t="n">
        <v>0.798993870335461</v>
      </c>
      <c r="AL17" s="24" t="n">
        <v>0.939782474393766</v>
      </c>
      <c r="AM17" s="24" t="n">
        <v>0.825785786172015</v>
      </c>
      <c r="AN17" s="24" t="n">
        <v>0.891362963204207</v>
      </c>
      <c r="AO17" s="24" t="n">
        <v>0.29872328577627</v>
      </c>
      <c r="AP17" s="24" t="n">
        <v>1</v>
      </c>
      <c r="AQ17" s="24"/>
      <c r="AR17" s="24" t="n">
        <v>0.81358691118423</v>
      </c>
      <c r="AS17" s="24" t="n">
        <v>0.416837800882041</v>
      </c>
      <c r="AT17" s="24" t="n">
        <v>0.703385805098993</v>
      </c>
      <c r="AU17" s="24" t="n">
        <v>0.816136609155445</v>
      </c>
      <c r="AV17" s="24" t="n">
        <v>0.961421426246854</v>
      </c>
      <c r="AW17" s="24" t="n">
        <v>0.868372654254696</v>
      </c>
      <c r="AX17" s="24" t="n">
        <v>0.787952690323844</v>
      </c>
    </row>
    <row r="18">
      <c r="B18" s="18"/>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132</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121</v>
      </c>
      <c r="C9" s="16" t="n">
        <v>0.172595788025738</v>
      </c>
      <c r="D9" s="16" t="n">
        <v>0.221955660869225</v>
      </c>
      <c r="E9" s="16" t="n">
        <v>0.192724337313307</v>
      </c>
      <c r="F9" s="16" t="n">
        <v>0.158099173978658</v>
      </c>
      <c r="G9" s="16"/>
      <c r="H9" s="16" t="n">
        <v>0.113334989463974</v>
      </c>
      <c r="I9" s="16" t="n">
        <v>0.168550650551136</v>
      </c>
      <c r="J9" s="16"/>
      <c r="K9" s="16" t="n">
        <v>0.198659377651476</v>
      </c>
      <c r="L9" s="16"/>
      <c r="M9" s="16" t="n">
        <v>0.148585217366954</v>
      </c>
      <c r="N9" s="16" t="n">
        <v>0.274163296698183</v>
      </c>
      <c r="O9" s="16" t="n">
        <v>0.304931783763763</v>
      </c>
      <c r="P9" s="16" t="n">
        <v>0.306769763279272</v>
      </c>
      <c r="Q9" s="16"/>
      <c r="R9" s="16" t="n">
        <v>0.187437024789688</v>
      </c>
      <c r="S9" s="16" t="n">
        <v>0.497566918061093</v>
      </c>
      <c r="T9" s="16" t="n">
        <v>0.320908182637898</v>
      </c>
      <c r="U9" s="16" t="n">
        <v>0.121520347563759</v>
      </c>
      <c r="V9" s="16" t="n">
        <v>0.109234949345698</v>
      </c>
      <c r="W9" s="16"/>
      <c r="X9" s="16" t="n">
        <v>0.132162677943389</v>
      </c>
      <c r="Y9" s="16" t="n">
        <v>0.193546175708109</v>
      </c>
      <c r="Z9" s="16" t="n">
        <v>0.21829206913276</v>
      </c>
      <c r="AA9" s="16" t="n">
        <v>0.103998521998194</v>
      </c>
      <c r="AB9" s="16" t="n">
        <v>0.158382736335336</v>
      </c>
      <c r="AC9" s="16" t="n">
        <v>0.177750288713626</v>
      </c>
      <c r="AD9" s="16" t="n">
        <v>0.256883897356305</v>
      </c>
      <c r="AE9" s="16"/>
      <c r="AF9" s="16" t="n">
        <v>0.033660769899148</v>
      </c>
      <c r="AG9" s="16" t="n">
        <v>0.211877198284509</v>
      </c>
      <c r="AH9" s="16" t="n">
        <v>0.272027136263504</v>
      </c>
      <c r="AI9" s="16" t="n">
        <v>0.273928732277305</v>
      </c>
      <c r="AJ9" s="16" t="n">
        <v>0.0407078787247966</v>
      </c>
      <c r="AK9" s="16" t="n">
        <v>0.13405707840051</v>
      </c>
      <c r="AL9" s="16" t="n">
        <v>0.0581058711399123</v>
      </c>
      <c r="AM9" s="16" t="n">
        <v>0.267067363137984</v>
      </c>
      <c r="AN9" s="16" t="n">
        <v>0.348987660206638</v>
      </c>
      <c r="AO9" s="16" t="n">
        <v>0.000579330458823583</v>
      </c>
      <c r="AP9" s="16" t="n">
        <v>0.0257507652895269</v>
      </c>
      <c r="AQ9" s="16"/>
      <c r="AR9" s="16" t="n">
        <v>0.155511862231442</v>
      </c>
      <c r="AS9" s="16" t="n">
        <v>0.377568026134246</v>
      </c>
      <c r="AT9" s="16" t="n">
        <v>0.139395807307922</v>
      </c>
      <c r="AU9" s="16" t="n">
        <v>0.129800232448228</v>
      </c>
      <c r="AV9" s="16" t="n">
        <v>0.185905790738313</v>
      </c>
      <c r="AW9" s="16" t="n">
        <v>0.21325345002038</v>
      </c>
      <c r="AX9" s="16" t="n">
        <v>0.116341720938528</v>
      </c>
    </row>
    <row r="10">
      <c r="B10" s="17" t="s">
        <v>122</v>
      </c>
      <c r="C10" s="16" t="n">
        <v>0.27462310771907</v>
      </c>
      <c r="D10" s="16" t="n">
        <v>0.339084522002072</v>
      </c>
      <c r="E10" s="16" t="n">
        <v>0.360658378982344</v>
      </c>
      <c r="F10" s="16" t="n">
        <v>0.233610645684136</v>
      </c>
      <c r="G10" s="16"/>
      <c r="H10" s="16" t="n">
        <v>0.628921265192007</v>
      </c>
      <c r="I10" s="16" t="n">
        <v>0.24821175286833</v>
      </c>
      <c r="J10" s="16"/>
      <c r="K10" s="16" t="n">
        <v>0.249425114779343</v>
      </c>
      <c r="L10" s="16"/>
      <c r="M10" s="16" t="n">
        <v>0.246124348790679</v>
      </c>
      <c r="N10" s="16" t="n">
        <v>0.368527292487279</v>
      </c>
      <c r="O10" s="16" t="n">
        <v>0.538927225626984</v>
      </c>
      <c r="P10" s="16" t="n">
        <v>0.337152787999204</v>
      </c>
      <c r="Q10" s="16"/>
      <c r="R10" s="16" t="n">
        <v>0.78582243678632</v>
      </c>
      <c r="S10" s="16" t="n">
        <v>0.0335465745285131</v>
      </c>
      <c r="T10" s="16" t="n">
        <v>0.170445930653615</v>
      </c>
      <c r="U10" s="16" t="n">
        <v>0.221690553053754</v>
      </c>
      <c r="V10" s="16" t="n">
        <v>0.332951663267991</v>
      </c>
      <c r="W10" s="16"/>
      <c r="X10" s="16" t="n">
        <v>0.183474365487445</v>
      </c>
      <c r="Y10" s="16" t="n">
        <v>0.255906652068999</v>
      </c>
      <c r="Z10" s="16" t="n">
        <v>0.496950706335482</v>
      </c>
      <c r="AA10" s="16" t="n">
        <v>0.194912597087727</v>
      </c>
      <c r="AB10" s="16" t="n">
        <v>0.456388875653161</v>
      </c>
      <c r="AC10" s="16" t="n">
        <v>0.101281452281009</v>
      </c>
      <c r="AD10" s="16" t="n">
        <v>0.333757935747865</v>
      </c>
      <c r="AE10" s="16"/>
      <c r="AF10" s="16" t="n">
        <v>0.253157241115236</v>
      </c>
      <c r="AG10" s="16" t="n">
        <v>0.0675481557467949</v>
      </c>
      <c r="AH10" s="16" t="n">
        <v>0.309492473167651</v>
      </c>
      <c r="AI10" s="16" t="n">
        <v>0.276421133930678</v>
      </c>
      <c r="AJ10" s="16" t="n">
        <v>0.47183813029779</v>
      </c>
      <c r="AK10" s="16" t="n">
        <v>0.24070468746898</v>
      </c>
      <c r="AL10" s="16" t="n">
        <v>0.202763356159204</v>
      </c>
      <c r="AM10" s="16" t="n">
        <v>0.413211970635836</v>
      </c>
      <c r="AN10" s="16" t="n">
        <v>0.270006219625138</v>
      </c>
      <c r="AO10" s="16" t="n">
        <v>0.181509271539919</v>
      </c>
      <c r="AP10" s="16" t="n">
        <v>0.00599952679613492</v>
      </c>
      <c r="AQ10" s="16"/>
      <c r="AR10" s="16" t="n">
        <v>0.244301341872594</v>
      </c>
      <c r="AS10" s="16" t="n">
        <v>0.0624800838262491</v>
      </c>
      <c r="AT10" s="16" t="n">
        <v>0.232363901954654</v>
      </c>
      <c r="AU10" s="16" t="n">
        <v>0.275266919460912</v>
      </c>
      <c r="AV10" s="16" t="n">
        <v>0.395913141797666</v>
      </c>
      <c r="AW10" s="16" t="n">
        <v>0.20638440159889</v>
      </c>
      <c r="AX10" s="16" t="n">
        <v>0.517079665589108</v>
      </c>
    </row>
    <row r="11">
      <c r="B11" s="17" t="s">
        <v>123</v>
      </c>
      <c r="C11" s="16" t="n">
        <v>0.117916501129663</v>
      </c>
      <c r="D11" s="16" t="n">
        <v>0.347391637081179</v>
      </c>
      <c r="E11" s="16" t="n">
        <v>0.127219586083863</v>
      </c>
      <c r="F11" s="16" t="n">
        <v>0.0816660989586226</v>
      </c>
      <c r="G11" s="16"/>
      <c r="H11" s="16" t="n">
        <v>0.0783161997120268</v>
      </c>
      <c r="I11" s="16" t="n">
        <v>0.109866093268695</v>
      </c>
      <c r="J11" s="16"/>
      <c r="K11" s="16" t="n">
        <v>0.0705470515715204</v>
      </c>
      <c r="L11" s="16"/>
      <c r="M11" s="16" t="n">
        <v>0.107117797199357</v>
      </c>
      <c r="N11" s="16" t="n">
        <v>0.182415311746535</v>
      </c>
      <c r="O11" s="16" t="n">
        <v>0.11097348558807</v>
      </c>
      <c r="P11" s="16" t="n">
        <v>0.187679697262589</v>
      </c>
      <c r="Q11" s="16"/>
      <c r="R11" s="16" t="n">
        <v>0.0267405384239923</v>
      </c>
      <c r="S11" s="16" t="n">
        <v>0.00247080010127993</v>
      </c>
      <c r="T11" s="16" t="n">
        <v>0.191840762490538</v>
      </c>
      <c r="U11" s="16" t="n">
        <v>0.0632004873483577</v>
      </c>
      <c r="V11" s="16" t="n">
        <v>0.12742131951042</v>
      </c>
      <c r="W11" s="16"/>
      <c r="X11" s="16" t="n">
        <v>0.150886538039741</v>
      </c>
      <c r="Y11" s="16" t="n">
        <v>0.069727143553277</v>
      </c>
      <c r="Z11" s="16" t="n">
        <v>0.0662991744426926</v>
      </c>
      <c r="AA11" s="16" t="n">
        <v>0.046005643528924</v>
      </c>
      <c r="AB11" s="16" t="n">
        <v>0.246125215910339</v>
      </c>
      <c r="AC11" s="16" t="n">
        <v>0.0628343019961054</v>
      </c>
      <c r="AD11" s="16" t="n">
        <v>0.204830952715712</v>
      </c>
      <c r="AE11" s="16"/>
      <c r="AF11" s="16" t="n">
        <v>0.00217675508928392</v>
      </c>
      <c r="AG11" s="16" t="n">
        <v>0.546223497972984</v>
      </c>
      <c r="AH11" s="16" t="n">
        <v>0.0946956876214035</v>
      </c>
      <c r="AI11" s="16" t="n">
        <v>0.0447245586854782</v>
      </c>
      <c r="AJ11" s="16" t="n">
        <v>0.0259723208267392</v>
      </c>
      <c r="AK11" s="16" t="n">
        <v>0.111465206731689</v>
      </c>
      <c r="AL11" s="16" t="n">
        <v>0.13070363401117</v>
      </c>
      <c r="AM11" s="16" t="n">
        <v>0.162863697876053</v>
      </c>
      <c r="AN11" s="16" t="n">
        <v>0.233770020051613</v>
      </c>
      <c r="AO11" s="16" t="n">
        <v>0.00215467962107757</v>
      </c>
      <c r="AP11" s="16" t="n">
        <v>0.330247466262688</v>
      </c>
      <c r="AQ11" s="16"/>
      <c r="AR11" s="16" t="n">
        <v>0.0895735347823721</v>
      </c>
      <c r="AS11" s="16" t="n">
        <v>0.00935410436410572</v>
      </c>
      <c r="AT11" s="16" t="n">
        <v>0.1426536815748</v>
      </c>
      <c r="AU11" s="16" t="n">
        <v>0.242980966070544</v>
      </c>
      <c r="AV11" s="16" t="n">
        <v>0.0319812177133822</v>
      </c>
      <c r="AW11" s="16" t="n">
        <v>0.0748347374695293</v>
      </c>
      <c r="AX11" s="16" t="n">
        <v>0.112341416251015</v>
      </c>
    </row>
    <row r="12">
      <c r="B12" s="17" t="s">
        <v>124</v>
      </c>
      <c r="C12" s="16" t="n">
        <v>0.125209331014636</v>
      </c>
      <c r="D12" s="16" t="n">
        <v>0.0624249172646192</v>
      </c>
      <c r="E12" s="16" t="n">
        <v>0.172116760476279</v>
      </c>
      <c r="F12" s="16" t="n">
        <v>0.116851676364883</v>
      </c>
      <c r="G12" s="16"/>
      <c r="H12" s="16" t="n">
        <v>0.126131286944068</v>
      </c>
      <c r="I12" s="16" t="n">
        <v>0.133903159610675</v>
      </c>
      <c r="J12" s="16"/>
      <c r="K12" s="16" t="n">
        <v>0.139481372483312</v>
      </c>
      <c r="L12" s="16"/>
      <c r="M12" s="16" t="n">
        <v>0.140129011296342</v>
      </c>
      <c r="N12" s="16" t="n">
        <v>0.0647459899668885</v>
      </c>
      <c r="O12" s="16" t="n">
        <v>0.0248292598487238</v>
      </c>
      <c r="P12" s="16" t="n">
        <v>0.0990685495353503</v>
      </c>
      <c r="Q12" s="16"/>
      <c r="R12" s="16" t="n">
        <v>0</v>
      </c>
      <c r="S12" s="16" t="n">
        <v>0.202132170292374</v>
      </c>
      <c r="T12" s="16" t="n">
        <v>0.0997118079518288</v>
      </c>
      <c r="U12" s="16" t="n">
        <v>0.234245920223976</v>
      </c>
      <c r="V12" s="16" t="n">
        <v>0.0983406214852963</v>
      </c>
      <c r="W12" s="16"/>
      <c r="X12" s="16" t="n">
        <v>0.15788780090682</v>
      </c>
      <c r="Y12" s="16" t="n">
        <v>0.143600748012581</v>
      </c>
      <c r="Z12" s="16" t="n">
        <v>0.117735223594951</v>
      </c>
      <c r="AA12" s="16" t="n">
        <v>0.139545786864429</v>
      </c>
      <c r="AB12" s="16" t="n">
        <v>0.047806451124162</v>
      </c>
      <c r="AC12" s="16" t="n">
        <v>0.0130081188626115</v>
      </c>
      <c r="AD12" s="16" t="n">
        <v>0.113038107230771</v>
      </c>
      <c r="AE12" s="16"/>
      <c r="AF12" s="16" t="n">
        <v>0.181334896918115</v>
      </c>
      <c r="AG12" s="16" t="n">
        <v>0</v>
      </c>
      <c r="AH12" s="16" t="n">
        <v>0.0645090325803943</v>
      </c>
      <c r="AI12" s="16" t="n">
        <v>0.362678829473886</v>
      </c>
      <c r="AJ12" s="16" t="n">
        <v>0.00952217911846357</v>
      </c>
      <c r="AK12" s="16" t="n">
        <v>0.117666790835961</v>
      </c>
      <c r="AL12" s="16" t="n">
        <v>0.189117387983121</v>
      </c>
      <c r="AM12" s="16" t="n">
        <v>0.130856054104641</v>
      </c>
      <c r="AN12" s="16" t="n">
        <v>0.0726267953456147</v>
      </c>
      <c r="AO12" s="16" t="n">
        <v>0.176270863785194</v>
      </c>
      <c r="AP12" s="16" t="n">
        <v>0.315484889085986</v>
      </c>
      <c r="AQ12" s="16"/>
      <c r="AR12" s="16" t="n">
        <v>0.00259752215684258</v>
      </c>
      <c r="AS12" s="16" t="n">
        <v>0.00300071185574407</v>
      </c>
      <c r="AT12" s="16" t="n">
        <v>0.187746247155161</v>
      </c>
      <c r="AU12" s="16" t="n">
        <v>0.0938574355146142</v>
      </c>
      <c r="AV12" s="16" t="n">
        <v>0.179308434698549</v>
      </c>
      <c r="AW12" s="16" t="n">
        <v>0.17698635805235</v>
      </c>
      <c r="AX12" s="16" t="n">
        <v>0.0867310240489704</v>
      </c>
    </row>
    <row r="13">
      <c r="B13" s="17" t="s">
        <v>125</v>
      </c>
      <c r="C13" s="16" t="n">
        <v>0.282914211649583</v>
      </c>
      <c r="D13" s="16" t="n">
        <v>0.0275289335163416</v>
      </c>
      <c r="E13" s="16" t="n">
        <v>0.147280937144206</v>
      </c>
      <c r="F13" s="16" t="n">
        <v>0.369556075438271</v>
      </c>
      <c r="G13" s="16"/>
      <c r="H13" s="16" t="n">
        <v>0.0490333169685129</v>
      </c>
      <c r="I13" s="16" t="n">
        <v>0.314540686975511</v>
      </c>
      <c r="J13" s="16"/>
      <c r="K13" s="16" t="n">
        <v>0.341635386716158</v>
      </c>
      <c r="L13" s="16"/>
      <c r="M13" s="16" t="n">
        <v>0.325839400972249</v>
      </c>
      <c r="N13" s="16" t="n">
        <v>0.110148109101114</v>
      </c>
      <c r="O13" s="16" t="n">
        <v>0.0182834455237936</v>
      </c>
      <c r="P13" s="16" t="n">
        <v>0.0278991154391335</v>
      </c>
      <c r="Q13" s="16"/>
      <c r="R13" s="16" t="n">
        <v>0</v>
      </c>
      <c r="S13" s="16" t="n">
        <v>0.262923851345381</v>
      </c>
      <c r="T13" s="16" t="n">
        <v>0.172647301337462</v>
      </c>
      <c r="U13" s="16" t="n">
        <v>0.358649449902251</v>
      </c>
      <c r="V13" s="16" t="n">
        <v>0.299449215829188</v>
      </c>
      <c r="W13" s="16"/>
      <c r="X13" s="16" t="n">
        <v>0.375588617622605</v>
      </c>
      <c r="Y13" s="16" t="n">
        <v>0.249452630044623</v>
      </c>
      <c r="Z13" s="16" t="n">
        <v>0.100722826494115</v>
      </c>
      <c r="AA13" s="16" t="n">
        <v>0.515537450520726</v>
      </c>
      <c r="AB13" s="16" t="n">
        <v>0.0892325661711496</v>
      </c>
      <c r="AC13" s="16" t="n">
        <v>0.643713561958765</v>
      </c>
      <c r="AD13" s="16" t="n">
        <v>0.0895677187434876</v>
      </c>
      <c r="AE13" s="16"/>
      <c r="AF13" s="16" t="n">
        <v>0.529670336978217</v>
      </c>
      <c r="AG13" s="16" t="n">
        <v>0.174351147995712</v>
      </c>
      <c r="AH13" s="16" t="n">
        <v>0.205484858879032</v>
      </c>
      <c r="AI13" s="16" t="n">
        <v>0.0422467456326532</v>
      </c>
      <c r="AJ13" s="16" t="n">
        <v>0.352605952773329</v>
      </c>
      <c r="AK13" s="16" t="n">
        <v>0.368045176313165</v>
      </c>
      <c r="AL13" s="16" t="n">
        <v>0.417419092646549</v>
      </c>
      <c r="AM13" s="16" t="n">
        <v>0.0247293739915792</v>
      </c>
      <c r="AN13" s="16" t="n">
        <v>0.0735076340704754</v>
      </c>
      <c r="AO13" s="16" t="n">
        <v>0.639485854594986</v>
      </c>
      <c r="AP13" s="16" t="n">
        <v>0.322517352565664</v>
      </c>
      <c r="AQ13" s="16"/>
      <c r="AR13" s="16" t="n">
        <v>0.508015738956749</v>
      </c>
      <c r="AS13" s="16" t="n">
        <v>0.546714159466698</v>
      </c>
      <c r="AT13" s="16" t="n">
        <v>0.246654926111382</v>
      </c>
      <c r="AU13" s="16" t="n">
        <v>0.256974228506708</v>
      </c>
      <c r="AV13" s="16" t="n">
        <v>0.0275829803535397</v>
      </c>
      <c r="AW13" s="16" t="n">
        <v>0.328281689075594</v>
      </c>
      <c r="AX13" s="16" t="n">
        <v>0.167506173172378</v>
      </c>
    </row>
    <row r="14">
      <c r="B14" s="17" t="s">
        <v>126</v>
      </c>
      <c r="C14" s="16" t="n">
        <v>0.0267410604613101</v>
      </c>
      <c r="D14" s="16" t="n">
        <v>0.00161432926656335</v>
      </c>
      <c r="E14" s="16" t="n">
        <v>0</v>
      </c>
      <c r="F14" s="16" t="n">
        <v>0.0402163295754296</v>
      </c>
      <c r="G14" s="16"/>
      <c r="H14" s="16" t="n">
        <v>0.00426294171941043</v>
      </c>
      <c r="I14" s="16" t="n">
        <v>0.0249276567256521</v>
      </c>
      <c r="J14" s="16"/>
      <c r="K14" s="16" t="n">
        <v>0.000251696798190449</v>
      </c>
      <c r="L14" s="16"/>
      <c r="M14" s="16" t="n">
        <v>0.032204224374419</v>
      </c>
      <c r="N14" s="16" t="n">
        <v>0</v>
      </c>
      <c r="O14" s="16" t="n">
        <v>0.00205479964866642</v>
      </c>
      <c r="P14" s="16" t="n">
        <v>0.0414300864844516</v>
      </c>
      <c r="Q14" s="16"/>
      <c r="R14" s="16" t="n">
        <v>0</v>
      </c>
      <c r="S14" s="16" t="n">
        <v>0.00135968567135986</v>
      </c>
      <c r="T14" s="16" t="n">
        <v>0.044446014928659</v>
      </c>
      <c r="U14" s="16" t="n">
        <v>0.00069324190790239</v>
      </c>
      <c r="V14" s="16" t="n">
        <v>0.0326022305614065</v>
      </c>
      <c r="W14" s="16"/>
      <c r="X14" s="16" t="n">
        <v>0</v>
      </c>
      <c r="Y14" s="16" t="n">
        <v>0.08776665061241</v>
      </c>
      <c r="Z14" s="16" t="n">
        <v>0</v>
      </c>
      <c r="AA14" s="16" t="n">
        <v>0</v>
      </c>
      <c r="AB14" s="16" t="n">
        <v>0.00206415480585216</v>
      </c>
      <c r="AC14" s="16" t="n">
        <v>0.00141227618788303</v>
      </c>
      <c r="AD14" s="16" t="n">
        <v>0.00192138820586021</v>
      </c>
      <c r="AE14" s="16"/>
      <c r="AF14" s="16" t="n">
        <v>0</v>
      </c>
      <c r="AG14" s="16" t="n">
        <v>0</v>
      </c>
      <c r="AH14" s="16" t="n">
        <v>0.0537908114880145</v>
      </c>
      <c r="AI14" s="16" t="n">
        <v>0</v>
      </c>
      <c r="AJ14" s="16" t="n">
        <v>0.0993535382588819</v>
      </c>
      <c r="AK14" s="16" t="n">
        <v>0.0280610602496957</v>
      </c>
      <c r="AL14" s="16" t="n">
        <v>0.00189065806004419</v>
      </c>
      <c r="AM14" s="16" t="n">
        <v>0.00127154025390737</v>
      </c>
      <c r="AN14" s="16" t="n">
        <v>0.00110167070052184</v>
      </c>
      <c r="AO14" s="16" t="n">
        <v>0</v>
      </c>
      <c r="AP14" s="16" t="n">
        <v>0</v>
      </c>
      <c r="AQ14" s="16"/>
      <c r="AR14" s="16" t="n">
        <v>0</v>
      </c>
      <c r="AS14" s="16" t="n">
        <v>0.000882914352956849</v>
      </c>
      <c r="AT14" s="16" t="n">
        <v>0.0511854358960808</v>
      </c>
      <c r="AU14" s="16" t="n">
        <v>0.00112021799899308</v>
      </c>
      <c r="AV14" s="16" t="n">
        <v>0.179308434698549</v>
      </c>
      <c r="AW14" s="16" t="n">
        <v>0.000259363783255949</v>
      </c>
      <c r="AX14" s="16" t="n">
        <v>0</v>
      </c>
    </row>
    <row r="15">
      <c r="B15" s="17" t="s">
        <v>127</v>
      </c>
      <c r="C15" s="23" t="n">
        <v>0.447218895744808</v>
      </c>
      <c r="D15" s="23" t="n">
        <v>0.561040182871297</v>
      </c>
      <c r="E15" s="23" t="n">
        <v>0.553382716295652</v>
      </c>
      <c r="F15" s="23" t="n">
        <v>0.391709819662794</v>
      </c>
      <c r="G15" s="23"/>
      <c r="H15" s="23" t="n">
        <v>0.742256254655982</v>
      </c>
      <c r="I15" s="23" t="n">
        <v>0.416762403419466</v>
      </c>
      <c r="J15" s="23"/>
      <c r="K15" s="23" t="n">
        <v>0.448084492430819</v>
      </c>
      <c r="L15" s="23"/>
      <c r="M15" s="23" t="n">
        <v>0.394709566157633</v>
      </c>
      <c r="N15" s="23" t="n">
        <v>0.642690589185463</v>
      </c>
      <c r="O15" s="23" t="n">
        <v>0.843859009390746</v>
      </c>
      <c r="P15" s="23" t="n">
        <v>0.643922551278476</v>
      </c>
      <c r="Q15" s="23"/>
      <c r="R15" s="23" t="n">
        <v>0.973259461576008</v>
      </c>
      <c r="S15" s="23" t="n">
        <v>0.531113492589606</v>
      </c>
      <c r="T15" s="23" t="n">
        <v>0.491354113291513</v>
      </c>
      <c r="U15" s="23" t="n">
        <v>0.343210900617513</v>
      </c>
      <c r="V15" s="23" t="n">
        <v>0.442186612613689</v>
      </c>
      <c r="W15" s="23"/>
      <c r="X15" s="23" t="n">
        <v>0.315637043430834</v>
      </c>
      <c r="Y15" s="23" t="n">
        <v>0.449452827777108</v>
      </c>
      <c r="Z15" s="23" t="n">
        <v>0.715242775468242</v>
      </c>
      <c r="AA15" s="23" t="n">
        <v>0.298911119085921</v>
      </c>
      <c r="AB15" s="23" t="n">
        <v>0.614771611988497</v>
      </c>
      <c r="AC15" s="23" t="n">
        <v>0.279031740994635</v>
      </c>
      <c r="AD15" s="23" t="n">
        <v>0.590641833104169</v>
      </c>
      <c r="AE15" s="23"/>
      <c r="AF15" s="23" t="n">
        <v>0.286818011014384</v>
      </c>
      <c r="AG15" s="23" t="n">
        <v>0.279425354031304</v>
      </c>
      <c r="AH15" s="23" t="n">
        <v>0.581519609431156</v>
      </c>
      <c r="AI15" s="23" t="n">
        <v>0.550349866207982</v>
      </c>
      <c r="AJ15" s="23" t="n">
        <v>0.512546009022587</v>
      </c>
      <c r="AK15" s="23" t="n">
        <v>0.37476176586949</v>
      </c>
      <c r="AL15" s="23" t="n">
        <v>0.260869227299116</v>
      </c>
      <c r="AM15" s="23" t="n">
        <v>0.68027933377382</v>
      </c>
      <c r="AN15" s="23" t="n">
        <v>0.618993879831775</v>
      </c>
      <c r="AO15" s="23" t="n">
        <v>0.182088601998742</v>
      </c>
      <c r="AP15" s="23" t="n">
        <v>0.0317502920856618</v>
      </c>
      <c r="AQ15" s="23"/>
      <c r="AR15" s="23" t="n">
        <v>0.399813204104037</v>
      </c>
      <c r="AS15" s="23" t="n">
        <v>0.440048109960495</v>
      </c>
      <c r="AT15" s="23" t="n">
        <v>0.371759709262576</v>
      </c>
      <c r="AU15" s="23" t="n">
        <v>0.40506715190914</v>
      </c>
      <c r="AV15" s="23" t="n">
        <v>0.581818932535979</v>
      </c>
      <c r="AW15" s="23" t="n">
        <v>0.41963785161927</v>
      </c>
      <c r="AX15" s="23" t="n">
        <v>0.633421386527637</v>
      </c>
    </row>
    <row r="16">
      <c r="B16" s="17" t="s">
        <v>128</v>
      </c>
      <c r="C16" s="23" t="n">
        <v>0.408123542664219</v>
      </c>
      <c r="D16" s="23" t="n">
        <v>0.0899538507809607</v>
      </c>
      <c r="E16" s="23" t="n">
        <v>0.319397697620485</v>
      </c>
      <c r="F16" s="23" t="n">
        <v>0.486407751803154</v>
      </c>
      <c r="G16" s="23"/>
      <c r="H16" s="23" t="n">
        <v>0.175164603912581</v>
      </c>
      <c r="I16" s="23" t="n">
        <v>0.448443846586186</v>
      </c>
      <c r="J16" s="23"/>
      <c r="K16" s="23" t="n">
        <v>0.48111675919947</v>
      </c>
      <c r="L16" s="23"/>
      <c r="M16" s="23" t="n">
        <v>0.465968412268591</v>
      </c>
      <c r="N16" s="23" t="n">
        <v>0.174894099068003</v>
      </c>
      <c r="O16" s="23" t="n">
        <v>0.0431127053725174</v>
      </c>
      <c r="P16" s="23" t="n">
        <v>0.126967664974484</v>
      </c>
      <c r="Q16" s="23"/>
      <c r="R16" s="23" t="n">
        <v>0</v>
      </c>
      <c r="S16" s="23" t="n">
        <v>0.465056021637754</v>
      </c>
      <c r="T16" s="23" t="n">
        <v>0.272359109289291</v>
      </c>
      <c r="U16" s="23" t="n">
        <v>0.592895370126227</v>
      </c>
      <c r="V16" s="23" t="n">
        <v>0.397789837314484</v>
      </c>
      <c r="W16" s="23"/>
      <c r="X16" s="23" t="n">
        <v>0.533476418529425</v>
      </c>
      <c r="Y16" s="23" t="n">
        <v>0.393053378057205</v>
      </c>
      <c r="Z16" s="23" t="n">
        <v>0.218458050089066</v>
      </c>
      <c r="AA16" s="23" t="n">
        <v>0.655083237385155</v>
      </c>
      <c r="AB16" s="23" t="n">
        <v>0.137039017295312</v>
      </c>
      <c r="AC16" s="23" t="n">
        <v>0.656721680821376</v>
      </c>
      <c r="AD16" s="23" t="n">
        <v>0.202605825974259</v>
      </c>
      <c r="AE16" s="23"/>
      <c r="AF16" s="23" t="n">
        <v>0.711005233896332</v>
      </c>
      <c r="AG16" s="23" t="n">
        <v>0.174351147995712</v>
      </c>
      <c r="AH16" s="23" t="n">
        <v>0.269993891459426</v>
      </c>
      <c r="AI16" s="23" t="n">
        <v>0.404925575106539</v>
      </c>
      <c r="AJ16" s="23" t="n">
        <v>0.362128131891792</v>
      </c>
      <c r="AK16" s="23" t="n">
        <v>0.485711967149125</v>
      </c>
      <c r="AL16" s="23" t="n">
        <v>0.60653648062967</v>
      </c>
      <c r="AM16" s="23" t="n">
        <v>0.15558542809622</v>
      </c>
      <c r="AN16" s="23" t="n">
        <v>0.14613442941609</v>
      </c>
      <c r="AO16" s="23" t="n">
        <v>0.81575671838018</v>
      </c>
      <c r="AP16" s="23" t="n">
        <v>0.63800224165165</v>
      </c>
      <c r="AQ16" s="23"/>
      <c r="AR16" s="23" t="n">
        <v>0.510613261113591</v>
      </c>
      <c r="AS16" s="23" t="n">
        <v>0.549714871322442</v>
      </c>
      <c r="AT16" s="23" t="n">
        <v>0.434401173266543</v>
      </c>
      <c r="AU16" s="23" t="n">
        <v>0.350831664021322</v>
      </c>
      <c r="AV16" s="23" t="n">
        <v>0.206891415052089</v>
      </c>
      <c r="AW16" s="23" t="n">
        <v>0.505268047127945</v>
      </c>
      <c r="AX16" s="23" t="n">
        <v>0.254237197221349</v>
      </c>
    </row>
    <row r="17">
      <c r="B17" s="17" t="s">
        <v>129</v>
      </c>
      <c r="C17" s="24" t="n">
        <v>0.0390953530805889</v>
      </c>
      <c r="D17" s="24" t="n">
        <v>0.471086332090336</v>
      </c>
      <c r="E17" s="24" t="n">
        <v>0.233985018675166</v>
      </c>
      <c r="F17" s="24" t="n">
        <v>-0.09469793214036</v>
      </c>
      <c r="G17" s="24"/>
      <c r="H17" s="24" t="n">
        <v>0.5670916507434</v>
      </c>
      <c r="I17" s="24" t="n">
        <v>-0.0316814431667198</v>
      </c>
      <c r="J17" s="24"/>
      <c r="K17" s="24" t="n">
        <v>-0.0330322667686506</v>
      </c>
      <c r="L17" s="24"/>
      <c r="M17" s="24" t="n">
        <v>-0.0712588461109587</v>
      </c>
      <c r="N17" s="24" t="n">
        <v>0.46779649011746</v>
      </c>
      <c r="O17" s="24" t="n">
        <v>0.800746304018229</v>
      </c>
      <c r="P17" s="24" t="n">
        <v>0.516954886303992</v>
      </c>
      <c r="Q17" s="24"/>
      <c r="R17" s="24" t="n">
        <v>0.973259461576008</v>
      </c>
      <c r="S17" s="24" t="n">
        <v>0.0660574709518517</v>
      </c>
      <c r="T17" s="24" t="n">
        <v>0.218995004002222</v>
      </c>
      <c r="U17" s="24" t="n">
        <v>-0.249684469508714</v>
      </c>
      <c r="V17" s="24" t="n">
        <v>0.0443967752992048</v>
      </c>
      <c r="W17" s="24"/>
      <c r="X17" s="24" t="n">
        <v>-0.217839375098591</v>
      </c>
      <c r="Y17" s="24" t="n">
        <v>0.0563994497199031</v>
      </c>
      <c r="Z17" s="24" t="n">
        <v>0.496784725379176</v>
      </c>
      <c r="AA17" s="24" t="n">
        <v>-0.356172118299233</v>
      </c>
      <c r="AB17" s="24" t="n">
        <v>0.477732594693185</v>
      </c>
      <c r="AC17" s="24" t="n">
        <v>-0.377689939826741</v>
      </c>
      <c r="AD17" s="24" t="n">
        <v>0.388036007129911</v>
      </c>
      <c r="AE17" s="24"/>
      <c r="AF17" s="24" t="n">
        <v>-0.424187222881949</v>
      </c>
      <c r="AG17" s="24" t="n">
        <v>0.105074206035592</v>
      </c>
      <c r="AH17" s="24" t="n">
        <v>0.311525717971729</v>
      </c>
      <c r="AI17" s="24" t="n">
        <v>0.145424291101443</v>
      </c>
      <c r="AJ17" s="24" t="n">
        <v>0.150417877130794</v>
      </c>
      <c r="AK17" s="24" t="n">
        <v>-0.110950201279635</v>
      </c>
      <c r="AL17" s="24" t="n">
        <v>-0.345667253330554</v>
      </c>
      <c r="AM17" s="24" t="n">
        <v>0.524693905677599</v>
      </c>
      <c r="AN17" s="24" t="n">
        <v>0.472859450415685</v>
      </c>
      <c r="AO17" s="24" t="n">
        <v>-0.633668116381438</v>
      </c>
      <c r="AP17" s="24" t="n">
        <v>-0.606251949565989</v>
      </c>
      <c r="AQ17" s="24"/>
      <c r="AR17" s="24" t="n">
        <v>-0.110800057009554</v>
      </c>
      <c r="AS17" s="24" t="n">
        <v>-0.109666761361947</v>
      </c>
      <c r="AT17" s="24" t="n">
        <v>-0.0626414640039672</v>
      </c>
      <c r="AU17" s="24" t="n">
        <v>0.0542354878878178</v>
      </c>
      <c r="AV17" s="24" t="n">
        <v>0.37492751748389</v>
      </c>
      <c r="AW17" s="24" t="n">
        <v>-0.0856301955086748</v>
      </c>
      <c r="AX17" s="24" t="n">
        <v>0.379184189306288</v>
      </c>
    </row>
    <row r="18">
      <c r="B18" s="18"/>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133</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121</v>
      </c>
      <c r="C9" s="16" t="n">
        <v>0.118332875097588</v>
      </c>
      <c r="D9" s="16" t="n">
        <v>0.131087526464972</v>
      </c>
      <c r="E9" s="16" t="n">
        <v>0.128169368756643</v>
      </c>
      <c r="F9" s="16" t="n">
        <v>0.112873927924745</v>
      </c>
      <c r="G9" s="16"/>
      <c r="H9" s="16" t="n">
        <v>0.0669783097707141</v>
      </c>
      <c r="I9" s="16" t="n">
        <v>0.116897383319335</v>
      </c>
      <c r="J9" s="16"/>
      <c r="K9" s="16" t="n">
        <v>0.293350710160926</v>
      </c>
      <c r="L9" s="16"/>
      <c r="M9" s="16" t="n">
        <v>0.099242370334049</v>
      </c>
      <c r="N9" s="16" t="n">
        <v>0.179211646331308</v>
      </c>
      <c r="O9" s="16" t="n">
        <v>0.291872693935942</v>
      </c>
      <c r="P9" s="16" t="n">
        <v>0.226973741557037</v>
      </c>
      <c r="Q9" s="16"/>
      <c r="R9" s="16" t="n">
        <v>0</v>
      </c>
      <c r="S9" s="16" t="n">
        <v>0.164143516592561</v>
      </c>
      <c r="T9" s="16" t="n">
        <v>0.16903787491188</v>
      </c>
      <c r="U9" s="16" t="n">
        <v>0.0820083919002415</v>
      </c>
      <c r="V9" s="16" t="n">
        <v>0.115812522892378</v>
      </c>
      <c r="W9" s="16"/>
      <c r="X9" s="16" t="n">
        <v>0.0655018453148645</v>
      </c>
      <c r="Y9" s="16" t="n">
        <v>0.157108514766327</v>
      </c>
      <c r="Z9" s="16" t="n">
        <v>0.00483984400936893</v>
      </c>
      <c r="AA9" s="16" t="n">
        <v>0.124406403390401</v>
      </c>
      <c r="AB9" s="16" t="n">
        <v>0.147997667485434</v>
      </c>
      <c r="AC9" s="16" t="n">
        <v>0.0599602284776904</v>
      </c>
      <c r="AD9" s="16" t="n">
        <v>0.358051641917527</v>
      </c>
      <c r="AE9" s="16"/>
      <c r="AF9" s="16" t="n">
        <v>0.0236086039320179</v>
      </c>
      <c r="AG9" s="16" t="n">
        <v>0.254427411673449</v>
      </c>
      <c r="AH9" s="16" t="n">
        <v>0.223400628553488</v>
      </c>
      <c r="AI9" s="16" t="n">
        <v>0.258621040837286</v>
      </c>
      <c r="AJ9" s="16" t="n">
        <v>0.0694833254033201</v>
      </c>
      <c r="AK9" s="16" t="n">
        <v>0.14498777729002</v>
      </c>
      <c r="AL9" s="16" t="n">
        <v>0.0121078944681779</v>
      </c>
      <c r="AM9" s="16" t="n">
        <v>0.125666768911171</v>
      </c>
      <c r="AN9" s="16" t="n">
        <v>0.0346289627235961</v>
      </c>
      <c r="AO9" s="16" t="n">
        <v>0</v>
      </c>
      <c r="AP9" s="16" t="n">
        <v>0.0257507652895269</v>
      </c>
      <c r="AQ9" s="16"/>
      <c r="AR9" s="16" t="n">
        <v>0.1529143400746</v>
      </c>
      <c r="AS9" s="16" t="n">
        <v>0.177444331305938</v>
      </c>
      <c r="AT9" s="16" t="n">
        <v>0.0788432365598874</v>
      </c>
      <c r="AU9" s="16" t="n">
        <v>0.228484014217514</v>
      </c>
      <c r="AV9" s="16" t="n">
        <v>0.00219911867992122</v>
      </c>
      <c r="AW9" s="16" t="n">
        <v>0.0866299397087887</v>
      </c>
      <c r="AX9" s="16" t="n">
        <v>0.116937019926162</v>
      </c>
    </row>
    <row r="10">
      <c r="B10" s="17" t="s">
        <v>122</v>
      </c>
      <c r="C10" s="16" t="n">
        <v>0.227274664190969</v>
      </c>
      <c r="D10" s="16" t="n">
        <v>0.309156689800773</v>
      </c>
      <c r="E10" s="16" t="n">
        <v>0.347569818592885</v>
      </c>
      <c r="F10" s="16" t="n">
        <v>0.171110163904492</v>
      </c>
      <c r="G10" s="16"/>
      <c r="H10" s="16" t="n">
        <v>0.60385202575887</v>
      </c>
      <c r="I10" s="16" t="n">
        <v>0.222726871206509</v>
      </c>
      <c r="J10" s="16"/>
      <c r="K10" s="16" t="n">
        <v>0.184217026189534</v>
      </c>
      <c r="L10" s="16"/>
      <c r="M10" s="16" t="n">
        <v>0.205312344961182</v>
      </c>
      <c r="N10" s="16" t="n">
        <v>0.260375164065098</v>
      </c>
      <c r="O10" s="16" t="n">
        <v>0.538208457215891</v>
      </c>
      <c r="P10" s="16" t="n">
        <v>0.455532397219081</v>
      </c>
      <c r="Q10" s="16"/>
      <c r="R10" s="16" t="n">
        <v>0.0267405384239923</v>
      </c>
      <c r="S10" s="16" t="n">
        <v>0.345928661837032</v>
      </c>
      <c r="T10" s="16" t="n">
        <v>0.163636141319267</v>
      </c>
      <c r="U10" s="16" t="n">
        <v>0.378346102126161</v>
      </c>
      <c r="V10" s="16" t="n">
        <v>0.197157806173682</v>
      </c>
      <c r="W10" s="16"/>
      <c r="X10" s="16" t="n">
        <v>0.169805907397068</v>
      </c>
      <c r="Y10" s="16" t="n">
        <v>0.202421359391484</v>
      </c>
      <c r="Z10" s="16" t="n">
        <v>0.16515527163929</v>
      </c>
      <c r="AA10" s="16" t="n">
        <v>0.330026167510862</v>
      </c>
      <c r="AB10" s="16" t="n">
        <v>0.306694229564787</v>
      </c>
      <c r="AC10" s="16" t="n">
        <v>0.693624796524583</v>
      </c>
      <c r="AD10" s="16" t="n">
        <v>0.330926062112915</v>
      </c>
      <c r="AE10" s="16"/>
      <c r="AF10" s="16" t="n">
        <v>0.210414042543439</v>
      </c>
      <c r="AG10" s="16" t="n">
        <v>0.169975414312937</v>
      </c>
      <c r="AH10" s="16" t="n">
        <v>0.206386654477273</v>
      </c>
      <c r="AI10" s="16" t="n">
        <v>0.337317199103525</v>
      </c>
      <c r="AJ10" s="16" t="n">
        <v>0.343986503511771</v>
      </c>
      <c r="AK10" s="16" t="n">
        <v>0.101448821138985</v>
      </c>
      <c r="AL10" s="16" t="n">
        <v>0.472620269422952</v>
      </c>
      <c r="AM10" s="16" t="n">
        <v>0.211864090322254</v>
      </c>
      <c r="AN10" s="16" t="n">
        <v>0.373660467440804</v>
      </c>
      <c r="AO10" s="16" t="n">
        <v>0.0328437453932294</v>
      </c>
      <c r="AP10" s="16" t="n">
        <v>0.336246993058823</v>
      </c>
      <c r="AQ10" s="16"/>
      <c r="AR10" s="16" t="n">
        <v>0.173945949656791</v>
      </c>
      <c r="AS10" s="16" t="n">
        <v>0.415071972176127</v>
      </c>
      <c r="AT10" s="16" t="n">
        <v>0.182378753958332</v>
      </c>
      <c r="AU10" s="16" t="n">
        <v>0.210839879267776</v>
      </c>
      <c r="AV10" s="16" t="n">
        <v>0.370529280124048</v>
      </c>
      <c r="AW10" s="16" t="n">
        <v>0.147959080420844</v>
      </c>
      <c r="AX10" s="16" t="n">
        <v>0.294694634924652</v>
      </c>
    </row>
    <row r="11">
      <c r="B11" s="17" t="s">
        <v>123</v>
      </c>
      <c r="C11" s="16" t="n">
        <v>0.204803593936814</v>
      </c>
      <c r="D11" s="16" t="n">
        <v>0.395478774770606</v>
      </c>
      <c r="E11" s="16" t="n">
        <v>0.185710717586181</v>
      </c>
      <c r="F11" s="16" t="n">
        <v>0.184595162877594</v>
      </c>
      <c r="G11" s="16"/>
      <c r="H11" s="16" t="n">
        <v>0.146854575858593</v>
      </c>
      <c r="I11" s="16" t="n">
        <v>0.189746326248706</v>
      </c>
      <c r="J11" s="16"/>
      <c r="K11" s="16" t="n">
        <v>0.161349875013415</v>
      </c>
      <c r="L11" s="16"/>
      <c r="M11" s="16" t="n">
        <v>0.20178760012388</v>
      </c>
      <c r="N11" s="16" t="n">
        <v>0.256617846888835</v>
      </c>
      <c r="O11" s="16" t="n">
        <v>0.102355314604405</v>
      </c>
      <c r="P11" s="16" t="n">
        <v>0.121329103749834</v>
      </c>
      <c r="Q11" s="16"/>
      <c r="R11" s="16" t="n">
        <v>0.187437024789688</v>
      </c>
      <c r="S11" s="16" t="n">
        <v>0.356510801164863</v>
      </c>
      <c r="T11" s="16" t="n">
        <v>0.186166939827202</v>
      </c>
      <c r="U11" s="16" t="n">
        <v>0.0989214743150322</v>
      </c>
      <c r="V11" s="16" t="n">
        <v>0.230197098344137</v>
      </c>
      <c r="W11" s="16"/>
      <c r="X11" s="16" t="n">
        <v>0.188719614527517</v>
      </c>
      <c r="Y11" s="16" t="n">
        <v>0.233809626832303</v>
      </c>
      <c r="Z11" s="16" t="n">
        <v>0.363638713492602</v>
      </c>
      <c r="AA11" s="16" t="n">
        <v>0.0494118096932241</v>
      </c>
      <c r="AB11" s="16" t="n">
        <v>0.283558273433955</v>
      </c>
      <c r="AC11" s="16" t="n">
        <v>0.157930347373676</v>
      </c>
      <c r="AD11" s="16" t="n">
        <v>0.05726090630311</v>
      </c>
      <c r="AE11" s="16"/>
      <c r="AF11" s="16" t="n">
        <v>0.0568295004868901</v>
      </c>
      <c r="AG11" s="16" t="n">
        <v>0.260170997445353</v>
      </c>
      <c r="AH11" s="16" t="n">
        <v>0.251522073314177</v>
      </c>
      <c r="AI11" s="16" t="n">
        <v>0.0517304235608254</v>
      </c>
      <c r="AJ11" s="16" t="n">
        <v>0.205156613147588</v>
      </c>
      <c r="AK11" s="16" t="n">
        <v>0.22989895407266</v>
      </c>
      <c r="AL11" s="16" t="n">
        <v>0.259031155859019</v>
      </c>
      <c r="AM11" s="16" t="n">
        <v>0.253482471149921</v>
      </c>
      <c r="AN11" s="16" t="n">
        <v>0.228206665437661</v>
      </c>
      <c r="AO11" s="16" t="n">
        <v>0.120306789884106</v>
      </c>
      <c r="AP11" s="16" t="n">
        <v>0</v>
      </c>
      <c r="AQ11" s="16"/>
      <c r="AR11" s="16" t="n">
        <v>0.156295917372662</v>
      </c>
      <c r="AS11" s="16" t="n">
        <v>0.00811922121427535</v>
      </c>
      <c r="AT11" s="16" t="n">
        <v>0.139718071066303</v>
      </c>
      <c r="AU11" s="16" t="n">
        <v>0.167644292085124</v>
      </c>
      <c r="AV11" s="16" t="n">
        <v>0.420380186143942</v>
      </c>
      <c r="AW11" s="16" t="n">
        <v>0.293239984575101</v>
      </c>
      <c r="AX11" s="16" t="n">
        <v>0.266021468622252</v>
      </c>
    </row>
    <row r="12">
      <c r="B12" s="17" t="s">
        <v>124</v>
      </c>
      <c r="C12" s="16" t="n">
        <v>0.105441136547617</v>
      </c>
      <c r="D12" s="16" t="n">
        <v>0.113510959710329</v>
      </c>
      <c r="E12" s="16" t="n">
        <v>0.186288477111335</v>
      </c>
      <c r="F12" s="16" t="n">
        <v>0.0744092875945221</v>
      </c>
      <c r="G12" s="16"/>
      <c r="H12" s="16" t="n">
        <v>0.0525861916949203</v>
      </c>
      <c r="I12" s="16" t="n">
        <v>0.124140073322027</v>
      </c>
      <c r="J12" s="16"/>
      <c r="K12" s="16" t="n">
        <v>0.137252225990013</v>
      </c>
      <c r="L12" s="16"/>
      <c r="M12" s="16" t="n">
        <v>0.0974704982045851</v>
      </c>
      <c r="N12" s="16" t="n">
        <v>0.175987783473135</v>
      </c>
      <c r="O12" s="16" t="n">
        <v>0.0308580045074301</v>
      </c>
      <c r="P12" s="16" t="n">
        <v>0.0949743792779003</v>
      </c>
      <c r="Q12" s="16"/>
      <c r="R12" s="16" t="n">
        <v>0</v>
      </c>
      <c r="S12" s="16" t="n">
        <v>0.0006717840664724</v>
      </c>
      <c r="T12" s="16" t="n">
        <v>0.0904684175110687</v>
      </c>
      <c r="U12" s="16" t="n">
        <v>0.235018715037011</v>
      </c>
      <c r="V12" s="16" t="n">
        <v>0.0678582885272842</v>
      </c>
      <c r="W12" s="16"/>
      <c r="X12" s="16" t="n">
        <v>0.0541930122242465</v>
      </c>
      <c r="Y12" s="16" t="n">
        <v>0.135744851254453</v>
      </c>
      <c r="Z12" s="16" t="n">
        <v>0.301275840216392</v>
      </c>
      <c r="AA12" s="16" t="n">
        <v>0.00202948549760358</v>
      </c>
      <c r="AB12" s="16" t="n">
        <v>0.130740532238193</v>
      </c>
      <c r="AC12" s="16" t="n">
        <v>0.0816715008797974</v>
      </c>
      <c r="AD12" s="16" t="n">
        <v>0.0581966330154721</v>
      </c>
      <c r="AE12" s="16"/>
      <c r="AF12" s="16" t="n">
        <v>0.179477516059436</v>
      </c>
      <c r="AG12" s="16" t="n">
        <v>0</v>
      </c>
      <c r="AH12" s="16" t="n">
        <v>0.105317374745304</v>
      </c>
      <c r="AI12" s="16" t="n">
        <v>0.290091174853391</v>
      </c>
      <c r="AJ12" s="16" t="n">
        <v>0.0427814855423671</v>
      </c>
      <c r="AK12" s="16" t="n">
        <v>0.0771700257121106</v>
      </c>
      <c r="AL12" s="16" t="n">
        <v>0.0342459987688304</v>
      </c>
      <c r="AM12" s="16" t="n">
        <v>0.0830678892787868</v>
      </c>
      <c r="AN12" s="16" t="n">
        <v>0.145253590691229</v>
      </c>
      <c r="AO12" s="16" t="n">
        <v>0.263578993191321</v>
      </c>
      <c r="AP12" s="16" t="n">
        <v>0</v>
      </c>
      <c r="AQ12" s="16"/>
      <c r="AR12" s="16" t="n">
        <v>0.00259752215684258</v>
      </c>
      <c r="AS12" s="16" t="n">
        <v>0.199240780475352</v>
      </c>
      <c r="AT12" s="16" t="n">
        <v>0.169576921476984</v>
      </c>
      <c r="AU12" s="16" t="n">
        <v>0.0530677216219385</v>
      </c>
      <c r="AV12" s="16" t="n">
        <v>0.0275829803535397</v>
      </c>
      <c r="AW12" s="16" t="n">
        <v>0.13520471131539</v>
      </c>
      <c r="AX12" s="16" t="n">
        <v>0.0573463326047998</v>
      </c>
    </row>
    <row r="13">
      <c r="B13" s="17" t="s">
        <v>125</v>
      </c>
      <c r="C13" s="16" t="n">
        <v>0.324135791449676</v>
      </c>
      <c r="D13" s="16" t="n">
        <v>0.0500543156110912</v>
      </c>
      <c r="E13" s="16" t="n">
        <v>0.125345901397454</v>
      </c>
      <c r="F13" s="16" t="n">
        <v>0.436791168726273</v>
      </c>
      <c r="G13" s="16"/>
      <c r="H13" s="16" t="n">
        <v>0.12402902202583</v>
      </c>
      <c r="I13" s="16" t="n">
        <v>0.330009531482527</v>
      </c>
      <c r="J13" s="16"/>
      <c r="K13" s="16" t="n">
        <v>0.223666014631453</v>
      </c>
      <c r="L13" s="16"/>
      <c r="M13" s="16" t="n">
        <v>0.372069707522907</v>
      </c>
      <c r="N13" s="16" t="n">
        <v>0.127807559241624</v>
      </c>
      <c r="O13" s="16" t="n">
        <v>0.0367055297363324</v>
      </c>
      <c r="P13" s="16" t="n">
        <v>0.0626971248076055</v>
      </c>
      <c r="Q13" s="16"/>
      <c r="R13" s="16" t="n">
        <v>0.78582243678632</v>
      </c>
      <c r="S13" s="16" t="n">
        <v>0.131385550667712</v>
      </c>
      <c r="T13" s="16" t="n">
        <v>0.346553622547237</v>
      </c>
      <c r="U13" s="16" t="n">
        <v>0.205510068385739</v>
      </c>
      <c r="V13" s="16" t="n">
        <v>0.367221484497022</v>
      </c>
      <c r="W13" s="16"/>
      <c r="X13" s="16" t="n">
        <v>0.500448543966881</v>
      </c>
      <c r="Y13" s="16" t="n">
        <v>0.226934408208991</v>
      </c>
      <c r="Z13" s="16" t="n">
        <v>0.165090330642346</v>
      </c>
      <c r="AA13" s="16" t="n">
        <v>0.494126133907909</v>
      </c>
      <c r="AB13" s="16" t="n">
        <v>0.129393064537074</v>
      </c>
      <c r="AC13" s="16" t="n">
        <v>0.00681312674425395</v>
      </c>
      <c r="AD13" s="16" t="n">
        <v>0.194311693196653</v>
      </c>
      <c r="AE13" s="16"/>
      <c r="AF13" s="16" t="n">
        <v>0.529670336978217</v>
      </c>
      <c r="AG13" s="16" t="n">
        <v>0.315426176568261</v>
      </c>
      <c r="AH13" s="16" t="n">
        <v>0.159582457421743</v>
      </c>
      <c r="AI13" s="16" t="n">
        <v>0.0622401616449729</v>
      </c>
      <c r="AJ13" s="16" t="n">
        <v>0.338592072394954</v>
      </c>
      <c r="AK13" s="16" t="n">
        <v>0.41828988325396</v>
      </c>
      <c r="AL13" s="16" t="n">
        <v>0.220918969890528</v>
      </c>
      <c r="AM13" s="16" t="n">
        <v>0.325918780337867</v>
      </c>
      <c r="AN13" s="16" t="n">
        <v>0.145328138538332</v>
      </c>
      <c r="AO13" s="16" t="n">
        <v>0.583270471531343</v>
      </c>
      <c r="AP13" s="16" t="n">
        <v>0.638002241651651</v>
      </c>
      <c r="AQ13" s="16"/>
      <c r="AR13" s="16" t="n">
        <v>0.514246270739104</v>
      </c>
      <c r="AS13" s="16" t="n">
        <v>0.199240780475352</v>
      </c>
      <c r="AT13" s="16" t="n">
        <v>0.378167057266005</v>
      </c>
      <c r="AU13" s="16" t="n">
        <v>0.298759379173773</v>
      </c>
      <c r="AV13" s="16" t="n">
        <v>0.179308434698549</v>
      </c>
      <c r="AW13" s="16" t="n">
        <v>0.336966283979876</v>
      </c>
      <c r="AX13" s="16" t="n">
        <v>0.265000543922134</v>
      </c>
    </row>
    <row r="14">
      <c r="B14" s="17" t="s">
        <v>126</v>
      </c>
      <c r="C14" s="16" t="n">
        <v>0.0200119387773358</v>
      </c>
      <c r="D14" s="16" t="n">
        <v>0.000711733642228474</v>
      </c>
      <c r="E14" s="16" t="n">
        <v>0.0269157165555023</v>
      </c>
      <c r="F14" s="16" t="n">
        <v>0.0202202889723749</v>
      </c>
      <c r="G14" s="16"/>
      <c r="H14" s="16" t="n">
        <v>0.00569987489107159</v>
      </c>
      <c r="I14" s="16" t="n">
        <v>0.0164798144208962</v>
      </c>
      <c r="J14" s="16"/>
      <c r="K14" s="16" t="n">
        <v>0.000164148014659671</v>
      </c>
      <c r="L14" s="16"/>
      <c r="M14" s="16" t="n">
        <v>0.024117478853396</v>
      </c>
      <c r="N14" s="16" t="n">
        <v>0</v>
      </c>
      <c r="O14" s="16" t="n">
        <v>0</v>
      </c>
      <c r="P14" s="16" t="n">
        <v>0.0384932533885423</v>
      </c>
      <c r="Q14" s="16"/>
      <c r="R14" s="16" t="n">
        <v>0</v>
      </c>
      <c r="S14" s="16" t="n">
        <v>0.00135968567135986</v>
      </c>
      <c r="T14" s="16" t="n">
        <v>0.0441370038833448</v>
      </c>
      <c r="U14" s="16" t="n">
        <v>0.000195248235814427</v>
      </c>
      <c r="V14" s="16" t="n">
        <v>0.0217527995654971</v>
      </c>
      <c r="W14" s="16"/>
      <c r="X14" s="16" t="n">
        <v>0.0213310765694225</v>
      </c>
      <c r="Y14" s="16" t="n">
        <v>0.0439812395464425</v>
      </c>
      <c r="Z14" s="16" t="n">
        <v>0</v>
      </c>
      <c r="AA14" s="16" t="n">
        <v>0</v>
      </c>
      <c r="AB14" s="16" t="n">
        <v>0.00161623274055741</v>
      </c>
      <c r="AC14" s="16" t="n">
        <v>0</v>
      </c>
      <c r="AD14" s="16" t="n">
        <v>0.00125306345432259</v>
      </c>
      <c r="AE14" s="16"/>
      <c r="AF14" s="16" t="n">
        <v>0</v>
      </c>
      <c r="AG14" s="16" t="n">
        <v>0</v>
      </c>
      <c r="AH14" s="16" t="n">
        <v>0.0537908114880145</v>
      </c>
      <c r="AI14" s="16" t="n">
        <v>0</v>
      </c>
      <c r="AJ14" s="16" t="n">
        <v>0</v>
      </c>
      <c r="AK14" s="16" t="n">
        <v>0.0282045385322638</v>
      </c>
      <c r="AL14" s="16" t="n">
        <v>0.00107571159049241</v>
      </c>
      <c r="AM14" s="16" t="n">
        <v>0</v>
      </c>
      <c r="AN14" s="16" t="n">
        <v>0.0729221751683781</v>
      </c>
      <c r="AO14" s="16" t="n">
        <v>0</v>
      </c>
      <c r="AP14" s="16" t="n">
        <v>0</v>
      </c>
      <c r="AQ14" s="16"/>
      <c r="AR14" s="16" t="n">
        <v>0</v>
      </c>
      <c r="AS14" s="16" t="n">
        <v>0.000882914352956849</v>
      </c>
      <c r="AT14" s="16" t="n">
        <v>0.0513159596724886</v>
      </c>
      <c r="AU14" s="16" t="n">
        <v>0.0412047136338749</v>
      </c>
      <c r="AV14" s="16" t="n">
        <v>0</v>
      </c>
      <c r="AW14" s="16" t="n">
        <v>0</v>
      </c>
      <c r="AX14" s="16" t="n">
        <v>0</v>
      </c>
    </row>
    <row r="15">
      <c r="B15" s="17" t="s">
        <v>127</v>
      </c>
      <c r="C15" s="23" t="n">
        <v>0.345607539288556</v>
      </c>
      <c r="D15" s="23" t="n">
        <v>0.440244216265745</v>
      </c>
      <c r="E15" s="23" t="n">
        <v>0.475739187349528</v>
      </c>
      <c r="F15" s="23" t="n">
        <v>0.283984091829237</v>
      </c>
      <c r="G15" s="23"/>
      <c r="H15" s="23" t="n">
        <v>0.670830335529584</v>
      </c>
      <c r="I15" s="23" t="n">
        <v>0.339624254525845</v>
      </c>
      <c r="J15" s="23"/>
      <c r="K15" s="23" t="n">
        <v>0.477567736350459</v>
      </c>
      <c r="L15" s="23"/>
      <c r="M15" s="23" t="n">
        <v>0.304554715295231</v>
      </c>
      <c r="N15" s="23" t="n">
        <v>0.439586810396406</v>
      </c>
      <c r="O15" s="23" t="n">
        <v>0.830081151151833</v>
      </c>
      <c r="P15" s="23" t="n">
        <v>0.682506138776118</v>
      </c>
      <c r="Q15" s="23"/>
      <c r="R15" s="23" t="n">
        <v>0.0267405384239923</v>
      </c>
      <c r="S15" s="23" t="n">
        <v>0.510072178429593</v>
      </c>
      <c r="T15" s="23" t="n">
        <v>0.332674016231147</v>
      </c>
      <c r="U15" s="23" t="n">
        <v>0.460354494026402</v>
      </c>
      <c r="V15" s="23" t="n">
        <v>0.312970329066059</v>
      </c>
      <c r="W15" s="23"/>
      <c r="X15" s="23" t="n">
        <v>0.235307752711933</v>
      </c>
      <c r="Y15" s="23" t="n">
        <v>0.359529874157811</v>
      </c>
      <c r="Z15" s="23" t="n">
        <v>0.169995115648659</v>
      </c>
      <c r="AA15" s="23" t="n">
        <v>0.454432570901263</v>
      </c>
      <c r="AB15" s="23" t="n">
        <v>0.454691897050221</v>
      </c>
      <c r="AC15" s="23" t="n">
        <v>0.753585025002273</v>
      </c>
      <c r="AD15" s="23" t="n">
        <v>0.688977704030443</v>
      </c>
      <c r="AE15" s="23"/>
      <c r="AF15" s="23" t="n">
        <v>0.234022646475457</v>
      </c>
      <c r="AG15" s="23" t="n">
        <v>0.424402825986386</v>
      </c>
      <c r="AH15" s="23" t="n">
        <v>0.429787283030762</v>
      </c>
      <c r="AI15" s="23" t="n">
        <v>0.595938239940811</v>
      </c>
      <c r="AJ15" s="23" t="n">
        <v>0.413469828915091</v>
      </c>
      <c r="AK15" s="23" t="n">
        <v>0.246436598429005</v>
      </c>
      <c r="AL15" s="23" t="n">
        <v>0.48472816389113</v>
      </c>
      <c r="AM15" s="23" t="n">
        <v>0.337530859233426</v>
      </c>
      <c r="AN15" s="23" t="n">
        <v>0.4082894301644</v>
      </c>
      <c r="AO15" s="23" t="n">
        <v>0.0328437453932294</v>
      </c>
      <c r="AP15" s="23" t="n">
        <v>0.36199775834835</v>
      </c>
      <c r="AQ15" s="23"/>
      <c r="AR15" s="23" t="n">
        <v>0.326860289731391</v>
      </c>
      <c r="AS15" s="23" t="n">
        <v>0.592516303482065</v>
      </c>
      <c r="AT15" s="23" t="n">
        <v>0.261221990518219</v>
      </c>
      <c r="AU15" s="23" t="n">
        <v>0.43932389348529</v>
      </c>
      <c r="AV15" s="23" t="n">
        <v>0.372728398803969</v>
      </c>
      <c r="AW15" s="23" t="n">
        <v>0.234589020129633</v>
      </c>
      <c r="AX15" s="23" t="n">
        <v>0.411631654850814</v>
      </c>
    </row>
    <row r="16">
      <c r="B16" s="17" t="s">
        <v>128</v>
      </c>
      <c r="C16" s="23" t="n">
        <v>0.429576927997294</v>
      </c>
      <c r="D16" s="23" t="n">
        <v>0.16356527532142</v>
      </c>
      <c r="E16" s="23" t="n">
        <v>0.311634378508789</v>
      </c>
      <c r="F16" s="23" t="n">
        <v>0.511200456320795</v>
      </c>
      <c r="G16" s="23"/>
      <c r="H16" s="23" t="n">
        <v>0.176615213720751</v>
      </c>
      <c r="I16" s="23" t="n">
        <v>0.454149604804554</v>
      </c>
      <c r="J16" s="23"/>
      <c r="K16" s="23" t="n">
        <v>0.360918240621466</v>
      </c>
      <c r="L16" s="23"/>
      <c r="M16" s="23" t="n">
        <v>0.469540205727492</v>
      </c>
      <c r="N16" s="23" t="n">
        <v>0.303795342714759</v>
      </c>
      <c r="O16" s="23" t="n">
        <v>0.0675635342437625</v>
      </c>
      <c r="P16" s="23" t="n">
        <v>0.157671504085506</v>
      </c>
      <c r="Q16" s="23"/>
      <c r="R16" s="23" t="n">
        <v>0.78582243678632</v>
      </c>
      <c r="S16" s="23" t="n">
        <v>0.132057334734185</v>
      </c>
      <c r="T16" s="23" t="n">
        <v>0.437022040058306</v>
      </c>
      <c r="U16" s="23" t="n">
        <v>0.440528783422751</v>
      </c>
      <c r="V16" s="23" t="n">
        <v>0.435079773024307</v>
      </c>
      <c r="W16" s="23"/>
      <c r="X16" s="23" t="n">
        <v>0.554641556191128</v>
      </c>
      <c r="Y16" s="23" t="n">
        <v>0.362679259463444</v>
      </c>
      <c r="Z16" s="23" t="n">
        <v>0.466366170858739</v>
      </c>
      <c r="AA16" s="23" t="n">
        <v>0.496155619405513</v>
      </c>
      <c r="AB16" s="23" t="n">
        <v>0.260133596775266</v>
      </c>
      <c r="AC16" s="23" t="n">
        <v>0.0884846276240513</v>
      </c>
      <c r="AD16" s="23" t="n">
        <v>0.252508326212125</v>
      </c>
      <c r="AE16" s="23"/>
      <c r="AF16" s="23" t="n">
        <v>0.709147853037653</v>
      </c>
      <c r="AG16" s="23" t="n">
        <v>0.315426176568261</v>
      </c>
      <c r="AH16" s="23" t="n">
        <v>0.264899832167047</v>
      </c>
      <c r="AI16" s="23" t="n">
        <v>0.352331336498364</v>
      </c>
      <c r="AJ16" s="23" t="n">
        <v>0.381373557937321</v>
      </c>
      <c r="AK16" s="23" t="n">
        <v>0.495459908966071</v>
      </c>
      <c r="AL16" s="23" t="n">
        <v>0.255164968659359</v>
      </c>
      <c r="AM16" s="23" t="n">
        <v>0.408986669616653</v>
      </c>
      <c r="AN16" s="23" t="n">
        <v>0.290581729229561</v>
      </c>
      <c r="AO16" s="23" t="n">
        <v>0.846849464722665</v>
      </c>
      <c r="AP16" s="23" t="n">
        <v>0.638002241651651</v>
      </c>
      <c r="AQ16" s="23"/>
      <c r="AR16" s="23" t="n">
        <v>0.516843792895947</v>
      </c>
      <c r="AS16" s="23" t="n">
        <v>0.398481560950703</v>
      </c>
      <c r="AT16" s="23" t="n">
        <v>0.547743978742989</v>
      </c>
      <c r="AU16" s="23" t="n">
        <v>0.351827100795711</v>
      </c>
      <c r="AV16" s="23" t="n">
        <v>0.206891415052089</v>
      </c>
      <c r="AW16" s="23" t="n">
        <v>0.472170995295266</v>
      </c>
      <c r="AX16" s="23" t="n">
        <v>0.322346876526934</v>
      </c>
    </row>
    <row r="17">
      <c r="B17" s="17" t="s">
        <v>129</v>
      </c>
      <c r="C17" s="24" t="n">
        <v>-0.0839693887087376</v>
      </c>
      <c r="D17" s="24" t="n">
        <v>0.276678940944325</v>
      </c>
      <c r="E17" s="24" t="n">
        <v>0.164104808840739</v>
      </c>
      <c r="F17" s="24" t="n">
        <v>-0.227216364491558</v>
      </c>
      <c r="G17" s="24"/>
      <c r="H17" s="24" t="n">
        <v>0.494215121808834</v>
      </c>
      <c r="I17" s="24" t="n">
        <v>-0.114525350278709</v>
      </c>
      <c r="J17" s="24"/>
      <c r="K17" s="24" t="n">
        <v>0.116649495728994</v>
      </c>
      <c r="L17" s="24"/>
      <c r="M17" s="24" t="n">
        <v>-0.164985490432261</v>
      </c>
      <c r="N17" s="24" t="n">
        <v>0.135791467681647</v>
      </c>
      <c r="O17" s="24" t="n">
        <v>0.76251761690807</v>
      </c>
      <c r="P17" s="24" t="n">
        <v>0.524834634690612</v>
      </c>
      <c r="Q17" s="24"/>
      <c r="R17" s="24" t="n">
        <v>-0.759081898362328</v>
      </c>
      <c r="S17" s="24" t="n">
        <v>0.378014843695408</v>
      </c>
      <c r="T17" s="24" t="n">
        <v>-0.104348023827159</v>
      </c>
      <c r="U17" s="24" t="n">
        <v>0.0198257106036517</v>
      </c>
      <c r="V17" s="24" t="n">
        <v>-0.122109443958247</v>
      </c>
      <c r="W17" s="24"/>
      <c r="X17" s="24" t="n">
        <v>-0.319333803479195</v>
      </c>
      <c r="Y17" s="24" t="n">
        <v>-0.00314938530563313</v>
      </c>
      <c r="Z17" s="24" t="n">
        <v>-0.296371055210079</v>
      </c>
      <c r="AA17" s="24" t="n">
        <v>-0.041723048504249</v>
      </c>
      <c r="AB17" s="24" t="n">
        <v>0.194558300274955</v>
      </c>
      <c r="AC17" s="24" t="n">
        <v>0.665100397378222</v>
      </c>
      <c r="AD17" s="24" t="n">
        <v>0.436469377818318</v>
      </c>
      <c r="AE17" s="24"/>
      <c r="AF17" s="24" t="n">
        <v>-0.475125206562196</v>
      </c>
      <c r="AG17" s="24" t="n">
        <v>0.108976649418124</v>
      </c>
      <c r="AH17" s="24" t="n">
        <v>0.164887450863714</v>
      </c>
      <c r="AI17" s="24" t="n">
        <v>0.243606903442447</v>
      </c>
      <c r="AJ17" s="24" t="n">
        <v>0.0320962709777703</v>
      </c>
      <c r="AK17" s="24" t="n">
        <v>-0.249023310537066</v>
      </c>
      <c r="AL17" s="24" t="n">
        <v>0.229563195231772</v>
      </c>
      <c r="AM17" s="24" t="n">
        <v>-0.0714558103832278</v>
      </c>
      <c r="AN17" s="24" t="n">
        <v>0.117707700934839</v>
      </c>
      <c r="AO17" s="24" t="n">
        <v>-0.814005719329435</v>
      </c>
      <c r="AP17" s="24" t="n">
        <v>-0.276004483303301</v>
      </c>
      <c r="AQ17" s="24"/>
      <c r="AR17" s="24" t="n">
        <v>-0.189983503164556</v>
      </c>
      <c r="AS17" s="24" t="n">
        <v>0.194034742531362</v>
      </c>
      <c r="AT17" s="24" t="n">
        <v>-0.28652198822477</v>
      </c>
      <c r="AU17" s="24" t="n">
        <v>0.0874967926895789</v>
      </c>
      <c r="AV17" s="24" t="n">
        <v>0.16583698375188</v>
      </c>
      <c r="AW17" s="24" t="n">
        <v>-0.237581975165633</v>
      </c>
      <c r="AX17" s="24" t="n">
        <v>0.0892847783238805</v>
      </c>
    </row>
    <row r="18">
      <c r="B18" s="18"/>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134</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121</v>
      </c>
      <c r="C9" s="16" t="n">
        <v>0.147572691211135</v>
      </c>
      <c r="D9" s="16" t="n">
        <v>0.327886747765481</v>
      </c>
      <c r="E9" s="16" t="n">
        <v>0.160975830685928</v>
      </c>
      <c r="F9" s="16" t="n">
        <v>0.116836551388678</v>
      </c>
      <c r="G9" s="16"/>
      <c r="H9" s="16" t="n">
        <v>0.0666363262858873</v>
      </c>
      <c r="I9" s="16" t="n">
        <v>0.144678994066935</v>
      </c>
      <c r="J9" s="16"/>
      <c r="K9" s="16" t="n">
        <v>0.176215430860483</v>
      </c>
      <c r="L9" s="16"/>
      <c r="M9" s="16" t="n">
        <v>0.104746959588533</v>
      </c>
      <c r="N9" s="16" t="n">
        <v>0.330112871977994</v>
      </c>
      <c r="O9" s="16" t="n">
        <v>0.396820758618357</v>
      </c>
      <c r="P9" s="16" t="n">
        <v>0.272574252246759</v>
      </c>
      <c r="Q9" s="16"/>
      <c r="R9" s="16" t="n">
        <v>0</v>
      </c>
      <c r="S9" s="16" t="n">
        <v>0.581467682771627</v>
      </c>
      <c r="T9" s="16" t="n">
        <v>0.252285725941305</v>
      </c>
      <c r="U9" s="16" t="n">
        <v>0.138070222165943</v>
      </c>
      <c r="V9" s="16" t="n">
        <v>0.0928098251720207</v>
      </c>
      <c r="W9" s="16"/>
      <c r="X9" s="16" t="n">
        <v>0.0953162125677205</v>
      </c>
      <c r="Y9" s="16" t="n">
        <v>0.183796964295611</v>
      </c>
      <c r="Z9" s="16" t="n">
        <v>0.0252935949191672</v>
      </c>
      <c r="AA9" s="16" t="n">
        <v>0.109253147360995</v>
      </c>
      <c r="AB9" s="16" t="n">
        <v>0.336667181879548</v>
      </c>
      <c r="AC9" s="16" t="n">
        <v>0.0812040274045581</v>
      </c>
      <c r="AD9" s="16" t="n">
        <v>0.472533277124808</v>
      </c>
      <c r="AE9" s="16"/>
      <c r="AF9" s="16" t="n">
        <v>0.209471923410637</v>
      </c>
      <c r="AG9" s="16" t="n">
        <v>0.27114473378574</v>
      </c>
      <c r="AH9" s="16" t="n">
        <v>0.0468339393709002</v>
      </c>
      <c r="AI9" s="16" t="n">
        <v>0.331558259924318</v>
      </c>
      <c r="AJ9" s="16" t="n">
        <v>0.0464062822002364</v>
      </c>
      <c r="AK9" s="16" t="n">
        <v>0.0998655936979262</v>
      </c>
      <c r="AL9" s="16" t="n">
        <v>0.071646692190687</v>
      </c>
      <c r="AM9" s="16" t="n">
        <v>0.292827711704821</v>
      </c>
      <c r="AN9" s="16" t="n">
        <v>0.324898811138085</v>
      </c>
      <c r="AO9" s="16" t="n">
        <v>0.148255341739219</v>
      </c>
      <c r="AP9" s="16" t="n">
        <v>0.0387827555653394</v>
      </c>
      <c r="AQ9" s="16"/>
      <c r="AR9" s="16" t="n">
        <v>0.192895052925577</v>
      </c>
      <c r="AS9" s="16" t="n">
        <v>0.354357717055792</v>
      </c>
      <c r="AT9" s="16" t="n">
        <v>0.144813356051475</v>
      </c>
      <c r="AU9" s="16" t="n">
        <v>0.268443728627792</v>
      </c>
      <c r="AV9" s="16" t="n">
        <v>0.00659735603976366</v>
      </c>
      <c r="AW9" s="16" t="n">
        <v>0.0568777533606885</v>
      </c>
      <c r="AX9" s="16" t="n">
        <v>0.0761936827935727</v>
      </c>
    </row>
    <row r="10">
      <c r="B10" s="17" t="s">
        <v>122</v>
      </c>
      <c r="C10" s="16" t="n">
        <v>0.348283021566775</v>
      </c>
      <c r="D10" s="16" t="n">
        <v>0.343422040083649</v>
      </c>
      <c r="E10" s="16" t="n">
        <v>0.376478980481471</v>
      </c>
      <c r="F10" s="16" t="n">
        <v>0.338557984184731</v>
      </c>
      <c r="G10" s="16"/>
      <c r="H10" s="16" t="n">
        <v>0.768300861006424</v>
      </c>
      <c r="I10" s="16" t="n">
        <v>0.342729673332941</v>
      </c>
      <c r="J10" s="16"/>
      <c r="K10" s="16" t="n">
        <v>0.403417389023363</v>
      </c>
      <c r="L10" s="16"/>
      <c r="M10" s="16" t="n">
        <v>0.338656605773312</v>
      </c>
      <c r="N10" s="16" t="n">
        <v>0.374395068515586</v>
      </c>
      <c r="O10" s="16" t="n">
        <v>0.439699231713952</v>
      </c>
      <c r="P10" s="16" t="n">
        <v>0.478877061776284</v>
      </c>
      <c r="Q10" s="16"/>
      <c r="R10" s="16" t="n">
        <v>0.21417756321368</v>
      </c>
      <c r="S10" s="16" t="n">
        <v>0.390782011681385</v>
      </c>
      <c r="T10" s="16" t="n">
        <v>0.362537743968963</v>
      </c>
      <c r="U10" s="16" t="n">
        <v>0.381560033278292</v>
      </c>
      <c r="V10" s="16" t="n">
        <v>0.323004965835547</v>
      </c>
      <c r="W10" s="16"/>
      <c r="X10" s="16" t="n">
        <v>0.23851794511904</v>
      </c>
      <c r="Y10" s="16" t="n">
        <v>0.356004700353544</v>
      </c>
      <c r="Z10" s="16" t="n">
        <v>0.526159949042336</v>
      </c>
      <c r="AA10" s="16" t="n">
        <v>0.185192123933957</v>
      </c>
      <c r="AB10" s="16" t="n">
        <v>0.508934018844696</v>
      </c>
      <c r="AC10" s="16" t="n">
        <v>0.765075407112884</v>
      </c>
      <c r="AD10" s="16" t="n">
        <v>0.253377923717919</v>
      </c>
      <c r="AE10" s="16"/>
      <c r="AF10" s="16" t="n">
        <v>0.330654522836522</v>
      </c>
      <c r="AG10" s="16" t="n">
        <v>0.552052584011615</v>
      </c>
      <c r="AH10" s="16" t="n">
        <v>0.565094387163997</v>
      </c>
      <c r="AI10" s="16" t="n">
        <v>0.291849045289421</v>
      </c>
      <c r="AJ10" s="16" t="n">
        <v>0.339796072254583</v>
      </c>
      <c r="AK10" s="16" t="n">
        <v>0.330428683458909</v>
      </c>
      <c r="AL10" s="16" t="n">
        <v>0.518686444893495</v>
      </c>
      <c r="AM10" s="16" t="n">
        <v>0.296106558587479</v>
      </c>
      <c r="AN10" s="16" t="n">
        <v>0.1360239440444</v>
      </c>
      <c r="AO10" s="16" t="n">
        <v>0.441418702301633</v>
      </c>
      <c r="AP10" s="16" t="n">
        <v>0.0112207949234935</v>
      </c>
      <c r="AQ10" s="16"/>
      <c r="AR10" s="16" t="n">
        <v>0.20588266370979</v>
      </c>
      <c r="AS10" s="16" t="n">
        <v>0.408366610870892</v>
      </c>
      <c r="AT10" s="16" t="n">
        <v>0.294517515574404</v>
      </c>
      <c r="AU10" s="16" t="n">
        <v>0.248918901679161</v>
      </c>
      <c r="AV10" s="16" t="n">
        <v>0.392797205790402</v>
      </c>
      <c r="AW10" s="16" t="n">
        <v>0.380492045750885</v>
      </c>
      <c r="AX10" s="16" t="n">
        <v>0.54280628394529</v>
      </c>
    </row>
    <row r="11">
      <c r="B11" s="17" t="s">
        <v>123</v>
      </c>
      <c r="C11" s="16" t="n">
        <v>0.18168322642188</v>
      </c>
      <c r="D11" s="16" t="n">
        <v>0.231013386996562</v>
      </c>
      <c r="E11" s="16" t="n">
        <v>0.262823829019538</v>
      </c>
      <c r="F11" s="16" t="n">
        <v>0.144643237262002</v>
      </c>
      <c r="G11" s="16"/>
      <c r="H11" s="16" t="n">
        <v>0.0998558169731427</v>
      </c>
      <c r="I11" s="16" t="n">
        <v>0.17175163187602</v>
      </c>
      <c r="J11" s="16"/>
      <c r="K11" s="16" t="n">
        <v>0.137386056602247</v>
      </c>
      <c r="L11" s="16"/>
      <c r="M11" s="16" t="n">
        <v>0.18468816342363</v>
      </c>
      <c r="N11" s="16" t="n">
        <v>0.189188624248768</v>
      </c>
      <c r="O11" s="16" t="n">
        <v>0.104845264108268</v>
      </c>
      <c r="P11" s="16" t="n">
        <v>0.104322699589732</v>
      </c>
      <c r="Q11" s="16"/>
      <c r="R11" s="16" t="n">
        <v>0.78582243678632</v>
      </c>
      <c r="S11" s="16" t="n">
        <v>0.0045022698391122</v>
      </c>
      <c r="T11" s="16" t="n">
        <v>0.0716624611016778</v>
      </c>
      <c r="U11" s="16" t="n">
        <v>0.264113476161507</v>
      </c>
      <c r="V11" s="16" t="n">
        <v>0.194802311301041</v>
      </c>
      <c r="W11" s="16"/>
      <c r="X11" s="16" t="n">
        <v>0.183454668487871</v>
      </c>
      <c r="Y11" s="16" t="n">
        <v>0.245064409749175</v>
      </c>
      <c r="Z11" s="16" t="n">
        <v>0.180963593738601</v>
      </c>
      <c r="AA11" s="16" t="n">
        <v>0.0487362187126078</v>
      </c>
      <c r="AB11" s="16" t="n">
        <v>0.0836173896132013</v>
      </c>
      <c r="AC11" s="16" t="n">
        <v>0.0677583447682747</v>
      </c>
      <c r="AD11" s="16" t="n">
        <v>0.117568736372388</v>
      </c>
      <c r="AE11" s="16"/>
      <c r="AF11" s="16" t="n">
        <v>0.238300223112401</v>
      </c>
      <c r="AG11" s="16" t="n">
        <v>0.0332761194231625</v>
      </c>
      <c r="AH11" s="16" t="n">
        <v>0.170683117341211</v>
      </c>
      <c r="AI11" s="16" t="n">
        <v>0.0135834719973615</v>
      </c>
      <c r="AJ11" s="16" t="n">
        <v>0.309601250935755</v>
      </c>
      <c r="AK11" s="16" t="n">
        <v>0.181796726650943</v>
      </c>
      <c r="AL11" s="16" t="n">
        <v>0.00932986800600736</v>
      </c>
      <c r="AM11" s="16" t="n">
        <v>0.165258440326435</v>
      </c>
      <c r="AN11" s="16" t="n">
        <v>0.317879893803328</v>
      </c>
      <c r="AO11" s="16" t="n">
        <v>0.00274051391703817</v>
      </c>
      <c r="AP11" s="16" t="n">
        <v>0</v>
      </c>
      <c r="AQ11" s="16"/>
      <c r="AR11" s="16" t="n">
        <v>0.0843784904686869</v>
      </c>
      <c r="AS11" s="16" t="n">
        <v>0.00300071185574407</v>
      </c>
      <c r="AT11" s="16" t="n">
        <v>0.265920474563654</v>
      </c>
      <c r="AU11" s="16" t="n">
        <v>0.142465777014799</v>
      </c>
      <c r="AV11" s="16" t="n">
        <v>0.212206469739274</v>
      </c>
      <c r="AW11" s="16" t="n">
        <v>0.241373530117095</v>
      </c>
      <c r="AX11" s="16" t="n">
        <v>0.129230311152511</v>
      </c>
    </row>
    <row r="12">
      <c r="B12" s="17" t="s">
        <v>124</v>
      </c>
      <c r="C12" s="16" t="n">
        <v>0.048607502024882</v>
      </c>
      <c r="D12" s="16" t="n">
        <v>0.0919032743321839</v>
      </c>
      <c r="E12" s="16" t="n">
        <v>0.08153137094642</v>
      </c>
      <c r="F12" s="16" t="n">
        <v>0.0302493456094835</v>
      </c>
      <c r="G12" s="16"/>
      <c r="H12" s="16" t="n">
        <v>0.00619490955702713</v>
      </c>
      <c r="I12" s="16" t="n">
        <v>0.0573282159204878</v>
      </c>
      <c r="J12" s="16"/>
      <c r="K12" s="16" t="n">
        <v>0.0610670983554483</v>
      </c>
      <c r="L12" s="16"/>
      <c r="M12" s="16" t="n">
        <v>0.0443977158189054</v>
      </c>
      <c r="N12" s="16" t="n">
        <v>0.0797173441436927</v>
      </c>
      <c r="O12" s="16" t="n">
        <v>0.0266761181147343</v>
      </c>
      <c r="P12" s="16" t="n">
        <v>0.0670752638387667</v>
      </c>
      <c r="Q12" s="16"/>
      <c r="R12" s="16" t="n">
        <v>0</v>
      </c>
      <c r="S12" s="16" t="n">
        <v>0.0232480357078757</v>
      </c>
      <c r="T12" s="16" t="n">
        <v>0.0936775806918286</v>
      </c>
      <c r="U12" s="16" t="n">
        <v>0.0272337828989661</v>
      </c>
      <c r="V12" s="16" t="n">
        <v>0.0470123413137303</v>
      </c>
      <c r="W12" s="16"/>
      <c r="X12" s="16" t="n">
        <v>0.0254037284622266</v>
      </c>
      <c r="Y12" s="16" t="n">
        <v>0.0219188931561878</v>
      </c>
      <c r="Z12" s="16" t="n">
        <v>0.10169329769327</v>
      </c>
      <c r="AA12" s="16" t="n">
        <v>0.162334944411261</v>
      </c>
      <c r="AB12" s="16" t="n">
        <v>0.0612671836833765</v>
      </c>
      <c r="AC12" s="16" t="n">
        <v>0.00693334392355827</v>
      </c>
      <c r="AD12" s="16" t="n">
        <v>0.0728679919975411</v>
      </c>
      <c r="AE12" s="16"/>
      <c r="AF12" s="16" t="n">
        <v>0.0276089901051909</v>
      </c>
      <c r="AG12" s="16" t="n">
        <v>0.0024515342069322</v>
      </c>
      <c r="AH12" s="16" t="n">
        <v>0.0551812821294627</v>
      </c>
      <c r="AI12" s="16" t="n">
        <v>0.272419419542757</v>
      </c>
      <c r="AJ12" s="16" t="n">
        <v>0.0172151989156353</v>
      </c>
      <c r="AK12" s="16" t="n">
        <v>0.0122506667977519</v>
      </c>
      <c r="AL12" s="16" t="n">
        <v>0.051044949420696</v>
      </c>
      <c r="AM12" s="16" t="n">
        <v>0.0326422350697389</v>
      </c>
      <c r="AN12" s="16" t="n">
        <v>0.00177352286287929</v>
      </c>
      <c r="AO12" s="16" t="n">
        <v>0</v>
      </c>
      <c r="AP12" s="16" t="n">
        <v>0.315484889085986</v>
      </c>
      <c r="AQ12" s="16"/>
      <c r="AR12" s="16" t="n">
        <v>0.00259752215684258</v>
      </c>
      <c r="AS12" s="16" t="n">
        <v>0.0594793719705051</v>
      </c>
      <c r="AT12" s="16" t="n">
        <v>0.00829737072860275</v>
      </c>
      <c r="AU12" s="16" t="n">
        <v>0.0884026186184723</v>
      </c>
      <c r="AV12" s="16" t="n">
        <v>0.20909053373201</v>
      </c>
      <c r="AW12" s="16" t="n">
        <v>0.0593068064282969</v>
      </c>
      <c r="AX12" s="16" t="n">
        <v>0.00102092470011851</v>
      </c>
    </row>
    <row r="13">
      <c r="B13" s="17" t="s">
        <v>125</v>
      </c>
      <c r="C13" s="16" t="n">
        <v>0.22686969975217</v>
      </c>
      <c r="D13" s="16" t="n">
        <v>0.00385057414062647</v>
      </c>
      <c r="E13" s="16" t="n">
        <v>0.091274272311141</v>
      </c>
      <c r="F13" s="16" t="n">
        <v>0.308869582514936</v>
      </c>
      <c r="G13" s="16"/>
      <c r="H13" s="16" t="n">
        <v>0.0518912307133109</v>
      </c>
      <c r="I13" s="16" t="n">
        <v>0.233397708999689</v>
      </c>
      <c r="J13" s="16"/>
      <c r="K13" s="16" t="n">
        <v>0.187017673611313</v>
      </c>
      <c r="L13" s="16"/>
      <c r="M13" s="16" t="n">
        <v>0.271206577755084</v>
      </c>
      <c r="N13" s="16" t="n">
        <v>0.0265860911139592</v>
      </c>
      <c r="O13" s="16" t="n">
        <v>0.0162055777245395</v>
      </c>
      <c r="P13" s="16" t="n">
        <v>0.0443570716351931</v>
      </c>
      <c r="Q13" s="16"/>
      <c r="R13" s="16" t="n">
        <v>0</v>
      </c>
      <c r="S13" s="16" t="n">
        <v>0</v>
      </c>
      <c r="T13" s="16" t="n">
        <v>0.17569948441288</v>
      </c>
      <c r="U13" s="16" t="n">
        <v>0.185041545214579</v>
      </c>
      <c r="V13" s="16" t="n">
        <v>0.277213901562059</v>
      </c>
      <c r="W13" s="16"/>
      <c r="X13" s="16" t="n">
        <v>0.393074742922426</v>
      </c>
      <c r="Y13" s="16" t="n">
        <v>0.14923379289904</v>
      </c>
      <c r="Z13" s="16" t="n">
        <v>0.0999235925298357</v>
      </c>
      <c r="AA13" s="16" t="n">
        <v>0.494483565581179</v>
      </c>
      <c r="AB13" s="16" t="n">
        <v>0.00344106466645339</v>
      </c>
      <c r="AC13" s="16" t="n">
        <v>0.0776166006028416</v>
      </c>
      <c r="AD13" s="16" t="n">
        <v>0.0823990073330208</v>
      </c>
      <c r="AE13" s="16"/>
      <c r="AF13" s="16" t="n">
        <v>0.179477516059436</v>
      </c>
      <c r="AG13" s="16" t="n">
        <v>0.141075028572549</v>
      </c>
      <c r="AH13" s="16" t="n">
        <v>0.108416462506414</v>
      </c>
      <c r="AI13" s="16" t="n">
        <v>0.0137310435020573</v>
      </c>
      <c r="AJ13" s="16" t="n">
        <v>0.286981195693791</v>
      </c>
      <c r="AK13" s="16" t="n">
        <v>0.347453790862206</v>
      </c>
      <c r="AL13" s="16" t="n">
        <v>0.348017213710059</v>
      </c>
      <c r="AM13" s="16" t="n">
        <v>0.213165054311527</v>
      </c>
      <c r="AN13" s="16" t="n">
        <v>0.0735076340704754</v>
      </c>
      <c r="AO13" s="16" t="n">
        <v>0.40758544204211</v>
      </c>
      <c r="AP13" s="16" t="n">
        <v>0</v>
      </c>
      <c r="AQ13" s="16"/>
      <c r="AR13" s="16" t="n">
        <v>0.508015738956749</v>
      </c>
      <c r="AS13" s="16" t="n">
        <v>0.174795588247067</v>
      </c>
      <c r="AT13" s="16" t="n">
        <v>0.158239875114219</v>
      </c>
      <c r="AU13" s="16" t="n">
        <v>0.169774546533224</v>
      </c>
      <c r="AV13" s="16" t="n">
        <v>0.179308434698549</v>
      </c>
      <c r="AW13" s="16" t="n">
        <v>0.261949864343035</v>
      </c>
      <c r="AX13" s="16" t="n">
        <v>0.250748797408508</v>
      </c>
    </row>
    <row r="14">
      <c r="B14" s="17" t="s">
        <v>126</v>
      </c>
      <c r="C14" s="16" t="n">
        <v>0.0469838590231581</v>
      </c>
      <c r="D14" s="16" t="n">
        <v>0.00192397668149712</v>
      </c>
      <c r="E14" s="16" t="n">
        <v>0.0269157165555023</v>
      </c>
      <c r="F14" s="16" t="n">
        <v>0.0608432990401681</v>
      </c>
      <c r="G14" s="16"/>
      <c r="H14" s="16" t="n">
        <v>0.0071208554642084</v>
      </c>
      <c r="I14" s="16" t="n">
        <v>0.050113775803927</v>
      </c>
      <c r="J14" s="16"/>
      <c r="K14" s="16" t="n">
        <v>0.0348963515471461</v>
      </c>
      <c r="L14" s="16"/>
      <c r="M14" s="16" t="n">
        <v>0.0563039776405345</v>
      </c>
      <c r="N14" s="16" t="n">
        <v>0</v>
      </c>
      <c r="O14" s="16" t="n">
        <v>0.0157530497201496</v>
      </c>
      <c r="P14" s="16" t="n">
        <v>0.032793650913266</v>
      </c>
      <c r="Q14" s="16"/>
      <c r="R14" s="16" t="n">
        <v>0</v>
      </c>
      <c r="S14" s="16" t="n">
        <v>0</v>
      </c>
      <c r="T14" s="16" t="n">
        <v>0.0441370038833448</v>
      </c>
      <c r="U14" s="16" t="n">
        <v>0.00398094028071231</v>
      </c>
      <c r="V14" s="16" t="n">
        <v>0.0651566548156014</v>
      </c>
      <c r="W14" s="16"/>
      <c r="X14" s="16" t="n">
        <v>0.0642327024407152</v>
      </c>
      <c r="Y14" s="16" t="n">
        <v>0.0439812395464425</v>
      </c>
      <c r="Z14" s="16" t="n">
        <v>0.0659659720767895</v>
      </c>
      <c r="AA14" s="16" t="n">
        <v>0</v>
      </c>
      <c r="AB14" s="16" t="n">
        <v>0.00607316131272466</v>
      </c>
      <c r="AC14" s="16" t="n">
        <v>0.00141227618788303</v>
      </c>
      <c r="AD14" s="16" t="n">
        <v>0.00125306345432259</v>
      </c>
      <c r="AE14" s="16"/>
      <c r="AF14" s="16" t="n">
        <v>0.0144868244758131</v>
      </c>
      <c r="AG14" s="16" t="n">
        <v>0</v>
      </c>
      <c r="AH14" s="16" t="n">
        <v>0.0537908114880145</v>
      </c>
      <c r="AI14" s="16" t="n">
        <v>0.0768587597440844</v>
      </c>
      <c r="AJ14" s="16" t="n">
        <v>0</v>
      </c>
      <c r="AK14" s="16" t="n">
        <v>0.0282045385322638</v>
      </c>
      <c r="AL14" s="16" t="n">
        <v>0.00127483177905603</v>
      </c>
      <c r="AM14" s="16" t="n">
        <v>0</v>
      </c>
      <c r="AN14" s="16" t="n">
        <v>0.145916194080833</v>
      </c>
      <c r="AO14" s="16" t="n">
        <v>0</v>
      </c>
      <c r="AP14" s="16" t="n">
        <v>0.634511560425181</v>
      </c>
      <c r="AQ14" s="16"/>
      <c r="AR14" s="16" t="n">
        <v>0.00623053178235572</v>
      </c>
      <c r="AS14" s="16" t="n">
        <v>0</v>
      </c>
      <c r="AT14" s="16" t="n">
        <v>0.128211407967646</v>
      </c>
      <c r="AU14" s="16" t="n">
        <v>0.0819944275265507</v>
      </c>
      <c r="AV14" s="16" t="n">
        <v>0</v>
      </c>
      <c r="AW14" s="16" t="n">
        <v>0</v>
      </c>
      <c r="AX14" s="16" t="n">
        <v>0</v>
      </c>
    </row>
    <row r="15">
      <c r="B15" s="17" t="s">
        <v>127</v>
      </c>
      <c r="C15" s="23" t="n">
        <v>0.49585571277791</v>
      </c>
      <c r="D15" s="23" t="n">
        <v>0.67130878784913</v>
      </c>
      <c r="E15" s="23" t="n">
        <v>0.537454811167399</v>
      </c>
      <c r="F15" s="23" t="n">
        <v>0.45539453557341</v>
      </c>
      <c r="G15" s="23"/>
      <c r="H15" s="23" t="n">
        <v>0.834937187292311</v>
      </c>
      <c r="I15" s="23" t="n">
        <v>0.487408667399876</v>
      </c>
      <c r="J15" s="23"/>
      <c r="K15" s="23" t="n">
        <v>0.579632819883846</v>
      </c>
      <c r="L15" s="23"/>
      <c r="M15" s="23" t="n">
        <v>0.443403565361846</v>
      </c>
      <c r="N15" s="23" t="n">
        <v>0.70450794049358</v>
      </c>
      <c r="O15" s="23" t="n">
        <v>0.836519990332308</v>
      </c>
      <c r="P15" s="23" t="n">
        <v>0.751451314023043</v>
      </c>
      <c r="Q15" s="23"/>
      <c r="R15" s="23" t="n">
        <v>0.21417756321368</v>
      </c>
      <c r="S15" s="23" t="n">
        <v>0.972249694453012</v>
      </c>
      <c r="T15" s="23" t="n">
        <v>0.614823469910268</v>
      </c>
      <c r="U15" s="23" t="n">
        <v>0.519630255444235</v>
      </c>
      <c r="V15" s="23" t="n">
        <v>0.415814791007568</v>
      </c>
      <c r="W15" s="23"/>
      <c r="X15" s="23" t="n">
        <v>0.333834157686761</v>
      </c>
      <c r="Y15" s="23" t="n">
        <v>0.539801664649155</v>
      </c>
      <c r="Z15" s="23" t="n">
        <v>0.551453543961504</v>
      </c>
      <c r="AA15" s="23" t="n">
        <v>0.294445271294952</v>
      </c>
      <c r="AB15" s="23" t="n">
        <v>0.845601200724244</v>
      </c>
      <c r="AC15" s="23" t="n">
        <v>0.846279434517442</v>
      </c>
      <c r="AD15" s="23" t="n">
        <v>0.725911200842727</v>
      </c>
      <c r="AE15" s="23"/>
      <c r="AF15" s="23" t="n">
        <v>0.540126446247159</v>
      </c>
      <c r="AG15" s="23" t="n">
        <v>0.823197317797356</v>
      </c>
      <c r="AH15" s="23" t="n">
        <v>0.611928326534897</v>
      </c>
      <c r="AI15" s="23" t="n">
        <v>0.623407305213739</v>
      </c>
      <c r="AJ15" s="23" t="n">
        <v>0.386202354454819</v>
      </c>
      <c r="AK15" s="23" t="n">
        <v>0.430294277156836</v>
      </c>
      <c r="AL15" s="23" t="n">
        <v>0.590333137084182</v>
      </c>
      <c r="AM15" s="23" t="n">
        <v>0.588934270292299</v>
      </c>
      <c r="AN15" s="23" t="n">
        <v>0.460922755182484</v>
      </c>
      <c r="AO15" s="23" t="n">
        <v>0.589674044040852</v>
      </c>
      <c r="AP15" s="23" t="n">
        <v>0.0500035504888329</v>
      </c>
      <c r="AQ15" s="23"/>
      <c r="AR15" s="23" t="n">
        <v>0.398777716635366</v>
      </c>
      <c r="AS15" s="23" t="n">
        <v>0.762724327926684</v>
      </c>
      <c r="AT15" s="23" t="n">
        <v>0.439330871625879</v>
      </c>
      <c r="AU15" s="23" t="n">
        <v>0.517362630306953</v>
      </c>
      <c r="AV15" s="23" t="n">
        <v>0.399394561830166</v>
      </c>
      <c r="AW15" s="23" t="n">
        <v>0.437369799111573</v>
      </c>
      <c r="AX15" s="23" t="n">
        <v>0.618999966738862</v>
      </c>
    </row>
    <row r="16">
      <c r="B16" s="17" t="s">
        <v>128</v>
      </c>
      <c r="C16" s="23" t="n">
        <v>0.275477201777052</v>
      </c>
      <c r="D16" s="23" t="n">
        <v>0.0957538484728103</v>
      </c>
      <c r="E16" s="23" t="n">
        <v>0.172805643257561</v>
      </c>
      <c r="F16" s="23" t="n">
        <v>0.33911892812442</v>
      </c>
      <c r="G16" s="23"/>
      <c r="H16" s="23" t="n">
        <v>0.058086140270338</v>
      </c>
      <c r="I16" s="23" t="n">
        <v>0.290725924920177</v>
      </c>
      <c r="J16" s="23"/>
      <c r="K16" s="23" t="n">
        <v>0.248084771966761</v>
      </c>
      <c r="L16" s="23"/>
      <c r="M16" s="23" t="n">
        <v>0.31560429357399</v>
      </c>
      <c r="N16" s="23" t="n">
        <v>0.106303435257652</v>
      </c>
      <c r="O16" s="23" t="n">
        <v>0.0428816958392738</v>
      </c>
      <c r="P16" s="23" t="n">
        <v>0.11143233547396</v>
      </c>
      <c r="Q16" s="23"/>
      <c r="R16" s="23" t="n">
        <v>0</v>
      </c>
      <c r="S16" s="23" t="n">
        <v>0.0232480357078757</v>
      </c>
      <c r="T16" s="23" t="n">
        <v>0.269377065104709</v>
      </c>
      <c r="U16" s="23" t="n">
        <v>0.212275328113545</v>
      </c>
      <c r="V16" s="23" t="n">
        <v>0.32422624287579</v>
      </c>
      <c r="W16" s="23"/>
      <c r="X16" s="23" t="n">
        <v>0.418478471384652</v>
      </c>
      <c r="Y16" s="23" t="n">
        <v>0.171152686055227</v>
      </c>
      <c r="Z16" s="23" t="n">
        <v>0.201616890223106</v>
      </c>
      <c r="AA16" s="23" t="n">
        <v>0.65681850999244</v>
      </c>
      <c r="AB16" s="23" t="n">
        <v>0.0647082483498299</v>
      </c>
      <c r="AC16" s="23" t="n">
        <v>0.0845499445263999</v>
      </c>
      <c r="AD16" s="23" t="n">
        <v>0.155266999330562</v>
      </c>
      <c r="AE16" s="23"/>
      <c r="AF16" s="23" t="n">
        <v>0.207086506164627</v>
      </c>
      <c r="AG16" s="23" t="n">
        <v>0.143526562779482</v>
      </c>
      <c r="AH16" s="23" t="n">
        <v>0.163597744635876</v>
      </c>
      <c r="AI16" s="23" t="n">
        <v>0.286150463044815</v>
      </c>
      <c r="AJ16" s="23" t="n">
        <v>0.304196394609426</v>
      </c>
      <c r="AK16" s="23" t="n">
        <v>0.359704457659958</v>
      </c>
      <c r="AL16" s="23" t="n">
        <v>0.399062163130755</v>
      </c>
      <c r="AM16" s="23" t="n">
        <v>0.245807289381266</v>
      </c>
      <c r="AN16" s="23" t="n">
        <v>0.0752811569333547</v>
      </c>
      <c r="AO16" s="23" t="n">
        <v>0.40758544204211</v>
      </c>
      <c r="AP16" s="23" t="n">
        <v>0.315484889085986</v>
      </c>
      <c r="AQ16" s="23"/>
      <c r="AR16" s="23" t="n">
        <v>0.510613261113591</v>
      </c>
      <c r="AS16" s="23" t="n">
        <v>0.234274960217572</v>
      </c>
      <c r="AT16" s="23" t="n">
        <v>0.166537245842822</v>
      </c>
      <c r="AU16" s="23" t="n">
        <v>0.258177165151697</v>
      </c>
      <c r="AV16" s="23" t="n">
        <v>0.38839896843056</v>
      </c>
      <c r="AW16" s="23" t="n">
        <v>0.321256670771332</v>
      </c>
      <c r="AX16" s="23" t="n">
        <v>0.251769722108627</v>
      </c>
    </row>
    <row r="17">
      <c r="B17" s="17" t="s">
        <v>129</v>
      </c>
      <c r="C17" s="24" t="n">
        <v>0.220378511000858</v>
      </c>
      <c r="D17" s="24" t="n">
        <v>0.57555493937632</v>
      </c>
      <c r="E17" s="24" t="n">
        <v>0.364649167909838</v>
      </c>
      <c r="F17" s="24" t="n">
        <v>0.11627560744899</v>
      </c>
      <c r="G17" s="24"/>
      <c r="H17" s="24" t="n">
        <v>0.776851047021973</v>
      </c>
      <c r="I17" s="24" t="n">
        <v>0.196682742479699</v>
      </c>
      <c r="J17" s="24"/>
      <c r="K17" s="24" t="n">
        <v>0.331548047917084</v>
      </c>
      <c r="L17" s="24"/>
      <c r="M17" s="24" t="n">
        <v>0.127799271787856</v>
      </c>
      <c r="N17" s="24" t="n">
        <v>0.598204505235928</v>
      </c>
      <c r="O17" s="24" t="n">
        <v>0.793638294493035</v>
      </c>
      <c r="P17" s="24" t="n">
        <v>0.640018978549083</v>
      </c>
      <c r="Q17" s="24"/>
      <c r="R17" s="24" t="n">
        <v>0.21417756321368</v>
      </c>
      <c r="S17" s="24" t="n">
        <v>0.949001658745136</v>
      </c>
      <c r="T17" s="24" t="n">
        <v>0.345446404805559</v>
      </c>
      <c r="U17" s="24" t="n">
        <v>0.30735492733069</v>
      </c>
      <c r="V17" s="24" t="n">
        <v>0.0915885481317781</v>
      </c>
      <c r="W17" s="24"/>
      <c r="X17" s="24" t="n">
        <v>-0.0846443136978914</v>
      </c>
      <c r="Y17" s="24" t="n">
        <v>0.368648978593927</v>
      </c>
      <c r="Z17" s="24" t="n">
        <v>0.349836653738398</v>
      </c>
      <c r="AA17" s="24" t="n">
        <v>-0.362373238697488</v>
      </c>
      <c r="AB17" s="24" t="n">
        <v>0.780892952374414</v>
      </c>
      <c r="AC17" s="24" t="n">
        <v>0.761729489991043</v>
      </c>
      <c r="AD17" s="24" t="n">
        <v>0.570644201512165</v>
      </c>
      <c r="AE17" s="24"/>
      <c r="AF17" s="24" t="n">
        <v>0.333039940082533</v>
      </c>
      <c r="AG17" s="24" t="n">
        <v>0.679670755017874</v>
      </c>
      <c r="AH17" s="24" t="n">
        <v>0.448330581899021</v>
      </c>
      <c r="AI17" s="24" t="n">
        <v>0.337256842168925</v>
      </c>
      <c r="AJ17" s="24" t="n">
        <v>0.0820059598453934</v>
      </c>
      <c r="AK17" s="24" t="n">
        <v>0.0705898194968776</v>
      </c>
      <c r="AL17" s="24" t="n">
        <v>0.191270973953427</v>
      </c>
      <c r="AM17" s="24" t="n">
        <v>0.343126980911033</v>
      </c>
      <c r="AN17" s="24" t="n">
        <v>0.38564159824913</v>
      </c>
      <c r="AO17" s="24" t="n">
        <v>0.182088601998742</v>
      </c>
      <c r="AP17" s="24" t="n">
        <v>-0.265481338597154</v>
      </c>
      <c r="AQ17" s="24"/>
      <c r="AR17" s="24" t="n">
        <v>-0.111835544478225</v>
      </c>
      <c r="AS17" s="24" t="n">
        <v>0.528449367709112</v>
      </c>
      <c r="AT17" s="24" t="n">
        <v>0.272793625783056</v>
      </c>
      <c r="AU17" s="24" t="n">
        <v>0.259185465155257</v>
      </c>
      <c r="AV17" s="24" t="n">
        <v>0.0109955933996061</v>
      </c>
      <c r="AW17" s="24" t="n">
        <v>0.116113128340242</v>
      </c>
      <c r="AX17" s="24" t="n">
        <v>0.367230244630236</v>
      </c>
    </row>
    <row r="18">
      <c r="B18" s="18"/>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135</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121</v>
      </c>
      <c r="C9" s="16" t="n">
        <v>0.104934472914656</v>
      </c>
      <c r="D9" s="16" t="n">
        <v>0.240959348792238</v>
      </c>
      <c r="E9" s="16" t="n">
        <v>0.0638679906618892</v>
      </c>
      <c r="F9" s="16" t="n">
        <v>0.100660987344167</v>
      </c>
      <c r="G9" s="16"/>
      <c r="H9" s="16" t="n">
        <v>0.0696372213383619</v>
      </c>
      <c r="I9" s="16" t="n">
        <v>0.102380781118575</v>
      </c>
      <c r="J9" s="16"/>
      <c r="K9" s="16" t="n">
        <v>0.130997818681411</v>
      </c>
      <c r="L9" s="16"/>
      <c r="M9" s="16" t="n">
        <v>0.0932605013526007</v>
      </c>
      <c r="N9" s="16" t="n">
        <v>0.115968860736636</v>
      </c>
      <c r="O9" s="16" t="n">
        <v>0.288730587949702</v>
      </c>
      <c r="P9" s="16" t="n">
        <v>0.252516317869368</v>
      </c>
      <c r="Q9" s="16"/>
      <c r="R9" s="16" t="n">
        <v>0</v>
      </c>
      <c r="S9" s="16" t="n">
        <v>0.346593523030252</v>
      </c>
      <c r="T9" s="16" t="n">
        <v>0.0748175217574939</v>
      </c>
      <c r="U9" s="16" t="n">
        <v>0.0807838640765635</v>
      </c>
      <c r="V9" s="16" t="n">
        <v>0.102475512046045</v>
      </c>
      <c r="W9" s="16"/>
      <c r="X9" s="16" t="n">
        <v>0.0579522422022868</v>
      </c>
      <c r="Y9" s="16" t="n">
        <v>0.165628076337337</v>
      </c>
      <c r="Z9" s="16" t="n">
        <v>0.00771105610241976</v>
      </c>
      <c r="AA9" s="16" t="n">
        <v>0.125992137595123</v>
      </c>
      <c r="AB9" s="16" t="n">
        <v>0.142649708326176</v>
      </c>
      <c r="AC9" s="16" t="n">
        <v>0.082466036750281</v>
      </c>
      <c r="AD9" s="16" t="n">
        <v>0.280725186458818</v>
      </c>
      <c r="AE9" s="16"/>
      <c r="AF9" s="16" t="n">
        <v>0.0307034270473577</v>
      </c>
      <c r="AG9" s="16" t="n">
        <v>0.236899411758609</v>
      </c>
      <c r="AH9" s="16" t="n">
        <v>0.258255289049154</v>
      </c>
      <c r="AI9" s="16" t="n">
        <v>0.0738448167940613</v>
      </c>
      <c r="AJ9" s="16" t="n">
        <v>0.0918995464490092</v>
      </c>
      <c r="AK9" s="16" t="n">
        <v>0.0874144973823574</v>
      </c>
      <c r="AL9" s="16" t="n">
        <v>0.0441892515603249</v>
      </c>
      <c r="AM9" s="16" t="n">
        <v>0.245773268079963</v>
      </c>
      <c r="AN9" s="16" t="n">
        <v>0.0240988547790998</v>
      </c>
      <c r="AO9" s="16" t="n">
        <v>0.00215467962107757</v>
      </c>
      <c r="AP9" s="16" t="n">
        <v>0.00599952679613492</v>
      </c>
      <c r="AQ9" s="16"/>
      <c r="AR9" s="16" t="n">
        <v>0.0773639035451112</v>
      </c>
      <c r="AS9" s="16" t="n">
        <v>0.0072363068613185</v>
      </c>
      <c r="AT9" s="16" t="n">
        <v>0.0786606802206474</v>
      </c>
      <c r="AU9" s="16" t="n">
        <v>0.143710776238397</v>
      </c>
      <c r="AV9" s="16" t="n">
        <v>0.188104909418234</v>
      </c>
      <c r="AW9" s="16" t="n">
        <v>0.187511605073079</v>
      </c>
      <c r="AX9" s="16" t="n">
        <v>0.0200379481640398</v>
      </c>
    </row>
    <row r="10">
      <c r="B10" s="17" t="s">
        <v>122</v>
      </c>
      <c r="C10" s="16" t="n">
        <v>0.174584782291942</v>
      </c>
      <c r="D10" s="16" t="n">
        <v>0.287436266130319</v>
      </c>
      <c r="E10" s="16" t="n">
        <v>0.249833353085024</v>
      </c>
      <c r="F10" s="16" t="n">
        <v>0.130639421494372</v>
      </c>
      <c r="G10" s="16"/>
      <c r="H10" s="16" t="n">
        <v>0.63929212935196</v>
      </c>
      <c r="I10" s="16" t="n">
        <v>0.154746298203747</v>
      </c>
      <c r="J10" s="16"/>
      <c r="K10" s="16" t="n">
        <v>0.206769700824676</v>
      </c>
      <c r="L10" s="16"/>
      <c r="M10" s="16" t="n">
        <v>0.133691887554636</v>
      </c>
      <c r="N10" s="16" t="n">
        <v>0.312648494448784</v>
      </c>
      <c r="O10" s="16" t="n">
        <v>0.504828245464454</v>
      </c>
      <c r="P10" s="16" t="n">
        <v>0.502938661448535</v>
      </c>
      <c r="Q10" s="16"/>
      <c r="R10" s="16" t="n">
        <v>0.21417756321368</v>
      </c>
      <c r="S10" s="16" t="n">
        <v>0.493670933667007</v>
      </c>
      <c r="T10" s="16" t="n">
        <v>0.329518216213511</v>
      </c>
      <c r="U10" s="16" t="n">
        <v>0.147149932703691</v>
      </c>
      <c r="V10" s="16" t="n">
        <v>0.11978099883137</v>
      </c>
      <c r="W10" s="16"/>
      <c r="X10" s="16" t="n">
        <v>0.129894794904849</v>
      </c>
      <c r="Y10" s="16" t="n">
        <v>0.144860333579616</v>
      </c>
      <c r="Z10" s="16" t="n">
        <v>0.277056571402965</v>
      </c>
      <c r="AA10" s="16" t="n">
        <v>0.164973056375171</v>
      </c>
      <c r="AB10" s="16" t="n">
        <v>0.192589843421909</v>
      </c>
      <c r="AC10" s="16" t="n">
        <v>0.122642723196932</v>
      </c>
      <c r="AD10" s="16" t="n">
        <v>0.203752427475409</v>
      </c>
      <c r="AE10" s="16"/>
      <c r="AF10" s="16" t="n">
        <v>0.18628739107256</v>
      </c>
      <c r="AG10" s="16" t="n">
        <v>0.305860011510174</v>
      </c>
      <c r="AH10" s="16" t="n">
        <v>0.21987239565403</v>
      </c>
      <c r="AI10" s="16" t="n">
        <v>0.298547633907162</v>
      </c>
      <c r="AJ10" s="16" t="n">
        <v>0.18951989137439</v>
      </c>
      <c r="AK10" s="16" t="n">
        <v>0.0700650430076296</v>
      </c>
      <c r="AL10" s="16" t="n">
        <v>0.187129988247303</v>
      </c>
      <c r="AM10" s="16" t="n">
        <v>0.115093535968925</v>
      </c>
      <c r="AN10" s="16" t="n">
        <v>0.243577085252935</v>
      </c>
      <c r="AO10" s="16" t="n">
        <v>0.148255341739219</v>
      </c>
      <c r="AP10" s="16" t="n">
        <v>0.348078986849404</v>
      </c>
      <c r="AQ10" s="16"/>
      <c r="AR10" s="16" t="n">
        <v>0.237035322621568</v>
      </c>
      <c r="AS10" s="16" t="n">
        <v>0.182210871867595</v>
      </c>
      <c r="AT10" s="16" t="n">
        <v>0.176129785954116</v>
      </c>
      <c r="AU10" s="16" t="n">
        <v>0.255030903224817</v>
      </c>
      <c r="AV10" s="16" t="n">
        <v>0.00751417336710614</v>
      </c>
      <c r="AW10" s="16" t="n">
        <v>0.203921021364563</v>
      </c>
      <c r="AX10" s="16" t="n">
        <v>0.0842336019442993</v>
      </c>
    </row>
    <row r="11">
      <c r="B11" s="17" t="s">
        <v>123</v>
      </c>
      <c r="C11" s="16" t="n">
        <v>0.184893796282007</v>
      </c>
      <c r="D11" s="16" t="n">
        <v>0.357779772707994</v>
      </c>
      <c r="E11" s="16" t="n">
        <v>0.318335193368338</v>
      </c>
      <c r="F11" s="16" t="n">
        <v>0.110858431419392</v>
      </c>
      <c r="G11" s="16"/>
      <c r="H11" s="16" t="n">
        <v>0.116219580680262</v>
      </c>
      <c r="I11" s="16" t="n">
        <v>0.184311751415139</v>
      </c>
      <c r="J11" s="16"/>
      <c r="K11" s="16" t="n">
        <v>0.0962574533147485</v>
      </c>
      <c r="L11" s="16"/>
      <c r="M11" s="16" t="n">
        <v>0.170335665666298</v>
      </c>
      <c r="N11" s="16" t="n">
        <v>0.285726255784194</v>
      </c>
      <c r="O11" s="16" t="n">
        <v>0.152444076334891</v>
      </c>
      <c r="P11" s="16" t="n">
        <v>0.121093998782665</v>
      </c>
      <c r="Q11" s="16"/>
      <c r="R11" s="16" t="n">
        <v>0</v>
      </c>
      <c r="S11" s="16" t="n">
        <v>0.0228054352091003</v>
      </c>
      <c r="T11" s="16" t="n">
        <v>0.20174506514377</v>
      </c>
      <c r="U11" s="16" t="n">
        <v>0.26983652163656</v>
      </c>
      <c r="V11" s="16" t="n">
        <v>0.175320478430002</v>
      </c>
      <c r="W11" s="16"/>
      <c r="X11" s="16" t="n">
        <v>0.119153532075354</v>
      </c>
      <c r="Y11" s="16" t="n">
        <v>0.154759143235385</v>
      </c>
      <c r="Z11" s="16" t="n">
        <v>0.166488445725492</v>
      </c>
      <c r="AA11" s="16" t="n">
        <v>0.0311813596778085</v>
      </c>
      <c r="AB11" s="16" t="n">
        <v>0.504478304150546</v>
      </c>
      <c r="AC11" s="16" t="n">
        <v>0.667820119243826</v>
      </c>
      <c r="AD11" s="16" t="n">
        <v>0.172891625017086</v>
      </c>
      <c r="AE11" s="16"/>
      <c r="AF11" s="16" t="n">
        <v>0.0738613288424296</v>
      </c>
      <c r="AG11" s="16" t="n">
        <v>0.281159221614318</v>
      </c>
      <c r="AH11" s="16" t="n">
        <v>0.226761989464497</v>
      </c>
      <c r="AI11" s="16" t="n">
        <v>0.13754203124172</v>
      </c>
      <c r="AJ11" s="16" t="n">
        <v>0.209751668520528</v>
      </c>
      <c r="AK11" s="16" t="n">
        <v>0.140215954505237</v>
      </c>
      <c r="AL11" s="16" t="n">
        <v>0.354266112172053</v>
      </c>
      <c r="AM11" s="16" t="n">
        <v>0.0805139605550958</v>
      </c>
      <c r="AN11" s="16" t="n">
        <v>0.352056509558488</v>
      </c>
      <c r="AO11" s="16" t="n">
        <v>0.0316785806384452</v>
      </c>
      <c r="AP11" s="16" t="n">
        <v>0.00791924470281053</v>
      </c>
      <c r="AQ11" s="16"/>
      <c r="AR11" s="16" t="n">
        <v>0.0994370761902409</v>
      </c>
      <c r="AS11" s="16" t="n">
        <v>0.288283854032672</v>
      </c>
      <c r="AT11" s="16" t="n">
        <v>0.243393295883888</v>
      </c>
      <c r="AU11" s="16" t="n">
        <v>0.161401538285192</v>
      </c>
      <c r="AV11" s="16" t="n">
        <v>0.23667351408555</v>
      </c>
      <c r="AW11" s="16" t="n">
        <v>0.0942519738463918</v>
      </c>
      <c r="AX11" s="16" t="n">
        <v>0.200688663987737</v>
      </c>
    </row>
    <row r="12">
      <c r="B12" s="17" t="s">
        <v>124</v>
      </c>
      <c r="C12" s="16" t="n">
        <v>0.120190679474193</v>
      </c>
      <c r="D12" s="16" t="n">
        <v>0.0491613666214495</v>
      </c>
      <c r="E12" s="16" t="n">
        <v>0.155337359799372</v>
      </c>
      <c r="F12" s="16" t="n">
        <v>0.117358256502433</v>
      </c>
      <c r="G12" s="16"/>
      <c r="H12" s="16" t="n">
        <v>0.11868094359817</v>
      </c>
      <c r="I12" s="16" t="n">
        <v>0.125863051272069</v>
      </c>
      <c r="J12" s="16"/>
      <c r="K12" s="16" t="n">
        <v>0.121295718564123</v>
      </c>
      <c r="L12" s="16"/>
      <c r="M12" s="16" t="n">
        <v>0.126404341365913</v>
      </c>
      <c r="N12" s="16" t="n">
        <v>0.110916974151874</v>
      </c>
      <c r="O12" s="16" t="n">
        <v>0.034079925945176</v>
      </c>
      <c r="P12" s="16" t="n">
        <v>0.0417875424192737</v>
      </c>
      <c r="Q12" s="16"/>
      <c r="R12" s="16" t="n">
        <v>0</v>
      </c>
      <c r="S12" s="16" t="n">
        <v>0.00554455742592784</v>
      </c>
      <c r="T12" s="16" t="n">
        <v>0.00107179319697473</v>
      </c>
      <c r="U12" s="16" t="n">
        <v>0.311787568876448</v>
      </c>
      <c r="V12" s="16" t="n">
        <v>0.109081572079635</v>
      </c>
      <c r="W12" s="16"/>
      <c r="X12" s="16" t="n">
        <v>0.0606049169981195</v>
      </c>
      <c r="Y12" s="16" t="n">
        <v>0.147717743531286</v>
      </c>
      <c r="Z12" s="16" t="n">
        <v>0.283730003596941</v>
      </c>
      <c r="AA12" s="16" t="n">
        <v>0.162315995831172</v>
      </c>
      <c r="AB12" s="16" t="n">
        <v>0.0679785652209131</v>
      </c>
      <c r="AC12" s="16" t="n">
        <v>0.0745604602593699</v>
      </c>
      <c r="AD12" s="16" t="n">
        <v>0.152644618588245</v>
      </c>
      <c r="AE12" s="16"/>
      <c r="AF12" s="16" t="n">
        <v>0.179477516059436</v>
      </c>
      <c r="AG12" s="16" t="n">
        <v>0.0350063265443495</v>
      </c>
      <c r="AH12" s="16" t="n">
        <v>0.0200946300342691</v>
      </c>
      <c r="AI12" s="16" t="n">
        <v>0.272220285111838</v>
      </c>
      <c r="AJ12" s="16" t="n">
        <v>0.0725099961403665</v>
      </c>
      <c r="AK12" s="16" t="n">
        <v>0.0973392028944045</v>
      </c>
      <c r="AL12" s="16" t="n">
        <v>0.0205539927628676</v>
      </c>
      <c r="AM12" s="16" t="n">
        <v>0.345829015724075</v>
      </c>
      <c r="AN12" s="16" t="n">
        <v>0.0726267953456147</v>
      </c>
      <c r="AO12" s="16" t="n">
        <v>0.409740121663187</v>
      </c>
      <c r="AP12" s="16" t="n">
        <v>0</v>
      </c>
      <c r="AQ12" s="16"/>
      <c r="AR12" s="16" t="n">
        <v>0</v>
      </c>
      <c r="AS12" s="16" t="n">
        <v>0.174795588247067</v>
      </c>
      <c r="AT12" s="16" t="n">
        <v>0.111790039206948</v>
      </c>
      <c r="AU12" s="16" t="n">
        <v>0.0600156936796635</v>
      </c>
      <c r="AV12" s="16" t="n">
        <v>0.181507553378471</v>
      </c>
      <c r="AW12" s="16" t="n">
        <v>0.135308105215873</v>
      </c>
      <c r="AX12" s="16" t="n">
        <v>0.193116565374423</v>
      </c>
    </row>
    <row r="13">
      <c r="B13" s="17" t="s">
        <v>125</v>
      </c>
      <c r="C13" s="16" t="n">
        <v>0.360530099899644</v>
      </c>
      <c r="D13" s="16" t="n">
        <v>0.046890408903219</v>
      </c>
      <c r="E13" s="16" t="n">
        <v>0.158294952589675</v>
      </c>
      <c r="F13" s="16" t="n">
        <v>0.480115084955616</v>
      </c>
      <c r="G13" s="16"/>
      <c r="H13" s="16" t="n">
        <v>0.0518912307133109</v>
      </c>
      <c r="I13" s="16" t="n">
        <v>0.372553330391718</v>
      </c>
      <c r="J13" s="16"/>
      <c r="K13" s="16" t="n">
        <v>0.379537755587083</v>
      </c>
      <c r="L13" s="16"/>
      <c r="M13" s="16" t="n">
        <v>0.419792307764302</v>
      </c>
      <c r="N13" s="16" t="n">
        <v>0.113489288203133</v>
      </c>
      <c r="O13" s="16" t="n">
        <v>0.0178623646571105</v>
      </c>
      <c r="P13" s="16" t="n">
        <v>0.0513170963039581</v>
      </c>
      <c r="Q13" s="16"/>
      <c r="R13" s="16" t="n">
        <v>0.78582243678632</v>
      </c>
      <c r="S13" s="16" t="n">
        <v>0.131385550667712</v>
      </c>
      <c r="T13" s="16" t="n">
        <v>0.303943141400389</v>
      </c>
      <c r="U13" s="16" t="n">
        <v>0.190139367270463</v>
      </c>
      <c r="V13" s="16" t="n">
        <v>0.425333220017954</v>
      </c>
      <c r="W13" s="16"/>
      <c r="X13" s="16" t="n">
        <v>0.611063437249968</v>
      </c>
      <c r="Y13" s="16" t="n">
        <v>0.232495726478415</v>
      </c>
      <c r="Z13" s="16" t="n">
        <v>0.265013923172182</v>
      </c>
      <c r="AA13" s="16" t="n">
        <v>0.515537450520726</v>
      </c>
      <c r="AB13" s="16" t="n">
        <v>0.0908948934736842</v>
      </c>
      <c r="AC13" s="16" t="n">
        <v>0.052510660549591</v>
      </c>
      <c r="AD13" s="16" t="n">
        <v>0.130258677129725</v>
      </c>
      <c r="AE13" s="16"/>
      <c r="AF13" s="16" t="n">
        <v>0.529670336978217</v>
      </c>
      <c r="AG13" s="16" t="n">
        <v>0.141075028572549</v>
      </c>
      <c r="AH13" s="16" t="n">
        <v>0.221224884310035</v>
      </c>
      <c r="AI13" s="16" t="n">
        <v>0.0616811233164904</v>
      </c>
      <c r="AJ13" s="16" t="n">
        <v>0.336965359256825</v>
      </c>
      <c r="AK13" s="16" t="n">
        <v>0.576760763678107</v>
      </c>
      <c r="AL13" s="16" t="n">
        <v>0.393860655257451</v>
      </c>
      <c r="AM13" s="16" t="n">
        <v>0.105376924067539</v>
      </c>
      <c r="AN13" s="16" t="n">
        <v>0.217954933883946</v>
      </c>
      <c r="AO13" s="16" t="n">
        <v>0.40817127633807</v>
      </c>
      <c r="AP13" s="16" t="n">
        <v>0.638002241651651</v>
      </c>
      <c r="AQ13" s="16"/>
      <c r="AR13" s="16" t="n">
        <v>0.508015738956749</v>
      </c>
      <c r="AS13" s="16" t="n">
        <v>0.174795588247067</v>
      </c>
      <c r="AT13" s="16" t="n">
        <v>0.338710239061913</v>
      </c>
      <c r="AU13" s="16" t="n">
        <v>0.33834615642146</v>
      </c>
      <c r="AV13" s="16" t="n">
        <v>0.206891415052089</v>
      </c>
      <c r="AW13" s="16" t="n">
        <v>0.370944821062807</v>
      </c>
      <c r="AX13" s="16" t="n">
        <v>0.501923220529501</v>
      </c>
    </row>
    <row r="14">
      <c r="B14" s="17" t="s">
        <v>126</v>
      </c>
      <c r="C14" s="16" t="n">
        <v>0.0548661691375583</v>
      </c>
      <c r="D14" s="16" t="n">
        <v>0.0177728368447803</v>
      </c>
      <c r="E14" s="16" t="n">
        <v>0.0543311504957024</v>
      </c>
      <c r="F14" s="16" t="n">
        <v>0.0603678182840206</v>
      </c>
      <c r="G14" s="16"/>
      <c r="H14" s="16" t="n">
        <v>0.00427889431793478</v>
      </c>
      <c r="I14" s="16" t="n">
        <v>0.0601447875987519</v>
      </c>
      <c r="J14" s="16"/>
      <c r="K14" s="16" t="n">
        <v>0.0651415530279599</v>
      </c>
      <c r="L14" s="16"/>
      <c r="M14" s="16" t="n">
        <v>0.0565152962962498</v>
      </c>
      <c r="N14" s="16" t="n">
        <v>0.0612501266753791</v>
      </c>
      <c r="O14" s="16" t="n">
        <v>0.00205479964866642</v>
      </c>
      <c r="P14" s="16" t="n">
        <v>0.0303463831761998</v>
      </c>
      <c r="Q14" s="16"/>
      <c r="R14" s="16" t="n">
        <v>0</v>
      </c>
      <c r="S14" s="16" t="n">
        <v>0</v>
      </c>
      <c r="T14" s="16" t="n">
        <v>0.0889042622878616</v>
      </c>
      <c r="U14" s="16" t="n">
        <v>0.000302745436273537</v>
      </c>
      <c r="V14" s="16" t="n">
        <v>0.0680082185949937</v>
      </c>
      <c r="W14" s="16"/>
      <c r="X14" s="16" t="n">
        <v>0.0213310765694225</v>
      </c>
      <c r="Y14" s="16" t="n">
        <v>0.154538976837961</v>
      </c>
      <c r="Z14" s="16" t="n">
        <v>0</v>
      </c>
      <c r="AA14" s="16" t="n">
        <v>0</v>
      </c>
      <c r="AB14" s="16" t="n">
        <v>0.00140868540677153</v>
      </c>
      <c r="AC14" s="16" t="n">
        <v>0</v>
      </c>
      <c r="AD14" s="16" t="n">
        <v>0.0597274653307176</v>
      </c>
      <c r="AE14" s="16"/>
      <c r="AF14" s="16" t="n">
        <v>0</v>
      </c>
      <c r="AG14" s="16" t="n">
        <v>0</v>
      </c>
      <c r="AH14" s="16" t="n">
        <v>0.0537908114880145</v>
      </c>
      <c r="AI14" s="16" t="n">
        <v>0.156164109628729</v>
      </c>
      <c r="AJ14" s="16" t="n">
        <v>0.0993535382588819</v>
      </c>
      <c r="AK14" s="16" t="n">
        <v>0.0282045385322638</v>
      </c>
      <c r="AL14" s="16" t="n">
        <v>0</v>
      </c>
      <c r="AM14" s="16" t="n">
        <v>0.107413295604401</v>
      </c>
      <c r="AN14" s="16" t="n">
        <v>0.0896858211799152</v>
      </c>
      <c r="AO14" s="16" t="n">
        <v>0</v>
      </c>
      <c r="AP14" s="16" t="n">
        <v>0</v>
      </c>
      <c r="AQ14" s="16"/>
      <c r="AR14" s="16" t="n">
        <v>0.0781479586863312</v>
      </c>
      <c r="AS14" s="16" t="n">
        <v>0.17267779074428</v>
      </c>
      <c r="AT14" s="16" t="n">
        <v>0.0513159596724886</v>
      </c>
      <c r="AU14" s="16" t="n">
        <v>0.0414949321504697</v>
      </c>
      <c r="AV14" s="16" t="n">
        <v>0.179308434698549</v>
      </c>
      <c r="AW14" s="16" t="n">
        <v>0.00806247343728645</v>
      </c>
      <c r="AX14" s="16" t="n">
        <v>0</v>
      </c>
    </row>
    <row r="15">
      <c r="B15" s="17" t="s">
        <v>127</v>
      </c>
      <c r="C15" s="23" t="n">
        <v>0.279519255206598</v>
      </c>
      <c r="D15" s="23" t="n">
        <v>0.528395614922557</v>
      </c>
      <c r="E15" s="23" t="n">
        <v>0.313701343746913</v>
      </c>
      <c r="F15" s="23" t="n">
        <v>0.231300408838539</v>
      </c>
      <c r="G15" s="23"/>
      <c r="H15" s="23" t="n">
        <v>0.708929350690322</v>
      </c>
      <c r="I15" s="23" t="n">
        <v>0.257127079322322</v>
      </c>
      <c r="J15" s="23"/>
      <c r="K15" s="23" t="n">
        <v>0.337767519506086</v>
      </c>
      <c r="L15" s="23"/>
      <c r="M15" s="23" t="n">
        <v>0.226952388907237</v>
      </c>
      <c r="N15" s="23" t="n">
        <v>0.42861735518542</v>
      </c>
      <c r="O15" s="23" t="n">
        <v>0.793558833414156</v>
      </c>
      <c r="P15" s="23" t="n">
        <v>0.755454979317903</v>
      </c>
      <c r="Q15" s="23"/>
      <c r="R15" s="23" t="n">
        <v>0.21417756321368</v>
      </c>
      <c r="S15" s="23" t="n">
        <v>0.84026445669726</v>
      </c>
      <c r="T15" s="23" t="n">
        <v>0.404335737971005</v>
      </c>
      <c r="U15" s="23" t="n">
        <v>0.227933796780255</v>
      </c>
      <c r="V15" s="23" t="n">
        <v>0.222256510877415</v>
      </c>
      <c r="W15" s="23"/>
      <c r="X15" s="23" t="n">
        <v>0.187847037107136</v>
      </c>
      <c r="Y15" s="23" t="n">
        <v>0.310488409916953</v>
      </c>
      <c r="Z15" s="23" t="n">
        <v>0.284767627505385</v>
      </c>
      <c r="AA15" s="23" t="n">
        <v>0.290965193970294</v>
      </c>
      <c r="AB15" s="23" t="n">
        <v>0.335239551748085</v>
      </c>
      <c r="AC15" s="23" t="n">
        <v>0.205108759947213</v>
      </c>
      <c r="AD15" s="23" t="n">
        <v>0.484477613934227</v>
      </c>
      <c r="AE15" s="23"/>
      <c r="AF15" s="23" t="n">
        <v>0.216990818119918</v>
      </c>
      <c r="AG15" s="23" t="n">
        <v>0.542759423268783</v>
      </c>
      <c r="AH15" s="23" t="n">
        <v>0.478127684703184</v>
      </c>
      <c r="AI15" s="23" t="n">
        <v>0.372392450701223</v>
      </c>
      <c r="AJ15" s="23" t="n">
        <v>0.281419437823399</v>
      </c>
      <c r="AK15" s="23" t="n">
        <v>0.157479540389987</v>
      </c>
      <c r="AL15" s="23" t="n">
        <v>0.231319239807628</v>
      </c>
      <c r="AM15" s="23" t="n">
        <v>0.360866804048889</v>
      </c>
      <c r="AN15" s="23" t="n">
        <v>0.267675940032035</v>
      </c>
      <c r="AO15" s="23" t="n">
        <v>0.150410021360297</v>
      </c>
      <c r="AP15" s="23" t="n">
        <v>0.354078513645539</v>
      </c>
      <c r="AQ15" s="23"/>
      <c r="AR15" s="23" t="n">
        <v>0.314399226166679</v>
      </c>
      <c r="AS15" s="23" t="n">
        <v>0.189447178728914</v>
      </c>
      <c r="AT15" s="23" t="n">
        <v>0.254790466174763</v>
      </c>
      <c r="AU15" s="23" t="n">
        <v>0.398741679463214</v>
      </c>
      <c r="AV15" s="23" t="n">
        <v>0.19561908278534</v>
      </c>
      <c r="AW15" s="23" t="n">
        <v>0.391432626437642</v>
      </c>
      <c r="AX15" s="23" t="n">
        <v>0.104271550108339</v>
      </c>
    </row>
    <row r="16">
      <c r="B16" s="17" t="s">
        <v>128</v>
      </c>
      <c r="C16" s="23" t="n">
        <v>0.480720779373837</v>
      </c>
      <c r="D16" s="23" t="n">
        <v>0.0960517755246685</v>
      </c>
      <c r="E16" s="23" t="n">
        <v>0.313632312389047</v>
      </c>
      <c r="F16" s="23" t="n">
        <v>0.597473341458049</v>
      </c>
      <c r="G16" s="23"/>
      <c r="H16" s="23" t="n">
        <v>0.170572174311481</v>
      </c>
      <c r="I16" s="23" t="n">
        <v>0.498416381663787</v>
      </c>
      <c r="J16" s="23"/>
      <c r="K16" s="23" t="n">
        <v>0.500833474151205</v>
      </c>
      <c r="L16" s="23"/>
      <c r="M16" s="23" t="n">
        <v>0.546196649130215</v>
      </c>
      <c r="N16" s="23" t="n">
        <v>0.224406262355007</v>
      </c>
      <c r="O16" s="23" t="n">
        <v>0.0519422906022865</v>
      </c>
      <c r="P16" s="23" t="n">
        <v>0.0931046387232319</v>
      </c>
      <c r="Q16" s="23"/>
      <c r="R16" s="23" t="n">
        <v>0.78582243678632</v>
      </c>
      <c r="S16" s="23" t="n">
        <v>0.13693010809364</v>
      </c>
      <c r="T16" s="23" t="n">
        <v>0.305014934597364</v>
      </c>
      <c r="U16" s="23" t="n">
        <v>0.501926936146911</v>
      </c>
      <c r="V16" s="23" t="n">
        <v>0.534414792097589</v>
      </c>
      <c r="W16" s="23"/>
      <c r="X16" s="23" t="n">
        <v>0.671668354248088</v>
      </c>
      <c r="Y16" s="23" t="n">
        <v>0.380213470009702</v>
      </c>
      <c r="Z16" s="23" t="n">
        <v>0.548743926769123</v>
      </c>
      <c r="AA16" s="23" t="n">
        <v>0.677853446351898</v>
      </c>
      <c r="AB16" s="23" t="n">
        <v>0.158873458694597</v>
      </c>
      <c r="AC16" s="23" t="n">
        <v>0.127071120808961</v>
      </c>
      <c r="AD16" s="23" t="n">
        <v>0.28290329571797</v>
      </c>
      <c r="AE16" s="23"/>
      <c r="AF16" s="23" t="n">
        <v>0.709147853037653</v>
      </c>
      <c r="AG16" s="23" t="n">
        <v>0.176081355116899</v>
      </c>
      <c r="AH16" s="23" t="n">
        <v>0.241319514344304</v>
      </c>
      <c r="AI16" s="23" t="n">
        <v>0.333901408428328</v>
      </c>
      <c r="AJ16" s="23" t="n">
        <v>0.409475355397191</v>
      </c>
      <c r="AK16" s="23" t="n">
        <v>0.674099966572512</v>
      </c>
      <c r="AL16" s="23" t="n">
        <v>0.414414648020319</v>
      </c>
      <c r="AM16" s="23" t="n">
        <v>0.451205939791614</v>
      </c>
      <c r="AN16" s="23" t="n">
        <v>0.290581729229561</v>
      </c>
      <c r="AO16" s="23" t="n">
        <v>0.817911398001258</v>
      </c>
      <c r="AP16" s="23" t="n">
        <v>0.638002241651651</v>
      </c>
      <c r="AQ16" s="23"/>
      <c r="AR16" s="23" t="n">
        <v>0.508015738956749</v>
      </c>
      <c r="AS16" s="23" t="n">
        <v>0.349591176494134</v>
      </c>
      <c r="AT16" s="23" t="n">
        <v>0.450500278268861</v>
      </c>
      <c r="AU16" s="23" t="n">
        <v>0.398361850101124</v>
      </c>
      <c r="AV16" s="23" t="n">
        <v>0.38839896843056</v>
      </c>
      <c r="AW16" s="23" t="n">
        <v>0.50625292627868</v>
      </c>
      <c r="AX16" s="23" t="n">
        <v>0.695039785903924</v>
      </c>
    </row>
    <row r="17">
      <c r="B17" s="17" t="s">
        <v>129</v>
      </c>
      <c r="C17" s="24" t="n">
        <v>-0.201201524167239</v>
      </c>
      <c r="D17" s="24" t="n">
        <v>0.432343839397889</v>
      </c>
      <c r="E17" s="24" t="n">
        <v>0.0000690313578660118</v>
      </c>
      <c r="F17" s="24" t="n">
        <v>-0.36617293261951</v>
      </c>
      <c r="G17" s="24"/>
      <c r="H17" s="24" t="n">
        <v>0.538357176378842</v>
      </c>
      <c r="I17" s="24" t="n">
        <v>-0.241289302341465</v>
      </c>
      <c r="J17" s="24"/>
      <c r="K17" s="24" t="n">
        <v>-0.163065954645119</v>
      </c>
      <c r="L17" s="24"/>
      <c r="M17" s="24" t="n">
        <v>-0.319244260222978</v>
      </c>
      <c r="N17" s="24" t="n">
        <v>0.204211092830413</v>
      </c>
      <c r="O17" s="24" t="n">
        <v>0.741616542811869</v>
      </c>
      <c r="P17" s="24" t="n">
        <v>0.662350340594671</v>
      </c>
      <c r="Q17" s="24"/>
      <c r="R17" s="24" t="n">
        <v>-0.57164487357264</v>
      </c>
      <c r="S17" s="24" t="n">
        <v>0.70333434860362</v>
      </c>
      <c r="T17" s="24" t="n">
        <v>0.0993208033736405</v>
      </c>
      <c r="U17" s="24" t="n">
        <v>-0.273993139366657</v>
      </c>
      <c r="V17" s="24" t="n">
        <v>-0.312158281220174</v>
      </c>
      <c r="W17" s="24"/>
      <c r="X17" s="24" t="n">
        <v>-0.483821317140952</v>
      </c>
      <c r="Y17" s="24" t="n">
        <v>-0.069725060092749</v>
      </c>
      <c r="Z17" s="24" t="n">
        <v>-0.263976299263738</v>
      </c>
      <c r="AA17" s="24" t="n">
        <v>-0.386888252381604</v>
      </c>
      <c r="AB17" s="24" t="n">
        <v>0.176366093053487</v>
      </c>
      <c r="AC17" s="24" t="n">
        <v>0.0780376391382526</v>
      </c>
      <c r="AD17" s="24" t="n">
        <v>0.201574318216257</v>
      </c>
      <c r="AE17" s="24"/>
      <c r="AF17" s="24" t="n">
        <v>-0.492157034917735</v>
      </c>
      <c r="AG17" s="24" t="n">
        <v>0.366678068151884</v>
      </c>
      <c r="AH17" s="24" t="n">
        <v>0.236808170358881</v>
      </c>
      <c r="AI17" s="24" t="n">
        <v>0.0384910422728953</v>
      </c>
      <c r="AJ17" s="24" t="n">
        <v>-0.128055917573792</v>
      </c>
      <c r="AK17" s="24" t="n">
        <v>-0.516620426182525</v>
      </c>
      <c r="AL17" s="24" t="n">
        <v>-0.183095408212691</v>
      </c>
      <c r="AM17" s="24" t="n">
        <v>-0.0903391357427251</v>
      </c>
      <c r="AN17" s="24" t="n">
        <v>-0.0229057891975259</v>
      </c>
      <c r="AO17" s="24" t="n">
        <v>-0.667501376640961</v>
      </c>
      <c r="AP17" s="24" t="n">
        <v>-0.283923728006112</v>
      </c>
      <c r="AQ17" s="24"/>
      <c r="AR17" s="24" t="n">
        <v>-0.193616512790069</v>
      </c>
      <c r="AS17" s="24" t="n">
        <v>-0.16014399776522</v>
      </c>
      <c r="AT17" s="24" t="n">
        <v>-0.195709812094098</v>
      </c>
      <c r="AU17" s="24" t="n">
        <v>0.000379829362090245</v>
      </c>
      <c r="AV17" s="24" t="n">
        <v>-0.192779885645219</v>
      </c>
      <c r="AW17" s="24" t="n">
        <v>-0.114820299841038</v>
      </c>
      <c r="AX17" s="24" t="n">
        <v>-0.590768235795585</v>
      </c>
    </row>
    <row r="18">
      <c r="B18" s="18"/>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136</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121</v>
      </c>
      <c r="C9" s="16" t="n">
        <v>0.0558132019745249</v>
      </c>
      <c r="D9" s="16" t="n">
        <v>0.100510052912794</v>
      </c>
      <c r="E9" s="16" t="n">
        <v>0.0559842959650438</v>
      </c>
      <c r="F9" s="16" t="n">
        <v>0.0493588275869019</v>
      </c>
      <c r="G9" s="16"/>
      <c r="H9" s="16" t="n">
        <v>0.0767160946508617</v>
      </c>
      <c r="I9" s="16" t="n">
        <v>0.0579858119808579</v>
      </c>
      <c r="J9" s="16"/>
      <c r="K9" s="16" t="n">
        <v>0.157924839167656</v>
      </c>
      <c r="L9" s="16"/>
      <c r="M9" s="16" t="n">
        <v>0.0287042862760694</v>
      </c>
      <c r="N9" s="16" t="n">
        <v>0.149431903122633</v>
      </c>
      <c r="O9" s="16" t="n">
        <v>0.274331733774428</v>
      </c>
      <c r="P9" s="16" t="n">
        <v>0.230148017243142</v>
      </c>
      <c r="Q9" s="16"/>
      <c r="R9" s="16" t="n">
        <v>0</v>
      </c>
      <c r="S9" s="16" t="n">
        <v>0.247771673258044</v>
      </c>
      <c r="T9" s="16" t="n">
        <v>0.0754837273853132</v>
      </c>
      <c r="U9" s="16" t="n">
        <v>0.0403281468168592</v>
      </c>
      <c r="V9" s="16" t="n">
        <v>0.0411089929183238</v>
      </c>
      <c r="W9" s="16"/>
      <c r="X9" s="16" t="n">
        <v>0.00126678702467764</v>
      </c>
      <c r="Y9" s="16" t="n">
        <v>0.0872517423428076</v>
      </c>
      <c r="Z9" s="16" t="n">
        <v>0.0102799952301333</v>
      </c>
      <c r="AA9" s="16" t="n">
        <v>0.0799770226615103</v>
      </c>
      <c r="AB9" s="16" t="n">
        <v>0.0970227955843634</v>
      </c>
      <c r="AC9" s="16" t="n">
        <v>0.0812260026399651</v>
      </c>
      <c r="AD9" s="16" t="n">
        <v>0.308014246900408</v>
      </c>
      <c r="AE9" s="16"/>
      <c r="AF9" s="16" t="n">
        <v>0.046864083858641</v>
      </c>
      <c r="AG9" s="16" t="n">
        <v>0.0896754650254197</v>
      </c>
      <c r="AH9" s="16" t="n">
        <v>0.0206023595786586</v>
      </c>
      <c r="AI9" s="16" t="n">
        <v>0.266632144554638</v>
      </c>
      <c r="AJ9" s="16" t="n">
        <v>0.0325293032448311</v>
      </c>
      <c r="AK9" s="16" t="n">
        <v>0.0450966661840578</v>
      </c>
      <c r="AL9" s="16" t="n">
        <v>0.0698719446706675</v>
      </c>
      <c r="AM9" s="16" t="n">
        <v>0.0374950004334842</v>
      </c>
      <c r="AN9" s="16" t="n">
        <v>0.0255051540751385</v>
      </c>
      <c r="AO9" s="16" t="n">
        <v>0.00215467962107757</v>
      </c>
      <c r="AP9" s="16" t="n">
        <v>0.00599952679613492</v>
      </c>
      <c r="AQ9" s="16"/>
      <c r="AR9" s="16" t="n">
        <v>0.0623053178235572</v>
      </c>
      <c r="AS9" s="16" t="n">
        <v>0.177796300102811</v>
      </c>
      <c r="AT9" s="16" t="n">
        <v>0.0390733382401472</v>
      </c>
      <c r="AU9" s="16" t="n">
        <v>0.0416878323463504</v>
      </c>
      <c r="AV9" s="16" t="n">
        <v>0.00531505468718492</v>
      </c>
      <c r="AW9" s="16" t="n">
        <v>0.080849164338517</v>
      </c>
      <c r="AX9" s="16" t="n">
        <v>0.0229310489892469</v>
      </c>
    </row>
    <row r="10">
      <c r="B10" s="17" t="s">
        <v>122</v>
      </c>
      <c r="C10" s="16" t="n">
        <v>0.173073304788895</v>
      </c>
      <c r="D10" s="16" t="n">
        <v>0.224184566837027</v>
      </c>
      <c r="E10" s="16" t="n">
        <v>0.243361044011589</v>
      </c>
      <c r="F10" s="16" t="n">
        <v>0.139789424061725</v>
      </c>
      <c r="G10" s="16"/>
      <c r="H10" s="16" t="n">
        <v>0.144036181878785</v>
      </c>
      <c r="I10" s="16" t="n">
        <v>0.173826559725335</v>
      </c>
      <c r="J10" s="16"/>
      <c r="K10" s="16" t="n">
        <v>0.128950122552174</v>
      </c>
      <c r="L10" s="16"/>
      <c r="M10" s="16" t="n">
        <v>0.133587875434033</v>
      </c>
      <c r="N10" s="16" t="n">
        <v>0.309028445619457</v>
      </c>
      <c r="O10" s="16" t="n">
        <v>0.489096729084451</v>
      </c>
      <c r="P10" s="16" t="n">
        <v>0.450249043795026</v>
      </c>
      <c r="Q10" s="16"/>
      <c r="R10" s="16" t="n">
        <v>0</v>
      </c>
      <c r="S10" s="16" t="n">
        <v>0.293721976901239</v>
      </c>
      <c r="T10" s="16" t="n">
        <v>0.165711652201808</v>
      </c>
      <c r="U10" s="16" t="n">
        <v>0.332196446742664</v>
      </c>
      <c r="V10" s="16" t="n">
        <v>0.125435524010429</v>
      </c>
      <c r="W10" s="16"/>
      <c r="X10" s="16" t="n">
        <v>0.109198105680409</v>
      </c>
      <c r="Y10" s="16" t="n">
        <v>0.178809556699503</v>
      </c>
      <c r="Z10" s="16" t="n">
        <v>0.160609828188256</v>
      </c>
      <c r="AA10" s="16" t="n">
        <v>0.20615873497651</v>
      </c>
      <c r="AB10" s="16" t="n">
        <v>0.384503780385797</v>
      </c>
      <c r="AC10" s="16" t="n">
        <v>0.187253135102717</v>
      </c>
      <c r="AD10" s="16" t="n">
        <v>0.19396076458518</v>
      </c>
      <c r="AE10" s="16"/>
      <c r="AF10" s="16" t="n">
        <v>0.00655470254777076</v>
      </c>
      <c r="AG10" s="16" t="n">
        <v>0.339442998582932</v>
      </c>
      <c r="AH10" s="16" t="n">
        <v>0.153782294949305</v>
      </c>
      <c r="AI10" s="16" t="n">
        <v>0.192364519722521</v>
      </c>
      <c r="AJ10" s="16" t="n">
        <v>0.203998239332345</v>
      </c>
      <c r="AK10" s="16" t="n">
        <v>0.141282468929913</v>
      </c>
      <c r="AL10" s="16" t="n">
        <v>0.0518452722247379</v>
      </c>
      <c r="AM10" s="16" t="n">
        <v>0.34969391768611</v>
      </c>
      <c r="AN10" s="16" t="n">
        <v>0.240867380913428</v>
      </c>
      <c r="AO10" s="16" t="n">
        <v>0.207949444423639</v>
      </c>
      <c r="AP10" s="16" t="n">
        <v>0.0336700099923374</v>
      </c>
      <c r="AQ10" s="16"/>
      <c r="AR10" s="16" t="n">
        <v>0.237035322621568</v>
      </c>
      <c r="AS10" s="16" t="n">
        <v>0.0376829228010911</v>
      </c>
      <c r="AT10" s="16" t="n">
        <v>0.250794275185647</v>
      </c>
      <c r="AU10" s="16" t="n">
        <v>0.192319117738582</v>
      </c>
      <c r="AV10" s="16" t="n">
        <v>0.040777692433067</v>
      </c>
      <c r="AW10" s="16" t="n">
        <v>0.215068996503172</v>
      </c>
      <c r="AX10" s="16" t="n">
        <v>0.0547091842169293</v>
      </c>
    </row>
    <row r="11">
      <c r="B11" s="17" t="s">
        <v>123</v>
      </c>
      <c r="C11" s="16" t="n">
        <v>0.16702419003543</v>
      </c>
      <c r="D11" s="16" t="n">
        <v>0.384788612300414</v>
      </c>
      <c r="E11" s="16" t="n">
        <v>0.134309854004244</v>
      </c>
      <c r="F11" s="16" t="n">
        <v>0.147976252100119</v>
      </c>
      <c r="G11" s="16"/>
      <c r="H11" s="16" t="n">
        <v>0.462464243935255</v>
      </c>
      <c r="I11" s="16" t="n">
        <v>0.144101543236326</v>
      </c>
      <c r="J11" s="16"/>
      <c r="K11" s="16" t="n">
        <v>0.223624248778883</v>
      </c>
      <c r="L11" s="16"/>
      <c r="M11" s="16" t="n">
        <v>0.17087391254537</v>
      </c>
      <c r="N11" s="16" t="n">
        <v>0.144900092406548</v>
      </c>
      <c r="O11" s="16" t="n">
        <v>0.16411820993998</v>
      </c>
      <c r="P11" s="16" t="n">
        <v>0.157272093858162</v>
      </c>
      <c r="Q11" s="16"/>
      <c r="R11" s="16" t="n">
        <v>0.21417756321368</v>
      </c>
      <c r="S11" s="16" t="n">
        <v>0.301387730780801</v>
      </c>
      <c r="T11" s="16" t="n">
        <v>0.179696358916397</v>
      </c>
      <c r="U11" s="16" t="n">
        <v>0.0694646803817432</v>
      </c>
      <c r="V11" s="16" t="n">
        <v>0.181880557221397</v>
      </c>
      <c r="W11" s="16"/>
      <c r="X11" s="16" t="n">
        <v>0.207511120402454</v>
      </c>
      <c r="Y11" s="16" t="n">
        <v>0.115956667383984</v>
      </c>
      <c r="Z11" s="16" t="n">
        <v>0.146454864714638</v>
      </c>
      <c r="AA11" s="16" t="n">
        <v>0.0394531367340622</v>
      </c>
      <c r="AB11" s="16" t="n">
        <v>0.328057756846979</v>
      </c>
      <c r="AC11" s="16" t="n">
        <v>0.0442052557490052</v>
      </c>
      <c r="AD11" s="16" t="n">
        <v>0.156025341550483</v>
      </c>
      <c r="AE11" s="16"/>
      <c r="AF11" s="16" t="n">
        <v>0.0590306928560931</v>
      </c>
      <c r="AG11" s="16" t="n">
        <v>0.255291344740225</v>
      </c>
      <c r="AH11" s="16" t="n">
        <v>0.390684824543571</v>
      </c>
      <c r="AI11" s="16" t="n">
        <v>0.0576947166916073</v>
      </c>
      <c r="AJ11" s="16" t="n">
        <v>0.0970455438316056</v>
      </c>
      <c r="AK11" s="16" t="n">
        <v>0.142990247600599</v>
      </c>
      <c r="AL11" s="16" t="n">
        <v>0.237491368401098</v>
      </c>
      <c r="AM11" s="16" t="n">
        <v>0.131184184197653</v>
      </c>
      <c r="AN11" s="16" t="n">
        <v>0.307767941559707</v>
      </c>
      <c r="AO11" s="16" t="n">
        <v>0</v>
      </c>
      <c r="AP11" s="16" t="n">
        <v>0.00330155022068294</v>
      </c>
      <c r="AQ11" s="16"/>
      <c r="AR11" s="16" t="n">
        <v>0.0275196492862654</v>
      </c>
      <c r="AS11" s="16" t="n">
        <v>0.181679926311512</v>
      </c>
      <c r="AT11" s="16" t="n">
        <v>0.161631723823513</v>
      </c>
      <c r="AU11" s="16" t="n">
        <v>0.155864002743055</v>
      </c>
      <c r="AV11" s="16" t="n">
        <v>0.20909053373201</v>
      </c>
      <c r="AW11" s="16" t="n">
        <v>0.199073155813622</v>
      </c>
      <c r="AX11" s="16" t="n">
        <v>0.1986468145875</v>
      </c>
    </row>
    <row r="12">
      <c r="B12" s="17" t="s">
        <v>124</v>
      </c>
      <c r="C12" s="16" t="n">
        <v>0.138420397377452</v>
      </c>
      <c r="D12" s="16" t="n">
        <v>0.124103057489412</v>
      </c>
      <c r="E12" s="16" t="n">
        <v>0.192391264151225</v>
      </c>
      <c r="F12" s="16" t="n">
        <v>0.120522133605431</v>
      </c>
      <c r="G12" s="16"/>
      <c r="H12" s="16" t="n">
        <v>0.00902017930703801</v>
      </c>
      <c r="I12" s="16" t="n">
        <v>0.169319543974213</v>
      </c>
      <c r="J12" s="16"/>
      <c r="K12" s="16" t="n">
        <v>0.148079067871528</v>
      </c>
      <c r="L12" s="16"/>
      <c r="M12" s="16" t="n">
        <v>0.142345493750455</v>
      </c>
      <c r="N12" s="16" t="n">
        <v>0.150897787064074</v>
      </c>
      <c r="O12" s="16" t="n">
        <v>0.0230534159660244</v>
      </c>
      <c r="P12" s="16" t="n">
        <v>0.0740352885075317</v>
      </c>
      <c r="Q12" s="16"/>
      <c r="R12" s="16" t="n">
        <v>0</v>
      </c>
      <c r="S12" s="16" t="n">
        <v>0.0243733827208435</v>
      </c>
      <c r="T12" s="16" t="n">
        <v>0.221101150902008</v>
      </c>
      <c r="U12" s="16" t="n">
        <v>0.265193581448168</v>
      </c>
      <c r="V12" s="16" t="n">
        <v>0.0958396613022885</v>
      </c>
      <c r="W12" s="16"/>
      <c r="X12" s="16" t="n">
        <v>0.103768156713878</v>
      </c>
      <c r="Y12" s="16" t="n">
        <v>0.143941817061487</v>
      </c>
      <c r="Z12" s="16" t="n">
        <v>0.298263608008333</v>
      </c>
      <c r="AA12" s="16" t="n">
        <v>0.000357431673270003</v>
      </c>
      <c r="AB12" s="16" t="n">
        <v>0.083606511375974</v>
      </c>
      <c r="AC12" s="16" t="n">
        <v>0.610476558316325</v>
      </c>
      <c r="AD12" s="16" t="n">
        <v>0.116937458761783</v>
      </c>
      <c r="AE12" s="16"/>
      <c r="AF12" s="16" t="n">
        <v>0.680464014572868</v>
      </c>
      <c r="AG12" s="16" t="n">
        <v>0.0350063265443495</v>
      </c>
      <c r="AH12" s="16" t="n">
        <v>0.145134286872164</v>
      </c>
      <c r="AI12" s="16" t="n">
        <v>0.131471227509244</v>
      </c>
      <c r="AJ12" s="16" t="n">
        <v>0.0665984151709095</v>
      </c>
      <c r="AK12" s="16" t="n">
        <v>0.122428384537589</v>
      </c>
      <c r="AL12" s="16" t="n">
        <v>0.228590328747164</v>
      </c>
      <c r="AM12" s="16" t="n">
        <v>0.23454806804758</v>
      </c>
      <c r="AN12" s="16" t="n">
        <v>0.0952391700833198</v>
      </c>
      <c r="AO12" s="16" t="n">
        <v>0.00215467962107757</v>
      </c>
      <c r="AP12" s="16" t="n">
        <v>0.315484889085986</v>
      </c>
      <c r="AQ12" s="16"/>
      <c r="AR12" s="16" t="n">
        <v>0.0807454808431738</v>
      </c>
      <c r="AS12" s="16" t="n">
        <v>0.199240780475352</v>
      </c>
      <c r="AT12" s="16" t="n">
        <v>0.144545101872036</v>
      </c>
      <c r="AU12" s="16" t="n">
        <v>0.170064765049819</v>
      </c>
      <c r="AV12" s="16" t="n">
        <v>0</v>
      </c>
      <c r="AW12" s="16" t="n">
        <v>0.126001388844596</v>
      </c>
      <c r="AX12" s="16" t="n">
        <v>0.181757919686004</v>
      </c>
    </row>
    <row r="13">
      <c r="B13" s="17" t="s">
        <v>125</v>
      </c>
      <c r="C13" s="16" t="n">
        <v>0.415646912596851</v>
      </c>
      <c r="D13" s="16" t="n">
        <v>0.0783372527481235</v>
      </c>
      <c r="E13" s="16" t="n">
        <v>0.346688596696156</v>
      </c>
      <c r="F13" s="16" t="n">
        <v>0.489362629929011</v>
      </c>
      <c r="G13" s="16"/>
      <c r="H13" s="16" t="n">
        <v>0.302079377935513</v>
      </c>
      <c r="I13" s="16" t="n">
        <v>0.409166838889076</v>
      </c>
      <c r="J13" s="16"/>
      <c r="K13" s="16" t="n">
        <v>0.341421721629759</v>
      </c>
      <c r="L13" s="16"/>
      <c r="M13" s="16" t="n">
        <v>0.4762357487</v>
      </c>
      <c r="N13" s="16" t="n">
        <v>0.170925178453645</v>
      </c>
      <c r="O13" s="16" t="n">
        <v>0.0473451115864501</v>
      </c>
      <c r="P13" s="16" t="n">
        <v>0.0414202385392838</v>
      </c>
      <c r="Q13" s="16"/>
      <c r="R13" s="16" t="n">
        <v>0.78582243678632</v>
      </c>
      <c r="S13" s="16" t="n">
        <v>0.131385550667712</v>
      </c>
      <c r="T13" s="16" t="n">
        <v>0.269102848306613</v>
      </c>
      <c r="U13" s="16" t="n">
        <v>0.292123902702664</v>
      </c>
      <c r="V13" s="16" t="n">
        <v>0.495916420000247</v>
      </c>
      <c r="W13" s="16"/>
      <c r="X13" s="16" t="n">
        <v>0.53508655179819</v>
      </c>
      <c r="Y13" s="16" t="n">
        <v>0.386273565899809</v>
      </c>
      <c r="Z13" s="16" t="n">
        <v>0.38439170385864</v>
      </c>
      <c r="AA13" s="16" t="n">
        <v>0.674053673954648</v>
      </c>
      <c r="AB13" s="16" t="n">
        <v>0.104424746553875</v>
      </c>
      <c r="AC13" s="16" t="n">
        <v>0.0754267720041046</v>
      </c>
      <c r="AD13" s="16" t="n">
        <v>0.165334722871427</v>
      </c>
      <c r="AE13" s="16"/>
      <c r="AF13" s="16" t="n">
        <v>0.207086506164627</v>
      </c>
      <c r="AG13" s="16" t="n">
        <v>0.280583865107074</v>
      </c>
      <c r="AH13" s="16" t="n">
        <v>0.220711292900984</v>
      </c>
      <c r="AI13" s="16" t="n">
        <v>0.35183739152199</v>
      </c>
      <c r="AJ13" s="16" t="n">
        <v>0.500474960161427</v>
      </c>
      <c r="AK13" s="16" t="n">
        <v>0.520141172498146</v>
      </c>
      <c r="AL13" s="16" t="n">
        <v>0.41112537436584</v>
      </c>
      <c r="AM13" s="16" t="n">
        <v>0.245807289381266</v>
      </c>
      <c r="AN13" s="16" t="n">
        <v>0.240567308621651</v>
      </c>
      <c r="AO13" s="16" t="n">
        <v>0.671164435233431</v>
      </c>
      <c r="AP13" s="16" t="n">
        <v>0.322517352565664</v>
      </c>
      <c r="AQ13" s="16"/>
      <c r="AR13" s="16" t="n">
        <v>0.514246270739104</v>
      </c>
      <c r="AS13" s="16" t="n">
        <v>0.402717155956277</v>
      </c>
      <c r="AT13" s="16" t="n">
        <v>0.32724266892274</v>
      </c>
      <c r="AU13" s="16" t="n">
        <v>0.398154350230524</v>
      </c>
      <c r="AV13" s="16" t="n">
        <v>0.565508284449188</v>
      </c>
      <c r="AW13" s="16" t="n">
        <v>0.370944821062807</v>
      </c>
      <c r="AX13" s="16" t="n">
        <v>0.529149836419297</v>
      </c>
    </row>
    <row r="14">
      <c r="B14" s="17" t="s">
        <v>126</v>
      </c>
      <c r="C14" s="16" t="n">
        <v>0.0500219932268469</v>
      </c>
      <c r="D14" s="16" t="n">
        <v>0.0880764577122293</v>
      </c>
      <c r="E14" s="16" t="n">
        <v>0.0272649451717421</v>
      </c>
      <c r="F14" s="16" t="n">
        <v>0.0529907327168122</v>
      </c>
      <c r="G14" s="16"/>
      <c r="H14" s="16" t="n">
        <v>0.00568392229254723</v>
      </c>
      <c r="I14" s="16" t="n">
        <v>0.0455997021941913</v>
      </c>
      <c r="J14" s="16"/>
      <c r="K14" s="16" t="n">
        <v>0</v>
      </c>
      <c r="L14" s="16"/>
      <c r="M14" s="16" t="n">
        <v>0.0482526832940724</v>
      </c>
      <c r="N14" s="16" t="n">
        <v>0.0748165933336418</v>
      </c>
      <c r="O14" s="16" t="n">
        <v>0.00205479964866642</v>
      </c>
      <c r="P14" s="16" t="n">
        <v>0.0468753180568538</v>
      </c>
      <c r="Q14" s="16"/>
      <c r="R14" s="16" t="n">
        <v>0</v>
      </c>
      <c r="S14" s="16" t="n">
        <v>0.00135968567135986</v>
      </c>
      <c r="T14" s="16" t="n">
        <v>0.0889042622878616</v>
      </c>
      <c r="U14" s="16" t="n">
        <v>0.00069324190790239</v>
      </c>
      <c r="V14" s="16" t="n">
        <v>0.0598188445473145</v>
      </c>
      <c r="W14" s="16"/>
      <c r="X14" s="16" t="n">
        <v>0.0431692783803913</v>
      </c>
      <c r="Y14" s="16" t="n">
        <v>0.08776665061241</v>
      </c>
      <c r="Z14" s="16" t="n">
        <v>0</v>
      </c>
      <c r="AA14" s="16" t="n">
        <v>0</v>
      </c>
      <c r="AB14" s="16" t="n">
        <v>0.00238440925301108</v>
      </c>
      <c r="AC14" s="16" t="n">
        <v>0.00141227618788303</v>
      </c>
      <c r="AD14" s="16" t="n">
        <v>0.0597274653307176</v>
      </c>
      <c r="AE14" s="16"/>
      <c r="AF14" s="16" t="n">
        <v>0</v>
      </c>
      <c r="AG14" s="16" t="n">
        <v>0</v>
      </c>
      <c r="AH14" s="16" t="n">
        <v>0.0690849411553173</v>
      </c>
      <c r="AI14" s="16" t="n">
        <v>0</v>
      </c>
      <c r="AJ14" s="16" t="n">
        <v>0.0993535382588819</v>
      </c>
      <c r="AK14" s="16" t="n">
        <v>0.0280610602496957</v>
      </c>
      <c r="AL14" s="16" t="n">
        <v>0.00107571159049241</v>
      </c>
      <c r="AM14" s="16" t="n">
        <v>0.00127154025390737</v>
      </c>
      <c r="AN14" s="16" t="n">
        <v>0.0900530447467558</v>
      </c>
      <c r="AO14" s="16" t="n">
        <v>0.116576761100774</v>
      </c>
      <c r="AP14" s="16" t="n">
        <v>0.319026671339194</v>
      </c>
      <c r="AQ14" s="16"/>
      <c r="AR14" s="16" t="n">
        <v>0.0781479586863312</v>
      </c>
      <c r="AS14" s="16" t="n">
        <v>0.000882914352956849</v>
      </c>
      <c r="AT14" s="16" t="n">
        <v>0.0767128919559172</v>
      </c>
      <c r="AU14" s="16" t="n">
        <v>0.0419099318916689</v>
      </c>
      <c r="AV14" s="16" t="n">
        <v>0.179308434698549</v>
      </c>
      <c r="AW14" s="16" t="n">
        <v>0.00806247343728645</v>
      </c>
      <c r="AX14" s="16" t="n">
        <v>0.0128051961010222</v>
      </c>
    </row>
    <row r="15">
      <c r="B15" s="17" t="s">
        <v>127</v>
      </c>
      <c r="C15" s="23" t="n">
        <v>0.22888650676342</v>
      </c>
      <c r="D15" s="23" t="n">
        <v>0.32469461974982</v>
      </c>
      <c r="E15" s="23" t="n">
        <v>0.299345339976633</v>
      </c>
      <c r="F15" s="23" t="n">
        <v>0.189148251648627</v>
      </c>
      <c r="G15" s="23"/>
      <c r="H15" s="23" t="n">
        <v>0.220752276529647</v>
      </c>
      <c r="I15" s="23" t="n">
        <v>0.231812371706193</v>
      </c>
      <c r="J15" s="23"/>
      <c r="K15" s="23" t="n">
        <v>0.28687496171983</v>
      </c>
      <c r="L15" s="23"/>
      <c r="M15" s="23" t="n">
        <v>0.162292161710102</v>
      </c>
      <c r="N15" s="23" t="n">
        <v>0.458460348742091</v>
      </c>
      <c r="O15" s="23" t="n">
        <v>0.763428462858879</v>
      </c>
      <c r="P15" s="23" t="n">
        <v>0.680397061038168</v>
      </c>
      <c r="Q15" s="23"/>
      <c r="R15" s="23" t="n">
        <v>0</v>
      </c>
      <c r="S15" s="23" t="n">
        <v>0.541493650159284</v>
      </c>
      <c r="T15" s="23" t="n">
        <v>0.241195379587121</v>
      </c>
      <c r="U15" s="23" t="n">
        <v>0.372524593559523</v>
      </c>
      <c r="V15" s="23" t="n">
        <v>0.166544516928753</v>
      </c>
      <c r="W15" s="23"/>
      <c r="X15" s="23" t="n">
        <v>0.110464892705086</v>
      </c>
      <c r="Y15" s="23" t="n">
        <v>0.266061299042311</v>
      </c>
      <c r="Z15" s="23" t="n">
        <v>0.17088982341839</v>
      </c>
      <c r="AA15" s="23" t="n">
        <v>0.28613575763802</v>
      </c>
      <c r="AB15" s="23" t="n">
        <v>0.481526575970161</v>
      </c>
      <c r="AC15" s="23" t="n">
        <v>0.268479137742682</v>
      </c>
      <c r="AD15" s="23" t="n">
        <v>0.501975011485589</v>
      </c>
      <c r="AE15" s="23"/>
      <c r="AF15" s="23" t="n">
        <v>0.0534187864064118</v>
      </c>
      <c r="AG15" s="23" t="n">
        <v>0.429118463608352</v>
      </c>
      <c r="AH15" s="23" t="n">
        <v>0.174384654527963</v>
      </c>
      <c r="AI15" s="23" t="n">
        <v>0.458996664277159</v>
      </c>
      <c r="AJ15" s="23" t="n">
        <v>0.236527542577176</v>
      </c>
      <c r="AK15" s="23" t="n">
        <v>0.186379135113971</v>
      </c>
      <c r="AL15" s="23" t="n">
        <v>0.121717216895405</v>
      </c>
      <c r="AM15" s="23" t="n">
        <v>0.387188918119594</v>
      </c>
      <c r="AN15" s="23" t="n">
        <v>0.266372534988566</v>
      </c>
      <c r="AO15" s="23" t="n">
        <v>0.210104124044717</v>
      </c>
      <c r="AP15" s="23" t="n">
        <v>0.0396695367884723</v>
      </c>
      <c r="AQ15" s="23"/>
      <c r="AR15" s="23" t="n">
        <v>0.299340640445125</v>
      </c>
      <c r="AS15" s="23" t="n">
        <v>0.215479222903902</v>
      </c>
      <c r="AT15" s="23" t="n">
        <v>0.289867613425794</v>
      </c>
      <c r="AU15" s="23" t="n">
        <v>0.234006950084933</v>
      </c>
      <c r="AV15" s="23" t="n">
        <v>0.046092747120252</v>
      </c>
      <c r="AW15" s="23" t="n">
        <v>0.295918160841689</v>
      </c>
      <c r="AX15" s="23" t="n">
        <v>0.0776402332061762</v>
      </c>
    </row>
    <row r="16">
      <c r="B16" s="17" t="s">
        <v>128</v>
      </c>
      <c r="C16" s="23" t="n">
        <v>0.554067309974303</v>
      </c>
      <c r="D16" s="23" t="n">
        <v>0.202440310237536</v>
      </c>
      <c r="E16" s="23" t="n">
        <v>0.539079860847382</v>
      </c>
      <c r="F16" s="23" t="n">
        <v>0.609884763534442</v>
      </c>
      <c r="G16" s="23"/>
      <c r="H16" s="23" t="n">
        <v>0.311099557242551</v>
      </c>
      <c r="I16" s="23" t="n">
        <v>0.578486382863289</v>
      </c>
      <c r="J16" s="23"/>
      <c r="K16" s="23" t="n">
        <v>0.489500789501286</v>
      </c>
      <c r="L16" s="23"/>
      <c r="M16" s="23" t="n">
        <v>0.618581242450455</v>
      </c>
      <c r="N16" s="23" t="n">
        <v>0.321822965517719</v>
      </c>
      <c r="O16" s="23" t="n">
        <v>0.0703985275524746</v>
      </c>
      <c r="P16" s="23" t="n">
        <v>0.115455527046816</v>
      </c>
      <c r="Q16" s="23"/>
      <c r="R16" s="23" t="n">
        <v>0.78582243678632</v>
      </c>
      <c r="S16" s="23" t="n">
        <v>0.155758933388556</v>
      </c>
      <c r="T16" s="23" t="n">
        <v>0.49020399920862</v>
      </c>
      <c r="U16" s="23" t="n">
        <v>0.557317484150831</v>
      </c>
      <c r="V16" s="23" t="n">
        <v>0.591756081302536</v>
      </c>
      <c r="W16" s="23"/>
      <c r="X16" s="23" t="n">
        <v>0.638854708512068</v>
      </c>
      <c r="Y16" s="23" t="n">
        <v>0.530215382961296</v>
      </c>
      <c r="Z16" s="23" t="n">
        <v>0.682655311866973</v>
      </c>
      <c r="AA16" s="23" t="n">
        <v>0.674411105627918</v>
      </c>
      <c r="AB16" s="23" t="n">
        <v>0.188031257929849</v>
      </c>
      <c r="AC16" s="23" t="n">
        <v>0.68590333032043</v>
      </c>
      <c r="AD16" s="23" t="n">
        <v>0.28227218163321</v>
      </c>
      <c r="AE16" s="23"/>
      <c r="AF16" s="23" t="n">
        <v>0.887550520737495</v>
      </c>
      <c r="AG16" s="23" t="n">
        <v>0.315590191651424</v>
      </c>
      <c r="AH16" s="23" t="n">
        <v>0.365845579773148</v>
      </c>
      <c r="AI16" s="23" t="n">
        <v>0.483308619031234</v>
      </c>
      <c r="AJ16" s="23" t="n">
        <v>0.567073375332337</v>
      </c>
      <c r="AK16" s="23" t="n">
        <v>0.642569557035735</v>
      </c>
      <c r="AL16" s="23" t="n">
        <v>0.639715703113004</v>
      </c>
      <c r="AM16" s="23" t="n">
        <v>0.480355357428845</v>
      </c>
      <c r="AN16" s="23" t="n">
        <v>0.335806478704971</v>
      </c>
      <c r="AO16" s="23" t="n">
        <v>0.673319114854509</v>
      </c>
      <c r="AP16" s="23" t="n">
        <v>0.63800224165165</v>
      </c>
      <c r="AQ16" s="23"/>
      <c r="AR16" s="23" t="n">
        <v>0.594991751582278</v>
      </c>
      <c r="AS16" s="23" t="n">
        <v>0.601957936431629</v>
      </c>
      <c r="AT16" s="23" t="n">
        <v>0.471787770794776</v>
      </c>
      <c r="AU16" s="23" t="n">
        <v>0.568219115280343</v>
      </c>
      <c r="AV16" s="23" t="n">
        <v>0.565508284449188</v>
      </c>
      <c r="AW16" s="23" t="n">
        <v>0.496946209907402</v>
      </c>
      <c r="AX16" s="23" t="n">
        <v>0.710907756105301</v>
      </c>
    </row>
    <row r="17">
      <c r="B17" s="17" t="s">
        <v>129</v>
      </c>
      <c r="C17" s="24" t="n">
        <v>-0.325180803210883</v>
      </c>
      <c r="D17" s="24" t="n">
        <v>0.122254309512285</v>
      </c>
      <c r="E17" s="24" t="n">
        <v>-0.239734520870749</v>
      </c>
      <c r="F17" s="24" t="n">
        <v>-0.420736511885816</v>
      </c>
      <c r="G17" s="24"/>
      <c r="H17" s="24" t="n">
        <v>-0.0903472807129044</v>
      </c>
      <c r="I17" s="24" t="n">
        <v>-0.346674011157096</v>
      </c>
      <c r="J17" s="24"/>
      <c r="K17" s="24" t="n">
        <v>-0.202625827781456</v>
      </c>
      <c r="L17" s="24"/>
      <c r="M17" s="24" t="n">
        <v>-0.456289080740353</v>
      </c>
      <c r="N17" s="24" t="n">
        <v>0.136637383224372</v>
      </c>
      <c r="O17" s="24" t="n">
        <v>0.693029935306405</v>
      </c>
      <c r="P17" s="24" t="n">
        <v>0.564941533991353</v>
      </c>
      <c r="Q17" s="24"/>
      <c r="R17" s="24" t="n">
        <v>-0.78582243678632</v>
      </c>
      <c r="S17" s="24" t="n">
        <v>0.385734716770728</v>
      </c>
      <c r="T17" s="24" t="n">
        <v>-0.249008619621499</v>
      </c>
      <c r="U17" s="24" t="n">
        <v>-0.184792890591309</v>
      </c>
      <c r="V17" s="24" t="n">
        <v>-0.425211564373783</v>
      </c>
      <c r="W17" s="24"/>
      <c r="X17" s="24" t="n">
        <v>-0.528389815806982</v>
      </c>
      <c r="Y17" s="24" t="n">
        <v>-0.264154083918985</v>
      </c>
      <c r="Z17" s="24" t="n">
        <v>-0.511765488448583</v>
      </c>
      <c r="AA17" s="24" t="n">
        <v>-0.388275347989897</v>
      </c>
      <c r="AB17" s="24" t="n">
        <v>0.293495318040311</v>
      </c>
      <c r="AC17" s="24" t="n">
        <v>-0.417424192577747</v>
      </c>
      <c r="AD17" s="24" t="n">
        <v>0.219702829852378</v>
      </c>
      <c r="AE17" s="24"/>
      <c r="AF17" s="24" t="n">
        <v>-0.834131734331083</v>
      </c>
      <c r="AG17" s="24" t="n">
        <v>0.113528271956928</v>
      </c>
      <c r="AH17" s="24" t="n">
        <v>-0.191460925245185</v>
      </c>
      <c r="AI17" s="24" t="n">
        <v>-0.0243119547540752</v>
      </c>
      <c r="AJ17" s="24" t="n">
        <v>-0.330545832755161</v>
      </c>
      <c r="AK17" s="24" t="n">
        <v>-0.456190421921764</v>
      </c>
      <c r="AL17" s="24" t="n">
        <v>-0.517998486217599</v>
      </c>
      <c r="AM17" s="24" t="n">
        <v>-0.0931664393092515</v>
      </c>
      <c r="AN17" s="24" t="n">
        <v>-0.0694339437164053</v>
      </c>
      <c r="AO17" s="24" t="n">
        <v>-0.463214990809792</v>
      </c>
      <c r="AP17" s="24" t="n">
        <v>-0.598332704863178</v>
      </c>
      <c r="AQ17" s="24"/>
      <c r="AR17" s="24" t="n">
        <v>-0.295651111137153</v>
      </c>
      <c r="AS17" s="24" t="n">
        <v>-0.386478713527727</v>
      </c>
      <c r="AT17" s="24" t="n">
        <v>-0.181920157368982</v>
      </c>
      <c r="AU17" s="24" t="n">
        <v>-0.334212165195411</v>
      </c>
      <c r="AV17" s="24" t="n">
        <v>-0.519415537328936</v>
      </c>
      <c r="AW17" s="24" t="n">
        <v>-0.201028049065714</v>
      </c>
      <c r="AX17" s="24" t="n">
        <v>-0.633267522899125</v>
      </c>
    </row>
    <row r="18">
      <c r="B18" s="18"/>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137</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121</v>
      </c>
      <c r="C9" s="16" t="n">
        <v>0.0574116445078495</v>
      </c>
      <c r="D9" s="16" t="n">
        <v>0.108706171216954</v>
      </c>
      <c r="E9" s="16" t="n">
        <v>0.121597032284753</v>
      </c>
      <c r="F9" s="16" t="n">
        <v>0.0263567449255146</v>
      </c>
      <c r="G9" s="16"/>
      <c r="H9" s="16" t="n">
        <v>0.0386957620643369</v>
      </c>
      <c r="I9" s="16" t="n">
        <v>0.0581253464268462</v>
      </c>
      <c r="J9" s="16"/>
      <c r="K9" s="16" t="n">
        <v>0.0977511865852586</v>
      </c>
      <c r="L9" s="16"/>
      <c r="M9" s="16" t="n">
        <v>0.0328143266140417</v>
      </c>
      <c r="N9" s="16" t="n">
        <v>0.119574930604672</v>
      </c>
      <c r="O9" s="16" t="n">
        <v>0.325710603313845</v>
      </c>
      <c r="P9" s="16" t="n">
        <v>0.270488806819501</v>
      </c>
      <c r="Q9" s="16"/>
      <c r="R9" s="16" t="n">
        <v>0</v>
      </c>
      <c r="S9" s="16" t="n">
        <v>0.0808903440858578</v>
      </c>
      <c r="T9" s="16" t="n">
        <v>0.111807852152676</v>
      </c>
      <c r="U9" s="16" t="n">
        <v>0.0566822304465803</v>
      </c>
      <c r="V9" s="16" t="n">
        <v>0.0439046846836328</v>
      </c>
      <c r="W9" s="16"/>
      <c r="X9" s="16" t="n">
        <v>0.0333398104254342</v>
      </c>
      <c r="Y9" s="16" t="n">
        <v>0.0605395114884166</v>
      </c>
      <c r="Z9" s="16" t="n">
        <v>0.0186486813219796</v>
      </c>
      <c r="AA9" s="16" t="n">
        <v>0.0694640613023101</v>
      </c>
      <c r="AB9" s="16" t="n">
        <v>0.08176434689773</v>
      </c>
      <c r="AC9" s="16" t="n">
        <v>0.0966231163420061</v>
      </c>
      <c r="AD9" s="16" t="n">
        <v>0.346822733793839</v>
      </c>
      <c r="AE9" s="16"/>
      <c r="AF9" s="16" t="n">
        <v>0.0329046194165606</v>
      </c>
      <c r="AG9" s="16" t="n">
        <v>0.11823924541438</v>
      </c>
      <c r="AH9" s="16" t="n">
        <v>0.0177595275811512</v>
      </c>
      <c r="AI9" s="16" t="n">
        <v>0.167554051062692</v>
      </c>
      <c r="AJ9" s="16" t="n">
        <v>0.104856056613043</v>
      </c>
      <c r="AK9" s="16" t="n">
        <v>0.0454506694013012</v>
      </c>
      <c r="AL9" s="16" t="n">
        <v>0.0603797993411916</v>
      </c>
      <c r="AM9" s="16" t="n">
        <v>0.0385990762025916</v>
      </c>
      <c r="AN9" s="16" t="n">
        <v>0.00586219187513325</v>
      </c>
      <c r="AO9" s="16" t="n">
        <v>0.0338332602595228</v>
      </c>
      <c r="AP9" s="16" t="n">
        <v>0.0317502920856618</v>
      </c>
      <c r="AQ9" s="16"/>
      <c r="AR9" s="16" t="n">
        <v>0.0799614257019538</v>
      </c>
      <c r="AS9" s="16" t="n">
        <v>0.0157074968724674</v>
      </c>
      <c r="AT9" s="16" t="n">
        <v>0.063974634068688</v>
      </c>
      <c r="AU9" s="16" t="n">
        <v>0.0177949725670098</v>
      </c>
      <c r="AV9" s="16" t="n">
        <v>0.00531505468718492</v>
      </c>
      <c r="AW9" s="16" t="n">
        <v>0.134944740881249</v>
      </c>
      <c r="AX9" s="16" t="n">
        <v>0.0175704730513178</v>
      </c>
    </row>
    <row r="10">
      <c r="B10" s="17" t="s">
        <v>122</v>
      </c>
      <c r="C10" s="16" t="n">
        <v>0.0892197680840226</v>
      </c>
      <c r="D10" s="16" t="n">
        <v>0.125887257564684</v>
      </c>
      <c r="E10" s="16" t="n">
        <v>0.143696793049672</v>
      </c>
      <c r="F10" s="16" t="n">
        <v>0.0638441936500074</v>
      </c>
      <c r="G10" s="16"/>
      <c r="H10" s="16" t="n">
        <v>0.077692006310204</v>
      </c>
      <c r="I10" s="16" t="n">
        <v>0.0675876670507416</v>
      </c>
      <c r="J10" s="16"/>
      <c r="K10" s="16" t="n">
        <v>0.0355687712272338</v>
      </c>
      <c r="L10" s="16"/>
      <c r="M10" s="16" t="n">
        <v>0.0533167704437102</v>
      </c>
      <c r="N10" s="16" t="n">
        <v>0.188037786391589</v>
      </c>
      <c r="O10" s="16" t="n">
        <v>0.453822863233136</v>
      </c>
      <c r="P10" s="16" t="n">
        <v>0.394553718971106</v>
      </c>
      <c r="Q10" s="16"/>
      <c r="R10" s="16" t="n">
        <v>0</v>
      </c>
      <c r="S10" s="16" t="n">
        <v>0.302933135588896</v>
      </c>
      <c r="T10" s="16" t="n">
        <v>0.1716181318237</v>
      </c>
      <c r="U10" s="16" t="n">
        <v>0.108148933541708</v>
      </c>
      <c r="V10" s="16" t="n">
        <v>0.0484301319858282</v>
      </c>
      <c r="W10" s="16"/>
      <c r="X10" s="16" t="n">
        <v>0.0543692915529036</v>
      </c>
      <c r="Y10" s="16" t="n">
        <v>0.0557862583327551</v>
      </c>
      <c r="Z10" s="16" t="n">
        <v>0.190755363342128</v>
      </c>
      <c r="AA10" s="16" t="n">
        <v>0.124114257469304</v>
      </c>
      <c r="AB10" s="16" t="n">
        <v>0.173940910292468</v>
      </c>
      <c r="AC10" s="16" t="n">
        <v>0.102133345839764</v>
      </c>
      <c r="AD10" s="16" t="n">
        <v>0.147204526054664</v>
      </c>
      <c r="AE10" s="16"/>
      <c r="AF10" s="16" t="n">
        <v>0.00843652068636925</v>
      </c>
      <c r="AG10" s="16" t="n">
        <v>0.259154109353844</v>
      </c>
      <c r="AH10" s="16" t="n">
        <v>0.0486553053423187</v>
      </c>
      <c r="AI10" s="16" t="n">
        <v>0.199555662776492</v>
      </c>
      <c r="AJ10" s="16" t="n">
        <v>0.0366741014540688</v>
      </c>
      <c r="AK10" s="16" t="n">
        <v>0.0566742177672359</v>
      </c>
      <c r="AL10" s="16" t="n">
        <v>0.0447861106645357</v>
      </c>
      <c r="AM10" s="16" t="n">
        <v>0.124322191688765</v>
      </c>
      <c r="AN10" s="16" t="n">
        <v>0.253449652862136</v>
      </c>
      <c r="AO10" s="16" t="n">
        <v>0.000585834295960597</v>
      </c>
      <c r="AP10" s="16" t="n">
        <v>0.0182532584031711</v>
      </c>
      <c r="AQ10" s="16"/>
      <c r="AR10" s="16" t="n">
        <v>0.147461787839196</v>
      </c>
      <c r="AS10" s="16" t="n">
        <v>0.236571734479569</v>
      </c>
      <c r="AT10" s="16" t="n">
        <v>0.0330980520974872</v>
      </c>
      <c r="AU10" s="16" t="n">
        <v>0.082062546497827</v>
      </c>
      <c r="AV10" s="16" t="n">
        <v>0.00879647471968487</v>
      </c>
      <c r="AW10" s="16" t="n">
        <v>0.0454195965206287</v>
      </c>
      <c r="AX10" s="16" t="n">
        <v>0.186862543186596</v>
      </c>
    </row>
    <row r="11">
      <c r="B11" s="17" t="s">
        <v>123</v>
      </c>
      <c r="C11" s="16" t="n">
        <v>0.138035376858384</v>
      </c>
      <c r="D11" s="16" t="n">
        <v>0.283294239744658</v>
      </c>
      <c r="E11" s="16" t="n">
        <v>0.161754967850596</v>
      </c>
      <c r="F11" s="16" t="n">
        <v>0.108499184428108</v>
      </c>
      <c r="G11" s="16"/>
      <c r="H11" s="16" t="n">
        <v>0.0566651596972012</v>
      </c>
      <c r="I11" s="16" t="n">
        <v>0.135039505247624</v>
      </c>
      <c r="J11" s="16"/>
      <c r="K11" s="16" t="n">
        <v>0.16092064466489</v>
      </c>
      <c r="L11" s="16"/>
      <c r="M11" s="16" t="n">
        <v>0.131608031016851</v>
      </c>
      <c r="N11" s="16" t="n">
        <v>0.180704481593863</v>
      </c>
      <c r="O11" s="16" t="n">
        <v>0.123283749642033</v>
      </c>
      <c r="P11" s="16" t="n">
        <v>0.15312923877177</v>
      </c>
      <c r="Q11" s="16"/>
      <c r="R11" s="16" t="n">
        <v>0.21417756321368</v>
      </c>
      <c r="S11" s="16" t="n">
        <v>0.281970897760273</v>
      </c>
      <c r="T11" s="16" t="n">
        <v>0.0366768361803784</v>
      </c>
      <c r="U11" s="16" t="n">
        <v>0.183291909310436</v>
      </c>
      <c r="V11" s="16" t="n">
        <v>0.139353921646583</v>
      </c>
      <c r="W11" s="16"/>
      <c r="X11" s="16" t="n">
        <v>0.172339165888406</v>
      </c>
      <c r="Y11" s="16" t="n">
        <v>0.0445438098621417</v>
      </c>
      <c r="Z11" s="16" t="n">
        <v>0.0364238821752364</v>
      </c>
      <c r="AA11" s="16" t="n">
        <v>0.0632386513076209</v>
      </c>
      <c r="AB11" s="16" t="n">
        <v>0.351829510017918</v>
      </c>
      <c r="AC11" s="16" t="n">
        <v>0.637377465328478</v>
      </c>
      <c r="AD11" s="16" t="n">
        <v>0.130396446735996</v>
      </c>
      <c r="AE11" s="16"/>
      <c r="AF11" s="16" t="n">
        <v>0.0575391965366447</v>
      </c>
      <c r="AG11" s="16" t="n">
        <v>0.00489506035779709</v>
      </c>
      <c r="AH11" s="16" t="n">
        <v>0.230958465423521</v>
      </c>
      <c r="AI11" s="16" t="n">
        <v>0.0307034056116933</v>
      </c>
      <c r="AJ11" s="16" t="n">
        <v>0.0391651570979432</v>
      </c>
      <c r="AK11" s="16" t="n">
        <v>0.174258107475516</v>
      </c>
      <c r="AL11" s="16" t="n">
        <v>0.242756377273842</v>
      </c>
      <c r="AM11" s="16" t="n">
        <v>0.274112866207929</v>
      </c>
      <c r="AN11" s="16" t="n">
        <v>0.17899853570751</v>
      </c>
      <c r="AO11" s="16" t="n">
        <v>0</v>
      </c>
      <c r="AP11" s="16" t="n">
        <v>0</v>
      </c>
      <c r="AQ11" s="16"/>
      <c r="AR11" s="16" t="n">
        <v>0.015058585721554</v>
      </c>
      <c r="AS11" s="16" t="n">
        <v>0.199240780475352</v>
      </c>
      <c r="AT11" s="16" t="n">
        <v>0.200009594261522</v>
      </c>
      <c r="AU11" s="16" t="n">
        <v>0.203394188822857</v>
      </c>
      <c r="AV11" s="16" t="n">
        <v>0.0319812177133822</v>
      </c>
      <c r="AW11" s="16" t="n">
        <v>0.0804087250388337</v>
      </c>
      <c r="AX11" s="16" t="n">
        <v>0.127614087464759</v>
      </c>
    </row>
    <row r="12">
      <c r="B12" s="17" t="s">
        <v>124</v>
      </c>
      <c r="C12" s="16" t="n">
        <v>0.0900331587825785</v>
      </c>
      <c r="D12" s="16" t="n">
        <v>0.25305579019429</v>
      </c>
      <c r="E12" s="16" t="n">
        <v>0.102408941398566</v>
      </c>
      <c r="F12" s="16" t="n">
        <v>0.0621491676176296</v>
      </c>
      <c r="G12" s="16"/>
      <c r="H12" s="16" t="n">
        <v>0.0168382470419539</v>
      </c>
      <c r="I12" s="16" t="n">
        <v>0.10234398626033</v>
      </c>
      <c r="J12" s="16"/>
      <c r="K12" s="16" t="n">
        <v>0.103264639792944</v>
      </c>
      <c r="L12" s="16"/>
      <c r="M12" s="16" t="n">
        <v>0.0808878480124511</v>
      </c>
      <c r="N12" s="16" t="n">
        <v>0.162082100392761</v>
      </c>
      <c r="O12" s="16" t="n">
        <v>0.0409074016360156</v>
      </c>
      <c r="P12" s="16" t="n">
        <v>0.0415523479633048</v>
      </c>
      <c r="Q12" s="16"/>
      <c r="R12" s="16" t="n">
        <v>0</v>
      </c>
      <c r="S12" s="16" t="n">
        <v>0</v>
      </c>
      <c r="T12" s="16" t="n">
        <v>0.201392821061058</v>
      </c>
      <c r="U12" s="16" t="n">
        <v>0.0823369601405247</v>
      </c>
      <c r="V12" s="16" t="n">
        <v>0.0747151879546081</v>
      </c>
      <c r="W12" s="16"/>
      <c r="X12" s="16" t="n">
        <v>0.043408751112839</v>
      </c>
      <c r="Y12" s="16" t="n">
        <v>0.131532482429236</v>
      </c>
      <c r="Z12" s="16" t="n">
        <v>0.174280154964485</v>
      </c>
      <c r="AA12" s="16" t="n">
        <v>0</v>
      </c>
      <c r="AB12" s="16" t="n">
        <v>0.0594020504275679</v>
      </c>
      <c r="AC12" s="16" t="n">
        <v>0.0801758673379929</v>
      </c>
      <c r="AD12" s="16" t="n">
        <v>0.0432109203051878</v>
      </c>
      <c r="AE12" s="16"/>
      <c r="AF12" s="16" t="n">
        <v>0.0144868244758131</v>
      </c>
      <c r="AG12" s="16" t="n">
        <v>0</v>
      </c>
      <c r="AH12" s="16" t="n">
        <v>0.322589144368048</v>
      </c>
      <c r="AI12" s="16" t="n">
        <v>0.11879421536936</v>
      </c>
      <c r="AJ12" s="16" t="n">
        <v>0.0122802046730376</v>
      </c>
      <c r="AK12" s="16" t="n">
        <v>0.0337333602637724</v>
      </c>
      <c r="AL12" s="16" t="n">
        <v>0.00356615008989455</v>
      </c>
      <c r="AM12" s="16" t="n">
        <v>0.2436884063871</v>
      </c>
      <c r="AN12" s="16" t="n">
        <v>0.0840421526327048</v>
      </c>
      <c r="AO12" s="16" t="n">
        <v>0.115997430641951</v>
      </c>
      <c r="AP12" s="16" t="n">
        <v>0</v>
      </c>
      <c r="AQ12" s="16"/>
      <c r="AR12" s="16" t="n">
        <v>0.162526449155018</v>
      </c>
      <c r="AS12" s="16" t="n">
        <v>0.000882914352956849</v>
      </c>
      <c r="AT12" s="16" t="n">
        <v>0.0611787309793305</v>
      </c>
      <c r="AU12" s="16" t="n">
        <v>0.129192332511148</v>
      </c>
      <c r="AV12" s="16" t="n">
        <v>0.206891415052089</v>
      </c>
      <c r="AW12" s="16" t="n">
        <v>0.110135805753279</v>
      </c>
      <c r="AX12" s="16" t="n">
        <v>0.0148470455012592</v>
      </c>
    </row>
    <row r="13">
      <c r="B13" s="17" t="s">
        <v>125</v>
      </c>
      <c r="C13" s="16" t="n">
        <v>0.557800069368348</v>
      </c>
      <c r="D13" s="16" t="n">
        <v>0.18868172189907</v>
      </c>
      <c r="E13" s="16" t="n">
        <v>0.411948284421605</v>
      </c>
      <c r="F13" s="16" t="n">
        <v>0.664480831803401</v>
      </c>
      <c r="G13" s="16"/>
      <c r="H13" s="16" t="n">
        <v>0.70782084622563</v>
      </c>
      <c r="I13" s="16" t="n">
        <v>0.565216525551501</v>
      </c>
      <c r="J13" s="16"/>
      <c r="K13" s="16" t="n">
        <v>0.60203557835648</v>
      </c>
      <c r="L13" s="16"/>
      <c r="M13" s="16" t="n">
        <v>0.63707188169922</v>
      </c>
      <c r="N13" s="16" t="n">
        <v>0.248114219453505</v>
      </c>
      <c r="O13" s="16" t="n">
        <v>0.036810745873583</v>
      </c>
      <c r="P13" s="16" t="n">
        <v>0.0864405447486988</v>
      </c>
      <c r="Q13" s="16"/>
      <c r="R13" s="16" t="n">
        <v>0.78582243678632</v>
      </c>
      <c r="S13" s="16" t="n">
        <v>0.332845936893613</v>
      </c>
      <c r="T13" s="16" t="n">
        <v>0.434058343853528</v>
      </c>
      <c r="U13" s="16" t="n">
        <v>0.559845950039704</v>
      </c>
      <c r="V13" s="16" t="n">
        <v>0.596498043409373</v>
      </c>
      <c r="W13" s="16"/>
      <c r="X13" s="16" t="n">
        <v>0.675211904450995</v>
      </c>
      <c r="Y13" s="16" t="n">
        <v>0.61983128727504</v>
      </c>
      <c r="Z13" s="16" t="n">
        <v>0.514725180083661</v>
      </c>
      <c r="AA13" s="16" t="n">
        <v>0.674053673954648</v>
      </c>
      <c r="AB13" s="16" t="n">
        <v>0.225620509251008</v>
      </c>
      <c r="AC13" s="16" t="n">
        <v>0.0822779289638766</v>
      </c>
      <c r="AD13" s="16" t="n">
        <v>0.271054039508727</v>
      </c>
      <c r="AE13" s="16"/>
      <c r="AF13" s="16" t="n">
        <v>0.886632838884612</v>
      </c>
      <c r="AG13" s="16" t="n">
        <v>0.617711584873979</v>
      </c>
      <c r="AH13" s="16" t="n">
        <v>0.311374343944825</v>
      </c>
      <c r="AI13" s="16" t="n">
        <v>0.483392665179763</v>
      </c>
      <c r="AJ13" s="16" t="n">
        <v>0.64297407567825</v>
      </c>
      <c r="AK13" s="16" t="n">
        <v>0.623767387274667</v>
      </c>
      <c r="AL13" s="16" t="n">
        <v>0.647435851040043</v>
      </c>
      <c r="AM13" s="16" t="n">
        <v>0.318005919259707</v>
      </c>
      <c r="AN13" s="16" t="n">
        <v>0.314967626830146</v>
      </c>
      <c r="AO13" s="16" t="n">
        <v>0.849004144343742</v>
      </c>
      <c r="AP13" s="16" t="n">
        <v>0.630969778171973</v>
      </c>
      <c r="AQ13" s="16"/>
      <c r="AR13" s="16" t="n">
        <v>0.510613261113591</v>
      </c>
      <c r="AS13" s="16" t="n">
        <v>0.546714159466698</v>
      </c>
      <c r="AT13" s="16" t="n">
        <v>0.531514349964264</v>
      </c>
      <c r="AU13" s="16" t="n">
        <v>0.485063813687413</v>
      </c>
      <c r="AV13" s="16" t="n">
        <v>0.567707403129109</v>
      </c>
      <c r="AW13" s="16" t="n">
        <v>0.613484912497949</v>
      </c>
      <c r="AX13" s="16" t="n">
        <v>0.638854104282442</v>
      </c>
    </row>
    <row r="14">
      <c r="B14" s="17" t="s">
        <v>126</v>
      </c>
      <c r="C14" s="16" t="n">
        <v>0.0674999823988176</v>
      </c>
      <c r="D14" s="16" t="n">
        <v>0.0403748193803444</v>
      </c>
      <c r="E14" s="16" t="n">
        <v>0.0585939809948089</v>
      </c>
      <c r="F14" s="16" t="n">
        <v>0.0746698775753389</v>
      </c>
      <c r="G14" s="16"/>
      <c r="H14" s="16" t="n">
        <v>0.102287978660674</v>
      </c>
      <c r="I14" s="16" t="n">
        <v>0.0716869694629581</v>
      </c>
      <c r="J14" s="16"/>
      <c r="K14" s="16" t="n">
        <v>0.000459179373193888</v>
      </c>
      <c r="L14" s="16"/>
      <c r="M14" s="16" t="n">
        <v>0.0643011422137259</v>
      </c>
      <c r="N14" s="16" t="n">
        <v>0.101486481563609</v>
      </c>
      <c r="O14" s="16" t="n">
        <v>0.019464636301387</v>
      </c>
      <c r="P14" s="16" t="n">
        <v>0.0538353427256188</v>
      </c>
      <c r="Q14" s="16"/>
      <c r="R14" s="16" t="n">
        <v>0</v>
      </c>
      <c r="S14" s="16" t="n">
        <v>0.00135968567135986</v>
      </c>
      <c r="T14" s="16" t="n">
        <v>0.044446014928659</v>
      </c>
      <c r="U14" s="16" t="n">
        <v>0.00969401652104671</v>
      </c>
      <c r="V14" s="16" t="n">
        <v>0.0970980303199753</v>
      </c>
      <c r="W14" s="16"/>
      <c r="X14" s="16" t="n">
        <v>0.0213310765694225</v>
      </c>
      <c r="Y14" s="16" t="n">
        <v>0.08776665061241</v>
      </c>
      <c r="Z14" s="16" t="n">
        <v>0.0651667381125106</v>
      </c>
      <c r="AA14" s="16" t="n">
        <v>0.0691293559661175</v>
      </c>
      <c r="AB14" s="16" t="n">
        <v>0.107442673113309</v>
      </c>
      <c r="AC14" s="16" t="n">
        <v>0.00141227618788303</v>
      </c>
      <c r="AD14" s="16" t="n">
        <v>0.0613113336015864</v>
      </c>
      <c r="AE14" s="16"/>
      <c r="AF14" s="16" t="n">
        <v>0</v>
      </c>
      <c r="AG14" s="16" t="n">
        <v>0</v>
      </c>
      <c r="AH14" s="16" t="n">
        <v>0.0686632133401356</v>
      </c>
      <c r="AI14" s="16" t="n">
        <v>0</v>
      </c>
      <c r="AJ14" s="16" t="n">
        <v>0.164050404483657</v>
      </c>
      <c r="AK14" s="16" t="n">
        <v>0.0661162578175075</v>
      </c>
      <c r="AL14" s="16" t="n">
        <v>0.00107571159049241</v>
      </c>
      <c r="AM14" s="16" t="n">
        <v>0.00127154025390737</v>
      </c>
      <c r="AN14" s="16" t="n">
        <v>0.162679840092371</v>
      </c>
      <c r="AO14" s="16" t="n">
        <v>0.000579330458823583</v>
      </c>
      <c r="AP14" s="16" t="n">
        <v>0.319026671339194</v>
      </c>
      <c r="AQ14" s="16"/>
      <c r="AR14" s="16" t="n">
        <v>0.0843784904686869</v>
      </c>
      <c r="AS14" s="16" t="n">
        <v>0.000882914352956849</v>
      </c>
      <c r="AT14" s="16" t="n">
        <v>0.110224638628709</v>
      </c>
      <c r="AU14" s="16" t="n">
        <v>0.0824921459137451</v>
      </c>
      <c r="AV14" s="16" t="n">
        <v>0.179308434698549</v>
      </c>
      <c r="AW14" s="16" t="n">
        <v>0.015606219308061</v>
      </c>
      <c r="AX14" s="16" t="n">
        <v>0.0142517465136257</v>
      </c>
    </row>
    <row r="15">
      <c r="B15" s="17" t="s">
        <v>127</v>
      </c>
      <c r="C15" s="23" t="n">
        <v>0.146631412591872</v>
      </c>
      <c r="D15" s="23" t="n">
        <v>0.234593428781638</v>
      </c>
      <c r="E15" s="23" t="n">
        <v>0.265293825334425</v>
      </c>
      <c r="F15" s="23" t="n">
        <v>0.090200938575522</v>
      </c>
      <c r="G15" s="23"/>
      <c r="H15" s="23" t="n">
        <v>0.116387768374541</v>
      </c>
      <c r="I15" s="23" t="n">
        <v>0.125713013477588</v>
      </c>
      <c r="J15" s="23"/>
      <c r="K15" s="23" t="n">
        <v>0.133319957812492</v>
      </c>
      <c r="L15" s="23"/>
      <c r="M15" s="23" t="n">
        <v>0.086131097057752</v>
      </c>
      <c r="N15" s="23" t="n">
        <v>0.307612716996261</v>
      </c>
      <c r="O15" s="23" t="n">
        <v>0.779533466546982</v>
      </c>
      <c r="P15" s="23" t="n">
        <v>0.665042525790607</v>
      </c>
      <c r="Q15" s="23"/>
      <c r="R15" s="23" t="n">
        <v>0</v>
      </c>
      <c r="S15" s="23" t="n">
        <v>0.383823479674753</v>
      </c>
      <c r="T15" s="23" t="n">
        <v>0.283425983976376</v>
      </c>
      <c r="U15" s="23" t="n">
        <v>0.164831163988289</v>
      </c>
      <c r="V15" s="23" t="n">
        <v>0.092334816669461</v>
      </c>
      <c r="W15" s="23"/>
      <c r="X15" s="23" t="n">
        <v>0.0877091019783377</v>
      </c>
      <c r="Y15" s="23" t="n">
        <v>0.116325769821172</v>
      </c>
      <c r="Z15" s="23" t="n">
        <v>0.209404044664107</v>
      </c>
      <c r="AA15" s="23" t="n">
        <v>0.193578318771614</v>
      </c>
      <c r="AB15" s="23" t="n">
        <v>0.255705257190198</v>
      </c>
      <c r="AC15" s="23" t="n">
        <v>0.19875646218177</v>
      </c>
      <c r="AD15" s="23" t="n">
        <v>0.494027259848502</v>
      </c>
      <c r="AE15" s="23"/>
      <c r="AF15" s="23" t="n">
        <v>0.0413411401029299</v>
      </c>
      <c r="AG15" s="23" t="n">
        <v>0.377393354768224</v>
      </c>
      <c r="AH15" s="23" t="n">
        <v>0.0664148329234698</v>
      </c>
      <c r="AI15" s="23" t="n">
        <v>0.367109713839184</v>
      </c>
      <c r="AJ15" s="23" t="n">
        <v>0.141530158067112</v>
      </c>
      <c r="AK15" s="23" t="n">
        <v>0.102124887168537</v>
      </c>
      <c r="AL15" s="23" t="n">
        <v>0.105165910005727</v>
      </c>
      <c r="AM15" s="23" t="n">
        <v>0.162921267891357</v>
      </c>
      <c r="AN15" s="23" t="n">
        <v>0.259311844737269</v>
      </c>
      <c r="AO15" s="23" t="n">
        <v>0.0344190945554834</v>
      </c>
      <c r="AP15" s="23" t="n">
        <v>0.0500035504888329</v>
      </c>
      <c r="AQ15" s="23"/>
      <c r="AR15" s="23" t="n">
        <v>0.22742321354115</v>
      </c>
      <c r="AS15" s="23" t="n">
        <v>0.252279231352037</v>
      </c>
      <c r="AT15" s="23" t="n">
        <v>0.0970726861661752</v>
      </c>
      <c r="AU15" s="23" t="n">
        <v>0.0998575190648369</v>
      </c>
      <c r="AV15" s="23" t="n">
        <v>0.0141115294068698</v>
      </c>
      <c r="AW15" s="23" t="n">
        <v>0.180364337401878</v>
      </c>
      <c r="AX15" s="23" t="n">
        <v>0.204433016237914</v>
      </c>
    </row>
    <row r="16">
      <c r="B16" s="17" t="s">
        <v>128</v>
      </c>
      <c r="C16" s="23" t="n">
        <v>0.647833228150926</v>
      </c>
      <c r="D16" s="23" t="n">
        <v>0.44173751209336</v>
      </c>
      <c r="E16" s="23" t="n">
        <v>0.51435722582017</v>
      </c>
      <c r="F16" s="23" t="n">
        <v>0.726629999421031</v>
      </c>
      <c r="G16" s="23"/>
      <c r="H16" s="23" t="n">
        <v>0.724659093267584</v>
      </c>
      <c r="I16" s="23" t="n">
        <v>0.66756051181183</v>
      </c>
      <c r="J16" s="23"/>
      <c r="K16" s="23" t="n">
        <v>0.705300218149424</v>
      </c>
      <c r="L16" s="23"/>
      <c r="M16" s="23" t="n">
        <v>0.717959729711671</v>
      </c>
      <c r="N16" s="23" t="n">
        <v>0.410196319846266</v>
      </c>
      <c r="O16" s="23" t="n">
        <v>0.0777181475095986</v>
      </c>
      <c r="P16" s="23" t="n">
        <v>0.127992892712004</v>
      </c>
      <c r="Q16" s="23"/>
      <c r="R16" s="23" t="n">
        <v>0.78582243678632</v>
      </c>
      <c r="S16" s="23" t="n">
        <v>0.332845936893613</v>
      </c>
      <c r="T16" s="23" t="n">
        <v>0.635451164914587</v>
      </c>
      <c r="U16" s="23" t="n">
        <v>0.642182910180229</v>
      </c>
      <c r="V16" s="23" t="n">
        <v>0.671213231363981</v>
      </c>
      <c r="W16" s="23"/>
      <c r="X16" s="23" t="n">
        <v>0.718620655563834</v>
      </c>
      <c r="Y16" s="23" t="n">
        <v>0.751363769704277</v>
      </c>
      <c r="Z16" s="23" t="n">
        <v>0.689005335048146</v>
      </c>
      <c r="AA16" s="23" t="n">
        <v>0.674053673954648</v>
      </c>
      <c r="AB16" s="23" t="n">
        <v>0.285022559678575</v>
      </c>
      <c r="AC16" s="23" t="n">
        <v>0.162453796301869</v>
      </c>
      <c r="AD16" s="23" t="n">
        <v>0.314264959813915</v>
      </c>
      <c r="AE16" s="23"/>
      <c r="AF16" s="23" t="n">
        <v>0.901119663360425</v>
      </c>
      <c r="AG16" s="23" t="n">
        <v>0.617711584873979</v>
      </c>
      <c r="AH16" s="23" t="n">
        <v>0.633963488312873</v>
      </c>
      <c r="AI16" s="23" t="n">
        <v>0.602186880549123</v>
      </c>
      <c r="AJ16" s="23" t="n">
        <v>0.655254280351288</v>
      </c>
      <c r="AK16" s="23" t="n">
        <v>0.65750074753844</v>
      </c>
      <c r="AL16" s="23" t="n">
        <v>0.651002001129938</v>
      </c>
      <c r="AM16" s="23" t="n">
        <v>0.561694325646807</v>
      </c>
      <c r="AN16" s="23" t="n">
        <v>0.39900977946285</v>
      </c>
      <c r="AO16" s="23" t="n">
        <v>0.965001574985693</v>
      </c>
      <c r="AP16" s="23" t="n">
        <v>0.630969778171973</v>
      </c>
      <c r="AQ16" s="23"/>
      <c r="AR16" s="23" t="n">
        <v>0.673139710268609</v>
      </c>
      <c r="AS16" s="23" t="n">
        <v>0.547597073819655</v>
      </c>
      <c r="AT16" s="23" t="n">
        <v>0.592693080943594</v>
      </c>
      <c r="AU16" s="23" t="n">
        <v>0.614256146198562</v>
      </c>
      <c r="AV16" s="23" t="n">
        <v>0.774598818181199</v>
      </c>
      <c r="AW16" s="23" t="n">
        <v>0.723620718251228</v>
      </c>
      <c r="AX16" s="23" t="n">
        <v>0.653701149783701</v>
      </c>
    </row>
    <row r="17">
      <c r="B17" s="17" t="s">
        <v>129</v>
      </c>
      <c r="C17" s="24" t="n">
        <v>-0.501201815559054</v>
      </c>
      <c r="D17" s="24" t="n">
        <v>-0.207144083311723</v>
      </c>
      <c r="E17" s="24" t="n">
        <v>-0.249063400485746</v>
      </c>
      <c r="F17" s="24" t="n">
        <v>-0.636429060845509</v>
      </c>
      <c r="G17" s="24"/>
      <c r="H17" s="24" t="n">
        <v>-0.608271324893043</v>
      </c>
      <c r="I17" s="24" t="n">
        <v>-0.541847498334243</v>
      </c>
      <c r="J17" s="24"/>
      <c r="K17" s="24" t="n">
        <v>-0.571980260336931</v>
      </c>
      <c r="L17" s="24"/>
      <c r="M17" s="24" t="n">
        <v>-0.631828632653919</v>
      </c>
      <c r="N17" s="24" t="n">
        <v>-0.102583602850005</v>
      </c>
      <c r="O17" s="24" t="n">
        <v>0.701815319037383</v>
      </c>
      <c r="P17" s="24" t="n">
        <v>0.537049633078604</v>
      </c>
      <c r="Q17" s="24"/>
      <c r="R17" s="24" t="n">
        <v>-0.78582243678632</v>
      </c>
      <c r="S17" s="24" t="n">
        <v>0.0509775427811401</v>
      </c>
      <c r="T17" s="24" t="n">
        <v>-0.352025180938211</v>
      </c>
      <c r="U17" s="24" t="n">
        <v>-0.47735174619194</v>
      </c>
      <c r="V17" s="24" t="n">
        <v>-0.57887841469452</v>
      </c>
      <c r="W17" s="24"/>
      <c r="X17" s="24" t="n">
        <v>-0.630911553585496</v>
      </c>
      <c r="Y17" s="24" t="n">
        <v>-0.635037999883105</v>
      </c>
      <c r="Z17" s="24" t="n">
        <v>-0.479601290384038</v>
      </c>
      <c r="AA17" s="24" t="n">
        <v>-0.480475355183033</v>
      </c>
      <c r="AB17" s="24" t="n">
        <v>-0.0293173024883772</v>
      </c>
      <c r="AC17" s="24" t="n">
        <v>0.0363026658799002</v>
      </c>
      <c r="AD17" s="24" t="n">
        <v>0.179762300034587</v>
      </c>
      <c r="AE17" s="24"/>
      <c r="AF17" s="24" t="n">
        <v>-0.859778523257496</v>
      </c>
      <c r="AG17" s="24" t="n">
        <v>-0.240318230105755</v>
      </c>
      <c r="AH17" s="24" t="n">
        <v>-0.567548655389403</v>
      </c>
      <c r="AI17" s="24" t="n">
        <v>-0.235077166709938</v>
      </c>
      <c r="AJ17" s="24" t="n">
        <v>-0.513724122284176</v>
      </c>
      <c r="AK17" s="24" t="n">
        <v>-0.555375860369903</v>
      </c>
      <c r="AL17" s="24" t="n">
        <v>-0.545836091124211</v>
      </c>
      <c r="AM17" s="24" t="n">
        <v>-0.39877305775545</v>
      </c>
      <c r="AN17" s="24" t="n">
        <v>-0.139697934725581</v>
      </c>
      <c r="AO17" s="24" t="n">
        <v>-0.93058248043021</v>
      </c>
      <c r="AP17" s="24" t="n">
        <v>-0.58096622768314</v>
      </c>
      <c r="AQ17" s="24"/>
      <c r="AR17" s="24" t="n">
        <v>-0.445716496727459</v>
      </c>
      <c r="AS17" s="24" t="n">
        <v>-0.295317842467619</v>
      </c>
      <c r="AT17" s="24" t="n">
        <v>-0.495620394777419</v>
      </c>
      <c r="AU17" s="24" t="n">
        <v>-0.514398627133725</v>
      </c>
      <c r="AV17" s="24" t="n">
        <v>-0.760487288774329</v>
      </c>
      <c r="AW17" s="24" t="n">
        <v>-0.54325638084935</v>
      </c>
      <c r="AX17" s="24" t="n">
        <v>-0.449268133545787</v>
      </c>
    </row>
    <row r="18">
      <c r="B18" s="18"/>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138</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121</v>
      </c>
      <c r="C9" s="16" t="n">
        <v>0.181553667598308</v>
      </c>
      <c r="D9" s="16" t="n">
        <v>0.374079902794663</v>
      </c>
      <c r="E9" s="16" t="n">
        <v>0.178802746201277</v>
      </c>
      <c r="F9" s="16" t="n">
        <v>0.15504122133188</v>
      </c>
      <c r="G9" s="16"/>
      <c r="H9" s="16" t="n">
        <v>0.0358118344019935</v>
      </c>
      <c r="I9" s="16" t="n">
        <v>0.168917766489693</v>
      </c>
      <c r="J9" s="16"/>
      <c r="K9" s="16" t="n">
        <v>0.325353314819458</v>
      </c>
      <c r="L9" s="16"/>
      <c r="M9" s="16" t="n">
        <v>0.170605169701875</v>
      </c>
      <c r="N9" s="16" t="n">
        <v>0.196317323742202</v>
      </c>
      <c r="O9" s="16" t="n">
        <v>0.333229735040632</v>
      </c>
      <c r="P9" s="16" t="n">
        <v>0.354631121567833</v>
      </c>
      <c r="Q9" s="16"/>
      <c r="R9" s="16" t="n">
        <v>0</v>
      </c>
      <c r="S9" s="16" t="n">
        <v>0.376123966240573</v>
      </c>
      <c r="T9" s="16" t="n">
        <v>0.313812406104437</v>
      </c>
      <c r="U9" s="16" t="n">
        <v>0.0922998068374077</v>
      </c>
      <c r="V9" s="16" t="n">
        <v>0.163277076530455</v>
      </c>
      <c r="W9" s="16"/>
      <c r="X9" s="16" t="n">
        <v>0.142570833671005</v>
      </c>
      <c r="Y9" s="16" t="n">
        <v>0.266275316438817</v>
      </c>
      <c r="Z9" s="16" t="n">
        <v>0.11618000052107</v>
      </c>
      <c r="AA9" s="16" t="n">
        <v>0.0842240011345039</v>
      </c>
      <c r="AB9" s="16" t="n">
        <v>0.193492204058224</v>
      </c>
      <c r="AC9" s="16" t="n">
        <v>0.0943171507692271</v>
      </c>
      <c r="AD9" s="16" t="n">
        <v>0.319020361887704</v>
      </c>
      <c r="AE9" s="16"/>
      <c r="AF9" s="16" t="n">
        <v>0.209130532027119</v>
      </c>
      <c r="AG9" s="16" t="n">
        <v>0.490231834670423</v>
      </c>
      <c r="AH9" s="16" t="n">
        <v>0.206967860342784</v>
      </c>
      <c r="AI9" s="16" t="n">
        <v>0.28540281009625</v>
      </c>
      <c r="AJ9" s="16" t="n">
        <v>0.0969132527711939</v>
      </c>
      <c r="AK9" s="16" t="n">
        <v>0.203252096498267</v>
      </c>
      <c r="AL9" s="16" t="n">
        <v>0.028702291010901</v>
      </c>
      <c r="AM9" s="16" t="n">
        <v>0.231980749733758</v>
      </c>
      <c r="AN9" s="16" t="n">
        <v>0.155862657100561</v>
      </c>
      <c r="AO9" s="16" t="n">
        <v>0.0316785806384452</v>
      </c>
      <c r="AP9" s="16" t="n">
        <v>0.355111450329082</v>
      </c>
      <c r="AQ9" s="16"/>
      <c r="AR9" s="16" t="n">
        <v>0.0887894796411521</v>
      </c>
      <c r="AS9" s="16" t="n">
        <v>0.185563552520213</v>
      </c>
      <c r="AT9" s="16" t="n">
        <v>0.121330546755409</v>
      </c>
      <c r="AU9" s="16" t="n">
        <v>0.271782890750552</v>
      </c>
      <c r="AV9" s="16" t="n">
        <v>0.181507553378471</v>
      </c>
      <c r="AW9" s="16" t="n">
        <v>0.183181860437766</v>
      </c>
      <c r="AX9" s="16" t="n">
        <v>0.24021145615311</v>
      </c>
    </row>
    <row r="10">
      <c r="B10" s="17" t="s">
        <v>122</v>
      </c>
      <c r="C10" s="16" t="n">
        <v>0.194552989038396</v>
      </c>
      <c r="D10" s="16" t="n">
        <v>0.27355434850917</v>
      </c>
      <c r="E10" s="16" t="n">
        <v>0.214206132187123</v>
      </c>
      <c r="F10" s="16" t="n">
        <v>0.175993668346482</v>
      </c>
      <c r="G10" s="16"/>
      <c r="H10" s="16" t="n">
        <v>0.674898348293742</v>
      </c>
      <c r="I10" s="16" t="n">
        <v>0.187988826971815</v>
      </c>
      <c r="J10" s="16"/>
      <c r="K10" s="16" t="n">
        <v>0.187565872593007</v>
      </c>
      <c r="L10" s="16"/>
      <c r="M10" s="16" t="n">
        <v>0.153086250898568</v>
      </c>
      <c r="N10" s="16" t="n">
        <v>0.354136305487834</v>
      </c>
      <c r="O10" s="16" t="n">
        <v>0.490914457589806</v>
      </c>
      <c r="P10" s="16" t="n">
        <v>0.342556415110174</v>
      </c>
      <c r="Q10" s="16"/>
      <c r="R10" s="16" t="n">
        <v>0.21417756321368</v>
      </c>
      <c r="S10" s="16" t="n">
        <v>0.19982853943091</v>
      </c>
      <c r="T10" s="16" t="n">
        <v>0.115635732281189</v>
      </c>
      <c r="U10" s="16" t="n">
        <v>0.244166241163578</v>
      </c>
      <c r="V10" s="16" t="n">
        <v>0.202824688082854</v>
      </c>
      <c r="W10" s="16"/>
      <c r="X10" s="16" t="n">
        <v>0.137598800960628</v>
      </c>
      <c r="Y10" s="16" t="n">
        <v>0.154342551192787</v>
      </c>
      <c r="Z10" s="16" t="n">
        <v>0.219798133199883</v>
      </c>
      <c r="AA10" s="16" t="n">
        <v>0.206160946780878</v>
      </c>
      <c r="AB10" s="16" t="n">
        <v>0.481727112091843</v>
      </c>
      <c r="AC10" s="16" t="n">
        <v>0.137993038487026</v>
      </c>
      <c r="AD10" s="16" t="n">
        <v>0.315006011312198</v>
      </c>
      <c r="AE10" s="16"/>
      <c r="AF10" s="16" t="n">
        <v>0.024892114448338</v>
      </c>
      <c r="AG10" s="16" t="n">
        <v>0.0515367530675793</v>
      </c>
      <c r="AH10" s="16" t="n">
        <v>0.254881172845049</v>
      </c>
      <c r="AI10" s="16" t="n">
        <v>0.194591702230477</v>
      </c>
      <c r="AJ10" s="16" t="n">
        <v>0.313673227822725</v>
      </c>
      <c r="AK10" s="16" t="n">
        <v>0.209622703420853</v>
      </c>
      <c r="AL10" s="16" t="n">
        <v>0.145211487190295</v>
      </c>
      <c r="AM10" s="16" t="n">
        <v>0.180265672470428</v>
      </c>
      <c r="AN10" s="16" t="n">
        <v>0.181959036163954</v>
      </c>
      <c r="AO10" s="16" t="n">
        <v>0.209518289748756</v>
      </c>
      <c r="AP10" s="16" t="n">
        <v>0.00599952679613492</v>
      </c>
      <c r="AQ10" s="16"/>
      <c r="AR10" s="16" t="n">
        <v>0.225609746525527</v>
      </c>
      <c r="AS10" s="16" t="n">
        <v>0.00300071185574407</v>
      </c>
      <c r="AT10" s="16" t="n">
        <v>0.194377602845869</v>
      </c>
      <c r="AU10" s="16" t="n">
        <v>0.110227371891317</v>
      </c>
      <c r="AV10" s="16" t="n">
        <v>0.222285245811538</v>
      </c>
      <c r="AW10" s="16" t="n">
        <v>0.229637760678209</v>
      </c>
      <c r="AX10" s="16" t="n">
        <v>0.312009155538633</v>
      </c>
    </row>
    <row r="11">
      <c r="B11" s="17" t="s">
        <v>123</v>
      </c>
      <c r="C11" s="16" t="n">
        <v>0.162516553963537</v>
      </c>
      <c r="D11" s="16" t="n">
        <v>0.181982741846387</v>
      </c>
      <c r="E11" s="16" t="n">
        <v>0.121359684904016</v>
      </c>
      <c r="F11" s="16" t="n">
        <v>0.174943047695008</v>
      </c>
      <c r="G11" s="16"/>
      <c r="H11" s="16" t="n">
        <v>0.12403780431975</v>
      </c>
      <c r="I11" s="16" t="n">
        <v>0.167775387616592</v>
      </c>
      <c r="J11" s="16"/>
      <c r="K11" s="16" t="n">
        <v>0.236735052865579</v>
      </c>
      <c r="L11" s="16"/>
      <c r="M11" s="16" t="n">
        <v>0.164167284768087</v>
      </c>
      <c r="N11" s="16" t="n">
        <v>0.160062909343023</v>
      </c>
      <c r="O11" s="16" t="n">
        <v>0.133403473141943</v>
      </c>
      <c r="P11" s="16" t="n">
        <v>0.181111428974893</v>
      </c>
      <c r="Q11" s="16"/>
      <c r="R11" s="16" t="n">
        <v>0</v>
      </c>
      <c r="S11" s="16" t="n">
        <v>0.421764339222914</v>
      </c>
      <c r="T11" s="16" t="n">
        <v>0.253399066055944</v>
      </c>
      <c r="U11" s="16" t="n">
        <v>0.277000996914978</v>
      </c>
      <c r="V11" s="16" t="n">
        <v>0.0906513242184701</v>
      </c>
      <c r="W11" s="16"/>
      <c r="X11" s="16" t="n">
        <v>0.153925314959764</v>
      </c>
      <c r="Y11" s="16" t="n">
        <v>0.198924621956948</v>
      </c>
      <c r="Z11" s="16" t="n">
        <v>0.196174858885824</v>
      </c>
      <c r="AA11" s="16" t="n">
        <v>0.0397688636583114</v>
      </c>
      <c r="AB11" s="16" t="n">
        <v>0.11853374865216</v>
      </c>
      <c r="AC11" s="16" t="n">
        <v>0.145020716191182</v>
      </c>
      <c r="AD11" s="16" t="n">
        <v>0.135363700731449</v>
      </c>
      <c r="AE11" s="16"/>
      <c r="AF11" s="16" t="n">
        <v>0.32258383081359</v>
      </c>
      <c r="AG11" s="16" t="n">
        <v>0.317156383689448</v>
      </c>
      <c r="AH11" s="16" t="n">
        <v>0.222271463355362</v>
      </c>
      <c r="AI11" s="16" t="n">
        <v>0.209465174006065</v>
      </c>
      <c r="AJ11" s="16" t="n">
        <v>0.0591106038111322</v>
      </c>
      <c r="AK11" s="16" t="n">
        <v>0.108871377473024</v>
      </c>
      <c r="AL11" s="16" t="n">
        <v>0.144313090720299</v>
      </c>
      <c r="AM11" s="16" t="n">
        <v>0.0247293739915792</v>
      </c>
      <c r="AN11" s="16" t="n">
        <v>0.354170328104783</v>
      </c>
      <c r="AO11" s="16" t="n">
        <v>0.234640926469914</v>
      </c>
      <c r="AP11" s="16" t="n">
        <v>0.00791924470281053</v>
      </c>
      <c r="AQ11" s="16"/>
      <c r="AR11" s="16" t="n">
        <v>0.0212891175039097</v>
      </c>
      <c r="AS11" s="16" t="n">
        <v>0.405717867812022</v>
      </c>
      <c r="AT11" s="16" t="n">
        <v>0.270838630891703</v>
      </c>
      <c r="AU11" s="16" t="n">
        <v>0.144083713400987</v>
      </c>
      <c r="AV11" s="16" t="n">
        <v>0.0306989163608034</v>
      </c>
      <c r="AW11" s="16" t="n">
        <v>0.106203145968424</v>
      </c>
      <c r="AX11" s="16" t="n">
        <v>0.0861357250613369</v>
      </c>
    </row>
    <row r="12">
      <c r="B12" s="17" t="s">
        <v>124</v>
      </c>
      <c r="C12" s="16" t="n">
        <v>0.0860362893077486</v>
      </c>
      <c r="D12" s="16" t="n">
        <v>0.116473294884063</v>
      </c>
      <c r="E12" s="16" t="n">
        <v>0.202981851634184</v>
      </c>
      <c r="F12" s="16" t="n">
        <v>0.0384657216060915</v>
      </c>
      <c r="G12" s="16"/>
      <c r="H12" s="16" t="n">
        <v>0.0147335678234902</v>
      </c>
      <c r="I12" s="16" t="n">
        <v>0.0901358802540648</v>
      </c>
      <c r="J12" s="16"/>
      <c r="K12" s="16" t="n">
        <v>0.0517842218871959</v>
      </c>
      <c r="L12" s="16"/>
      <c r="M12" s="16" t="n">
        <v>0.0852810623666897</v>
      </c>
      <c r="N12" s="16" t="n">
        <v>0.108967305820333</v>
      </c>
      <c r="O12" s="16" t="n">
        <v>0.0283975449512871</v>
      </c>
      <c r="P12" s="16" t="n">
        <v>0.0499245646864485</v>
      </c>
      <c r="Q12" s="16"/>
      <c r="R12" s="16" t="n">
        <v>0</v>
      </c>
      <c r="S12" s="16" t="n">
        <v>0.0022831551056031</v>
      </c>
      <c r="T12" s="16" t="n">
        <v>0.0473893417481892</v>
      </c>
      <c r="U12" s="16" t="n">
        <v>0.0599635130735569</v>
      </c>
      <c r="V12" s="16" t="n">
        <v>0.095923408265471</v>
      </c>
      <c r="W12" s="16"/>
      <c r="X12" s="16" t="n">
        <v>0.0700672609266089</v>
      </c>
      <c r="Y12" s="16" t="n">
        <v>0.0217464834866754</v>
      </c>
      <c r="Z12" s="16" t="n">
        <v>0.365013279131443</v>
      </c>
      <c r="AA12" s="16" t="n">
        <v>0.156392186275635</v>
      </c>
      <c r="AB12" s="16" t="n">
        <v>0.052472174604839</v>
      </c>
      <c r="AC12" s="16" t="n">
        <v>0.00958254038272553</v>
      </c>
      <c r="AD12" s="16" t="n">
        <v>0.0122506399697027</v>
      </c>
      <c r="AE12" s="16"/>
      <c r="AF12" s="16" t="n">
        <v>0.234449635687647</v>
      </c>
      <c r="AG12" s="16" t="n">
        <v>0</v>
      </c>
      <c r="AH12" s="16" t="n">
        <v>0.0670672978372734</v>
      </c>
      <c r="AI12" s="16" t="n">
        <v>0.274730744997711</v>
      </c>
      <c r="AJ12" s="16" t="n">
        <v>0.0156469876225142</v>
      </c>
      <c r="AK12" s="16" t="n">
        <v>0.09197371528956</v>
      </c>
      <c r="AL12" s="16" t="n">
        <v>0.00315273849277917</v>
      </c>
      <c r="AM12" s="16" t="n">
        <v>0.234532992810148</v>
      </c>
      <c r="AN12" s="16" t="n">
        <v>0</v>
      </c>
      <c r="AO12" s="16" t="n">
        <v>0.115997430641951</v>
      </c>
      <c r="AP12" s="16" t="n">
        <v>0</v>
      </c>
      <c r="AQ12" s="16"/>
      <c r="AR12" s="16" t="n">
        <v>0.0781479586863312</v>
      </c>
      <c r="AS12" s="16" t="n">
        <v>0.00635339250836166</v>
      </c>
      <c r="AT12" s="16" t="n">
        <v>0.0570172586589848</v>
      </c>
      <c r="AU12" s="16" t="n">
        <v>0.0811644280441524</v>
      </c>
      <c r="AV12" s="16" t="n">
        <v>0.206891415052089</v>
      </c>
      <c r="AW12" s="16" t="n">
        <v>0.168301763148068</v>
      </c>
      <c r="AX12" s="16" t="n">
        <v>0.0148470455012592</v>
      </c>
    </row>
    <row r="13">
      <c r="B13" s="17" t="s">
        <v>125</v>
      </c>
      <c r="C13" s="16" t="n">
        <v>0.333437754334615</v>
      </c>
      <c r="D13" s="16" t="n">
        <v>0.0363356827599551</v>
      </c>
      <c r="E13" s="16" t="n">
        <v>0.188328513018447</v>
      </c>
      <c r="F13" s="16" t="n">
        <v>0.429546588150521</v>
      </c>
      <c r="G13" s="16"/>
      <c r="H13" s="16" t="n">
        <v>0.143397589696816</v>
      </c>
      <c r="I13" s="16" t="n">
        <v>0.333049345466194</v>
      </c>
      <c r="J13" s="16"/>
      <c r="K13" s="16" t="n">
        <v>0.1983973898201</v>
      </c>
      <c r="L13" s="16"/>
      <c r="M13" s="16" t="n">
        <v>0.386500701423296</v>
      </c>
      <c r="N13" s="16" t="n">
        <v>0.117273492681864</v>
      </c>
      <c r="O13" s="16" t="n">
        <v>0.0119999896276658</v>
      </c>
      <c r="P13" s="16" t="n">
        <v>0.0389828187473854</v>
      </c>
      <c r="Q13" s="16"/>
      <c r="R13" s="16" t="n">
        <v>0.78582243678632</v>
      </c>
      <c r="S13" s="16" t="n">
        <v>0</v>
      </c>
      <c r="T13" s="16" t="n">
        <v>0.269012570532453</v>
      </c>
      <c r="U13" s="16" t="n">
        <v>0.223782264931906</v>
      </c>
      <c r="V13" s="16" t="n">
        <v>0.407561406122178</v>
      </c>
      <c r="W13" s="16"/>
      <c r="X13" s="16" t="n">
        <v>0.474506712912571</v>
      </c>
      <c r="Y13" s="16" t="n">
        <v>0.314973923664876</v>
      </c>
      <c r="Z13" s="16" t="n">
        <v>0.10283372826178</v>
      </c>
      <c r="AA13" s="16" t="n">
        <v>0.494126133907909</v>
      </c>
      <c r="AB13" s="16" t="n">
        <v>0.112605467643597</v>
      </c>
      <c r="AC13" s="16" t="n">
        <v>0.00338754826436796</v>
      </c>
      <c r="AD13" s="16" t="n">
        <v>0.159300145519767</v>
      </c>
      <c r="AE13" s="16"/>
      <c r="AF13" s="16" t="n">
        <v>0.208943887023306</v>
      </c>
      <c r="AG13" s="16" t="n">
        <v>0.141075028572549</v>
      </c>
      <c r="AH13" s="16" t="n">
        <v>0.248812205619532</v>
      </c>
      <c r="AI13" s="16" t="n">
        <v>0.0358095686694975</v>
      </c>
      <c r="AJ13" s="16" t="n">
        <v>0.48532351988568</v>
      </c>
      <c r="AK13" s="16" t="n">
        <v>0.353758941546114</v>
      </c>
      <c r="AL13" s="16" t="n">
        <v>0.468235885524346</v>
      </c>
      <c r="AM13" s="16" t="n">
        <v>0.294577435670442</v>
      </c>
      <c r="AN13" s="16" t="n">
        <v>0.14613442941609</v>
      </c>
      <c r="AO13" s="16" t="n">
        <v>0.40758544204211</v>
      </c>
      <c r="AP13" s="16" t="n">
        <v>0.630969778171973</v>
      </c>
      <c r="AQ13" s="16"/>
      <c r="AR13" s="16" t="n">
        <v>0.58616369764308</v>
      </c>
      <c r="AS13" s="16" t="n">
        <v>0.173560705097237</v>
      </c>
      <c r="AT13" s="16" t="n">
        <v>0.326720573817109</v>
      </c>
      <c r="AU13" s="16" t="n">
        <v>0.310249449999246</v>
      </c>
      <c r="AV13" s="16" t="n">
        <v>0.358616869397099</v>
      </c>
      <c r="AW13" s="16" t="n">
        <v>0.304872360113503</v>
      </c>
      <c r="AX13" s="16" t="n">
        <v>0.333991421644638</v>
      </c>
    </row>
    <row r="14">
      <c r="B14" s="17" t="s">
        <v>126</v>
      </c>
      <c r="C14" s="16" t="n">
        <v>0.041902745757396</v>
      </c>
      <c r="D14" s="16" t="n">
        <v>0.0175740292057614</v>
      </c>
      <c r="E14" s="16" t="n">
        <v>0.0943210720549538</v>
      </c>
      <c r="F14" s="16" t="n">
        <v>0.0260097528700165</v>
      </c>
      <c r="G14" s="16"/>
      <c r="H14" s="16" t="n">
        <v>0.0071208554642084</v>
      </c>
      <c r="I14" s="16" t="n">
        <v>0.0521327932016417</v>
      </c>
      <c r="J14" s="16"/>
      <c r="K14" s="16" t="n">
        <v>0.000164148014659671</v>
      </c>
      <c r="L14" s="16"/>
      <c r="M14" s="16" t="n">
        <v>0.0403595308414843</v>
      </c>
      <c r="N14" s="16" t="n">
        <v>0.0632426629247442</v>
      </c>
      <c r="O14" s="16" t="n">
        <v>0.00205479964866642</v>
      </c>
      <c r="P14" s="16" t="n">
        <v>0.032793650913266</v>
      </c>
      <c r="Q14" s="16"/>
      <c r="R14" s="16" t="n">
        <v>0</v>
      </c>
      <c r="S14" s="16" t="n">
        <v>0</v>
      </c>
      <c r="T14" s="16" t="n">
        <v>0.000750883277788281</v>
      </c>
      <c r="U14" s="16" t="n">
        <v>0.102787177078573</v>
      </c>
      <c r="V14" s="16" t="n">
        <v>0.0397620967805714</v>
      </c>
      <c r="W14" s="16"/>
      <c r="X14" s="16" t="n">
        <v>0.0213310765694225</v>
      </c>
      <c r="Y14" s="16" t="n">
        <v>0.0437371032598967</v>
      </c>
      <c r="Z14" s="16" t="n">
        <v>0</v>
      </c>
      <c r="AA14" s="16" t="n">
        <v>0.0193278682427629</v>
      </c>
      <c r="AB14" s="16" t="n">
        <v>0.0411692929493373</v>
      </c>
      <c r="AC14" s="16" t="n">
        <v>0.609699005905471</v>
      </c>
      <c r="AD14" s="16" t="n">
        <v>0.05905914057918</v>
      </c>
      <c r="AE14" s="16"/>
      <c r="AF14" s="16" t="n">
        <v>0</v>
      </c>
      <c r="AG14" s="16" t="n">
        <v>0</v>
      </c>
      <c r="AH14" s="16" t="n">
        <v>0</v>
      </c>
      <c r="AI14" s="16" t="n">
        <v>0</v>
      </c>
      <c r="AJ14" s="16" t="n">
        <v>0.029332408086754</v>
      </c>
      <c r="AK14" s="16" t="n">
        <v>0.032521165772182</v>
      </c>
      <c r="AL14" s="16" t="n">
        <v>0.21038450706138</v>
      </c>
      <c r="AM14" s="16" t="n">
        <v>0.0339137753236463</v>
      </c>
      <c r="AN14" s="16" t="n">
        <v>0.161873549214612</v>
      </c>
      <c r="AO14" s="16" t="n">
        <v>0.000579330458823583</v>
      </c>
      <c r="AP14" s="16" t="n">
        <v>0</v>
      </c>
      <c r="AQ14" s="16"/>
      <c r="AR14" s="16" t="n">
        <v>0</v>
      </c>
      <c r="AS14" s="16" t="n">
        <v>0.225803770206423</v>
      </c>
      <c r="AT14" s="16" t="n">
        <v>0.0297153870309257</v>
      </c>
      <c r="AU14" s="16" t="n">
        <v>0.0824921459137451</v>
      </c>
      <c r="AV14" s="16" t="n">
        <v>0</v>
      </c>
      <c r="AW14" s="16" t="n">
        <v>0.00780310965403051</v>
      </c>
      <c r="AX14" s="16" t="n">
        <v>0.0128051961010222</v>
      </c>
    </row>
    <row r="15">
      <c r="B15" s="17" t="s">
        <v>127</v>
      </c>
      <c r="C15" s="23" t="n">
        <v>0.376106656636704</v>
      </c>
      <c r="D15" s="23" t="n">
        <v>0.647634251303833</v>
      </c>
      <c r="E15" s="23" t="n">
        <v>0.3930088783884</v>
      </c>
      <c r="F15" s="23" t="n">
        <v>0.331034889678362</v>
      </c>
      <c r="G15" s="23"/>
      <c r="H15" s="23" t="n">
        <v>0.710710182695736</v>
      </c>
      <c r="I15" s="23" t="n">
        <v>0.356906593461508</v>
      </c>
      <c r="J15" s="23"/>
      <c r="K15" s="23" t="n">
        <v>0.512919187412465</v>
      </c>
      <c r="L15" s="23"/>
      <c r="M15" s="23" t="n">
        <v>0.323691420600443</v>
      </c>
      <c r="N15" s="23" t="n">
        <v>0.550453629230036</v>
      </c>
      <c r="O15" s="23" t="n">
        <v>0.824144192630438</v>
      </c>
      <c r="P15" s="23" t="n">
        <v>0.697187536678007</v>
      </c>
      <c r="Q15" s="23"/>
      <c r="R15" s="23" t="n">
        <v>0.21417756321368</v>
      </c>
      <c r="S15" s="23" t="n">
        <v>0.575952505671483</v>
      </c>
      <c r="T15" s="23" t="n">
        <v>0.429448138385626</v>
      </c>
      <c r="U15" s="23" t="n">
        <v>0.336466048000986</v>
      </c>
      <c r="V15" s="23" t="n">
        <v>0.366101764613309</v>
      </c>
      <c r="W15" s="23"/>
      <c r="X15" s="23" t="n">
        <v>0.280169634631633</v>
      </c>
      <c r="Y15" s="23" t="n">
        <v>0.420617867631604</v>
      </c>
      <c r="Z15" s="23" t="n">
        <v>0.335978133720952</v>
      </c>
      <c r="AA15" s="23" t="n">
        <v>0.290384947915381</v>
      </c>
      <c r="AB15" s="23" t="n">
        <v>0.675219316150067</v>
      </c>
      <c r="AC15" s="23" t="n">
        <v>0.232310189256253</v>
      </c>
      <c r="AD15" s="23" t="n">
        <v>0.634026373199901</v>
      </c>
      <c r="AE15" s="23"/>
      <c r="AF15" s="23" t="n">
        <v>0.234022646475457</v>
      </c>
      <c r="AG15" s="23" t="n">
        <v>0.541768587738002</v>
      </c>
      <c r="AH15" s="23" t="n">
        <v>0.461849033187833</v>
      </c>
      <c r="AI15" s="23" t="n">
        <v>0.479994512326727</v>
      </c>
      <c r="AJ15" s="23" t="n">
        <v>0.410586480593919</v>
      </c>
      <c r="AK15" s="23" t="n">
        <v>0.41287479991912</v>
      </c>
      <c r="AL15" s="23" t="n">
        <v>0.173913778201196</v>
      </c>
      <c r="AM15" s="23" t="n">
        <v>0.412246422204185</v>
      </c>
      <c r="AN15" s="23" t="n">
        <v>0.337821693264515</v>
      </c>
      <c r="AO15" s="23" t="n">
        <v>0.241196870387202</v>
      </c>
      <c r="AP15" s="23" t="n">
        <v>0.361110977125217</v>
      </c>
      <c r="AQ15" s="23"/>
      <c r="AR15" s="23" t="n">
        <v>0.314399226166679</v>
      </c>
      <c r="AS15" s="23" t="n">
        <v>0.188564264375957</v>
      </c>
      <c r="AT15" s="23" t="n">
        <v>0.315708149601278</v>
      </c>
      <c r="AU15" s="23" t="n">
        <v>0.382010262641869</v>
      </c>
      <c r="AV15" s="23" t="n">
        <v>0.403792799190008</v>
      </c>
      <c r="AW15" s="23" t="n">
        <v>0.412819621115974</v>
      </c>
      <c r="AX15" s="23" t="n">
        <v>0.552220611691744</v>
      </c>
    </row>
    <row r="16">
      <c r="B16" s="17" t="s">
        <v>128</v>
      </c>
      <c r="C16" s="23" t="n">
        <v>0.419474043642363</v>
      </c>
      <c r="D16" s="23" t="n">
        <v>0.152808977644018</v>
      </c>
      <c r="E16" s="23" t="n">
        <v>0.39131036465263</v>
      </c>
      <c r="F16" s="23" t="n">
        <v>0.468012309756613</v>
      </c>
      <c r="G16" s="23"/>
      <c r="H16" s="23" t="n">
        <v>0.158131157520306</v>
      </c>
      <c r="I16" s="23" t="n">
        <v>0.423185225720258</v>
      </c>
      <c r="J16" s="23"/>
      <c r="K16" s="23" t="n">
        <v>0.250181611707296</v>
      </c>
      <c r="L16" s="23"/>
      <c r="M16" s="23" t="n">
        <v>0.471781763789985</v>
      </c>
      <c r="N16" s="23" t="n">
        <v>0.226240798502197</v>
      </c>
      <c r="O16" s="23" t="n">
        <v>0.0403975345789529</v>
      </c>
      <c r="P16" s="23" t="n">
        <v>0.0889073834338339</v>
      </c>
      <c r="Q16" s="23"/>
      <c r="R16" s="23" t="n">
        <v>0.78582243678632</v>
      </c>
      <c r="S16" s="23" t="n">
        <v>0.0022831551056031</v>
      </c>
      <c r="T16" s="23" t="n">
        <v>0.316401912280642</v>
      </c>
      <c r="U16" s="23" t="n">
        <v>0.283745778005463</v>
      </c>
      <c r="V16" s="23" t="n">
        <v>0.503484814387649</v>
      </c>
      <c r="W16" s="23"/>
      <c r="X16" s="23" t="n">
        <v>0.54457397383918</v>
      </c>
      <c r="Y16" s="23" t="n">
        <v>0.336720407151552</v>
      </c>
      <c r="Z16" s="23" t="n">
        <v>0.467847007393223</v>
      </c>
      <c r="AA16" s="23" t="n">
        <v>0.650518320183544</v>
      </c>
      <c r="AB16" s="23" t="n">
        <v>0.165077642248436</v>
      </c>
      <c r="AC16" s="23" t="n">
        <v>0.0129700886470935</v>
      </c>
      <c r="AD16" s="23" t="n">
        <v>0.17155078548947</v>
      </c>
      <c r="AE16" s="23"/>
      <c r="AF16" s="23" t="n">
        <v>0.443393522710953</v>
      </c>
      <c r="AG16" s="23" t="n">
        <v>0.141075028572549</v>
      </c>
      <c r="AH16" s="23" t="n">
        <v>0.315879503456805</v>
      </c>
      <c r="AI16" s="23" t="n">
        <v>0.310540313667208</v>
      </c>
      <c r="AJ16" s="23" t="n">
        <v>0.500970507508195</v>
      </c>
      <c r="AK16" s="23" t="n">
        <v>0.445732656835674</v>
      </c>
      <c r="AL16" s="23" t="n">
        <v>0.471388624017125</v>
      </c>
      <c r="AM16" s="23" t="n">
        <v>0.529110428480589</v>
      </c>
      <c r="AN16" s="23" t="n">
        <v>0.14613442941609</v>
      </c>
      <c r="AO16" s="23" t="n">
        <v>0.52358287268406</v>
      </c>
      <c r="AP16" s="23" t="n">
        <v>0.630969778171973</v>
      </c>
      <c r="AQ16" s="23"/>
      <c r="AR16" s="23" t="n">
        <v>0.664311656329411</v>
      </c>
      <c r="AS16" s="23" t="n">
        <v>0.179914097605598</v>
      </c>
      <c r="AT16" s="23" t="n">
        <v>0.383737832476094</v>
      </c>
      <c r="AU16" s="23" t="n">
        <v>0.391413878043399</v>
      </c>
      <c r="AV16" s="23" t="n">
        <v>0.565508284449188</v>
      </c>
      <c r="AW16" s="23" t="n">
        <v>0.473174123261571</v>
      </c>
      <c r="AX16" s="23" t="n">
        <v>0.348838467145897</v>
      </c>
    </row>
    <row r="17">
      <c r="B17" s="17" t="s">
        <v>129</v>
      </c>
      <c r="C17" s="24" t="n">
        <v>-0.0433673870056597</v>
      </c>
      <c r="D17" s="24" t="n">
        <v>0.494825273659815</v>
      </c>
      <c r="E17" s="24" t="n">
        <v>0.00169851373576974</v>
      </c>
      <c r="F17" s="24" t="n">
        <v>-0.136977420078251</v>
      </c>
      <c r="G17" s="24"/>
      <c r="H17" s="24" t="n">
        <v>0.552579025175429</v>
      </c>
      <c r="I17" s="24" t="n">
        <v>-0.0662786322587504</v>
      </c>
      <c r="J17" s="24"/>
      <c r="K17" s="24" t="n">
        <v>0.262737575705168</v>
      </c>
      <c r="L17" s="24"/>
      <c r="M17" s="24" t="n">
        <v>-0.148090343189542</v>
      </c>
      <c r="N17" s="24" t="n">
        <v>0.32421283072784</v>
      </c>
      <c r="O17" s="24" t="n">
        <v>0.783746658051485</v>
      </c>
      <c r="P17" s="24" t="n">
        <v>0.608280153244173</v>
      </c>
      <c r="Q17" s="24"/>
      <c r="R17" s="24" t="n">
        <v>-0.57164487357264</v>
      </c>
      <c r="S17" s="24" t="n">
        <v>0.57366935056588</v>
      </c>
      <c r="T17" s="24" t="n">
        <v>0.113046226104983</v>
      </c>
      <c r="U17" s="24" t="n">
        <v>0.0527202699955228</v>
      </c>
      <c r="V17" s="24" t="n">
        <v>-0.13738304977434</v>
      </c>
      <c r="W17" s="24"/>
      <c r="X17" s="24" t="n">
        <v>-0.264404339207548</v>
      </c>
      <c r="Y17" s="24" t="n">
        <v>0.0838974604800518</v>
      </c>
      <c r="Z17" s="24" t="n">
        <v>-0.131868873672271</v>
      </c>
      <c r="AA17" s="24" t="n">
        <v>-0.360133372268163</v>
      </c>
      <c r="AB17" s="24" t="n">
        <v>0.51014167390163</v>
      </c>
      <c r="AC17" s="24" t="n">
        <v>0.21934010060916</v>
      </c>
      <c r="AD17" s="24" t="n">
        <v>0.462475587710431</v>
      </c>
      <c r="AE17" s="24"/>
      <c r="AF17" s="24" t="n">
        <v>-0.209370876235496</v>
      </c>
      <c r="AG17" s="24" t="n">
        <v>0.400693559165453</v>
      </c>
      <c r="AH17" s="24" t="n">
        <v>0.145969529731028</v>
      </c>
      <c r="AI17" s="24" t="n">
        <v>0.169454198659519</v>
      </c>
      <c r="AJ17" s="24" t="n">
        <v>-0.0903840269142755</v>
      </c>
      <c r="AK17" s="24" t="n">
        <v>-0.0328578569165537</v>
      </c>
      <c r="AL17" s="24" t="n">
        <v>-0.297474845815929</v>
      </c>
      <c r="AM17" s="24" t="n">
        <v>-0.116864006276404</v>
      </c>
      <c r="AN17" s="24" t="n">
        <v>0.191687263848425</v>
      </c>
      <c r="AO17" s="24" t="n">
        <v>-0.282386002296859</v>
      </c>
      <c r="AP17" s="24" t="n">
        <v>-0.269858801046756</v>
      </c>
      <c r="AQ17" s="24"/>
      <c r="AR17" s="24" t="n">
        <v>-0.349912430162732</v>
      </c>
      <c r="AS17" s="24" t="n">
        <v>0.00865016677035868</v>
      </c>
      <c r="AT17" s="24" t="n">
        <v>-0.0680296828748155</v>
      </c>
      <c r="AU17" s="24" t="n">
        <v>-0.00940361540152951</v>
      </c>
      <c r="AV17" s="24" t="n">
        <v>-0.16171548525918</v>
      </c>
      <c r="AW17" s="24" t="n">
        <v>-0.0603545021455969</v>
      </c>
      <c r="AX17" s="24" t="n">
        <v>0.203382144545847</v>
      </c>
    </row>
    <row r="18">
      <c r="B18" s="18"/>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139</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121</v>
      </c>
      <c r="C9" s="16" t="n">
        <v>0.0813897544768752</v>
      </c>
      <c r="D9" s="16" t="n">
        <v>0.146847702322155</v>
      </c>
      <c r="E9" s="16" t="n">
        <v>0.107299728989633</v>
      </c>
      <c r="F9" s="16" t="n">
        <v>0.0624547131412759</v>
      </c>
      <c r="G9" s="16"/>
      <c r="H9" s="16" t="n">
        <v>0.0182657700925963</v>
      </c>
      <c r="I9" s="16" t="n">
        <v>0.0808170196684361</v>
      </c>
      <c r="J9" s="16"/>
      <c r="K9" s="16" t="n">
        <v>0.102283922245221</v>
      </c>
      <c r="L9" s="16"/>
      <c r="M9" s="16" t="n">
        <v>0.0591660135088311</v>
      </c>
      <c r="N9" s="16" t="n">
        <v>0.145765541945915</v>
      </c>
      <c r="O9" s="16" t="n">
        <v>0.299218949372822</v>
      </c>
      <c r="P9" s="16" t="n">
        <v>0.249929286862007</v>
      </c>
      <c r="Q9" s="16"/>
      <c r="R9" s="16" t="n">
        <v>0</v>
      </c>
      <c r="S9" s="16" t="n">
        <v>0.33299868690357</v>
      </c>
      <c r="T9" s="16" t="n">
        <v>0.201331550679705</v>
      </c>
      <c r="U9" s="16" t="n">
        <v>0.129358656911631</v>
      </c>
      <c r="V9" s="16" t="n">
        <v>0.0196868981100238</v>
      </c>
      <c r="W9" s="16"/>
      <c r="X9" s="16" t="n">
        <v>0.0696107525817083</v>
      </c>
      <c r="Y9" s="16" t="n">
        <v>0.0626435658661363</v>
      </c>
      <c r="Z9" s="16" t="n">
        <v>0.0267389706822693</v>
      </c>
      <c r="AA9" s="16" t="n">
        <v>0.0506554006624473</v>
      </c>
      <c r="AB9" s="16" t="n">
        <v>0.0586423148435797</v>
      </c>
      <c r="AC9" s="16" t="n">
        <v>0.724850854595267</v>
      </c>
      <c r="AD9" s="16" t="n">
        <v>0.310059548989428</v>
      </c>
      <c r="AE9" s="16"/>
      <c r="AF9" s="16" t="n">
        <v>0.00437794745848684</v>
      </c>
      <c r="AG9" s="16" t="n">
        <v>0.485469118682942</v>
      </c>
      <c r="AH9" s="16" t="n">
        <v>0.0551234239176805</v>
      </c>
      <c r="AI9" s="16" t="n">
        <v>0.0671324346109548</v>
      </c>
      <c r="AJ9" s="16" t="n">
        <v>0.0319448207950879</v>
      </c>
      <c r="AK9" s="16" t="n">
        <v>0.0808770593361983</v>
      </c>
      <c r="AL9" s="16" t="n">
        <v>0.22354302368519</v>
      </c>
      <c r="AM9" s="16" t="n">
        <v>0.0438791444381428</v>
      </c>
      <c r="AN9" s="16" t="n">
        <v>0.0417532282267214</v>
      </c>
      <c r="AO9" s="16" t="n">
        <v>0</v>
      </c>
      <c r="AP9" s="16" t="n">
        <v>0.0350518423063448</v>
      </c>
      <c r="AQ9" s="16"/>
      <c r="AR9" s="16" t="n">
        <v>0.0809969131706243</v>
      </c>
      <c r="AS9" s="16" t="n">
        <v>0.179562128808725</v>
      </c>
      <c r="AT9" s="16" t="n">
        <v>0.0232352807906452</v>
      </c>
      <c r="AU9" s="16" t="n">
        <v>0.0929241466818307</v>
      </c>
      <c r="AV9" s="16" t="n">
        <v>0.00531505468718492</v>
      </c>
      <c r="AW9" s="16" t="n">
        <v>0.0923598971608655</v>
      </c>
      <c r="AX9" s="16" t="n">
        <v>0.144589261528443</v>
      </c>
    </row>
    <row r="10">
      <c r="B10" s="17" t="s">
        <v>122</v>
      </c>
      <c r="C10" s="16" t="n">
        <v>0.206448744287402</v>
      </c>
      <c r="D10" s="16" t="n">
        <v>0.22029154631494</v>
      </c>
      <c r="E10" s="16" t="n">
        <v>0.291106755148839</v>
      </c>
      <c r="F10" s="16" t="n">
        <v>0.173183152667633</v>
      </c>
      <c r="G10" s="16"/>
      <c r="H10" s="16" t="n">
        <v>0.18047001555562</v>
      </c>
      <c r="I10" s="16" t="n">
        <v>0.224466459154511</v>
      </c>
      <c r="J10" s="16"/>
      <c r="K10" s="16" t="n">
        <v>0.150557232124415</v>
      </c>
      <c r="L10" s="16"/>
      <c r="M10" s="16" t="n">
        <v>0.171970856272844</v>
      </c>
      <c r="N10" s="16" t="n">
        <v>0.327821447375696</v>
      </c>
      <c r="O10" s="16" t="n">
        <v>0.464844774895226</v>
      </c>
      <c r="P10" s="16" t="n">
        <v>0.501656384719284</v>
      </c>
      <c r="Q10" s="16"/>
      <c r="R10" s="16" t="n">
        <v>0.21417756321368</v>
      </c>
      <c r="S10" s="16" t="n">
        <v>0.210202650647343</v>
      </c>
      <c r="T10" s="16" t="n">
        <v>0.210539120323139</v>
      </c>
      <c r="U10" s="16" t="n">
        <v>0.27836796003901</v>
      </c>
      <c r="V10" s="16" t="n">
        <v>0.188074148538364</v>
      </c>
      <c r="W10" s="16"/>
      <c r="X10" s="16" t="n">
        <v>0.098908926925349</v>
      </c>
      <c r="Y10" s="16" t="n">
        <v>0.30653524542924</v>
      </c>
      <c r="Z10" s="16" t="n">
        <v>0.0933955119255791</v>
      </c>
      <c r="AA10" s="16" t="n">
        <v>0.202085324524637</v>
      </c>
      <c r="AB10" s="16" t="n">
        <v>0.430793146439515</v>
      </c>
      <c r="AC10" s="16" t="n">
        <v>0.0655855391096439</v>
      </c>
      <c r="AD10" s="16" t="n">
        <v>0.322990460933948</v>
      </c>
      <c r="AE10" s="16"/>
      <c r="AF10" s="16" t="n">
        <v>0.391540953658426</v>
      </c>
      <c r="AG10" s="16" t="n">
        <v>0.196235412517951</v>
      </c>
      <c r="AH10" s="16" t="n">
        <v>0.311134623909796</v>
      </c>
      <c r="AI10" s="16" t="n">
        <v>0.44331465420897</v>
      </c>
      <c r="AJ10" s="16" t="n">
        <v>0.169491962765536</v>
      </c>
      <c r="AK10" s="16" t="n">
        <v>0.0685964959589602</v>
      </c>
      <c r="AL10" s="16" t="n">
        <v>0.0966492307925053</v>
      </c>
      <c r="AM10" s="16" t="n">
        <v>0.466032354436313</v>
      </c>
      <c r="AN10" s="16" t="n">
        <v>0.312603448822958</v>
      </c>
      <c r="AO10" s="16" t="n">
        <v>0.0322644149344058</v>
      </c>
      <c r="AP10" s="16" t="n">
        <v>0.00791924470281053</v>
      </c>
      <c r="AQ10" s="16"/>
      <c r="AR10" s="16" t="n">
        <v>0.227171781213699</v>
      </c>
      <c r="AS10" s="16" t="n">
        <v>0.188916233172831</v>
      </c>
      <c r="AT10" s="16" t="n">
        <v>0.339105261057144</v>
      </c>
      <c r="AU10" s="16" t="n">
        <v>0.200185778954372</v>
      </c>
      <c r="AV10" s="16" t="n">
        <v>0.215687889771774</v>
      </c>
      <c r="AW10" s="16" t="n">
        <v>0.0896897291255713</v>
      </c>
      <c r="AX10" s="16" t="n">
        <v>0.128635012164878</v>
      </c>
    </row>
    <row r="11">
      <c r="B11" s="17" t="s">
        <v>123</v>
      </c>
      <c r="C11" s="16" t="n">
        <v>0.225116222189117</v>
      </c>
      <c r="D11" s="16" t="n">
        <v>0.47534525219711</v>
      </c>
      <c r="E11" s="16" t="n">
        <v>0.108275302205432</v>
      </c>
      <c r="F11" s="16" t="n">
        <v>0.232516045075267</v>
      </c>
      <c r="G11" s="16"/>
      <c r="H11" s="16" t="n">
        <v>0.609919879545186</v>
      </c>
      <c r="I11" s="16" t="n">
        <v>0.186463818368011</v>
      </c>
      <c r="J11" s="16"/>
      <c r="K11" s="16" t="n">
        <v>0.31674468117291</v>
      </c>
      <c r="L11" s="16"/>
      <c r="M11" s="16" t="n">
        <v>0.215644895970637</v>
      </c>
      <c r="N11" s="16" t="n">
        <v>0.308927230959546</v>
      </c>
      <c r="O11" s="16" t="n">
        <v>0.146149880735663</v>
      </c>
      <c r="P11" s="16" t="n">
        <v>0.151675576414834</v>
      </c>
      <c r="Q11" s="16"/>
      <c r="R11" s="16" t="n">
        <v>0</v>
      </c>
      <c r="S11" s="16" t="n">
        <v>0.167627304676304</v>
      </c>
      <c r="T11" s="16" t="n">
        <v>0.150277920799245</v>
      </c>
      <c r="U11" s="16" t="n">
        <v>0.170360565872942</v>
      </c>
      <c r="V11" s="16" t="n">
        <v>0.270563860978668</v>
      </c>
      <c r="W11" s="16"/>
      <c r="X11" s="16" t="n">
        <v>0.310002266816757</v>
      </c>
      <c r="Y11" s="16" t="n">
        <v>0.149890103928656</v>
      </c>
      <c r="Z11" s="16" t="n">
        <v>0.249095356289039</v>
      </c>
      <c r="AA11" s="16" t="n">
        <v>0.0735537766210369</v>
      </c>
      <c r="AB11" s="16" t="n">
        <v>0.354940552451453</v>
      </c>
      <c r="AC11" s="16" t="n">
        <v>0.129298979623216</v>
      </c>
      <c r="AD11" s="16" t="n">
        <v>0.135357686751191</v>
      </c>
      <c r="AE11" s="16"/>
      <c r="AF11" s="16" t="n">
        <v>0.380650387383968</v>
      </c>
      <c r="AG11" s="16" t="n">
        <v>0.00286929223084643</v>
      </c>
      <c r="AH11" s="16" t="n">
        <v>0.236333230639262</v>
      </c>
      <c r="AI11" s="16" t="n">
        <v>0.0863360776312064</v>
      </c>
      <c r="AJ11" s="16" t="n">
        <v>0.250718941717349</v>
      </c>
      <c r="AK11" s="16" t="n">
        <v>0.295137926002865</v>
      </c>
      <c r="AL11" s="16" t="n">
        <v>0.466661886065697</v>
      </c>
      <c r="AM11" s="16" t="n">
        <v>0.148517134116931</v>
      </c>
      <c r="AN11" s="16" t="n">
        <v>0.2059966279895</v>
      </c>
      <c r="AO11" s="16" t="n">
        <v>0.120306789884106</v>
      </c>
      <c r="AP11" s="16" t="n">
        <v>0.319026671339194</v>
      </c>
      <c r="AQ11" s="16"/>
      <c r="AR11" s="16" t="n">
        <v>0.171354503094216</v>
      </c>
      <c r="AS11" s="16" t="n">
        <v>0.0818067666960023</v>
      </c>
      <c r="AT11" s="16" t="n">
        <v>0.227898533161393</v>
      </c>
      <c r="AU11" s="16" t="n">
        <v>0.220000824419597</v>
      </c>
      <c r="AV11" s="16" t="n">
        <v>0.238872632765471</v>
      </c>
      <c r="AW11" s="16" t="n">
        <v>0.218930831490168</v>
      </c>
      <c r="AX11" s="16" t="n">
        <v>0.337479821457478</v>
      </c>
    </row>
    <row r="12">
      <c r="B12" s="17" t="s">
        <v>124</v>
      </c>
      <c r="C12" s="16" t="n">
        <v>0.0953777513425575</v>
      </c>
      <c r="D12" s="16" t="n">
        <v>0.0260198859040849</v>
      </c>
      <c r="E12" s="16" t="n">
        <v>0.177768965270059</v>
      </c>
      <c r="F12" s="16" t="n">
        <v>0.074846633298194</v>
      </c>
      <c r="G12" s="16"/>
      <c r="H12" s="16" t="n">
        <v>0.00632055794191825</v>
      </c>
      <c r="I12" s="16" t="n">
        <v>0.11654248721112</v>
      </c>
      <c r="J12" s="16"/>
      <c r="K12" s="16" t="n">
        <v>0.171078754739523</v>
      </c>
      <c r="L12" s="16"/>
      <c r="M12" s="16" t="n">
        <v>0.101329521286343</v>
      </c>
      <c r="N12" s="16" t="n">
        <v>0.08175093226117</v>
      </c>
      <c r="O12" s="16" t="n">
        <v>0.0294060763139149</v>
      </c>
      <c r="P12" s="16" t="n">
        <v>0.0194559200313955</v>
      </c>
      <c r="Q12" s="16"/>
      <c r="R12" s="16" t="n">
        <v>0</v>
      </c>
      <c r="S12" s="16" t="n">
        <v>0.0232480357078757</v>
      </c>
      <c r="T12" s="16" t="n">
        <v>0.130880976161258</v>
      </c>
      <c r="U12" s="16" t="n">
        <v>0.098990354101526</v>
      </c>
      <c r="V12" s="16" t="n">
        <v>0.0944459995287817</v>
      </c>
      <c r="W12" s="16"/>
      <c r="X12" s="16" t="n">
        <v>0.0459435083462751</v>
      </c>
      <c r="Y12" s="16" t="n">
        <v>0.0439812395464425</v>
      </c>
      <c r="Z12" s="16" t="n">
        <v>0.280460912691664</v>
      </c>
      <c r="AA12" s="16" t="n">
        <v>0.140923627798444</v>
      </c>
      <c r="AB12" s="16" t="n">
        <v>0.0765965734469506</v>
      </c>
      <c r="AC12" s="16" t="n">
        <v>0.00342557847988599</v>
      </c>
      <c r="AD12" s="16" t="n">
        <v>0.0446042083481862</v>
      </c>
      <c r="AE12" s="16"/>
      <c r="AF12" s="16" t="n">
        <v>0.0276089901051909</v>
      </c>
      <c r="AG12" s="16" t="n">
        <v>0.0332761194231625</v>
      </c>
      <c r="AH12" s="16" t="n">
        <v>0.0906630510438403</v>
      </c>
      <c r="AI12" s="16" t="n">
        <v>0.283179162962236</v>
      </c>
      <c r="AJ12" s="16" t="n">
        <v>0.0661432342641135</v>
      </c>
      <c r="AK12" s="16" t="n">
        <v>0.104969221467515</v>
      </c>
      <c r="AL12" s="16" t="n">
        <v>0.0219587697915729</v>
      </c>
      <c r="AM12" s="16" t="n">
        <v>0.128406312697086</v>
      </c>
      <c r="AN12" s="16" t="n">
        <v>0</v>
      </c>
      <c r="AO12" s="16" t="n">
        <v>0</v>
      </c>
      <c r="AP12" s="16" t="n">
        <v>0.638002241651651</v>
      </c>
      <c r="AQ12" s="16"/>
      <c r="AR12" s="16" t="n">
        <v>0</v>
      </c>
      <c r="AS12" s="16" t="n">
        <v>0.00211779750278722</v>
      </c>
      <c r="AT12" s="16" t="n">
        <v>0.0908156267966805</v>
      </c>
      <c r="AU12" s="16" t="n">
        <v>0.140474903466022</v>
      </c>
      <c r="AV12" s="16" t="n">
        <v>0.179308434698549</v>
      </c>
      <c r="AW12" s="16" t="n">
        <v>0.168664520831808</v>
      </c>
      <c r="AX12" s="16" t="n">
        <v>0.0148470455012592</v>
      </c>
    </row>
    <row r="13">
      <c r="B13" s="17" t="s">
        <v>125</v>
      </c>
      <c r="C13" s="16" t="n">
        <v>0.349428252354905</v>
      </c>
      <c r="D13" s="16" t="n">
        <v>0.125134691949244</v>
      </c>
      <c r="E13" s="16" t="n">
        <v>0.287775055065547</v>
      </c>
      <c r="F13" s="16" t="n">
        <v>0.404284263162267</v>
      </c>
      <c r="G13" s="16"/>
      <c r="H13" s="16" t="n">
        <v>0.158076940311852</v>
      </c>
      <c r="I13" s="16" t="n">
        <v>0.348004754917422</v>
      </c>
      <c r="J13" s="16"/>
      <c r="K13" s="16" t="n">
        <v>0.259335409717932</v>
      </c>
      <c r="L13" s="16"/>
      <c r="M13" s="16" t="n">
        <v>0.403636029667273</v>
      </c>
      <c r="N13" s="16" t="n">
        <v>0.122168380799409</v>
      </c>
      <c r="O13" s="16" t="n">
        <v>0.0435190326028653</v>
      </c>
      <c r="P13" s="16" t="n">
        <v>0.046997579535707</v>
      </c>
      <c r="Q13" s="16"/>
      <c r="R13" s="16" t="n">
        <v>0.78582243678632</v>
      </c>
      <c r="S13" s="16" t="n">
        <v>0.265923322064908</v>
      </c>
      <c r="T13" s="16" t="n">
        <v>0.263054364269545</v>
      </c>
      <c r="U13" s="16" t="n">
        <v>0.322229221166988</v>
      </c>
      <c r="V13" s="16" t="n">
        <v>0.368893927204328</v>
      </c>
      <c r="W13" s="16"/>
      <c r="X13" s="16" t="n">
        <v>0.432632919458618</v>
      </c>
      <c r="Y13" s="16" t="n">
        <v>0.349183194617116</v>
      </c>
      <c r="Z13" s="16" t="n">
        <v>0.350309248411449</v>
      </c>
      <c r="AA13" s="16" t="n">
        <v>0.513454002150672</v>
      </c>
      <c r="AB13" s="16" t="n">
        <v>0.0732745059529361</v>
      </c>
      <c r="AC13" s="16" t="n">
        <v>0.0754267720041046</v>
      </c>
      <c r="AD13" s="16" t="n">
        <v>0.180457979853958</v>
      </c>
      <c r="AE13" s="16"/>
      <c r="AF13" s="16" t="n">
        <v>0.195821721393929</v>
      </c>
      <c r="AG13" s="16" t="n">
        <v>0.282150057145099</v>
      </c>
      <c r="AH13" s="16" t="n">
        <v>0.251521556155355</v>
      </c>
      <c r="AI13" s="16" t="n">
        <v>0.0431789108425483</v>
      </c>
      <c r="AJ13" s="16" t="n">
        <v>0.368551146215928</v>
      </c>
      <c r="AK13" s="16" t="n">
        <v>0.420093242107591</v>
      </c>
      <c r="AL13" s="16" t="n">
        <v>0.191187089665035</v>
      </c>
      <c r="AM13" s="16" t="n">
        <v>0.213165054311527</v>
      </c>
      <c r="AN13" s="16" t="n">
        <v>0.367091743359283</v>
      </c>
      <c r="AO13" s="16" t="n">
        <v>0.846849464722665</v>
      </c>
      <c r="AP13" s="16" t="n">
        <v>0</v>
      </c>
      <c r="AQ13" s="16"/>
      <c r="AR13" s="16" t="n">
        <v>0.514246270739104</v>
      </c>
      <c r="AS13" s="16" t="n">
        <v>0.547597073819655</v>
      </c>
      <c r="AT13" s="16" t="n">
        <v>0.24223240623822</v>
      </c>
      <c r="AU13" s="16" t="n">
        <v>0.305209632844303</v>
      </c>
      <c r="AV13" s="16" t="n">
        <v>0.181507553378471</v>
      </c>
      <c r="AW13" s="16" t="n">
        <v>0.429473536141335</v>
      </c>
      <c r="AX13" s="16" t="n">
        <v>0.361643663246919</v>
      </c>
    </row>
    <row r="14">
      <c r="B14" s="17" t="s">
        <v>126</v>
      </c>
      <c r="C14" s="16" t="n">
        <v>0.0422392753491439</v>
      </c>
      <c r="D14" s="16" t="n">
        <v>0.00636092131246617</v>
      </c>
      <c r="E14" s="16" t="n">
        <v>0.0277741933204902</v>
      </c>
      <c r="F14" s="16" t="n">
        <v>0.0527151926553632</v>
      </c>
      <c r="G14" s="16"/>
      <c r="H14" s="16" t="n">
        <v>0.0269468365528274</v>
      </c>
      <c r="I14" s="16" t="n">
        <v>0.0437054606804998</v>
      </c>
      <c r="J14" s="16"/>
      <c r="K14" s="16" t="n">
        <v>0</v>
      </c>
      <c r="L14" s="16"/>
      <c r="M14" s="16" t="n">
        <v>0.0482526832940724</v>
      </c>
      <c r="N14" s="16" t="n">
        <v>0.0135664666582626</v>
      </c>
      <c r="O14" s="16" t="n">
        <v>0.0168612860795087</v>
      </c>
      <c r="P14" s="16" t="n">
        <v>0.0302852524367732</v>
      </c>
      <c r="Q14" s="16"/>
      <c r="R14" s="16" t="n">
        <v>0</v>
      </c>
      <c r="S14" s="16" t="n">
        <v>0</v>
      </c>
      <c r="T14" s="16" t="n">
        <v>0.0439160677671078</v>
      </c>
      <c r="U14" s="16" t="n">
        <v>0.00069324190790239</v>
      </c>
      <c r="V14" s="16" t="n">
        <v>0.0583351656398352</v>
      </c>
      <c r="W14" s="16"/>
      <c r="X14" s="16" t="n">
        <v>0.0429016258712927</v>
      </c>
      <c r="Y14" s="16" t="n">
        <v>0.08776665061241</v>
      </c>
      <c r="Z14" s="16" t="n">
        <v>0</v>
      </c>
      <c r="AA14" s="16" t="n">
        <v>0.0193278682427629</v>
      </c>
      <c r="AB14" s="16" t="n">
        <v>0.00575290686556573</v>
      </c>
      <c r="AC14" s="16" t="n">
        <v>0.00141227618788303</v>
      </c>
      <c r="AD14" s="16" t="n">
        <v>0.00653011512328801</v>
      </c>
      <c r="AE14" s="16"/>
      <c r="AF14" s="16" t="n">
        <v>0</v>
      </c>
      <c r="AG14" s="16" t="n">
        <v>0</v>
      </c>
      <c r="AH14" s="16" t="n">
        <v>0.0552241143340658</v>
      </c>
      <c r="AI14" s="16" t="n">
        <v>0.0768587597440844</v>
      </c>
      <c r="AJ14" s="16" t="n">
        <v>0.113149894241986</v>
      </c>
      <c r="AK14" s="16" t="n">
        <v>0.0303260551268698</v>
      </c>
      <c r="AL14" s="16" t="n">
        <v>0</v>
      </c>
      <c r="AM14" s="16" t="n">
        <v>0</v>
      </c>
      <c r="AN14" s="16" t="n">
        <v>0.0725549516015375</v>
      </c>
      <c r="AO14" s="16" t="n">
        <v>0.000579330458823583</v>
      </c>
      <c r="AP14" s="16" t="n">
        <v>0</v>
      </c>
      <c r="AQ14" s="16"/>
      <c r="AR14" s="16" t="n">
        <v>0.00623053178235572</v>
      </c>
      <c r="AS14" s="16" t="n">
        <v>0</v>
      </c>
      <c r="AT14" s="16" t="n">
        <v>0.0767128919559172</v>
      </c>
      <c r="AU14" s="16" t="n">
        <v>0.0412047136338749</v>
      </c>
      <c r="AV14" s="16" t="n">
        <v>0.179308434698549</v>
      </c>
      <c r="AW14" s="16" t="n">
        <v>0.000881485250251445</v>
      </c>
      <c r="AX14" s="16" t="n">
        <v>0.0128051961010222</v>
      </c>
    </row>
    <row r="15">
      <c r="B15" s="17" t="s">
        <v>127</v>
      </c>
      <c r="C15" s="23" t="n">
        <v>0.287838498764277</v>
      </c>
      <c r="D15" s="23" t="n">
        <v>0.367139248637095</v>
      </c>
      <c r="E15" s="23" t="n">
        <v>0.398406484138471</v>
      </c>
      <c r="F15" s="23" t="n">
        <v>0.235637865808909</v>
      </c>
      <c r="G15" s="23"/>
      <c r="H15" s="23" t="n">
        <v>0.198735785648217</v>
      </c>
      <c r="I15" s="23" t="n">
        <v>0.305283478822947</v>
      </c>
      <c r="J15" s="23"/>
      <c r="K15" s="23" t="n">
        <v>0.252841154369636</v>
      </c>
      <c r="L15" s="23"/>
      <c r="M15" s="23" t="n">
        <v>0.231136869781675</v>
      </c>
      <c r="N15" s="23" t="n">
        <v>0.473586989321612</v>
      </c>
      <c r="O15" s="23" t="n">
        <v>0.764063724268048</v>
      </c>
      <c r="P15" s="23" t="n">
        <v>0.75158567158129</v>
      </c>
      <c r="Q15" s="23"/>
      <c r="R15" s="23" t="n">
        <v>0.21417756321368</v>
      </c>
      <c r="S15" s="23" t="n">
        <v>0.543201337550913</v>
      </c>
      <c r="T15" s="23" t="n">
        <v>0.411870671002844</v>
      </c>
      <c r="U15" s="23" t="n">
        <v>0.407726616950642</v>
      </c>
      <c r="V15" s="23" t="n">
        <v>0.207761046648387</v>
      </c>
      <c r="W15" s="23"/>
      <c r="X15" s="23" t="n">
        <v>0.168519679507057</v>
      </c>
      <c r="Y15" s="23" t="n">
        <v>0.369178811295376</v>
      </c>
      <c r="Z15" s="23" t="n">
        <v>0.120134482607848</v>
      </c>
      <c r="AA15" s="23" t="n">
        <v>0.252740725187084</v>
      </c>
      <c r="AB15" s="23" t="n">
        <v>0.489435461283094</v>
      </c>
      <c r="AC15" s="23" t="n">
        <v>0.79043639370491</v>
      </c>
      <c r="AD15" s="23" t="n">
        <v>0.633050009923376</v>
      </c>
      <c r="AE15" s="23"/>
      <c r="AF15" s="23" t="n">
        <v>0.395918901116913</v>
      </c>
      <c r="AG15" s="23" t="n">
        <v>0.681704531200892</v>
      </c>
      <c r="AH15" s="23" t="n">
        <v>0.366258047827476</v>
      </c>
      <c r="AI15" s="23" t="n">
        <v>0.510447088819925</v>
      </c>
      <c r="AJ15" s="23" t="n">
        <v>0.201436783560624</v>
      </c>
      <c r="AK15" s="23" t="n">
        <v>0.149473555295159</v>
      </c>
      <c r="AL15" s="23" t="n">
        <v>0.320192254477695</v>
      </c>
      <c r="AM15" s="23" t="n">
        <v>0.509911498874456</v>
      </c>
      <c r="AN15" s="23" t="n">
        <v>0.354356677049679</v>
      </c>
      <c r="AO15" s="23" t="n">
        <v>0.0322644149344058</v>
      </c>
      <c r="AP15" s="23" t="n">
        <v>0.0429710870091553</v>
      </c>
      <c r="AQ15" s="23"/>
      <c r="AR15" s="23" t="n">
        <v>0.308168694384324</v>
      </c>
      <c r="AS15" s="23" t="n">
        <v>0.368478361981555</v>
      </c>
      <c r="AT15" s="23" t="n">
        <v>0.36234054184779</v>
      </c>
      <c r="AU15" s="23" t="n">
        <v>0.293109925636203</v>
      </c>
      <c r="AV15" s="23" t="n">
        <v>0.221002944458959</v>
      </c>
      <c r="AW15" s="23" t="n">
        <v>0.182049626286437</v>
      </c>
      <c r="AX15" s="23" t="n">
        <v>0.273224273693321</v>
      </c>
    </row>
    <row r="16">
      <c r="B16" s="17" t="s">
        <v>128</v>
      </c>
      <c r="C16" s="23" t="n">
        <v>0.444806003697462</v>
      </c>
      <c r="D16" s="23" t="n">
        <v>0.151154577853329</v>
      </c>
      <c r="E16" s="23" t="n">
        <v>0.465544020335606</v>
      </c>
      <c r="F16" s="23" t="n">
        <v>0.479130896460461</v>
      </c>
      <c r="G16" s="23"/>
      <c r="H16" s="23" t="n">
        <v>0.16439749825377</v>
      </c>
      <c r="I16" s="23" t="n">
        <v>0.464547242128542</v>
      </c>
      <c r="J16" s="23"/>
      <c r="K16" s="23" t="n">
        <v>0.430414164457455</v>
      </c>
      <c r="L16" s="23"/>
      <c r="M16" s="23" t="n">
        <v>0.504965550953616</v>
      </c>
      <c r="N16" s="23" t="n">
        <v>0.203919313060579</v>
      </c>
      <c r="O16" s="23" t="n">
        <v>0.0729251089167801</v>
      </c>
      <c r="P16" s="23" t="n">
        <v>0.0664534995671024</v>
      </c>
      <c r="Q16" s="23"/>
      <c r="R16" s="23" t="n">
        <v>0.78582243678632</v>
      </c>
      <c r="S16" s="23" t="n">
        <v>0.289171357772783</v>
      </c>
      <c r="T16" s="23" t="n">
        <v>0.393935340430803</v>
      </c>
      <c r="U16" s="23" t="n">
        <v>0.421219575268514</v>
      </c>
      <c r="V16" s="23" t="n">
        <v>0.463339926733109</v>
      </c>
      <c r="W16" s="23"/>
      <c r="X16" s="23" t="n">
        <v>0.478576427804893</v>
      </c>
      <c r="Y16" s="23" t="n">
        <v>0.393164434163558</v>
      </c>
      <c r="Z16" s="23" t="n">
        <v>0.630770161103113</v>
      </c>
      <c r="AA16" s="23" t="n">
        <v>0.654377629949116</v>
      </c>
      <c r="AB16" s="23" t="n">
        <v>0.149871079399887</v>
      </c>
      <c r="AC16" s="23" t="n">
        <v>0.0788523504839906</v>
      </c>
      <c r="AD16" s="23" t="n">
        <v>0.225062188202144</v>
      </c>
      <c r="AE16" s="23"/>
      <c r="AF16" s="23" t="n">
        <v>0.223430711499119</v>
      </c>
      <c r="AG16" s="23" t="n">
        <v>0.315426176568261</v>
      </c>
      <c r="AH16" s="23" t="n">
        <v>0.342184607199195</v>
      </c>
      <c r="AI16" s="23" t="n">
        <v>0.326358073804785</v>
      </c>
      <c r="AJ16" s="23" t="n">
        <v>0.434694380480042</v>
      </c>
      <c r="AK16" s="23" t="n">
        <v>0.525062463575106</v>
      </c>
      <c r="AL16" s="23" t="n">
        <v>0.213145859456608</v>
      </c>
      <c r="AM16" s="23" t="n">
        <v>0.341571367008613</v>
      </c>
      <c r="AN16" s="23" t="n">
        <v>0.367091743359283</v>
      </c>
      <c r="AO16" s="23" t="n">
        <v>0.846849464722665</v>
      </c>
      <c r="AP16" s="23" t="n">
        <v>0.638002241651651</v>
      </c>
      <c r="AQ16" s="23"/>
      <c r="AR16" s="23" t="n">
        <v>0.514246270739104</v>
      </c>
      <c r="AS16" s="23" t="n">
        <v>0.549714871322442</v>
      </c>
      <c r="AT16" s="23" t="n">
        <v>0.333048033034901</v>
      </c>
      <c r="AU16" s="23" t="n">
        <v>0.445684536310325</v>
      </c>
      <c r="AV16" s="23" t="n">
        <v>0.36081598807702</v>
      </c>
      <c r="AW16" s="23" t="n">
        <v>0.598138056973143</v>
      </c>
      <c r="AX16" s="23" t="n">
        <v>0.376490708748178</v>
      </c>
    </row>
    <row r="17">
      <c r="B17" s="17" t="s">
        <v>129</v>
      </c>
      <c r="C17" s="24" t="n">
        <v>-0.156967504933185</v>
      </c>
      <c r="D17" s="24" t="n">
        <v>0.215984670783766</v>
      </c>
      <c r="E17" s="24" t="n">
        <v>-0.0671375361971352</v>
      </c>
      <c r="F17" s="24" t="n">
        <v>-0.243493030651552</v>
      </c>
      <c r="G17" s="24"/>
      <c r="H17" s="24" t="n">
        <v>0.0343382873944468</v>
      </c>
      <c r="I17" s="24" t="n">
        <v>-0.159263763305594</v>
      </c>
      <c r="J17" s="24"/>
      <c r="K17" s="24" t="n">
        <v>-0.177573010087819</v>
      </c>
      <c r="L17" s="24"/>
      <c r="M17" s="24" t="n">
        <v>-0.273828681171941</v>
      </c>
      <c r="N17" s="24" t="n">
        <v>0.269667676261033</v>
      </c>
      <c r="O17" s="24" t="n">
        <v>0.691138615351268</v>
      </c>
      <c r="P17" s="24" t="n">
        <v>0.685132172014188</v>
      </c>
      <c r="Q17" s="24"/>
      <c r="R17" s="24" t="n">
        <v>-0.57164487357264</v>
      </c>
      <c r="S17" s="24" t="n">
        <v>0.25402997977813</v>
      </c>
      <c r="T17" s="24" t="n">
        <v>0.0179353305720409</v>
      </c>
      <c r="U17" s="24" t="n">
        <v>-0.013492958317872</v>
      </c>
      <c r="V17" s="24" t="n">
        <v>-0.255578880084722</v>
      </c>
      <c r="W17" s="24"/>
      <c r="X17" s="24" t="n">
        <v>-0.310056748297836</v>
      </c>
      <c r="Y17" s="24" t="n">
        <v>-0.0239856228681821</v>
      </c>
      <c r="Z17" s="24" t="n">
        <v>-0.510635678495264</v>
      </c>
      <c r="AA17" s="24" t="n">
        <v>-0.401636904762032</v>
      </c>
      <c r="AB17" s="24" t="n">
        <v>0.339564381883208</v>
      </c>
      <c r="AC17" s="24" t="n">
        <v>0.71158404322092</v>
      </c>
      <c r="AD17" s="24" t="n">
        <v>0.407987821721231</v>
      </c>
      <c r="AE17" s="24"/>
      <c r="AF17" s="24" t="n">
        <v>0.172488189617794</v>
      </c>
      <c r="AG17" s="24" t="n">
        <v>0.366278354632631</v>
      </c>
      <c r="AH17" s="24" t="n">
        <v>0.0240734406282813</v>
      </c>
      <c r="AI17" s="24" t="n">
        <v>0.18408901501514</v>
      </c>
      <c r="AJ17" s="24" t="n">
        <v>-0.233257596919418</v>
      </c>
      <c r="AK17" s="24" t="n">
        <v>-0.375588908279948</v>
      </c>
      <c r="AL17" s="24" t="n">
        <v>0.107046395021087</v>
      </c>
      <c r="AM17" s="24" t="n">
        <v>0.168340131865844</v>
      </c>
      <c r="AN17" s="24" t="n">
        <v>-0.0127350663096035</v>
      </c>
      <c r="AO17" s="24" t="n">
        <v>-0.814585049788259</v>
      </c>
      <c r="AP17" s="24" t="n">
        <v>-0.595031154642495</v>
      </c>
      <c r="AQ17" s="24"/>
      <c r="AR17" s="24" t="n">
        <v>-0.206077576354781</v>
      </c>
      <c r="AS17" s="24" t="n">
        <v>-0.181236509340887</v>
      </c>
      <c r="AT17" s="24" t="n">
        <v>0.0292925088128889</v>
      </c>
      <c r="AU17" s="24" t="n">
        <v>-0.152574610674123</v>
      </c>
      <c r="AV17" s="24" t="n">
        <v>-0.139813043618061</v>
      </c>
      <c r="AW17" s="24" t="n">
        <v>-0.416088430686707</v>
      </c>
      <c r="AX17" s="24" t="n">
        <v>-0.103266435054858</v>
      </c>
    </row>
    <row r="18">
      <c r="B18" s="18"/>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140</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121</v>
      </c>
      <c r="C9" s="16" t="n">
        <v>0.0738770026713153</v>
      </c>
      <c r="D9" s="16" t="n">
        <v>0.237591457555472</v>
      </c>
      <c r="E9" s="16" t="n">
        <v>0.114474122239226</v>
      </c>
      <c r="F9" s="16" t="n">
        <v>0.0354646070191881</v>
      </c>
      <c r="G9" s="16"/>
      <c r="H9" s="16" t="n">
        <v>0.0692063876485092</v>
      </c>
      <c r="I9" s="16" t="n">
        <v>0.0427433746681358</v>
      </c>
      <c r="J9" s="16"/>
      <c r="K9" s="16" t="n">
        <v>0.091451371298329</v>
      </c>
      <c r="L9" s="16"/>
      <c r="M9" s="16" t="n">
        <v>0.0447527451957229</v>
      </c>
      <c r="N9" s="16" t="n">
        <v>0.174920865401892</v>
      </c>
      <c r="O9" s="16" t="n">
        <v>0.31162262480529</v>
      </c>
      <c r="P9" s="16" t="n">
        <v>0.232005311887326</v>
      </c>
      <c r="Q9" s="16"/>
      <c r="R9" s="16" t="n">
        <v>0</v>
      </c>
      <c r="S9" s="16" t="n">
        <v>0.413452047865776</v>
      </c>
      <c r="T9" s="16" t="n">
        <v>0.118258344416594</v>
      </c>
      <c r="U9" s="16" t="n">
        <v>0.0623314221129669</v>
      </c>
      <c r="V9" s="16" t="n">
        <v>0.0402431160665749</v>
      </c>
      <c r="W9" s="16"/>
      <c r="X9" s="16" t="n">
        <v>0.0406425620245466</v>
      </c>
      <c r="Y9" s="16" t="n">
        <v>0.0773642480262108</v>
      </c>
      <c r="Z9" s="16" t="n">
        <v>0.0271268565446563</v>
      </c>
      <c r="AA9" s="16" t="n">
        <v>0.0643008184170164</v>
      </c>
      <c r="AB9" s="16" t="n">
        <v>0.166029183533412</v>
      </c>
      <c r="AC9" s="16" t="n">
        <v>0.0483443198076647</v>
      </c>
      <c r="AD9" s="16" t="n">
        <v>0.395632188138957</v>
      </c>
      <c r="AE9" s="16"/>
      <c r="AF9" s="16" t="n">
        <v>0.0363648850221646</v>
      </c>
      <c r="AG9" s="16" t="n">
        <v>0.110951242144082</v>
      </c>
      <c r="AH9" s="16" t="n">
        <v>0.0754200772849446</v>
      </c>
      <c r="AI9" s="16" t="n">
        <v>0.118844186252249</v>
      </c>
      <c r="AJ9" s="16" t="n">
        <v>0.0419798713518466</v>
      </c>
      <c r="AK9" s="16" t="n">
        <v>0.044914703935305</v>
      </c>
      <c r="AL9" s="16" t="n">
        <v>0.0242023625270858</v>
      </c>
      <c r="AM9" s="16" t="n">
        <v>0.151288754313077</v>
      </c>
      <c r="AN9" s="16" t="n">
        <v>0.192305935922621</v>
      </c>
      <c r="AO9" s="16" t="n">
        <v>0.0322579110972688</v>
      </c>
      <c r="AP9" s="16" t="n">
        <v>0.00930107701681786</v>
      </c>
      <c r="AQ9" s="16"/>
      <c r="AR9" s="16" t="n">
        <v>0.0835944353274669</v>
      </c>
      <c r="AS9" s="16" t="n">
        <v>0.206125118539797</v>
      </c>
      <c r="AT9" s="16" t="n">
        <v>0.0639481754179445</v>
      </c>
      <c r="AU9" s="16" t="n">
        <v>0.0691620391567656</v>
      </c>
      <c r="AV9" s="16" t="n">
        <v>0.00531505468718492</v>
      </c>
      <c r="AW9" s="16" t="n">
        <v>0.0891710015590595</v>
      </c>
      <c r="AX9" s="16" t="n">
        <v>0.0334384432526955</v>
      </c>
    </row>
    <row r="10">
      <c r="B10" s="17" t="s">
        <v>122</v>
      </c>
      <c r="C10" s="16" t="n">
        <v>0.144590836254443</v>
      </c>
      <c r="D10" s="16" t="n">
        <v>0.254462947195668</v>
      </c>
      <c r="E10" s="16" t="n">
        <v>0.196174768199342</v>
      </c>
      <c r="F10" s="16" t="n">
        <v>0.109816999636525</v>
      </c>
      <c r="G10" s="16"/>
      <c r="H10" s="16" t="n">
        <v>0.142344204426649</v>
      </c>
      <c r="I10" s="16" t="n">
        <v>0.135714449096137</v>
      </c>
      <c r="J10" s="16"/>
      <c r="K10" s="16" t="n">
        <v>0.108871758093058</v>
      </c>
      <c r="L10" s="16"/>
      <c r="M10" s="16" t="n">
        <v>0.0994392578169926</v>
      </c>
      <c r="N10" s="16" t="n">
        <v>0.314681246149592</v>
      </c>
      <c r="O10" s="16" t="n">
        <v>0.468242536633686</v>
      </c>
      <c r="P10" s="16" t="n">
        <v>0.380310523510261</v>
      </c>
      <c r="Q10" s="16"/>
      <c r="R10" s="16" t="n">
        <v>0.187437024789688</v>
      </c>
      <c r="S10" s="16" t="n">
        <v>0.0748902978544928</v>
      </c>
      <c r="T10" s="16" t="n">
        <v>0.166726426402881</v>
      </c>
      <c r="U10" s="16" t="n">
        <v>0.0973455675491552</v>
      </c>
      <c r="V10" s="16" t="n">
        <v>0.160075362837264</v>
      </c>
      <c r="W10" s="16"/>
      <c r="X10" s="16" t="n">
        <v>0.0641539247146482</v>
      </c>
      <c r="Y10" s="16" t="n">
        <v>0.127135092533299</v>
      </c>
      <c r="Z10" s="16" t="n">
        <v>0.181048717342427</v>
      </c>
      <c r="AA10" s="16" t="n">
        <v>0.138315421322911</v>
      </c>
      <c r="AB10" s="16" t="n">
        <v>0.370370969571894</v>
      </c>
      <c r="AC10" s="16" t="n">
        <v>0.182814906757473</v>
      </c>
      <c r="AD10" s="16" t="n">
        <v>0.198830152747274</v>
      </c>
      <c r="AE10" s="16"/>
      <c r="AF10" s="16" t="n">
        <v>0.00476826927763693</v>
      </c>
      <c r="AG10" s="16" t="n">
        <v>0.264735321211692</v>
      </c>
      <c r="AH10" s="16" t="n">
        <v>0.0458768588510909</v>
      </c>
      <c r="AI10" s="16" t="n">
        <v>0.309363520767021</v>
      </c>
      <c r="AJ10" s="16" t="n">
        <v>0.220842241795273</v>
      </c>
      <c r="AK10" s="16" t="n">
        <v>0.054298424268554</v>
      </c>
      <c r="AL10" s="16" t="n">
        <v>0.18650639889413</v>
      </c>
      <c r="AM10" s="16" t="n">
        <v>0.102562761313459</v>
      </c>
      <c r="AN10" s="16" t="n">
        <v>0.240151593170923</v>
      </c>
      <c r="AO10" s="16" t="n">
        <v>0.148261845576356</v>
      </c>
      <c r="AP10" s="16" t="n">
        <v>0.351809900108399</v>
      </c>
      <c r="AQ10" s="16"/>
      <c r="AR10" s="16" t="n">
        <v>0.300124695586345</v>
      </c>
      <c r="AS10" s="16" t="n">
        <v>0.184149692611173</v>
      </c>
      <c r="AT10" s="16" t="n">
        <v>0.110698151837516</v>
      </c>
      <c r="AU10" s="16" t="n">
        <v>0.116402006719972</v>
      </c>
      <c r="AV10" s="16" t="n">
        <v>0.213488771091853</v>
      </c>
      <c r="AW10" s="16" t="n">
        <v>0.113565209671886</v>
      </c>
      <c r="AX10" s="16" t="n">
        <v>0.1311024872776</v>
      </c>
    </row>
    <row r="11">
      <c r="B11" s="17" t="s">
        <v>123</v>
      </c>
      <c r="C11" s="16" t="n">
        <v>0.17507787298861</v>
      </c>
      <c r="D11" s="16" t="n">
        <v>0.201125156419489</v>
      </c>
      <c r="E11" s="16" t="n">
        <v>0.183534081904928</v>
      </c>
      <c r="F11" s="16" t="n">
        <v>0.168228327798923</v>
      </c>
      <c r="G11" s="16"/>
      <c r="H11" s="16" t="n">
        <v>0.0591326836870777</v>
      </c>
      <c r="I11" s="16" t="n">
        <v>0.177218029142744</v>
      </c>
      <c r="J11" s="16"/>
      <c r="K11" s="16" t="n">
        <v>0.0868080468730253</v>
      </c>
      <c r="L11" s="16"/>
      <c r="M11" s="16" t="n">
        <v>0.176575901925061</v>
      </c>
      <c r="N11" s="16" t="n">
        <v>0.183368229486617</v>
      </c>
      <c r="O11" s="16" t="n">
        <v>0.110219865012854</v>
      </c>
      <c r="P11" s="16" t="n">
        <v>0.205456608426247</v>
      </c>
      <c r="Q11" s="16"/>
      <c r="R11" s="16" t="n">
        <v>0.0267405384239923</v>
      </c>
      <c r="S11" s="16" t="n">
        <v>0.0241441991531465</v>
      </c>
      <c r="T11" s="16" t="n">
        <v>0.0798776706229212</v>
      </c>
      <c r="U11" s="16" t="n">
        <v>0.193692574955789</v>
      </c>
      <c r="V11" s="16" t="n">
        <v>0.210744442004918</v>
      </c>
      <c r="W11" s="16"/>
      <c r="X11" s="16" t="n">
        <v>0.139621300493574</v>
      </c>
      <c r="Y11" s="16" t="n">
        <v>0.23700044351145</v>
      </c>
      <c r="Z11" s="16" t="n">
        <v>0.165090330642346</v>
      </c>
      <c r="AA11" s="16" t="n">
        <v>0.133392384682826</v>
      </c>
      <c r="AB11" s="16" t="n">
        <v>0.250398905747738</v>
      </c>
      <c r="AC11" s="16" t="n">
        <v>0.0937640144653401</v>
      </c>
      <c r="AD11" s="16" t="n">
        <v>0.0433176041627175</v>
      </c>
      <c r="AE11" s="16"/>
      <c r="AF11" s="16" t="n">
        <v>0.0154045063286959</v>
      </c>
      <c r="AG11" s="16" t="n">
        <v>0.144231873753092</v>
      </c>
      <c r="AH11" s="16" t="n">
        <v>0.309803896715356</v>
      </c>
      <c r="AI11" s="16" t="n">
        <v>0.204989927189576</v>
      </c>
      <c r="AJ11" s="16" t="n">
        <v>0.286192491366769</v>
      </c>
      <c r="AK11" s="16" t="n">
        <v>0.127769469365995</v>
      </c>
      <c r="AL11" s="16" t="n">
        <v>0.054692149523952</v>
      </c>
      <c r="AM11" s="16" t="n">
        <v>0.181313856586639</v>
      </c>
      <c r="AN11" s="16" t="n">
        <v>0.313490902312072</v>
      </c>
      <c r="AO11" s="16" t="n">
        <v>0.00215467962107757</v>
      </c>
      <c r="AP11" s="16" t="n">
        <v>0.00791924470281053</v>
      </c>
      <c r="AQ11" s="16"/>
      <c r="AR11" s="16" t="n">
        <v>0.0238866396607523</v>
      </c>
      <c r="AS11" s="16" t="n">
        <v>0.0334473277955167</v>
      </c>
      <c r="AT11" s="16" t="n">
        <v>0.270160438097575</v>
      </c>
      <c r="AU11" s="16" t="n">
        <v>0.150741466942117</v>
      </c>
      <c r="AV11" s="16" t="n">
        <v>0.20909053373201</v>
      </c>
      <c r="AW11" s="16" t="n">
        <v>0.0873303494426128</v>
      </c>
      <c r="AX11" s="16" t="n">
        <v>0.302990506512715</v>
      </c>
    </row>
    <row r="12">
      <c r="B12" s="17" t="s">
        <v>124</v>
      </c>
      <c r="C12" s="16" t="n">
        <v>0.174034756925606</v>
      </c>
      <c r="D12" s="16" t="n">
        <v>0.101318192260291</v>
      </c>
      <c r="E12" s="16" t="n">
        <v>0.228400794060017</v>
      </c>
      <c r="F12" s="16" t="n">
        <v>0.164340883503022</v>
      </c>
      <c r="G12" s="16"/>
      <c r="H12" s="16" t="n">
        <v>0.0159135625042299</v>
      </c>
      <c r="I12" s="16" t="n">
        <v>0.207957615675657</v>
      </c>
      <c r="J12" s="16"/>
      <c r="K12" s="16" t="n">
        <v>0.289537495527094</v>
      </c>
      <c r="L12" s="16"/>
      <c r="M12" s="16" t="n">
        <v>0.178807012148276</v>
      </c>
      <c r="N12" s="16" t="n">
        <v>0.182847796744569</v>
      </c>
      <c r="O12" s="16" t="n">
        <v>0.055347079154727</v>
      </c>
      <c r="P12" s="16" t="n">
        <v>0.0981168089589415</v>
      </c>
      <c r="Q12" s="16"/>
      <c r="R12" s="16" t="n">
        <v>0</v>
      </c>
      <c r="S12" s="16" t="n">
        <v>0.352045733318462</v>
      </c>
      <c r="T12" s="16" t="n">
        <v>0.200706949564335</v>
      </c>
      <c r="U12" s="16" t="n">
        <v>0.32909741243848</v>
      </c>
      <c r="V12" s="16" t="n">
        <v>0.0976603538567603</v>
      </c>
      <c r="W12" s="16"/>
      <c r="X12" s="16" t="n">
        <v>0.0682802762210185</v>
      </c>
      <c r="Y12" s="16" t="n">
        <v>0.321378667034739</v>
      </c>
      <c r="Z12" s="16" t="n">
        <v>0.267200588369273</v>
      </c>
      <c r="AA12" s="16" t="n">
        <v>0.0306768864781789</v>
      </c>
      <c r="AB12" s="16" t="n">
        <v>0.12304355951085</v>
      </c>
      <c r="AC12" s="16" t="n">
        <v>0.0233345910596047</v>
      </c>
      <c r="AD12" s="16" t="n">
        <v>0.104276198207562</v>
      </c>
      <c r="AE12" s="16"/>
      <c r="AF12" s="16" t="n">
        <v>0.0568295004868901</v>
      </c>
      <c r="AG12" s="16" t="n">
        <v>0.176229962547392</v>
      </c>
      <c r="AH12" s="16" t="n">
        <v>0.398608328620885</v>
      </c>
      <c r="AI12" s="16" t="n">
        <v>0.152461284153394</v>
      </c>
      <c r="AJ12" s="16" t="n">
        <v>0.0352686568400546</v>
      </c>
      <c r="AK12" s="16" t="n">
        <v>0.204483075274811</v>
      </c>
      <c r="AL12" s="16" t="n">
        <v>0.0422561045186455</v>
      </c>
      <c r="AM12" s="16" t="n">
        <v>0.245021109153852</v>
      </c>
      <c r="AN12" s="16" t="n">
        <v>0.074400318208494</v>
      </c>
      <c r="AO12" s="16" t="n">
        <v>0.40758544204211</v>
      </c>
      <c r="AP12" s="16" t="n">
        <v>0</v>
      </c>
      <c r="AQ12" s="16"/>
      <c r="AR12" s="16" t="n">
        <v>0.0781479586863312</v>
      </c>
      <c r="AS12" s="16" t="n">
        <v>0.202241492331096</v>
      </c>
      <c r="AT12" s="16" t="n">
        <v>0.121339730398142</v>
      </c>
      <c r="AU12" s="16" t="n">
        <v>0.222634768284563</v>
      </c>
      <c r="AV12" s="16" t="n">
        <v>0.213488771091853</v>
      </c>
      <c r="AW12" s="16" t="n">
        <v>0.322760277488579</v>
      </c>
      <c r="AX12" s="16" t="n">
        <v>0.0285034930272514</v>
      </c>
    </row>
    <row r="13">
      <c r="B13" s="17" t="s">
        <v>125</v>
      </c>
      <c r="C13" s="16" t="n">
        <v>0.41228212044485</v>
      </c>
      <c r="D13" s="16" t="n">
        <v>0.204436632519966</v>
      </c>
      <c r="E13" s="16" t="n">
        <v>0.250500517040984</v>
      </c>
      <c r="F13" s="16" t="n">
        <v>0.501789711535209</v>
      </c>
      <c r="G13" s="16"/>
      <c r="H13" s="16" t="n">
        <v>0.706282306269326</v>
      </c>
      <c r="I13" s="16" t="n">
        <v>0.419786480879598</v>
      </c>
      <c r="J13" s="16"/>
      <c r="K13" s="16" t="n">
        <v>0.423167180193833</v>
      </c>
      <c r="L13" s="16"/>
      <c r="M13" s="16" t="n">
        <v>0.476307604060551</v>
      </c>
      <c r="N13" s="16" t="n">
        <v>0.144181862217331</v>
      </c>
      <c r="O13" s="16" t="n">
        <v>0.05045829509611</v>
      </c>
      <c r="P13" s="16" t="n">
        <v>0.0513170963039581</v>
      </c>
      <c r="Q13" s="16"/>
      <c r="R13" s="16" t="n">
        <v>0.78582243678632</v>
      </c>
      <c r="S13" s="16" t="n">
        <v>0.135467721808123</v>
      </c>
      <c r="T13" s="16" t="n">
        <v>0.389763657948371</v>
      </c>
      <c r="U13" s="16" t="n">
        <v>0.31714252647198</v>
      </c>
      <c r="V13" s="16" t="n">
        <v>0.469391955772567</v>
      </c>
      <c r="W13" s="16"/>
      <c r="X13" s="16" t="n">
        <v>0.66597085997679</v>
      </c>
      <c r="Y13" s="16" t="n">
        <v>0.19314030934786</v>
      </c>
      <c r="Z13" s="16" t="n">
        <v>0.359533507101297</v>
      </c>
      <c r="AA13" s="16" t="n">
        <v>0.633314489099068</v>
      </c>
      <c r="AB13" s="16" t="n">
        <v>0.088428441782176</v>
      </c>
      <c r="AC13" s="16" t="n">
        <v>0.650329891722035</v>
      </c>
      <c r="AD13" s="16" t="n">
        <v>0.253718508021867</v>
      </c>
      <c r="AE13" s="16"/>
      <c r="AF13" s="16" t="n">
        <v>0.886632838884612</v>
      </c>
      <c r="AG13" s="16" t="n">
        <v>0.303851600343742</v>
      </c>
      <c r="AH13" s="16" t="n">
        <v>0.115847636560757</v>
      </c>
      <c r="AI13" s="16" t="n">
        <v>0.214341081637761</v>
      </c>
      <c r="AJ13" s="16" t="n">
        <v>0.415716738646057</v>
      </c>
      <c r="AK13" s="16" t="n">
        <v>0.540329788623072</v>
      </c>
      <c r="AL13" s="16" t="n">
        <v>0.692342984536187</v>
      </c>
      <c r="AM13" s="16" t="n">
        <v>0.318541978379065</v>
      </c>
      <c r="AN13" s="16" t="n">
        <v>0.106361851650671</v>
      </c>
      <c r="AO13" s="16" t="n">
        <v>0.409740121663187</v>
      </c>
      <c r="AP13" s="16" t="n">
        <v>0.630969778171973</v>
      </c>
      <c r="AQ13" s="16"/>
      <c r="AR13" s="16" t="n">
        <v>0.514246270739104</v>
      </c>
      <c r="AS13" s="16" t="n">
        <v>0.374036368722419</v>
      </c>
      <c r="AT13" s="16" t="n">
        <v>0.382537544576334</v>
      </c>
      <c r="AU13" s="16" t="n">
        <v>0.398652068617719</v>
      </c>
      <c r="AV13" s="16" t="n">
        <v>0.358616869397099</v>
      </c>
      <c r="AW13" s="16" t="n">
        <v>0.387173161837863</v>
      </c>
      <c r="AX13" s="16" t="n">
        <v>0.503965069929738</v>
      </c>
    </row>
    <row r="14">
      <c r="B14" s="17" t="s">
        <v>126</v>
      </c>
      <c r="C14" s="16" t="n">
        <v>0.020137410715176</v>
      </c>
      <c r="D14" s="16" t="n">
        <v>0.0010656140491146</v>
      </c>
      <c r="E14" s="16" t="n">
        <v>0.0269157165555023</v>
      </c>
      <c r="F14" s="16" t="n">
        <v>0.0203594705071339</v>
      </c>
      <c r="G14" s="16"/>
      <c r="H14" s="16" t="n">
        <v>0.0071208554642084</v>
      </c>
      <c r="I14" s="16" t="n">
        <v>0.0165800505377282</v>
      </c>
      <c r="J14" s="16"/>
      <c r="K14" s="16" t="n">
        <v>0.000164148014659671</v>
      </c>
      <c r="L14" s="16"/>
      <c r="M14" s="16" t="n">
        <v>0.024117478853396</v>
      </c>
      <c r="N14" s="16" t="n">
        <v>0</v>
      </c>
      <c r="O14" s="16" t="n">
        <v>0.00410959929733285</v>
      </c>
      <c r="P14" s="16" t="n">
        <v>0.032793650913266</v>
      </c>
      <c r="Q14" s="16"/>
      <c r="R14" s="16" t="n">
        <v>0</v>
      </c>
      <c r="S14" s="16" t="n">
        <v>0</v>
      </c>
      <c r="T14" s="16" t="n">
        <v>0.0446669510448961</v>
      </c>
      <c r="U14" s="16" t="n">
        <v>0.000390496471628853</v>
      </c>
      <c r="V14" s="16" t="n">
        <v>0.0218847694619166</v>
      </c>
      <c r="W14" s="16"/>
      <c r="X14" s="16" t="n">
        <v>0.0213310765694225</v>
      </c>
      <c r="Y14" s="16" t="n">
        <v>0.0439812395464425</v>
      </c>
      <c r="Z14" s="16" t="n">
        <v>0</v>
      </c>
      <c r="AA14" s="16" t="n">
        <v>0</v>
      </c>
      <c r="AB14" s="16" t="n">
        <v>0.00172893985393046</v>
      </c>
      <c r="AC14" s="16" t="n">
        <v>0.00141227618788303</v>
      </c>
      <c r="AD14" s="16" t="n">
        <v>0.00422534872162291</v>
      </c>
      <c r="AE14" s="16"/>
      <c r="AF14" s="16" t="n">
        <v>0</v>
      </c>
      <c r="AG14" s="16" t="n">
        <v>0</v>
      </c>
      <c r="AH14" s="16" t="n">
        <v>0.0544432019669672</v>
      </c>
      <c r="AI14" s="16" t="n">
        <v>0</v>
      </c>
      <c r="AJ14" s="16" t="n">
        <v>0</v>
      </c>
      <c r="AK14" s="16" t="n">
        <v>0.0282045385322638</v>
      </c>
      <c r="AL14" s="16" t="n">
        <v>0</v>
      </c>
      <c r="AM14" s="16" t="n">
        <v>0.00127154025390737</v>
      </c>
      <c r="AN14" s="16" t="n">
        <v>0.0732893987352187</v>
      </c>
      <c r="AO14" s="16" t="n">
        <v>0</v>
      </c>
      <c r="AP14" s="16" t="n">
        <v>0</v>
      </c>
      <c r="AQ14" s="16"/>
      <c r="AR14" s="16" t="n">
        <v>0</v>
      </c>
      <c r="AS14" s="16" t="n">
        <v>0</v>
      </c>
      <c r="AT14" s="16" t="n">
        <v>0.0513159596724886</v>
      </c>
      <c r="AU14" s="16" t="n">
        <v>0.0424076502788632</v>
      </c>
      <c r="AV14" s="16" t="n">
        <v>0</v>
      </c>
      <c r="AW14" s="16" t="n">
        <v>0</v>
      </c>
      <c r="AX14" s="16" t="n">
        <v>0</v>
      </c>
    </row>
    <row r="15">
      <c r="B15" s="17" t="s">
        <v>127</v>
      </c>
      <c r="C15" s="23" t="n">
        <v>0.218467838925758</v>
      </c>
      <c r="D15" s="23" t="n">
        <v>0.492054404751139</v>
      </c>
      <c r="E15" s="23" t="n">
        <v>0.310648890438568</v>
      </c>
      <c r="F15" s="23" t="n">
        <v>0.145281606655713</v>
      </c>
      <c r="G15" s="23"/>
      <c r="H15" s="23" t="n">
        <v>0.211550592075158</v>
      </c>
      <c r="I15" s="23" t="n">
        <v>0.178457823764273</v>
      </c>
      <c r="J15" s="23"/>
      <c r="K15" s="23" t="n">
        <v>0.200323129391387</v>
      </c>
      <c r="L15" s="23"/>
      <c r="M15" s="23" t="n">
        <v>0.144192003012716</v>
      </c>
      <c r="N15" s="23" t="n">
        <v>0.489602111551483</v>
      </c>
      <c r="O15" s="23" t="n">
        <v>0.779865161438976</v>
      </c>
      <c r="P15" s="23" t="n">
        <v>0.612315835397587</v>
      </c>
      <c r="Q15" s="23"/>
      <c r="R15" s="23" t="n">
        <v>0.187437024789688</v>
      </c>
      <c r="S15" s="23" t="n">
        <v>0.488342345720268</v>
      </c>
      <c r="T15" s="23" t="n">
        <v>0.284984770819476</v>
      </c>
      <c r="U15" s="23" t="n">
        <v>0.159676989662122</v>
      </c>
      <c r="V15" s="23" t="n">
        <v>0.200318478903839</v>
      </c>
      <c r="W15" s="23"/>
      <c r="X15" s="23" t="n">
        <v>0.104796486739195</v>
      </c>
      <c r="Y15" s="23" t="n">
        <v>0.204499340559509</v>
      </c>
      <c r="Z15" s="23" t="n">
        <v>0.208175573887084</v>
      </c>
      <c r="AA15" s="23" t="n">
        <v>0.202616239739927</v>
      </c>
      <c r="AB15" s="23" t="n">
        <v>0.536400153105306</v>
      </c>
      <c r="AC15" s="23" t="n">
        <v>0.231159226565138</v>
      </c>
      <c r="AD15" s="23" t="n">
        <v>0.594462340886231</v>
      </c>
      <c r="AE15" s="23"/>
      <c r="AF15" s="23" t="n">
        <v>0.0411331542998016</v>
      </c>
      <c r="AG15" s="23" t="n">
        <v>0.375686563355774</v>
      </c>
      <c r="AH15" s="23" t="n">
        <v>0.121296936136036</v>
      </c>
      <c r="AI15" s="23" t="n">
        <v>0.42820770701927</v>
      </c>
      <c r="AJ15" s="23" t="n">
        <v>0.26282211314712</v>
      </c>
      <c r="AK15" s="23" t="n">
        <v>0.099213128203859</v>
      </c>
      <c r="AL15" s="23" t="n">
        <v>0.210708761421216</v>
      </c>
      <c r="AM15" s="23" t="n">
        <v>0.253851515626537</v>
      </c>
      <c r="AN15" s="23" t="n">
        <v>0.432457529093544</v>
      </c>
      <c r="AO15" s="23" t="n">
        <v>0.180519756673625</v>
      </c>
      <c r="AP15" s="23" t="n">
        <v>0.361110977125217</v>
      </c>
      <c r="AQ15" s="23"/>
      <c r="AR15" s="23" t="n">
        <v>0.383719130913812</v>
      </c>
      <c r="AS15" s="23" t="n">
        <v>0.390274811150969</v>
      </c>
      <c r="AT15" s="23" t="n">
        <v>0.17464632725546</v>
      </c>
      <c r="AU15" s="23" t="n">
        <v>0.185564045876738</v>
      </c>
      <c r="AV15" s="23" t="n">
        <v>0.218803825779038</v>
      </c>
      <c r="AW15" s="23" t="n">
        <v>0.202736211230945</v>
      </c>
      <c r="AX15" s="23" t="n">
        <v>0.164540930530295</v>
      </c>
    </row>
    <row r="16">
      <c r="B16" s="17" t="s">
        <v>128</v>
      </c>
      <c r="C16" s="23" t="n">
        <v>0.586316877370456</v>
      </c>
      <c r="D16" s="23" t="n">
        <v>0.305754824780257</v>
      </c>
      <c r="E16" s="23" t="n">
        <v>0.478901311101001</v>
      </c>
      <c r="F16" s="23" t="n">
        <v>0.666130595038231</v>
      </c>
      <c r="G16" s="23"/>
      <c r="H16" s="23" t="n">
        <v>0.722195868773555</v>
      </c>
      <c r="I16" s="23" t="n">
        <v>0.627744096555255</v>
      </c>
      <c r="J16" s="23"/>
      <c r="K16" s="23" t="n">
        <v>0.712704675720928</v>
      </c>
      <c r="L16" s="23"/>
      <c r="M16" s="23" t="n">
        <v>0.655114616208828</v>
      </c>
      <c r="N16" s="23" t="n">
        <v>0.3270296589619</v>
      </c>
      <c r="O16" s="23" t="n">
        <v>0.105805374250837</v>
      </c>
      <c r="P16" s="23" t="n">
        <v>0.1494339052629</v>
      </c>
      <c r="Q16" s="23"/>
      <c r="R16" s="23" t="n">
        <v>0.78582243678632</v>
      </c>
      <c r="S16" s="23" t="n">
        <v>0.487513455126585</v>
      </c>
      <c r="T16" s="23" t="n">
        <v>0.590470607512707</v>
      </c>
      <c r="U16" s="23" t="n">
        <v>0.64623993891046</v>
      </c>
      <c r="V16" s="23" t="n">
        <v>0.567052309629327</v>
      </c>
      <c r="W16" s="23"/>
      <c r="X16" s="23" t="n">
        <v>0.734251136197809</v>
      </c>
      <c r="Y16" s="23" t="n">
        <v>0.514518976382598</v>
      </c>
      <c r="Z16" s="23" t="n">
        <v>0.62673409547057</v>
      </c>
      <c r="AA16" s="23" t="n">
        <v>0.663991375577247</v>
      </c>
      <c r="AB16" s="23" t="n">
        <v>0.211472001293026</v>
      </c>
      <c r="AC16" s="23" t="n">
        <v>0.673664482781639</v>
      </c>
      <c r="AD16" s="23" t="n">
        <v>0.357994706229429</v>
      </c>
      <c r="AE16" s="23"/>
      <c r="AF16" s="23" t="n">
        <v>0.943462339371503</v>
      </c>
      <c r="AG16" s="23" t="n">
        <v>0.480081562891134</v>
      </c>
      <c r="AH16" s="23" t="n">
        <v>0.514455965181641</v>
      </c>
      <c r="AI16" s="23" t="n">
        <v>0.366802365791155</v>
      </c>
      <c r="AJ16" s="23" t="n">
        <v>0.450985395486111</v>
      </c>
      <c r="AK16" s="23" t="n">
        <v>0.744812863897883</v>
      </c>
      <c r="AL16" s="23" t="n">
        <v>0.734599089054832</v>
      </c>
      <c r="AM16" s="23" t="n">
        <v>0.563563087532917</v>
      </c>
      <c r="AN16" s="23" t="n">
        <v>0.180762169859165</v>
      </c>
      <c r="AO16" s="23" t="n">
        <v>0.817325563705297</v>
      </c>
      <c r="AP16" s="23" t="n">
        <v>0.630969778171973</v>
      </c>
      <c r="AQ16" s="23"/>
      <c r="AR16" s="23" t="n">
        <v>0.592394229425435</v>
      </c>
      <c r="AS16" s="23" t="n">
        <v>0.576277861053514</v>
      </c>
      <c r="AT16" s="23" t="n">
        <v>0.503877274974476</v>
      </c>
      <c r="AU16" s="23" t="n">
        <v>0.621286836902282</v>
      </c>
      <c r="AV16" s="23" t="n">
        <v>0.572105640488952</v>
      </c>
      <c r="AW16" s="23" t="n">
        <v>0.709933439326442</v>
      </c>
      <c r="AX16" s="23" t="n">
        <v>0.53246856295699</v>
      </c>
    </row>
    <row r="17">
      <c r="B17" s="17" t="s">
        <v>129</v>
      </c>
      <c r="C17" s="24" t="n">
        <v>-0.367849038444698</v>
      </c>
      <c r="D17" s="24" t="n">
        <v>0.186299579970882</v>
      </c>
      <c r="E17" s="24" t="n">
        <v>-0.168252420662433</v>
      </c>
      <c r="F17" s="24" t="n">
        <v>-0.520848988382518</v>
      </c>
      <c r="G17" s="24"/>
      <c r="H17" s="24" t="n">
        <v>-0.510645276698397</v>
      </c>
      <c r="I17" s="24" t="n">
        <v>-0.449286272790982</v>
      </c>
      <c r="J17" s="24"/>
      <c r="K17" s="24" t="n">
        <v>-0.51238154632954</v>
      </c>
      <c r="L17" s="24"/>
      <c r="M17" s="24" t="n">
        <v>-0.510922613196112</v>
      </c>
      <c r="N17" s="24" t="n">
        <v>0.162572452589584</v>
      </c>
      <c r="O17" s="24" t="n">
        <v>0.674059787188139</v>
      </c>
      <c r="P17" s="24" t="n">
        <v>0.462881930134688</v>
      </c>
      <c r="Q17" s="24"/>
      <c r="R17" s="24" t="n">
        <v>-0.598385411996632</v>
      </c>
      <c r="S17" s="24" t="n">
        <v>0.00082889059368324</v>
      </c>
      <c r="T17" s="24" t="n">
        <v>-0.305485836693231</v>
      </c>
      <c r="U17" s="24" t="n">
        <v>-0.486562949248338</v>
      </c>
      <c r="V17" s="24" t="n">
        <v>-0.366733830725488</v>
      </c>
      <c r="W17" s="24"/>
      <c r="X17" s="24" t="n">
        <v>-0.629454649458614</v>
      </c>
      <c r="Y17" s="24" t="n">
        <v>-0.310019635823089</v>
      </c>
      <c r="Z17" s="24" t="n">
        <v>-0.418558521583487</v>
      </c>
      <c r="AA17" s="24" t="n">
        <v>-0.46137513583732</v>
      </c>
      <c r="AB17" s="24" t="n">
        <v>0.324928151812281</v>
      </c>
      <c r="AC17" s="24" t="n">
        <v>-0.442505256216502</v>
      </c>
      <c r="AD17" s="24" t="n">
        <v>0.236467634656801</v>
      </c>
      <c r="AE17" s="24"/>
      <c r="AF17" s="24" t="n">
        <v>-0.902329185071701</v>
      </c>
      <c r="AG17" s="24" t="n">
        <v>-0.10439499953536</v>
      </c>
      <c r="AH17" s="24" t="n">
        <v>-0.393159029045606</v>
      </c>
      <c r="AI17" s="24" t="n">
        <v>0.0614053412281151</v>
      </c>
      <c r="AJ17" s="24" t="n">
        <v>-0.188163282338992</v>
      </c>
      <c r="AK17" s="24" t="n">
        <v>-0.645599735694024</v>
      </c>
      <c r="AL17" s="24" t="n">
        <v>-0.523890327633616</v>
      </c>
      <c r="AM17" s="24" t="n">
        <v>-0.30971157190638</v>
      </c>
      <c r="AN17" s="24" t="n">
        <v>0.251695359234379</v>
      </c>
      <c r="AO17" s="24" t="n">
        <v>-0.636805807031672</v>
      </c>
      <c r="AP17" s="24" t="n">
        <v>-0.269858801046756</v>
      </c>
      <c r="AQ17" s="24"/>
      <c r="AR17" s="24" t="n">
        <v>-0.208675098511623</v>
      </c>
      <c r="AS17" s="24" t="n">
        <v>-0.186003049902545</v>
      </c>
      <c r="AT17" s="24" t="n">
        <v>-0.329230947719016</v>
      </c>
      <c r="AU17" s="24" t="n">
        <v>-0.435722791025544</v>
      </c>
      <c r="AV17" s="24" t="n">
        <v>-0.353301814709914</v>
      </c>
      <c r="AW17" s="24" t="n">
        <v>-0.507197228095496</v>
      </c>
      <c r="AX17" s="24" t="n">
        <v>-0.367927632426694</v>
      </c>
    </row>
    <row r="18">
      <c r="B18" s="18"/>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141</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121</v>
      </c>
      <c r="C9" s="16" t="n">
        <v>0.0437720858870273</v>
      </c>
      <c r="D9" s="16" t="n">
        <v>0.150777390250042</v>
      </c>
      <c r="E9" s="16" t="n">
        <v>0.0865612442794368</v>
      </c>
      <c r="F9" s="16" t="n">
        <v>0.0126583680730745</v>
      </c>
      <c r="G9" s="16"/>
      <c r="H9" s="16" t="n">
        <v>0.0168905455414046</v>
      </c>
      <c r="I9" s="16" t="n">
        <v>0.0370777907286173</v>
      </c>
      <c r="J9" s="16"/>
      <c r="K9" s="16" t="n">
        <v>0.0282870789333289</v>
      </c>
      <c r="L9" s="16"/>
      <c r="M9" s="16" t="n">
        <v>0</v>
      </c>
      <c r="N9" s="16" t="n">
        <v>0.184122225474644</v>
      </c>
      <c r="O9" s="16" t="n">
        <v>0.426128986418065</v>
      </c>
      <c r="P9" s="16" t="n">
        <v>0.374955536558159</v>
      </c>
      <c r="Q9" s="16"/>
      <c r="R9" s="16" t="n">
        <v>0</v>
      </c>
      <c r="S9" s="16" t="n">
        <v>0.0369296556134789</v>
      </c>
      <c r="T9" s="16" t="n">
        <v>0.134916449001096</v>
      </c>
      <c r="U9" s="16" t="n">
        <v>0.0987091010657189</v>
      </c>
      <c r="V9" s="16" t="n">
        <v>0.0075165721649136</v>
      </c>
      <c r="W9" s="16"/>
      <c r="X9" s="16" t="n">
        <v>0.0258595982026511</v>
      </c>
      <c r="Y9" s="16" t="n">
        <v>0.00233301063094977</v>
      </c>
      <c r="Z9" s="16" t="n">
        <v>0.00648554856136834</v>
      </c>
      <c r="AA9" s="16" t="n">
        <v>0.0894380928592519</v>
      </c>
      <c r="AB9" s="16" t="n">
        <v>0.13627513768928</v>
      </c>
      <c r="AC9" s="16" t="n">
        <v>0.0810650546264757</v>
      </c>
      <c r="AD9" s="16" t="n">
        <v>0.35707197227367</v>
      </c>
      <c r="AE9" s="16"/>
      <c r="AF9" s="16" t="n">
        <v>0.0329046194165606</v>
      </c>
      <c r="AG9" s="16" t="n">
        <v>0.114681662387384</v>
      </c>
      <c r="AH9" s="16" t="n">
        <v>0.0316145962756918</v>
      </c>
      <c r="AI9" s="16" t="n">
        <v>0.166026513883618</v>
      </c>
      <c r="AJ9" s="16" t="n">
        <v>0.0219896565454342</v>
      </c>
      <c r="AK9" s="16" t="n">
        <v>0.00181371242482475</v>
      </c>
      <c r="AL9" s="16" t="n">
        <v>0.0413241981504648</v>
      </c>
      <c r="AM9" s="16" t="n">
        <v>0.0429265131232278</v>
      </c>
      <c r="AN9" s="16" t="n">
        <v>0.00586219187513325</v>
      </c>
      <c r="AO9" s="16" t="n">
        <v>0.149830690901473</v>
      </c>
      <c r="AP9" s="16" t="n">
        <v>0.00599952679613492</v>
      </c>
      <c r="AQ9" s="16"/>
      <c r="AR9" s="16" t="n">
        <v>0.237035322621568</v>
      </c>
      <c r="AS9" s="16" t="n">
        <v>0.0591274031736315</v>
      </c>
      <c r="AT9" s="16" t="n">
        <v>0.0393864183557951</v>
      </c>
      <c r="AU9" s="16" t="n">
        <v>0.0213416345603696</v>
      </c>
      <c r="AV9" s="16" t="n">
        <v>0.00439823735984244</v>
      </c>
      <c r="AW9" s="16" t="n">
        <v>0.0115101261714636</v>
      </c>
      <c r="AX9" s="16" t="n">
        <v>0.0181657720389513</v>
      </c>
    </row>
    <row r="10">
      <c r="B10" s="17" t="s">
        <v>122</v>
      </c>
      <c r="C10" s="16" t="n">
        <v>0.100504965085536</v>
      </c>
      <c r="D10" s="16" t="n">
        <v>0.109671009418194</v>
      </c>
      <c r="E10" s="16" t="n">
        <v>0.184622017413631</v>
      </c>
      <c r="F10" s="16" t="n">
        <v>0.0681080137128973</v>
      </c>
      <c r="G10" s="16"/>
      <c r="H10" s="16" t="n">
        <v>0.0885281151856826</v>
      </c>
      <c r="I10" s="16" t="n">
        <v>0.115931619382116</v>
      </c>
      <c r="J10" s="16"/>
      <c r="K10" s="16" t="n">
        <v>0.0396988320799911</v>
      </c>
      <c r="L10" s="16"/>
      <c r="M10" s="16" t="n">
        <v>0.0754113599114281</v>
      </c>
      <c r="N10" s="16" t="n">
        <v>0.182690571622213</v>
      </c>
      <c r="O10" s="16" t="n">
        <v>0.313246999783615</v>
      </c>
      <c r="P10" s="16" t="n">
        <v>0.293517709392114</v>
      </c>
      <c r="Q10" s="16"/>
      <c r="R10" s="16" t="n">
        <v>0.0267405384239923</v>
      </c>
      <c r="S10" s="16" t="n">
        <v>0.173848462747838</v>
      </c>
      <c r="T10" s="16" t="n">
        <v>0.0996139213258786</v>
      </c>
      <c r="U10" s="16" t="n">
        <v>0.177352086426758</v>
      </c>
      <c r="V10" s="16" t="n">
        <v>0.0756888038712539</v>
      </c>
      <c r="W10" s="16"/>
      <c r="X10" s="16" t="n">
        <v>0.00535251135684823</v>
      </c>
      <c r="Y10" s="16" t="n">
        <v>0.132239809758328</v>
      </c>
      <c r="Z10" s="16" t="n">
        <v>0.120579778064929</v>
      </c>
      <c r="AA10" s="16" t="n">
        <v>0.0994224093280836</v>
      </c>
      <c r="AB10" s="16" t="n">
        <v>0.157948200900007</v>
      </c>
      <c r="AC10" s="16" t="n">
        <v>0.707621598006356</v>
      </c>
      <c r="AD10" s="16" t="n">
        <v>0.148316699861986</v>
      </c>
      <c r="AE10" s="16"/>
      <c r="AF10" s="16" t="n">
        <v>0.00474383199771794</v>
      </c>
      <c r="AG10" s="16" t="n">
        <v>0.147774049127419</v>
      </c>
      <c r="AH10" s="16" t="n">
        <v>0.0346098606048219</v>
      </c>
      <c r="AI10" s="16" t="n">
        <v>0.0932620931125495</v>
      </c>
      <c r="AJ10" s="16" t="n">
        <v>0.223563066249256</v>
      </c>
      <c r="AK10" s="16" t="n">
        <v>0.0582063132346306</v>
      </c>
      <c r="AL10" s="16" t="n">
        <v>0.230111139156099</v>
      </c>
      <c r="AM10" s="16" t="n">
        <v>0.299988764753943</v>
      </c>
      <c r="AN10" s="16" t="n">
        <v>0.0353675324823443</v>
      </c>
      <c r="AO10" s="16" t="n">
        <v>0</v>
      </c>
      <c r="AP10" s="16" t="n">
        <v>0.044004023692698</v>
      </c>
      <c r="AQ10" s="16"/>
      <c r="AR10" s="16" t="n">
        <v>0.145648320823574</v>
      </c>
      <c r="AS10" s="16" t="n">
        <v>0.187150404466917</v>
      </c>
      <c r="AT10" s="16" t="n">
        <v>0.0780345199893517</v>
      </c>
      <c r="AU10" s="16" t="n">
        <v>0.0301150428748816</v>
      </c>
      <c r="AV10" s="16" t="n">
        <v>0.189021726745577</v>
      </c>
      <c r="AW10" s="16" t="n">
        <v>0.105762100017855</v>
      </c>
      <c r="AX10" s="16" t="n">
        <v>0.0937078236746515</v>
      </c>
    </row>
    <row r="11">
      <c r="B11" s="17" t="s">
        <v>123</v>
      </c>
      <c r="C11" s="16" t="n">
        <v>0.12858154649468</v>
      </c>
      <c r="D11" s="16" t="n">
        <v>0.364182723779282</v>
      </c>
      <c r="E11" s="16" t="n">
        <v>0.14965516681647</v>
      </c>
      <c r="F11" s="16" t="n">
        <v>0.0871052687747383</v>
      </c>
      <c r="G11" s="16"/>
      <c r="H11" s="16" t="n">
        <v>0.0759812751097705</v>
      </c>
      <c r="I11" s="16" t="n">
        <v>0.0897196583752587</v>
      </c>
      <c r="J11" s="16"/>
      <c r="K11" s="16" t="n">
        <v>0.0582890699888957</v>
      </c>
      <c r="L11" s="16"/>
      <c r="M11" s="16" t="n">
        <v>0.129793678514642</v>
      </c>
      <c r="N11" s="16" t="n">
        <v>0.114818494874451</v>
      </c>
      <c r="O11" s="16" t="n">
        <v>0.151537361170639</v>
      </c>
      <c r="P11" s="16" t="n">
        <v>0.122956829823313</v>
      </c>
      <c r="Q11" s="16"/>
      <c r="R11" s="16" t="n">
        <v>0.187437024789688</v>
      </c>
      <c r="S11" s="16" t="n">
        <v>0.319544772009244</v>
      </c>
      <c r="T11" s="16" t="n">
        <v>0.156744296655485</v>
      </c>
      <c r="U11" s="16" t="n">
        <v>0.107324247785789</v>
      </c>
      <c r="V11" s="16" t="n">
        <v>0.11286298907532</v>
      </c>
      <c r="W11" s="16"/>
      <c r="X11" s="16" t="n">
        <v>0.170679015275235</v>
      </c>
      <c r="Y11" s="16" t="n">
        <v>0.0887562615204061</v>
      </c>
      <c r="Z11" s="16" t="n">
        <v>0.119602224181764</v>
      </c>
      <c r="AA11" s="16" t="n">
        <v>0.104307657547983</v>
      </c>
      <c r="AB11" s="16" t="n">
        <v>0.230051491892295</v>
      </c>
      <c r="AC11" s="16" t="n">
        <v>0.0435767222977073</v>
      </c>
      <c r="AD11" s="16" t="n">
        <v>0.0893618131301026</v>
      </c>
      <c r="AE11" s="16"/>
      <c r="AF11" s="16" t="n">
        <v>0.00440238473840583</v>
      </c>
      <c r="AG11" s="16" t="n">
        <v>0.260186405098022</v>
      </c>
      <c r="AH11" s="16" t="n">
        <v>0.235418283154337</v>
      </c>
      <c r="AI11" s="16" t="n">
        <v>0.0275127993005837</v>
      </c>
      <c r="AJ11" s="16" t="n">
        <v>0.0577611724959088</v>
      </c>
      <c r="AK11" s="16" t="n">
        <v>0.0861587077947653</v>
      </c>
      <c r="AL11" s="16" t="n">
        <v>0.0411969657770304</v>
      </c>
      <c r="AM11" s="16" t="n">
        <v>0.159646598086988</v>
      </c>
      <c r="AN11" s="16" t="n">
        <v>0.447829523828892</v>
      </c>
      <c r="AO11" s="16" t="n">
        <v>0.0316785806384452</v>
      </c>
      <c r="AP11" s="16" t="n">
        <v>0</v>
      </c>
      <c r="AQ11" s="16"/>
      <c r="AR11" s="16" t="n">
        <v>0.0186915953470672</v>
      </c>
      <c r="AS11" s="16" t="n">
        <v>0.175678502600024</v>
      </c>
      <c r="AT11" s="16" t="n">
        <v>0.0869798689007232</v>
      </c>
      <c r="AU11" s="16" t="n">
        <v>0.272861046170936</v>
      </c>
      <c r="AV11" s="16" t="n">
        <v>0.00219911867992122</v>
      </c>
      <c r="AW11" s="16" t="n">
        <v>0.0749907073523016</v>
      </c>
      <c r="AX11" s="16" t="n">
        <v>0.221620058401674</v>
      </c>
    </row>
    <row r="12">
      <c r="B12" s="17" t="s">
        <v>124</v>
      </c>
      <c r="C12" s="16" t="n">
        <v>0.0727510170994601</v>
      </c>
      <c r="D12" s="16" t="n">
        <v>0.0788086115316989</v>
      </c>
      <c r="E12" s="16" t="n">
        <v>0.110271379384319</v>
      </c>
      <c r="F12" s="16" t="n">
        <v>0.0580188187615818</v>
      </c>
      <c r="G12" s="16"/>
      <c r="H12" s="16" t="n">
        <v>0.115030440605378</v>
      </c>
      <c r="I12" s="16" t="n">
        <v>0.0835868138044351</v>
      </c>
      <c r="J12" s="16"/>
      <c r="K12" s="16" t="n">
        <v>0.129869905591554</v>
      </c>
      <c r="L12" s="16"/>
      <c r="M12" s="16" t="n">
        <v>0.068604775620133</v>
      </c>
      <c r="N12" s="16" t="n">
        <v>0.109189205998599</v>
      </c>
      <c r="O12" s="16" t="n">
        <v>0.0331675153935179</v>
      </c>
      <c r="P12" s="16" t="n">
        <v>0.0779972598521606</v>
      </c>
      <c r="Q12" s="16"/>
      <c r="R12" s="16" t="n">
        <v>0</v>
      </c>
      <c r="S12" s="16" t="n">
        <v>0.135471487064466</v>
      </c>
      <c r="T12" s="16" t="n">
        <v>0.0123605372498953</v>
      </c>
      <c r="U12" s="16" t="n">
        <v>0.0627267216056223</v>
      </c>
      <c r="V12" s="16" t="n">
        <v>0.0874331874441098</v>
      </c>
      <c r="W12" s="16"/>
      <c r="X12" s="16" t="n">
        <v>0.0218065669087261</v>
      </c>
      <c r="Y12" s="16" t="n">
        <v>0.0439812395464425</v>
      </c>
      <c r="Z12" s="16" t="n">
        <v>0.191458216354858</v>
      </c>
      <c r="AA12" s="16" t="n">
        <v>0.142004498369554</v>
      </c>
      <c r="AB12" s="16" t="n">
        <v>0.091398992316449</v>
      </c>
      <c r="AC12" s="16" t="n">
        <v>0.0728156057604554</v>
      </c>
      <c r="AD12" s="16" t="n">
        <v>0.0711271474228307</v>
      </c>
      <c r="AE12" s="16"/>
      <c r="AF12" s="16" t="n">
        <v>0.0018573808586795</v>
      </c>
      <c r="AG12" s="16" t="n">
        <v>0.000721327085745262</v>
      </c>
      <c r="AH12" s="16" t="n">
        <v>0.0559547230275662</v>
      </c>
      <c r="AI12" s="16" t="n">
        <v>0.289406740567905</v>
      </c>
      <c r="AJ12" s="16" t="n">
        <v>0.0755298936303748</v>
      </c>
      <c r="AK12" s="16" t="n">
        <v>0.0399221979024154</v>
      </c>
      <c r="AL12" s="16" t="n">
        <v>0.00465587477600746</v>
      </c>
      <c r="AM12" s="16" t="n">
        <v>0.177624605402868</v>
      </c>
      <c r="AN12" s="16" t="n">
        <v>0.0336605084579545</v>
      </c>
      <c r="AO12" s="16" t="n">
        <v>0.000585834295960597</v>
      </c>
      <c r="AP12" s="16" t="n">
        <v>0.319026671339194</v>
      </c>
      <c r="AQ12" s="16"/>
      <c r="AR12" s="16" t="n">
        <v>0</v>
      </c>
      <c r="AS12" s="16" t="n">
        <v>0.0325644134425598</v>
      </c>
      <c r="AT12" s="16" t="n">
        <v>0.0822836671660056</v>
      </c>
      <c r="AU12" s="16" t="n">
        <v>0.0943551539018086</v>
      </c>
      <c r="AV12" s="16" t="n">
        <v>0.179308434698549</v>
      </c>
      <c r="AW12" s="16" t="n">
        <v>0.0906226389449025</v>
      </c>
      <c r="AX12" s="16" t="n">
        <v>0.0167192216263478</v>
      </c>
    </row>
    <row r="13">
      <c r="B13" s="17" t="s">
        <v>125</v>
      </c>
      <c r="C13" s="16" t="n">
        <v>0.591877223213806</v>
      </c>
      <c r="D13" s="16" t="n">
        <v>0.170926578421104</v>
      </c>
      <c r="E13" s="16" t="n">
        <v>0.437642792325139</v>
      </c>
      <c r="F13" s="16" t="n">
        <v>0.709067310658804</v>
      </c>
      <c r="G13" s="16"/>
      <c r="H13" s="16" t="n">
        <v>0.266949865044295</v>
      </c>
      <c r="I13" s="16" t="n">
        <v>0.618109180426755</v>
      </c>
      <c r="J13" s="16"/>
      <c r="K13" s="16" t="n">
        <v>0.62873235093446</v>
      </c>
      <c r="L13" s="16"/>
      <c r="M13" s="16" t="n">
        <v>0.665299400890589</v>
      </c>
      <c r="N13" s="16" t="n">
        <v>0.319350625321462</v>
      </c>
      <c r="O13" s="16" t="n">
        <v>0.0738643375854973</v>
      </c>
      <c r="P13" s="16" t="n">
        <v>0.066749824762498</v>
      </c>
      <c r="Q13" s="16"/>
      <c r="R13" s="16" t="n">
        <v>0.78582243678632</v>
      </c>
      <c r="S13" s="16" t="n">
        <v>0.332845936893613</v>
      </c>
      <c r="T13" s="16" t="n">
        <v>0.551918780838986</v>
      </c>
      <c r="U13" s="16" t="n">
        <v>0.552589110335662</v>
      </c>
      <c r="V13" s="16" t="n">
        <v>0.625236052590988</v>
      </c>
      <c r="W13" s="16"/>
      <c r="X13" s="16" t="n">
        <v>0.718614616899201</v>
      </c>
      <c r="Y13" s="16" t="n">
        <v>0.644199597388577</v>
      </c>
      <c r="Z13" s="16" t="n">
        <v>0.49670749472457</v>
      </c>
      <c r="AA13" s="16" t="n">
        <v>0.564827341895128</v>
      </c>
      <c r="AB13" s="16" t="n">
        <v>0.308395320643506</v>
      </c>
      <c r="AC13" s="16" t="n">
        <v>0.0913189145223856</v>
      </c>
      <c r="AD13" s="16" t="n">
        <v>0.27122045032051</v>
      </c>
      <c r="AE13" s="16"/>
      <c r="AF13" s="16" t="n">
        <v>0.956091782988636</v>
      </c>
      <c r="AG13" s="16" t="n">
        <v>0.476636556301429</v>
      </c>
      <c r="AH13" s="16" t="n">
        <v>0.572895867967084</v>
      </c>
      <c r="AI13" s="16" t="n">
        <v>0.268230327403898</v>
      </c>
      <c r="AJ13" s="16" t="n">
        <v>0.536967582906671</v>
      </c>
      <c r="AK13" s="16" t="n">
        <v>0.753016576801963</v>
      </c>
      <c r="AL13" s="16" t="n">
        <v>0.680821164080354</v>
      </c>
      <c r="AM13" s="16" t="n">
        <v>0.318541978379065</v>
      </c>
      <c r="AN13" s="16" t="n">
        <v>0.314967626830146</v>
      </c>
      <c r="AO13" s="16" t="n">
        <v>0.817325563705297</v>
      </c>
      <c r="AP13" s="16" t="n">
        <v>0.630969778171973</v>
      </c>
      <c r="AQ13" s="16"/>
      <c r="AR13" s="16" t="n">
        <v>0.52047680252146</v>
      </c>
      <c r="AS13" s="16" t="n">
        <v>0.371918571219631</v>
      </c>
      <c r="AT13" s="16" t="n">
        <v>0.632545226437526</v>
      </c>
      <c r="AU13" s="16" t="n">
        <v>0.533381936671004</v>
      </c>
      <c r="AV13" s="16" t="n">
        <v>0.62507248251611</v>
      </c>
      <c r="AW13" s="16" t="n">
        <v>0.65780762108518</v>
      </c>
      <c r="AX13" s="16" t="n">
        <v>0.636981928157353</v>
      </c>
    </row>
    <row r="14">
      <c r="B14" s="17" t="s">
        <v>126</v>
      </c>
      <c r="C14" s="16" t="n">
        <v>0.062513162219491</v>
      </c>
      <c r="D14" s="16" t="n">
        <v>0.125633686599679</v>
      </c>
      <c r="E14" s="16" t="n">
        <v>0.0312473997810042</v>
      </c>
      <c r="F14" s="16" t="n">
        <v>0.0650422200189037</v>
      </c>
      <c r="G14" s="16"/>
      <c r="H14" s="16" t="n">
        <v>0.436619758513469</v>
      </c>
      <c r="I14" s="16" t="n">
        <v>0.0555749372828173</v>
      </c>
      <c r="J14" s="16"/>
      <c r="K14" s="16" t="n">
        <v>0.11512276247177</v>
      </c>
      <c r="L14" s="16"/>
      <c r="M14" s="16" t="n">
        <v>0.060890785063208</v>
      </c>
      <c r="N14" s="16" t="n">
        <v>0.0898288767086308</v>
      </c>
      <c r="O14" s="16" t="n">
        <v>0.00205479964866642</v>
      </c>
      <c r="P14" s="16" t="n">
        <v>0.0638228396117564</v>
      </c>
      <c r="Q14" s="16"/>
      <c r="R14" s="16" t="n">
        <v>0</v>
      </c>
      <c r="S14" s="16" t="n">
        <v>0.00135968567135986</v>
      </c>
      <c r="T14" s="16" t="n">
        <v>0.044446014928659</v>
      </c>
      <c r="U14" s="16" t="n">
        <v>0.00129873278044946</v>
      </c>
      <c r="V14" s="16" t="n">
        <v>0.0912623948534154</v>
      </c>
      <c r="W14" s="16"/>
      <c r="X14" s="16" t="n">
        <v>0.0576876913573382</v>
      </c>
      <c r="Y14" s="16" t="n">
        <v>0.0884900811552964</v>
      </c>
      <c r="Z14" s="16" t="n">
        <v>0.0651667381125106</v>
      </c>
      <c r="AA14" s="16" t="n">
        <v>0</v>
      </c>
      <c r="AB14" s="16" t="n">
        <v>0.075930856558463</v>
      </c>
      <c r="AC14" s="16" t="n">
        <v>0.00360210478662001</v>
      </c>
      <c r="AD14" s="16" t="n">
        <v>0.0629019169909004</v>
      </c>
      <c r="AE14" s="16"/>
      <c r="AF14" s="16" t="n">
        <v>0</v>
      </c>
      <c r="AG14" s="16" t="n">
        <v>0</v>
      </c>
      <c r="AH14" s="16" t="n">
        <v>0.0695066689704989</v>
      </c>
      <c r="AI14" s="16" t="n">
        <v>0.155561525731446</v>
      </c>
      <c r="AJ14" s="16" t="n">
        <v>0.0841886281723547</v>
      </c>
      <c r="AK14" s="16" t="n">
        <v>0.060882491841401</v>
      </c>
      <c r="AL14" s="16" t="n">
        <v>0.00189065806004419</v>
      </c>
      <c r="AM14" s="16" t="n">
        <v>0.00127154025390737</v>
      </c>
      <c r="AN14" s="16" t="n">
        <v>0.16231261652553</v>
      </c>
      <c r="AO14" s="16" t="n">
        <v>0.000579330458823583</v>
      </c>
      <c r="AP14" s="16" t="n">
        <v>0</v>
      </c>
      <c r="AQ14" s="16"/>
      <c r="AR14" s="16" t="n">
        <v>0.0781479586863312</v>
      </c>
      <c r="AS14" s="16" t="n">
        <v>0.173560705097237</v>
      </c>
      <c r="AT14" s="16" t="n">
        <v>0.0807702991505986</v>
      </c>
      <c r="AU14" s="16" t="n">
        <v>0.0479451858210004</v>
      </c>
      <c r="AV14" s="16" t="n">
        <v>0</v>
      </c>
      <c r="AW14" s="16" t="n">
        <v>0.0593068064282969</v>
      </c>
      <c r="AX14" s="16" t="n">
        <v>0.0128051961010222</v>
      </c>
    </row>
    <row r="15">
      <c r="B15" s="17" t="s">
        <v>127</v>
      </c>
      <c r="C15" s="23" t="n">
        <v>0.144277050972563</v>
      </c>
      <c r="D15" s="23" t="n">
        <v>0.260448399668235</v>
      </c>
      <c r="E15" s="23" t="n">
        <v>0.271183261693068</v>
      </c>
      <c r="F15" s="23" t="n">
        <v>0.0807663817859718</v>
      </c>
      <c r="G15" s="23"/>
      <c r="H15" s="23" t="n">
        <v>0.105418660727087</v>
      </c>
      <c r="I15" s="23" t="n">
        <v>0.153009410110734</v>
      </c>
      <c r="J15" s="23"/>
      <c r="K15" s="23" t="n">
        <v>0.0679859110133201</v>
      </c>
      <c r="L15" s="23"/>
      <c r="M15" s="23" t="n">
        <v>0.0754113599114281</v>
      </c>
      <c r="N15" s="23" t="n">
        <v>0.366812797096857</v>
      </c>
      <c r="O15" s="23" t="n">
        <v>0.739375986201679</v>
      </c>
      <c r="P15" s="23" t="n">
        <v>0.668473245950272</v>
      </c>
      <c r="Q15" s="23"/>
      <c r="R15" s="23" t="n">
        <v>0.0267405384239923</v>
      </c>
      <c r="S15" s="23" t="n">
        <v>0.210778118361317</v>
      </c>
      <c r="T15" s="23" t="n">
        <v>0.234530370326975</v>
      </c>
      <c r="U15" s="23" t="n">
        <v>0.276061187492477</v>
      </c>
      <c r="V15" s="23" t="n">
        <v>0.0832053760361675</v>
      </c>
      <c r="W15" s="23"/>
      <c r="X15" s="23" t="n">
        <v>0.0312121095594994</v>
      </c>
      <c r="Y15" s="23" t="n">
        <v>0.134572820389278</v>
      </c>
      <c r="Z15" s="23" t="n">
        <v>0.127065326626297</v>
      </c>
      <c r="AA15" s="23" t="n">
        <v>0.188860502187336</v>
      </c>
      <c r="AB15" s="23" t="n">
        <v>0.294223338589287</v>
      </c>
      <c r="AC15" s="23" t="n">
        <v>0.788686652632832</v>
      </c>
      <c r="AD15" s="23" t="n">
        <v>0.505388672135656</v>
      </c>
      <c r="AE15" s="23"/>
      <c r="AF15" s="23" t="n">
        <v>0.0376484514142785</v>
      </c>
      <c r="AG15" s="23" t="n">
        <v>0.262455711514803</v>
      </c>
      <c r="AH15" s="23" t="n">
        <v>0.0662244568805137</v>
      </c>
      <c r="AI15" s="23" t="n">
        <v>0.259288606996167</v>
      </c>
      <c r="AJ15" s="23" t="n">
        <v>0.24555272279469</v>
      </c>
      <c r="AK15" s="23" t="n">
        <v>0.0600200256594553</v>
      </c>
      <c r="AL15" s="23" t="n">
        <v>0.271435337306564</v>
      </c>
      <c r="AM15" s="23" t="n">
        <v>0.342915277877171</v>
      </c>
      <c r="AN15" s="23" t="n">
        <v>0.0412297243574776</v>
      </c>
      <c r="AO15" s="23" t="n">
        <v>0.149830690901473</v>
      </c>
      <c r="AP15" s="23" t="n">
        <v>0.0500035504888329</v>
      </c>
      <c r="AQ15" s="23"/>
      <c r="AR15" s="23" t="n">
        <v>0.382683643445142</v>
      </c>
      <c r="AS15" s="23" t="n">
        <v>0.246277807640548</v>
      </c>
      <c r="AT15" s="23" t="n">
        <v>0.117420938345147</v>
      </c>
      <c r="AU15" s="23" t="n">
        <v>0.0514566774352512</v>
      </c>
      <c r="AV15" s="23" t="n">
        <v>0.193419964105419</v>
      </c>
      <c r="AW15" s="23" t="n">
        <v>0.117272226189319</v>
      </c>
      <c r="AX15" s="23" t="n">
        <v>0.111873595713603</v>
      </c>
    </row>
    <row r="16">
      <c r="B16" s="17" t="s">
        <v>128</v>
      </c>
      <c r="C16" s="23" t="n">
        <v>0.664628240313266</v>
      </c>
      <c r="D16" s="23" t="n">
        <v>0.249735189952803</v>
      </c>
      <c r="E16" s="23" t="n">
        <v>0.547914171709458</v>
      </c>
      <c r="F16" s="23" t="n">
        <v>0.767086129420386</v>
      </c>
      <c r="G16" s="23"/>
      <c r="H16" s="23" t="n">
        <v>0.381980305649674</v>
      </c>
      <c r="I16" s="23" t="n">
        <v>0.70169599423119</v>
      </c>
      <c r="J16" s="23"/>
      <c r="K16" s="23" t="n">
        <v>0.758602256526014</v>
      </c>
      <c r="L16" s="23"/>
      <c r="M16" s="23" t="n">
        <v>0.733904176510722</v>
      </c>
      <c r="N16" s="23" t="n">
        <v>0.428539831320061</v>
      </c>
      <c r="O16" s="23" t="n">
        <v>0.107031852979015</v>
      </c>
      <c r="P16" s="23" t="n">
        <v>0.144747084614659</v>
      </c>
      <c r="Q16" s="23"/>
      <c r="R16" s="23" t="n">
        <v>0.78582243678632</v>
      </c>
      <c r="S16" s="23" t="n">
        <v>0.468317423958079</v>
      </c>
      <c r="T16" s="23" t="n">
        <v>0.564279318088881</v>
      </c>
      <c r="U16" s="23" t="n">
        <v>0.615315831941284</v>
      </c>
      <c r="V16" s="23" t="n">
        <v>0.712669240035098</v>
      </c>
      <c r="W16" s="23"/>
      <c r="X16" s="23" t="n">
        <v>0.740421183807928</v>
      </c>
      <c r="Y16" s="23" t="n">
        <v>0.688180836935019</v>
      </c>
      <c r="Z16" s="23" t="n">
        <v>0.688165711079428</v>
      </c>
      <c r="AA16" s="23" t="n">
        <v>0.706831840264682</v>
      </c>
      <c r="AB16" s="23" t="n">
        <v>0.399794312959955</v>
      </c>
      <c r="AC16" s="23" t="n">
        <v>0.164134520282841</v>
      </c>
      <c r="AD16" s="23" t="n">
        <v>0.342347597743341</v>
      </c>
      <c r="AE16" s="23"/>
      <c r="AF16" s="23" t="n">
        <v>0.957949163847316</v>
      </c>
      <c r="AG16" s="23" t="n">
        <v>0.477357883387175</v>
      </c>
      <c r="AH16" s="23" t="n">
        <v>0.62885059099465</v>
      </c>
      <c r="AI16" s="23" t="n">
        <v>0.557637067971803</v>
      </c>
      <c r="AJ16" s="23" t="n">
        <v>0.612497476537046</v>
      </c>
      <c r="AK16" s="23" t="n">
        <v>0.792938774704378</v>
      </c>
      <c r="AL16" s="23" t="n">
        <v>0.685477038856362</v>
      </c>
      <c r="AM16" s="23" t="n">
        <v>0.496166583781934</v>
      </c>
      <c r="AN16" s="23" t="n">
        <v>0.3486281352881</v>
      </c>
      <c r="AO16" s="23" t="n">
        <v>0.817911398001258</v>
      </c>
      <c r="AP16" s="23" t="n">
        <v>0.949996449511167</v>
      </c>
      <c r="AQ16" s="23"/>
      <c r="AR16" s="23" t="n">
        <v>0.52047680252146</v>
      </c>
      <c r="AS16" s="23" t="n">
        <v>0.404482984662191</v>
      </c>
      <c r="AT16" s="23" t="n">
        <v>0.714828893603531</v>
      </c>
      <c r="AU16" s="23" t="n">
        <v>0.627737090572812</v>
      </c>
      <c r="AV16" s="23" t="n">
        <v>0.80438091721466</v>
      </c>
      <c r="AW16" s="23" t="n">
        <v>0.748430260030082</v>
      </c>
      <c r="AX16" s="23" t="n">
        <v>0.653701149783701</v>
      </c>
    </row>
    <row r="17">
      <c r="B17" s="17" t="s">
        <v>129</v>
      </c>
      <c r="C17" s="24" t="n">
        <v>-0.520351189340703</v>
      </c>
      <c r="D17" s="24" t="n">
        <v>0.0107132097154324</v>
      </c>
      <c r="E17" s="24" t="n">
        <v>-0.27673091001639</v>
      </c>
      <c r="F17" s="24" t="n">
        <v>-0.686319747634414</v>
      </c>
      <c r="G17" s="24"/>
      <c r="H17" s="24" t="n">
        <v>-0.276561644922586</v>
      </c>
      <c r="I17" s="24" t="n">
        <v>-0.548686584120456</v>
      </c>
      <c r="J17" s="24"/>
      <c r="K17" s="24" t="n">
        <v>-0.690616345512694</v>
      </c>
      <c r="L17" s="24"/>
      <c r="M17" s="24" t="n">
        <v>-0.658492816599293</v>
      </c>
      <c r="N17" s="24" t="n">
        <v>-0.0617270342232042</v>
      </c>
      <c r="O17" s="24" t="n">
        <v>0.632344133222664</v>
      </c>
      <c r="P17" s="24" t="n">
        <v>0.523726161335614</v>
      </c>
      <c r="Q17" s="24"/>
      <c r="R17" s="24" t="n">
        <v>-0.759081898362328</v>
      </c>
      <c r="S17" s="24" t="n">
        <v>-0.257539305596762</v>
      </c>
      <c r="T17" s="24" t="n">
        <v>-0.329748947761906</v>
      </c>
      <c r="U17" s="24" t="n">
        <v>-0.339254644448807</v>
      </c>
      <c r="V17" s="24" t="n">
        <v>-0.62946386399893</v>
      </c>
      <c r="W17" s="24"/>
      <c r="X17" s="24" t="n">
        <v>-0.709209074248428</v>
      </c>
      <c r="Y17" s="24" t="n">
        <v>-0.553608016545741</v>
      </c>
      <c r="Z17" s="24" t="n">
        <v>-0.561100384453131</v>
      </c>
      <c r="AA17" s="24" t="n">
        <v>-0.517971338077346</v>
      </c>
      <c r="AB17" s="24" t="n">
        <v>-0.105570974370668</v>
      </c>
      <c r="AC17" s="24" t="n">
        <v>0.624552132349991</v>
      </c>
      <c r="AD17" s="24" t="n">
        <v>0.163041074392316</v>
      </c>
      <c r="AE17" s="24"/>
      <c r="AF17" s="24" t="n">
        <v>-0.920300712433037</v>
      </c>
      <c r="AG17" s="24" t="n">
        <v>-0.214902171872371</v>
      </c>
      <c r="AH17" s="24" t="n">
        <v>-0.562626134114136</v>
      </c>
      <c r="AI17" s="24" t="n">
        <v>-0.298348460975635</v>
      </c>
      <c r="AJ17" s="24" t="n">
        <v>-0.366944753742356</v>
      </c>
      <c r="AK17" s="24" t="n">
        <v>-0.732918749044923</v>
      </c>
      <c r="AL17" s="24" t="n">
        <v>-0.414041701549798</v>
      </c>
      <c r="AM17" s="24" t="n">
        <v>-0.153251305904763</v>
      </c>
      <c r="AN17" s="24" t="n">
        <v>-0.307398410930622</v>
      </c>
      <c r="AO17" s="24" t="n">
        <v>-0.668080707099785</v>
      </c>
      <c r="AP17" s="24" t="n">
        <v>-0.899992899022334</v>
      </c>
      <c r="AQ17" s="24"/>
      <c r="AR17" s="24" t="n">
        <v>-0.137793159076318</v>
      </c>
      <c r="AS17" s="24" t="n">
        <v>-0.158205177021643</v>
      </c>
      <c r="AT17" s="24" t="n">
        <v>-0.597407955258385</v>
      </c>
      <c r="AU17" s="24" t="n">
        <v>-0.576280413137561</v>
      </c>
      <c r="AV17" s="24" t="n">
        <v>-0.61096095310924</v>
      </c>
      <c r="AW17" s="24" t="n">
        <v>-0.631158033840763</v>
      </c>
      <c r="AX17" s="24" t="n">
        <v>-0.541827554070098</v>
      </c>
    </row>
    <row r="18">
      <c r="B18" s="18"/>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142</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121</v>
      </c>
      <c r="C9" s="16" t="n">
        <v>0.0684895436233868</v>
      </c>
      <c r="D9" s="16" t="n">
        <v>0.292486734785275</v>
      </c>
      <c r="E9" s="16" t="n">
        <v>0.0739480079191715</v>
      </c>
      <c r="F9" s="16" t="n">
        <v>0.0344432442788804</v>
      </c>
      <c r="G9" s="16"/>
      <c r="H9" s="16" t="n">
        <v>0.0588513548246973</v>
      </c>
      <c r="I9" s="16" t="n">
        <v>0.062834939006109</v>
      </c>
      <c r="J9" s="16"/>
      <c r="K9" s="16" t="n">
        <v>0.0536927593066116</v>
      </c>
      <c r="L9" s="16"/>
      <c r="M9" s="16" t="n">
        <v>0.032096917839307</v>
      </c>
      <c r="N9" s="16" t="n">
        <v>0.247127070540193</v>
      </c>
      <c r="O9" s="16" t="n">
        <v>0.195011118903085</v>
      </c>
      <c r="P9" s="16" t="n">
        <v>0.200663130023052</v>
      </c>
      <c r="Q9" s="16"/>
      <c r="R9" s="16" t="n">
        <v>0.187437024789688</v>
      </c>
      <c r="S9" s="16" t="n">
        <v>0.206249037654248</v>
      </c>
      <c r="T9" s="16" t="n">
        <v>0.150280003792425</v>
      </c>
      <c r="U9" s="16" t="n">
        <v>0.105570024117159</v>
      </c>
      <c r="V9" s="16" t="n">
        <v>0.0258182783883367</v>
      </c>
      <c r="W9" s="16"/>
      <c r="X9" s="16" t="n">
        <v>0.0900923006433664</v>
      </c>
      <c r="Y9" s="16" t="n">
        <v>0.0506091515780419</v>
      </c>
      <c r="Z9" s="16" t="n">
        <v>0.0189962049694427</v>
      </c>
      <c r="AA9" s="16" t="n">
        <v>0.0484015399598269</v>
      </c>
      <c r="AB9" s="16" t="n">
        <v>0.0775821691615466</v>
      </c>
      <c r="AC9" s="16" t="n">
        <v>0.0676598307480249</v>
      </c>
      <c r="AD9" s="16" t="n">
        <v>0.341771501484629</v>
      </c>
      <c r="AE9" s="16"/>
      <c r="AF9" s="16" t="n">
        <v>0.0307278643272767</v>
      </c>
      <c r="AG9" s="16" t="n">
        <v>0.27444914100102</v>
      </c>
      <c r="AH9" s="16" t="n">
        <v>0.0170497471884131</v>
      </c>
      <c r="AI9" s="16" t="n">
        <v>0.053735487968542</v>
      </c>
      <c r="AJ9" s="16" t="n">
        <v>0.0225533468398373</v>
      </c>
      <c r="AK9" s="16" t="n">
        <v>0.0294725055201996</v>
      </c>
      <c r="AL9" s="16" t="n">
        <v>0.0555483687877468</v>
      </c>
      <c r="AM9" s="16" t="n">
        <v>0.25291752954343</v>
      </c>
      <c r="AN9" s="16" t="n">
        <v>0.0908634582495813</v>
      </c>
      <c r="AO9" s="16" t="n">
        <v>0.118152110263028</v>
      </c>
      <c r="AP9" s="16" t="n">
        <v>0.0317502920856618</v>
      </c>
      <c r="AQ9" s="16"/>
      <c r="AR9" s="16" t="n">
        <v>0.193679108066797</v>
      </c>
      <c r="AS9" s="16" t="n">
        <v>0.00635339250836166</v>
      </c>
      <c r="AT9" s="16" t="n">
        <v>0.106148864148562</v>
      </c>
      <c r="AU9" s="16" t="n">
        <v>0.0983789635779727</v>
      </c>
      <c r="AV9" s="16" t="n">
        <v>0.00531505468718492</v>
      </c>
      <c r="AW9" s="16" t="n">
        <v>0.0326903330488291</v>
      </c>
      <c r="AX9" s="16" t="n">
        <v>0.00765837777550264</v>
      </c>
    </row>
    <row r="10">
      <c r="B10" s="17" t="s">
        <v>122</v>
      </c>
      <c r="C10" s="16" t="n">
        <v>0.219027674069115</v>
      </c>
      <c r="D10" s="16" t="n">
        <v>0.289730255808017</v>
      </c>
      <c r="E10" s="16" t="n">
        <v>0.370919402569599</v>
      </c>
      <c r="F10" s="16" t="n">
        <v>0.15278487329903</v>
      </c>
      <c r="G10" s="16"/>
      <c r="H10" s="16" t="n">
        <v>0.51876301537972</v>
      </c>
      <c r="I10" s="16" t="n">
        <v>0.205581239897995</v>
      </c>
      <c r="J10" s="16"/>
      <c r="K10" s="16" t="n">
        <v>0.233732384033013</v>
      </c>
      <c r="L10" s="16"/>
      <c r="M10" s="16" t="n">
        <v>0.176063544459663</v>
      </c>
      <c r="N10" s="16" t="n">
        <v>0.368779395880698</v>
      </c>
      <c r="O10" s="16" t="n">
        <v>0.563908883591776</v>
      </c>
      <c r="P10" s="16" t="n">
        <v>0.474246834638993</v>
      </c>
      <c r="Q10" s="16"/>
      <c r="R10" s="16" t="n">
        <v>0.0267405384239923</v>
      </c>
      <c r="S10" s="16" t="n">
        <v>0.191338862610268</v>
      </c>
      <c r="T10" s="16" t="n">
        <v>0.228851855083514</v>
      </c>
      <c r="U10" s="16" t="n">
        <v>0.185137477888672</v>
      </c>
      <c r="V10" s="16" t="n">
        <v>0.234785417588581</v>
      </c>
      <c r="W10" s="16"/>
      <c r="X10" s="16" t="n">
        <v>0.140554758304287</v>
      </c>
      <c r="Y10" s="16" t="n">
        <v>0.184981207907512</v>
      </c>
      <c r="Z10" s="16" t="n">
        <v>0.157335069104056</v>
      </c>
      <c r="AA10" s="16" t="n">
        <v>0.299706275279743</v>
      </c>
      <c r="AB10" s="16" t="n">
        <v>0.59195947168086</v>
      </c>
      <c r="AC10" s="16" t="n">
        <v>0.19836096063352</v>
      </c>
      <c r="AD10" s="16" t="n">
        <v>0.278606631445291</v>
      </c>
      <c r="AE10" s="16"/>
      <c r="AF10" s="16" t="n">
        <v>0.330080652494163</v>
      </c>
      <c r="AG10" s="16" t="n">
        <v>0.00872264938572207</v>
      </c>
      <c r="AH10" s="16" t="n">
        <v>0.361253324860266</v>
      </c>
      <c r="AI10" s="16" t="n">
        <v>0.373631733851509</v>
      </c>
      <c r="AJ10" s="16" t="n">
        <v>0.241298968665234</v>
      </c>
      <c r="AK10" s="16" t="n">
        <v>0.195193969620429</v>
      </c>
      <c r="AL10" s="16" t="n">
        <v>0.237532450884231</v>
      </c>
      <c r="AM10" s="16" t="n">
        <v>0.302760720918606</v>
      </c>
      <c r="AN10" s="16" t="n">
        <v>0.16824665214474</v>
      </c>
      <c r="AO10" s="16" t="n">
        <v>0.0338332602595228</v>
      </c>
      <c r="AP10" s="16" t="n">
        <v>0.0112207949234935</v>
      </c>
      <c r="AQ10" s="16"/>
      <c r="AR10" s="16" t="n">
        <v>0.264554971907834</v>
      </c>
      <c r="AS10" s="16" t="n">
        <v>0.0651288268851197</v>
      </c>
      <c r="AT10" s="16" t="n">
        <v>0.131280992918559</v>
      </c>
      <c r="AU10" s="16" t="n">
        <v>0.12897023296583</v>
      </c>
      <c r="AV10" s="16" t="n">
        <v>0.217887008451695</v>
      </c>
      <c r="AW10" s="16" t="n">
        <v>0.176604744902156</v>
      </c>
      <c r="AX10" s="16" t="n">
        <v>0.596068917749615</v>
      </c>
    </row>
    <row r="11">
      <c r="B11" s="17" t="s">
        <v>123</v>
      </c>
      <c r="C11" s="16" t="n">
        <v>0.174614679828363</v>
      </c>
      <c r="D11" s="16" t="n">
        <v>0.243290884468939</v>
      </c>
      <c r="E11" s="16" t="n">
        <v>0.179318700660158</v>
      </c>
      <c r="F11" s="16" t="n">
        <v>0.163056339562429</v>
      </c>
      <c r="G11" s="16"/>
      <c r="H11" s="16" t="n">
        <v>0.160717419238612</v>
      </c>
      <c r="I11" s="16" t="n">
        <v>0.154432905272931</v>
      </c>
      <c r="J11" s="16"/>
      <c r="K11" s="16" t="n">
        <v>0.313558095934882</v>
      </c>
      <c r="L11" s="16"/>
      <c r="M11" s="16" t="n">
        <v>0.184684869009121</v>
      </c>
      <c r="N11" s="16" t="n">
        <v>0.120799436518598</v>
      </c>
      <c r="O11" s="16" t="n">
        <v>0.15652609355973</v>
      </c>
      <c r="P11" s="16" t="n">
        <v>0.12671320458281</v>
      </c>
      <c r="Q11" s="16"/>
      <c r="R11" s="16" t="n">
        <v>0</v>
      </c>
      <c r="S11" s="16" t="n">
        <v>0.469666863396412</v>
      </c>
      <c r="T11" s="16" t="n">
        <v>0.0956187041658385</v>
      </c>
      <c r="U11" s="16" t="n">
        <v>0.159021872601358</v>
      </c>
      <c r="V11" s="16" t="n">
        <v>0.179356789831856</v>
      </c>
      <c r="W11" s="16"/>
      <c r="X11" s="16" t="n">
        <v>0.157666027505855</v>
      </c>
      <c r="Y11" s="16" t="n">
        <v>0.202767056825412</v>
      </c>
      <c r="Z11" s="16" t="n">
        <v>0.263474162604244</v>
      </c>
      <c r="AA11" s="16" t="n">
        <v>0.0496235267276083</v>
      </c>
      <c r="AB11" s="16" t="n">
        <v>0.143622564628587</v>
      </c>
      <c r="AC11" s="16" t="n">
        <v>0.0488534307088794</v>
      </c>
      <c r="AD11" s="16" t="n">
        <v>0.078103606889098</v>
      </c>
      <c r="AE11" s="16"/>
      <c r="AF11" s="16" t="n">
        <v>0.00568353100351464</v>
      </c>
      <c r="AG11" s="16" t="n">
        <v>0.259449670359607</v>
      </c>
      <c r="AH11" s="16" t="n">
        <v>0.198348897897965</v>
      </c>
      <c r="AI11" s="16" t="n">
        <v>0.0728318239755972</v>
      </c>
      <c r="AJ11" s="16" t="n">
        <v>0.0201059746302968</v>
      </c>
      <c r="AK11" s="16" t="n">
        <v>0.225335908445358</v>
      </c>
      <c r="AL11" s="16" t="n">
        <v>0.0269750623771838</v>
      </c>
      <c r="AM11" s="16" t="n">
        <v>0.121936600575227</v>
      </c>
      <c r="AN11" s="16" t="n">
        <v>0.470441898566597</v>
      </c>
      <c r="AO11" s="16" t="n">
        <v>0.176270863785194</v>
      </c>
      <c r="AP11" s="16" t="n">
        <v>0.634511560425181</v>
      </c>
      <c r="AQ11" s="16"/>
      <c r="AR11" s="16" t="n">
        <v>0.0186915953470672</v>
      </c>
      <c r="AS11" s="16" t="n">
        <v>0.207360001689627</v>
      </c>
      <c r="AT11" s="16" t="n">
        <v>0.192207859987807</v>
      </c>
      <c r="AU11" s="16" t="n">
        <v>0.29080137066694</v>
      </c>
      <c r="AV11" s="16" t="n">
        <v>0.0297820990334609</v>
      </c>
      <c r="AW11" s="16" t="n">
        <v>0.227530281309537</v>
      </c>
      <c r="AX11" s="16" t="n">
        <v>0.0877519487490889</v>
      </c>
    </row>
    <row r="12">
      <c r="B12" s="17" t="s">
        <v>124</v>
      </c>
      <c r="C12" s="16" t="n">
        <v>0.137408569553286</v>
      </c>
      <c r="D12" s="16" t="n">
        <v>0.0975424765663023</v>
      </c>
      <c r="E12" s="16" t="n">
        <v>0.0913536385883792</v>
      </c>
      <c r="F12" s="16" t="n">
        <v>0.160129037832556</v>
      </c>
      <c r="G12" s="16"/>
      <c r="H12" s="16" t="n">
        <v>0.0795849534578509</v>
      </c>
      <c r="I12" s="16" t="n">
        <v>0.163077613354434</v>
      </c>
      <c r="J12" s="16"/>
      <c r="K12" s="16" t="n">
        <v>0.199809861817938</v>
      </c>
      <c r="L12" s="16"/>
      <c r="M12" s="16" t="n">
        <v>0.142061807091925</v>
      </c>
      <c r="N12" s="16" t="n">
        <v>0.135570334934896</v>
      </c>
      <c r="O12" s="16" t="n">
        <v>0.051052981970497</v>
      </c>
      <c r="P12" s="16" t="n">
        <v>0.105629647966736</v>
      </c>
      <c r="Q12" s="16"/>
      <c r="R12" s="16" t="n">
        <v>0</v>
      </c>
      <c r="S12" s="16" t="n">
        <v>0.131385550667712</v>
      </c>
      <c r="T12" s="16" t="n">
        <v>0.212300127977236</v>
      </c>
      <c r="U12" s="16" t="n">
        <v>0.294764020365205</v>
      </c>
      <c r="V12" s="16" t="n">
        <v>0.0789322435483562</v>
      </c>
      <c r="W12" s="16"/>
      <c r="X12" s="16" t="n">
        <v>0.0714407203109701</v>
      </c>
      <c r="Y12" s="16" t="n">
        <v>0.210144994789124</v>
      </c>
      <c r="Z12" s="16" t="n">
        <v>0.110636121351107</v>
      </c>
      <c r="AA12" s="16" t="n">
        <v>0.0390131681587958</v>
      </c>
      <c r="AB12" s="16" t="n">
        <v>0.0998460338664103</v>
      </c>
      <c r="AC12" s="16" t="n">
        <v>0.680325953457325</v>
      </c>
      <c r="AD12" s="16" t="n">
        <v>0.0242094039423904</v>
      </c>
      <c r="AE12" s="16"/>
      <c r="AF12" s="16" t="n">
        <v>0.246943929950983</v>
      </c>
      <c r="AG12" s="16" t="n">
        <v>0.141952362685389</v>
      </c>
      <c r="AH12" s="16" t="n">
        <v>0.299906188148201</v>
      </c>
      <c r="AI12" s="16" t="n">
        <v>0.147672579454801</v>
      </c>
      <c r="AJ12" s="16" t="n">
        <v>0.0817645382282824</v>
      </c>
      <c r="AK12" s="16" t="n">
        <v>0.101356960973724</v>
      </c>
      <c r="AL12" s="16" t="n">
        <v>0.212722299084608</v>
      </c>
      <c r="AM12" s="16" t="n">
        <v>0.0278370634407016</v>
      </c>
      <c r="AN12" s="16" t="n">
        <v>0.0110481337202494</v>
      </c>
      <c r="AO12" s="16" t="n">
        <v>0.231900412552876</v>
      </c>
      <c r="AP12" s="16" t="n">
        <v>0.315484889085986</v>
      </c>
      <c r="AQ12" s="16"/>
      <c r="AR12" s="16" t="n">
        <v>0.0088280539391983</v>
      </c>
      <c r="AS12" s="16" t="n">
        <v>0.348356293344304</v>
      </c>
      <c r="AT12" s="16" t="n">
        <v>0.119904853596311</v>
      </c>
      <c r="AU12" s="16" t="n">
        <v>0.135642586181679</v>
      </c>
      <c r="AV12" s="16" t="n">
        <v>0.206891415052089</v>
      </c>
      <c r="AW12" s="16" t="n">
        <v>0.176364236585355</v>
      </c>
      <c r="AX12" s="16" t="n">
        <v>0.0435202118036591</v>
      </c>
    </row>
    <row r="13">
      <c r="B13" s="17" t="s">
        <v>125</v>
      </c>
      <c r="C13" s="16" t="n">
        <v>0.359124029789388</v>
      </c>
      <c r="D13" s="16" t="n">
        <v>0.0597294995725922</v>
      </c>
      <c r="E13" s="16" t="n">
        <v>0.230765739114833</v>
      </c>
      <c r="F13" s="16" t="n">
        <v>0.449370175451675</v>
      </c>
      <c r="G13" s="16"/>
      <c r="H13" s="16" t="n">
        <v>0.177820315379709</v>
      </c>
      <c r="I13" s="16" t="n">
        <v>0.370915209874282</v>
      </c>
      <c r="J13" s="16"/>
      <c r="K13" s="16" t="n">
        <v>0.199206898907555</v>
      </c>
      <c r="L13" s="16"/>
      <c r="M13" s="16" t="n">
        <v>0.416929759253742</v>
      </c>
      <c r="N13" s="16" t="n">
        <v>0.116149954386645</v>
      </c>
      <c r="O13" s="16" t="n">
        <v>0.0314461223262462</v>
      </c>
      <c r="P13" s="16" t="n">
        <v>0.0597602917116962</v>
      </c>
      <c r="Q13" s="16"/>
      <c r="R13" s="16" t="n">
        <v>0.78582243678632</v>
      </c>
      <c r="S13" s="16" t="n">
        <v>0</v>
      </c>
      <c r="T13" s="16" t="n">
        <v>0.268503294052327</v>
      </c>
      <c r="U13" s="16" t="n">
        <v>0.255116108555977</v>
      </c>
      <c r="V13" s="16" t="n">
        <v>0.424417715630524</v>
      </c>
      <c r="W13" s="16"/>
      <c r="X13" s="16" t="n">
        <v>0.518915116666099</v>
      </c>
      <c r="Y13" s="16" t="n">
        <v>0.2637309382875</v>
      </c>
      <c r="Z13" s="16" t="n">
        <v>0.44955844197115</v>
      </c>
      <c r="AA13" s="16" t="n">
        <v>0.494126133907909</v>
      </c>
      <c r="AB13" s="16" t="n">
        <v>0.0849256058567444</v>
      </c>
      <c r="AC13" s="16" t="n">
        <v>0.00338754826436796</v>
      </c>
      <c r="AD13" s="16" t="n">
        <v>0.219502779113735</v>
      </c>
      <c r="AE13" s="16"/>
      <c r="AF13" s="16" t="n">
        <v>0.386564022224063</v>
      </c>
      <c r="AG13" s="16" t="n">
        <v>0.315426176568261</v>
      </c>
      <c r="AH13" s="16" t="n">
        <v>0.0696510304171398</v>
      </c>
      <c r="AI13" s="16" t="n">
        <v>0.352128374749551</v>
      </c>
      <c r="AJ13" s="16" t="n">
        <v>0.485578656900385</v>
      </c>
      <c r="AK13" s="16" t="n">
        <v>0.420579595190594</v>
      </c>
      <c r="AL13" s="16" t="n">
        <v>0.466146107275738</v>
      </c>
      <c r="AM13" s="16" t="n">
        <v>0.293276545268128</v>
      </c>
      <c r="AN13" s="16" t="n">
        <v>0.169714036138916</v>
      </c>
      <c r="AO13" s="16" t="n">
        <v>0.439264022680555</v>
      </c>
      <c r="AP13" s="16" t="n">
        <v>0.00703246347967761</v>
      </c>
      <c r="AQ13" s="16"/>
      <c r="AR13" s="16" t="n">
        <v>0.514246270739104</v>
      </c>
      <c r="AS13" s="16" t="n">
        <v>0.371918571219631</v>
      </c>
      <c r="AT13" s="16" t="n">
        <v>0.39927199345268</v>
      </c>
      <c r="AU13" s="16" t="n">
        <v>0.263922200564433</v>
      </c>
      <c r="AV13" s="16" t="n">
        <v>0.36081598807702</v>
      </c>
      <c r="AW13" s="16" t="n">
        <v>0.379007294500093</v>
      </c>
      <c r="AX13" s="16" t="n">
        <v>0.265000543922134</v>
      </c>
    </row>
    <row r="14">
      <c r="B14" s="17" t="s">
        <v>126</v>
      </c>
      <c r="C14" s="16" t="n">
        <v>0.041335503136461</v>
      </c>
      <c r="D14" s="16" t="n">
        <v>0.0172201487988753</v>
      </c>
      <c r="E14" s="16" t="n">
        <v>0.0536945111478584</v>
      </c>
      <c r="F14" s="16" t="n">
        <v>0.0402163295754296</v>
      </c>
      <c r="G14" s="16"/>
      <c r="H14" s="16" t="n">
        <v>0.00426294171941043</v>
      </c>
      <c r="I14" s="16" t="n">
        <v>0.0431580925942486</v>
      </c>
      <c r="J14" s="16"/>
      <c r="K14" s="16" t="n">
        <v>0</v>
      </c>
      <c r="L14" s="16"/>
      <c r="M14" s="16" t="n">
        <v>0.0481631023462409</v>
      </c>
      <c r="N14" s="16" t="n">
        <v>0.0115738077389702</v>
      </c>
      <c r="O14" s="16" t="n">
        <v>0.00205479964866642</v>
      </c>
      <c r="P14" s="16" t="n">
        <v>0.0329868910767136</v>
      </c>
      <c r="Q14" s="16"/>
      <c r="R14" s="16" t="n">
        <v>0</v>
      </c>
      <c r="S14" s="16" t="n">
        <v>0.00135968567135986</v>
      </c>
      <c r="T14" s="16" t="n">
        <v>0.044446014928659</v>
      </c>
      <c r="U14" s="16" t="n">
        <v>0.000390496471628853</v>
      </c>
      <c r="V14" s="16" t="n">
        <v>0.0566895550123463</v>
      </c>
      <c r="W14" s="16"/>
      <c r="X14" s="16" t="n">
        <v>0.0213310765694225</v>
      </c>
      <c r="Y14" s="16" t="n">
        <v>0.08776665061241</v>
      </c>
      <c r="Z14" s="16" t="n">
        <v>0</v>
      </c>
      <c r="AA14" s="16" t="n">
        <v>0.0691293559661175</v>
      </c>
      <c r="AB14" s="16" t="n">
        <v>0.00206415480585216</v>
      </c>
      <c r="AC14" s="16" t="n">
        <v>0.00141227618788303</v>
      </c>
      <c r="AD14" s="16" t="n">
        <v>0.0578060771248574</v>
      </c>
      <c r="AE14" s="16"/>
      <c r="AF14" s="16" t="n">
        <v>0</v>
      </c>
      <c r="AG14" s="16" t="n">
        <v>0</v>
      </c>
      <c r="AH14" s="16" t="n">
        <v>0.0537908114880145</v>
      </c>
      <c r="AI14" s="16" t="n">
        <v>0</v>
      </c>
      <c r="AJ14" s="16" t="n">
        <v>0.148698514735964</v>
      </c>
      <c r="AK14" s="16" t="n">
        <v>0.0280610602496957</v>
      </c>
      <c r="AL14" s="16" t="n">
        <v>0.00107571159049241</v>
      </c>
      <c r="AM14" s="16" t="n">
        <v>0.00127154025390737</v>
      </c>
      <c r="AN14" s="16" t="n">
        <v>0.0896858211799152</v>
      </c>
      <c r="AO14" s="16" t="n">
        <v>0.000579330458823583</v>
      </c>
      <c r="AP14" s="16" t="n">
        <v>0</v>
      </c>
      <c r="AQ14" s="16"/>
      <c r="AR14" s="16" t="n">
        <v>0</v>
      </c>
      <c r="AS14" s="16" t="n">
        <v>0.000882914352956849</v>
      </c>
      <c r="AT14" s="16" t="n">
        <v>0.0511854358960808</v>
      </c>
      <c r="AU14" s="16" t="n">
        <v>0.0822846460431455</v>
      </c>
      <c r="AV14" s="16" t="n">
        <v>0.179308434698549</v>
      </c>
      <c r="AW14" s="16" t="n">
        <v>0.00780310965403051</v>
      </c>
      <c r="AX14" s="16" t="n">
        <v>0</v>
      </c>
    </row>
    <row r="15">
      <c r="B15" s="17" t="s">
        <v>127</v>
      </c>
      <c r="C15" s="23" t="n">
        <v>0.287517217692502</v>
      </c>
      <c r="D15" s="23" t="n">
        <v>0.582216990593292</v>
      </c>
      <c r="E15" s="23" t="n">
        <v>0.444867410488771</v>
      </c>
      <c r="F15" s="23" t="n">
        <v>0.18722811757791</v>
      </c>
      <c r="G15" s="23"/>
      <c r="H15" s="23" t="n">
        <v>0.577614370204418</v>
      </c>
      <c r="I15" s="23" t="n">
        <v>0.268416178904104</v>
      </c>
      <c r="J15" s="23"/>
      <c r="K15" s="23" t="n">
        <v>0.287425143339625</v>
      </c>
      <c r="L15" s="23"/>
      <c r="M15" s="23" t="n">
        <v>0.20816046229897</v>
      </c>
      <c r="N15" s="23" t="n">
        <v>0.61590646642089</v>
      </c>
      <c r="O15" s="23" t="n">
        <v>0.758920002494861</v>
      </c>
      <c r="P15" s="23" t="n">
        <v>0.674909964662045</v>
      </c>
      <c r="Q15" s="23"/>
      <c r="R15" s="23" t="n">
        <v>0.21417756321368</v>
      </c>
      <c r="S15" s="23" t="n">
        <v>0.397587900264516</v>
      </c>
      <c r="T15" s="23" t="n">
        <v>0.379131858875939</v>
      </c>
      <c r="U15" s="23" t="n">
        <v>0.290707502005831</v>
      </c>
      <c r="V15" s="23" t="n">
        <v>0.260603695976917</v>
      </c>
      <c r="W15" s="23"/>
      <c r="X15" s="23" t="n">
        <v>0.230647058947653</v>
      </c>
      <c r="Y15" s="23" t="n">
        <v>0.235590359485554</v>
      </c>
      <c r="Z15" s="23" t="n">
        <v>0.176331274073499</v>
      </c>
      <c r="AA15" s="23" t="n">
        <v>0.348107815239569</v>
      </c>
      <c r="AB15" s="23" t="n">
        <v>0.669541640842407</v>
      </c>
      <c r="AC15" s="23" t="n">
        <v>0.266020791381545</v>
      </c>
      <c r="AD15" s="23" t="n">
        <v>0.62037813292992</v>
      </c>
      <c r="AE15" s="23"/>
      <c r="AF15" s="23" t="n">
        <v>0.360808516821439</v>
      </c>
      <c r="AG15" s="23" t="n">
        <v>0.283171790386742</v>
      </c>
      <c r="AH15" s="23" t="n">
        <v>0.378303072048679</v>
      </c>
      <c r="AI15" s="23" t="n">
        <v>0.427367221820051</v>
      </c>
      <c r="AJ15" s="23" t="n">
        <v>0.263852315505071</v>
      </c>
      <c r="AK15" s="23" t="n">
        <v>0.224666475140629</v>
      </c>
      <c r="AL15" s="23" t="n">
        <v>0.293080819671978</v>
      </c>
      <c r="AM15" s="23" t="n">
        <v>0.555678250462036</v>
      </c>
      <c r="AN15" s="23" t="n">
        <v>0.259110110394322</v>
      </c>
      <c r="AO15" s="23" t="n">
        <v>0.151985370522551</v>
      </c>
      <c r="AP15" s="23" t="n">
        <v>0.0429710870091553</v>
      </c>
      <c r="AQ15" s="23"/>
      <c r="AR15" s="23" t="n">
        <v>0.45823407997463</v>
      </c>
      <c r="AS15" s="23" t="n">
        <v>0.0714822193934813</v>
      </c>
      <c r="AT15" s="23" t="n">
        <v>0.237429857067122</v>
      </c>
      <c r="AU15" s="23" t="n">
        <v>0.227349196543802</v>
      </c>
      <c r="AV15" s="23" t="n">
        <v>0.22320206313888</v>
      </c>
      <c r="AW15" s="23" t="n">
        <v>0.209295077950985</v>
      </c>
      <c r="AX15" s="23" t="n">
        <v>0.603727295525118</v>
      </c>
    </row>
    <row r="16">
      <c r="B16" s="17" t="s">
        <v>128</v>
      </c>
      <c r="C16" s="23" t="n">
        <v>0.496532599342674</v>
      </c>
      <c r="D16" s="23" t="n">
        <v>0.157271976138895</v>
      </c>
      <c r="E16" s="23" t="n">
        <v>0.322119377703213</v>
      </c>
      <c r="F16" s="23" t="n">
        <v>0.609499213284231</v>
      </c>
      <c r="G16" s="23"/>
      <c r="H16" s="23" t="n">
        <v>0.25740526883756</v>
      </c>
      <c r="I16" s="23" t="n">
        <v>0.533992823228716</v>
      </c>
      <c r="J16" s="23"/>
      <c r="K16" s="23" t="n">
        <v>0.399016760725493</v>
      </c>
      <c r="L16" s="23"/>
      <c r="M16" s="23" t="n">
        <v>0.558991566345667</v>
      </c>
      <c r="N16" s="23" t="n">
        <v>0.251720289321541</v>
      </c>
      <c r="O16" s="23" t="n">
        <v>0.0824991042967432</v>
      </c>
      <c r="P16" s="23" t="n">
        <v>0.165389939678432</v>
      </c>
      <c r="Q16" s="23"/>
      <c r="R16" s="23" t="n">
        <v>0.78582243678632</v>
      </c>
      <c r="S16" s="23" t="n">
        <v>0.131385550667712</v>
      </c>
      <c r="T16" s="23" t="n">
        <v>0.480803422029563</v>
      </c>
      <c r="U16" s="23" t="n">
        <v>0.549880128921182</v>
      </c>
      <c r="V16" s="23" t="n">
        <v>0.503349959178881</v>
      </c>
      <c r="W16" s="23"/>
      <c r="X16" s="23" t="n">
        <v>0.590355836977069</v>
      </c>
      <c r="Y16" s="23" t="n">
        <v>0.473875933076624</v>
      </c>
      <c r="Z16" s="23" t="n">
        <v>0.560194563322257</v>
      </c>
      <c r="AA16" s="23" t="n">
        <v>0.533139302066705</v>
      </c>
      <c r="AB16" s="23" t="n">
        <v>0.184771639723155</v>
      </c>
      <c r="AC16" s="23" t="n">
        <v>0.683713501721693</v>
      </c>
      <c r="AD16" s="23" t="n">
        <v>0.243712183056125</v>
      </c>
      <c r="AE16" s="23"/>
      <c r="AF16" s="23" t="n">
        <v>0.633507952175046</v>
      </c>
      <c r="AG16" s="23" t="n">
        <v>0.457378539253651</v>
      </c>
      <c r="AH16" s="23" t="n">
        <v>0.369557218565341</v>
      </c>
      <c r="AI16" s="23" t="n">
        <v>0.499800954204351</v>
      </c>
      <c r="AJ16" s="23" t="n">
        <v>0.567343195128668</v>
      </c>
      <c r="AK16" s="23" t="n">
        <v>0.521936556164318</v>
      </c>
      <c r="AL16" s="23" t="n">
        <v>0.678868406360346</v>
      </c>
      <c r="AM16" s="23" t="n">
        <v>0.321113608708829</v>
      </c>
      <c r="AN16" s="23" t="n">
        <v>0.180762169859165</v>
      </c>
      <c r="AO16" s="23" t="n">
        <v>0.671164435233431</v>
      </c>
      <c r="AP16" s="23" t="n">
        <v>0.322517352565664</v>
      </c>
      <c r="AQ16" s="23"/>
      <c r="AR16" s="23" t="n">
        <v>0.523074324678303</v>
      </c>
      <c r="AS16" s="23" t="n">
        <v>0.720274864563935</v>
      </c>
      <c r="AT16" s="23" t="n">
        <v>0.519176847048991</v>
      </c>
      <c r="AU16" s="23" t="n">
        <v>0.399564786746112</v>
      </c>
      <c r="AV16" s="23" t="n">
        <v>0.567707403129109</v>
      </c>
      <c r="AW16" s="23" t="n">
        <v>0.555371531085448</v>
      </c>
      <c r="AX16" s="23" t="n">
        <v>0.308520755725793</v>
      </c>
    </row>
    <row r="17">
      <c r="B17" s="17" t="s">
        <v>129</v>
      </c>
      <c r="C17" s="24" t="n">
        <v>-0.209015381650172</v>
      </c>
      <c r="D17" s="24" t="n">
        <v>0.424945014454397</v>
      </c>
      <c r="E17" s="24" t="n">
        <v>0.122748032785558</v>
      </c>
      <c r="F17" s="24" t="n">
        <v>-0.422271095706321</v>
      </c>
      <c r="G17" s="24"/>
      <c r="H17" s="24" t="n">
        <v>0.320209101366858</v>
      </c>
      <c r="I17" s="24" t="n">
        <v>-0.265576644324612</v>
      </c>
      <c r="J17" s="24"/>
      <c r="K17" s="24" t="n">
        <v>-0.111591617385869</v>
      </c>
      <c r="L17" s="24"/>
      <c r="M17" s="24" t="n">
        <v>-0.350831104046697</v>
      </c>
      <c r="N17" s="24" t="n">
        <v>0.364186177099349</v>
      </c>
      <c r="O17" s="24" t="n">
        <v>0.676420898198117</v>
      </c>
      <c r="P17" s="24" t="n">
        <v>0.509520024983613</v>
      </c>
      <c r="Q17" s="24"/>
      <c r="R17" s="24" t="n">
        <v>-0.57164487357264</v>
      </c>
      <c r="S17" s="24" t="n">
        <v>0.266202349596804</v>
      </c>
      <c r="T17" s="24" t="n">
        <v>-0.101671563153624</v>
      </c>
      <c r="U17" s="24" t="n">
        <v>-0.259172626915351</v>
      </c>
      <c r="V17" s="24" t="n">
        <v>-0.242746263201963</v>
      </c>
      <c r="W17" s="24"/>
      <c r="X17" s="24" t="n">
        <v>-0.359708778029415</v>
      </c>
      <c r="Y17" s="24" t="n">
        <v>-0.238285573591069</v>
      </c>
      <c r="Z17" s="24" t="n">
        <v>-0.383863289248758</v>
      </c>
      <c r="AA17" s="24" t="n">
        <v>-0.185031486827135</v>
      </c>
      <c r="AB17" s="24" t="n">
        <v>0.484770001119252</v>
      </c>
      <c r="AC17" s="24" t="n">
        <v>-0.417692710340148</v>
      </c>
      <c r="AD17" s="24" t="n">
        <v>0.376665949873795</v>
      </c>
      <c r="AE17" s="24"/>
      <c r="AF17" s="24" t="n">
        <v>-0.272699435353607</v>
      </c>
      <c r="AG17" s="24" t="n">
        <v>-0.174206748866909</v>
      </c>
      <c r="AH17" s="24" t="n">
        <v>0.00874585348333851</v>
      </c>
      <c r="AI17" s="24" t="n">
        <v>-0.0724337323843</v>
      </c>
      <c r="AJ17" s="24" t="n">
        <v>-0.303490879623597</v>
      </c>
      <c r="AK17" s="24" t="n">
        <v>-0.29727008102369</v>
      </c>
      <c r="AL17" s="24" t="n">
        <v>-0.385787586688367</v>
      </c>
      <c r="AM17" s="24" t="n">
        <v>0.234564641753207</v>
      </c>
      <c r="AN17" s="24" t="n">
        <v>0.0783479405351563</v>
      </c>
      <c r="AO17" s="24" t="n">
        <v>-0.51917906471088</v>
      </c>
      <c r="AP17" s="24" t="n">
        <v>-0.279546265556509</v>
      </c>
      <c r="AQ17" s="24"/>
      <c r="AR17" s="24" t="n">
        <v>-0.0648402447036722</v>
      </c>
      <c r="AS17" s="24" t="n">
        <v>-0.648792645170454</v>
      </c>
      <c r="AT17" s="24" t="n">
        <v>-0.281746989981869</v>
      </c>
      <c r="AU17" s="24" t="n">
        <v>-0.17221559020231</v>
      </c>
      <c r="AV17" s="24" t="n">
        <v>-0.344505339990229</v>
      </c>
      <c r="AW17" s="24" t="n">
        <v>-0.346076453134463</v>
      </c>
      <c r="AX17" s="24" t="n">
        <v>0.295206539799325</v>
      </c>
    </row>
    <row r="18">
      <c r="B18" s="18"/>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155</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143</v>
      </c>
      <c r="C9" s="16" t="n">
        <v>0.26330841387269</v>
      </c>
      <c r="D9" s="16" t="n">
        <v>0.0765973376651091</v>
      </c>
      <c r="E9" s="16" t="n">
        <v>0.0715745071122602</v>
      </c>
      <c r="F9" s="16" t="n">
        <v>0.360863200534908</v>
      </c>
      <c r="G9" s="16"/>
      <c r="H9" s="16" t="n">
        <v>0.0746777104041926</v>
      </c>
      <c r="I9" s="16" t="n">
        <v>0.278770874376206</v>
      </c>
      <c r="J9" s="16"/>
      <c r="K9" s="16" t="n">
        <v>0.307723497958067</v>
      </c>
      <c r="L9" s="16"/>
      <c r="M9" s="16" t="n">
        <v>0.312652545621029</v>
      </c>
      <c r="N9" s="16" t="n">
        <v>0.0416821716049567</v>
      </c>
      <c r="O9" s="16" t="n">
        <v>0.0258184392579545</v>
      </c>
      <c r="P9" s="16" t="n">
        <v>0.0514492057279791</v>
      </c>
      <c r="Q9" s="16"/>
      <c r="R9" s="16" t="n">
        <v>0</v>
      </c>
      <c r="S9" s="16" t="n">
        <v>0.00247080010127993</v>
      </c>
      <c r="T9" s="16" t="n">
        <v>0.225596977774966</v>
      </c>
      <c r="U9" s="16" t="n">
        <v>0.262547152001299</v>
      </c>
      <c r="V9" s="16" t="n">
        <v>0.302375047835559</v>
      </c>
      <c r="W9" s="16"/>
      <c r="X9" s="16" t="n">
        <v>0.401147293109271</v>
      </c>
      <c r="Y9" s="16" t="n">
        <v>0.242153867989748</v>
      </c>
      <c r="Z9" s="16" t="n">
        <v>0.201283687857203</v>
      </c>
      <c r="AA9" s="16" t="n">
        <v>0.37235638971361</v>
      </c>
      <c r="AB9" s="16" t="n">
        <v>0.0116034108600044</v>
      </c>
      <c r="AC9" s="16" t="n">
        <v>0.0586676224524305</v>
      </c>
      <c r="AD9" s="16" t="n">
        <v>0.0871873909398418</v>
      </c>
      <c r="AE9" s="16"/>
      <c r="AF9" s="16" t="n">
        <v>0.207086506164627</v>
      </c>
      <c r="AG9" s="16" t="n">
        <v>0.141075028572549</v>
      </c>
      <c r="AH9" s="16" t="n">
        <v>0.0676239693681942</v>
      </c>
      <c r="AI9" s="16" t="n">
        <v>0.207136096387731</v>
      </c>
      <c r="AJ9" s="16" t="n">
        <v>0.436233680423303</v>
      </c>
      <c r="AK9" s="16" t="n">
        <v>0.174354716227968</v>
      </c>
      <c r="AL9" s="16" t="n">
        <v>0.346210901808917</v>
      </c>
      <c r="AM9" s="16" t="n">
        <v>0.292112619025454</v>
      </c>
      <c r="AN9" s="16" t="n">
        <v>0.145328138538332</v>
      </c>
      <c r="AO9" s="16" t="n">
        <v>0.641640534216064</v>
      </c>
      <c r="AP9" s="16" t="n">
        <v>0.636969304968108</v>
      </c>
      <c r="AQ9" s="16"/>
      <c r="AR9" s="16" t="n">
        <v>0</v>
      </c>
      <c r="AS9" s="16" t="n">
        <v>0.346238495841517</v>
      </c>
      <c r="AT9" s="16" t="n">
        <v>0.293287318357893</v>
      </c>
      <c r="AU9" s="16" t="n">
        <v>0.292018906986647</v>
      </c>
      <c r="AV9" s="16" t="n">
        <v>0.358616869397099</v>
      </c>
      <c r="AW9" s="16" t="n">
        <v>0.313660348918268</v>
      </c>
      <c r="AX9" s="16" t="n">
        <v>0.1699736482851</v>
      </c>
    </row>
    <row r="10">
      <c r="B10" s="17" t="s">
        <v>144</v>
      </c>
      <c r="C10" s="16" t="n">
        <v>0.139083472647498</v>
      </c>
      <c r="D10" s="16" t="n">
        <v>0.143008632421143</v>
      </c>
      <c r="E10" s="16" t="n">
        <v>0.163980820694682</v>
      </c>
      <c r="F10" s="16" t="n">
        <v>0.12932115142879</v>
      </c>
      <c r="G10" s="16"/>
      <c r="H10" s="16" t="n">
        <v>0.433123208952104</v>
      </c>
      <c r="I10" s="16" t="n">
        <v>0.13775473030697</v>
      </c>
      <c r="J10" s="16"/>
      <c r="K10" s="16" t="n">
        <v>0.170870263254215</v>
      </c>
      <c r="L10" s="16"/>
      <c r="M10" s="16" t="n">
        <v>0.148675310957049</v>
      </c>
      <c r="N10" s="16" t="n">
        <v>0.12039045732789</v>
      </c>
      <c r="O10" s="16" t="n">
        <v>0.0153596997939829</v>
      </c>
      <c r="P10" s="16" t="n">
        <v>0.0556341045956928</v>
      </c>
      <c r="Q10" s="16"/>
      <c r="R10" s="16" t="n">
        <v>0</v>
      </c>
      <c r="S10" s="16" t="n">
        <v>0</v>
      </c>
      <c r="T10" s="16" t="n">
        <v>0.167684292585907</v>
      </c>
      <c r="U10" s="16" t="n">
        <v>0.203519036704335</v>
      </c>
      <c r="V10" s="16" t="n">
        <v>0.129629959794292</v>
      </c>
      <c r="W10" s="16"/>
      <c r="X10" s="16" t="n">
        <v>0.138748152999818</v>
      </c>
      <c r="Y10" s="16" t="n">
        <v>0.149477929185585</v>
      </c>
      <c r="Z10" s="16" t="n">
        <v>0.194053273267825</v>
      </c>
      <c r="AA10" s="16" t="n">
        <v>0.109868540821697</v>
      </c>
      <c r="AB10" s="16" t="n">
        <v>0.0453111463154583</v>
      </c>
      <c r="AC10" s="16" t="n">
        <v>0.0714976689155201</v>
      </c>
      <c r="AD10" s="16" t="n">
        <v>0.112980556152798</v>
      </c>
      <c r="AE10" s="16"/>
      <c r="AF10" s="16" t="n">
        <v>0.179477516059436</v>
      </c>
      <c r="AG10" s="16" t="n">
        <v>0.141796355658295</v>
      </c>
      <c r="AH10" s="16" t="n">
        <v>0.159752648653497</v>
      </c>
      <c r="AI10" s="16" t="n">
        <v>0.118371662595362</v>
      </c>
      <c r="AJ10" s="16" t="n">
        <v>0.157395418777865</v>
      </c>
      <c r="AK10" s="16" t="n">
        <v>0.16423066377129</v>
      </c>
      <c r="AL10" s="16" t="n">
        <v>0.0341287015603044</v>
      </c>
      <c r="AM10" s="16" t="n">
        <v>0.128406312697086</v>
      </c>
      <c r="AN10" s="16" t="n">
        <v>0.144447299813471</v>
      </c>
      <c r="AO10" s="16" t="n">
        <v>0</v>
      </c>
      <c r="AP10" s="16" t="n">
        <v>0</v>
      </c>
      <c r="AQ10" s="16"/>
      <c r="AR10" s="16" t="n">
        <v>0.00259752215684258</v>
      </c>
      <c r="AS10" s="16" t="n">
        <v>0</v>
      </c>
      <c r="AT10" s="16" t="n">
        <v>0.183375759844832</v>
      </c>
      <c r="AU10" s="16" t="n">
        <v>0.140682403336622</v>
      </c>
      <c r="AV10" s="16" t="n">
        <v>0.0275829803535397</v>
      </c>
      <c r="AW10" s="16" t="n">
        <v>0.125119903594344</v>
      </c>
      <c r="AX10" s="16" t="n">
        <v>0.291206235111812</v>
      </c>
    </row>
    <row r="11">
      <c r="B11" s="17" t="s">
        <v>145</v>
      </c>
      <c r="C11" s="16" t="n">
        <v>0.133228995882458</v>
      </c>
      <c r="D11" s="16" t="n">
        <v>0.293732745184213</v>
      </c>
      <c r="E11" s="16" t="n">
        <v>0.261474922737142</v>
      </c>
      <c r="F11" s="16" t="n">
        <v>0.0628841884137264</v>
      </c>
      <c r="G11" s="16"/>
      <c r="H11" s="16" t="n">
        <v>0.135133785488892</v>
      </c>
      <c r="I11" s="16" t="n">
        <v>0.116353611429569</v>
      </c>
      <c r="J11" s="16"/>
      <c r="K11" s="16" t="n">
        <v>0.119230673637673</v>
      </c>
      <c r="L11" s="16"/>
      <c r="M11" s="16" t="n">
        <v>0.116011532442946</v>
      </c>
      <c r="N11" s="16" t="n">
        <v>0.270254488575187</v>
      </c>
      <c r="O11" s="16" t="n">
        <v>0.0309391435064286</v>
      </c>
      <c r="P11" s="16" t="n">
        <v>0.0739322034755838</v>
      </c>
      <c r="Q11" s="16"/>
      <c r="R11" s="16" t="n">
        <v>0.0267405384239923</v>
      </c>
      <c r="S11" s="16" t="n">
        <v>0.346595625920907</v>
      </c>
      <c r="T11" s="16" t="n">
        <v>0.157684571893752</v>
      </c>
      <c r="U11" s="16" t="n">
        <v>0.0392073292095934</v>
      </c>
      <c r="V11" s="16" t="n">
        <v>0.123037491465058</v>
      </c>
      <c r="W11" s="16"/>
      <c r="X11" s="16" t="n">
        <v>0.123887694108904</v>
      </c>
      <c r="Y11" s="16" t="n">
        <v>0.0422516777077094</v>
      </c>
      <c r="Z11" s="16" t="n">
        <v>0.185372009934558</v>
      </c>
      <c r="AA11" s="16" t="n">
        <v>0.22543722173953</v>
      </c>
      <c r="AB11" s="16" t="n">
        <v>0.298487328531397</v>
      </c>
      <c r="AC11" s="16" t="n">
        <v>0.00342557847988599</v>
      </c>
      <c r="AD11" s="16" t="n">
        <v>0.0861988884418496</v>
      </c>
      <c r="AE11" s="16"/>
      <c r="AF11" s="16" t="n">
        <v>0.0568295004868901</v>
      </c>
      <c r="AG11" s="16" t="n">
        <v>0.288567464163387</v>
      </c>
      <c r="AH11" s="16" t="n">
        <v>0.025959264729803</v>
      </c>
      <c r="AI11" s="16" t="n">
        <v>0.201925795153579</v>
      </c>
      <c r="AJ11" s="16" t="n">
        <v>0.14228010287173</v>
      </c>
      <c r="AK11" s="16" t="n">
        <v>0.146589307401289</v>
      </c>
      <c r="AL11" s="16" t="n">
        <v>0.209615422391888</v>
      </c>
      <c r="AM11" s="16" t="n">
        <v>0.166108204592355</v>
      </c>
      <c r="AN11" s="16" t="n">
        <v>0.123418173381947</v>
      </c>
      <c r="AO11" s="16" t="n">
        <v>0.147676011280396</v>
      </c>
      <c r="AP11" s="16" t="n">
        <v>0</v>
      </c>
      <c r="AQ11" s="16"/>
      <c r="AR11" s="16" t="n">
        <v>0.0869760126255295</v>
      </c>
      <c r="AS11" s="16" t="n">
        <v>0.0283288184369854</v>
      </c>
      <c r="AT11" s="16" t="n">
        <v>0.160122111768722</v>
      </c>
      <c r="AU11" s="16" t="n">
        <v>0.0665486659961895</v>
      </c>
      <c r="AV11" s="16" t="n">
        <v>0.234474395405629</v>
      </c>
      <c r="AW11" s="16" t="n">
        <v>0.191814486010644</v>
      </c>
      <c r="AX11" s="16" t="n">
        <v>0.110299566850778</v>
      </c>
    </row>
    <row r="12">
      <c r="B12" s="17" t="s">
        <v>146</v>
      </c>
      <c r="C12" s="16" t="n">
        <v>0.103151703728855</v>
      </c>
      <c r="D12" s="16" t="n">
        <v>0.0245106308592701</v>
      </c>
      <c r="E12" s="16" t="n">
        <v>0.191644871064947</v>
      </c>
      <c r="F12" s="16" t="n">
        <v>0.081692940677424</v>
      </c>
      <c r="G12" s="16"/>
      <c r="H12" s="16" t="n">
        <v>0.0289885001768109</v>
      </c>
      <c r="I12" s="16" t="n">
        <v>0.0700353416971691</v>
      </c>
      <c r="J12" s="16"/>
      <c r="K12" s="16" t="n">
        <v>0.000783959182130572</v>
      </c>
      <c r="L12" s="16"/>
      <c r="M12" s="16" t="n">
        <v>0.105765780609078</v>
      </c>
      <c r="N12" s="16" t="n">
        <v>0.10073159547414</v>
      </c>
      <c r="O12" s="16" t="n">
        <v>0.0660930042052927</v>
      </c>
      <c r="P12" s="16" t="n">
        <v>0.0429448795808145</v>
      </c>
      <c r="Q12" s="16"/>
      <c r="R12" s="16" t="n">
        <v>0.78582243678632</v>
      </c>
      <c r="S12" s="16" t="n">
        <v>0.290378788555202</v>
      </c>
      <c r="T12" s="16" t="n">
        <v>0.0885191398410742</v>
      </c>
      <c r="U12" s="16" t="n">
        <v>0.0505441616979115</v>
      </c>
      <c r="V12" s="16" t="n">
        <v>0.0985479648664163</v>
      </c>
      <c r="W12" s="16"/>
      <c r="X12" s="16" t="n">
        <v>0.0469491996515961</v>
      </c>
      <c r="Y12" s="16" t="n">
        <v>0.171536607005056</v>
      </c>
      <c r="Z12" s="16" t="n">
        <v>0.101651210820375</v>
      </c>
      <c r="AA12" s="16" t="n">
        <v>0.0210631408500483</v>
      </c>
      <c r="AB12" s="16" t="n">
        <v>0.131999134031813</v>
      </c>
      <c r="AC12" s="16" t="n">
        <v>0.0785079478698964</v>
      </c>
      <c r="AD12" s="16" t="n">
        <v>0.0976238991914654</v>
      </c>
      <c r="AE12" s="16"/>
      <c r="AF12" s="16" t="n">
        <v>0</v>
      </c>
      <c r="AG12" s="16" t="n">
        <v>0.14023016362027</v>
      </c>
      <c r="AH12" s="16" t="n">
        <v>0.265862514018601</v>
      </c>
      <c r="AI12" s="16" t="n">
        <v>0.0273254965038912</v>
      </c>
      <c r="AJ12" s="16" t="n">
        <v>0.0146606434607345</v>
      </c>
      <c r="AK12" s="16" t="n">
        <v>0.0456366501822351</v>
      </c>
      <c r="AL12" s="16" t="n">
        <v>0.0225774737582689</v>
      </c>
      <c r="AM12" s="16" t="n">
        <v>0.214078859446145</v>
      </c>
      <c r="AN12" s="16" t="n">
        <v>0.299969805033184</v>
      </c>
      <c r="AO12" s="16" t="n">
        <v>0</v>
      </c>
      <c r="AP12" s="16" t="n">
        <v>0</v>
      </c>
      <c r="AQ12" s="16"/>
      <c r="AR12" s="16" t="n">
        <v>0.0906090222510426</v>
      </c>
      <c r="AS12" s="16" t="n">
        <v>0.175678502600024</v>
      </c>
      <c r="AT12" s="16" t="n">
        <v>0.060422046971627</v>
      </c>
      <c r="AU12" s="16" t="n">
        <v>0.182467554003686</v>
      </c>
      <c r="AV12" s="16" t="n">
        <v>0.00439823735984244</v>
      </c>
      <c r="AW12" s="16" t="n">
        <v>0.0519698483584895</v>
      </c>
      <c r="AX12" s="16" t="n">
        <v>0.181757919686004</v>
      </c>
    </row>
    <row r="13">
      <c r="B13" s="17" t="s">
        <v>147</v>
      </c>
      <c r="C13" s="16" t="n">
        <v>0.0665666449823862</v>
      </c>
      <c r="D13" s="16" t="n">
        <v>0.116057370057246</v>
      </c>
      <c r="E13" s="16" t="n">
        <v>0.107876279251318</v>
      </c>
      <c r="F13" s="16" t="n">
        <v>0.0442236355808883</v>
      </c>
      <c r="G13" s="16"/>
      <c r="H13" s="16" t="n">
        <v>0.0351450891086514</v>
      </c>
      <c r="I13" s="16" t="n">
        <v>0.0764505387031753</v>
      </c>
      <c r="J13" s="16"/>
      <c r="K13" s="16" t="n">
        <v>0.0304862185013569</v>
      </c>
      <c r="L13" s="16"/>
      <c r="M13" s="16" t="n">
        <v>0.0364005512457141</v>
      </c>
      <c r="N13" s="16" t="n">
        <v>0.150646395716048</v>
      </c>
      <c r="O13" s="16" t="n">
        <v>0.409831916903203</v>
      </c>
      <c r="P13" s="16" t="n">
        <v>0.0653376327081193</v>
      </c>
      <c r="Q13" s="16"/>
      <c r="R13" s="16" t="n">
        <v>0</v>
      </c>
      <c r="S13" s="16" t="n">
        <v>0.0119646876402465</v>
      </c>
      <c r="T13" s="16" t="n">
        <v>0.0907704862635855</v>
      </c>
      <c r="U13" s="16" t="n">
        <v>0.127189143146433</v>
      </c>
      <c r="V13" s="16" t="n">
        <v>0.0500401668548898</v>
      </c>
      <c r="W13" s="16"/>
      <c r="X13" s="16" t="n">
        <v>0.00354590605237869</v>
      </c>
      <c r="Y13" s="16" t="n">
        <v>0.0774564790234054</v>
      </c>
      <c r="Z13" s="16" t="n">
        <v>0.0273092624523789</v>
      </c>
      <c r="AA13" s="16" t="n">
        <v>0.15580418842277</v>
      </c>
      <c r="AB13" s="16" t="n">
        <v>0.209975434237638</v>
      </c>
      <c r="AC13" s="16" t="n">
        <v>0.0264415391517227</v>
      </c>
      <c r="AD13" s="16" t="n">
        <v>0.077606852760651</v>
      </c>
      <c r="AE13" s="16"/>
      <c r="AF13" s="16" t="n">
        <v>0.177484985846959</v>
      </c>
      <c r="AG13" s="16" t="n">
        <v>0.00344500658970454</v>
      </c>
      <c r="AH13" s="16" t="n">
        <v>0.0995055937136732</v>
      </c>
      <c r="AI13" s="16" t="n">
        <v>0.154550722442218</v>
      </c>
      <c r="AJ13" s="16" t="n">
        <v>0.0139696728520037</v>
      </c>
      <c r="AK13" s="16" t="n">
        <v>0.0348528650671237</v>
      </c>
      <c r="AL13" s="16" t="n">
        <v>0.00940745959495056</v>
      </c>
      <c r="AM13" s="16" t="n">
        <v>0.0608895200938396</v>
      </c>
      <c r="AN13" s="16" t="n">
        <v>0.195605901416644</v>
      </c>
      <c r="AO13" s="16" t="n">
        <v>0.0344190945554834</v>
      </c>
      <c r="AP13" s="16" t="n">
        <v>0</v>
      </c>
      <c r="AQ13" s="16"/>
      <c r="AR13" s="16" t="n">
        <v>0.208989126115801</v>
      </c>
      <c r="AS13" s="16" t="n">
        <v>0.0359170940951774</v>
      </c>
      <c r="AT13" s="16" t="n">
        <v>0.032663631848164</v>
      </c>
      <c r="AU13" s="16" t="n">
        <v>0.108043598146659</v>
      </c>
      <c r="AV13" s="16" t="n">
        <v>0.00659735603976366</v>
      </c>
      <c r="AW13" s="16" t="n">
        <v>0.0858518483590208</v>
      </c>
      <c r="AX13" s="16" t="n">
        <v>0.0162935959138627</v>
      </c>
    </row>
    <row r="14">
      <c r="B14" s="17" t="s">
        <v>148</v>
      </c>
      <c r="C14" s="16" t="n">
        <v>0.0402197681073042</v>
      </c>
      <c r="D14" s="16" t="n">
        <v>0.0408965630138695</v>
      </c>
      <c r="E14" s="16" t="n">
        <v>0.0289018494730524</v>
      </c>
      <c r="F14" s="16" t="n">
        <v>0.0443056457985856</v>
      </c>
      <c r="G14" s="16"/>
      <c r="H14" s="16" t="n">
        <v>0.0762968480994494</v>
      </c>
      <c r="I14" s="16" t="n">
        <v>0.0464315520865244</v>
      </c>
      <c r="J14" s="16"/>
      <c r="K14" s="16" t="n">
        <v>0.135415028263441</v>
      </c>
      <c r="L14" s="16"/>
      <c r="M14" s="16" t="n">
        <v>0.0323800918555733</v>
      </c>
      <c r="N14" s="16" t="n">
        <v>0.0591906086406823</v>
      </c>
      <c r="O14" s="16" t="n">
        <v>0.128489520349644</v>
      </c>
      <c r="P14" s="16" t="n">
        <v>0.109082877505616</v>
      </c>
      <c r="Q14" s="16"/>
      <c r="R14" s="16" t="n">
        <v>0</v>
      </c>
      <c r="S14" s="16" t="n">
        <v>0.141203715673897</v>
      </c>
      <c r="T14" s="16" t="n">
        <v>0.00501006339537091</v>
      </c>
      <c r="U14" s="16" t="n">
        <v>0.0528834165094539</v>
      </c>
      <c r="V14" s="16" t="n">
        <v>0.0380617439854545</v>
      </c>
      <c r="W14" s="16"/>
      <c r="X14" s="16" t="n">
        <v>0.0433771162105964</v>
      </c>
      <c r="Y14" s="16" t="n">
        <v>0.0455822567914205</v>
      </c>
      <c r="Z14" s="16" t="n">
        <v>0.00122550754105142</v>
      </c>
      <c r="AA14" s="16" t="n">
        <v>0.0207843554943231</v>
      </c>
      <c r="AB14" s="16" t="n">
        <v>0.0762170411779668</v>
      </c>
      <c r="AC14" s="16" t="n">
        <v>0.0343421851633415</v>
      </c>
      <c r="AD14" s="16" t="n">
        <v>0.0818321504345591</v>
      </c>
      <c r="AE14" s="16"/>
      <c r="AF14" s="16" t="n">
        <v>0</v>
      </c>
      <c r="AG14" s="16" t="n">
        <v>0.00417373327205183</v>
      </c>
      <c r="AH14" s="16" t="n">
        <v>0.00631508304156507</v>
      </c>
      <c r="AI14" s="16" t="n">
        <v>0.185722437232076</v>
      </c>
      <c r="AJ14" s="16" t="n">
        <v>0.0330462456772312</v>
      </c>
      <c r="AK14" s="16" t="n">
        <v>0.0662167304571748</v>
      </c>
      <c r="AL14" s="16" t="n">
        <v>0.0201167383541724</v>
      </c>
      <c r="AM14" s="16" t="n">
        <v>0.0282427266266953</v>
      </c>
      <c r="AN14" s="16" t="n">
        <v>0.00110167070052184</v>
      </c>
      <c r="AO14" s="16" t="n">
        <v>0.000579330458823583</v>
      </c>
      <c r="AP14" s="16" t="n">
        <v>0.00330155022068294</v>
      </c>
      <c r="AQ14" s="16"/>
      <c r="AR14" s="16" t="n">
        <v>0.0124610635647114</v>
      </c>
      <c r="AS14" s="16" t="n">
        <v>0.177796300102811</v>
      </c>
      <c r="AT14" s="16" t="n">
        <v>0.0333682832930354</v>
      </c>
      <c r="AU14" s="16" t="n">
        <v>0.058004249426496</v>
      </c>
      <c r="AV14" s="16" t="n">
        <v>0.00659735603976366</v>
      </c>
      <c r="AW14" s="16" t="n">
        <v>0.0242125259455144</v>
      </c>
      <c r="AX14" s="16" t="n">
        <v>0.0142517465136257</v>
      </c>
    </row>
    <row r="15">
      <c r="B15" s="17" t="s">
        <v>149</v>
      </c>
      <c r="C15" s="16" t="n">
        <v>0.0293491657455717</v>
      </c>
      <c r="D15" s="16" t="n">
        <v>0.0273499345354771</v>
      </c>
      <c r="E15" s="16" t="n">
        <v>0.0197998629161201</v>
      </c>
      <c r="F15" s="16" t="n">
        <v>0.0331640750240089</v>
      </c>
      <c r="G15" s="16"/>
      <c r="H15" s="16" t="n">
        <v>0.0733370042960555</v>
      </c>
      <c r="I15" s="16" t="n">
        <v>0.0316569071119069</v>
      </c>
      <c r="J15" s="16"/>
      <c r="K15" s="16" t="n">
        <v>0.0552170442222851</v>
      </c>
      <c r="L15" s="16"/>
      <c r="M15" s="16" t="n">
        <v>0.0247453066802992</v>
      </c>
      <c r="N15" s="16" t="n">
        <v>0.0251402743972328</v>
      </c>
      <c r="O15" s="16" t="n">
        <v>0.121902181589123</v>
      </c>
      <c r="P15" s="16" t="n">
        <v>0.147864890941131</v>
      </c>
      <c r="Q15" s="16"/>
      <c r="R15" s="16" t="n">
        <v>0</v>
      </c>
      <c r="S15" s="16" t="n">
        <v>0</v>
      </c>
      <c r="T15" s="16" t="n">
        <v>0.022768774466506</v>
      </c>
      <c r="U15" s="16" t="n">
        <v>0.0899116559151525</v>
      </c>
      <c r="V15" s="16" t="n">
        <v>0.0172616493358213</v>
      </c>
      <c r="W15" s="16"/>
      <c r="X15" s="16" t="n">
        <v>0.0338153007647378</v>
      </c>
      <c r="Y15" s="16" t="n">
        <v>0.0346723307924049</v>
      </c>
      <c r="Z15" s="16" t="n">
        <v>0.0236109287453105</v>
      </c>
      <c r="AA15" s="16" t="n">
        <v>0.00695715490519008</v>
      </c>
      <c r="AB15" s="16" t="n">
        <v>0.0410881815339779</v>
      </c>
      <c r="AC15" s="16" t="n">
        <v>0.035666872407479</v>
      </c>
      <c r="AD15" s="16" t="n">
        <v>0.0130594243606736</v>
      </c>
      <c r="AE15" s="16"/>
      <c r="AF15" s="16" t="n">
        <v>0</v>
      </c>
      <c r="AG15" s="16" t="n">
        <v>0.000721327085745262</v>
      </c>
      <c r="AH15" s="16" t="n">
        <v>0.00365393988679442</v>
      </c>
      <c r="AI15" s="16" t="n">
        <v>0.0348023140751912</v>
      </c>
      <c r="AJ15" s="16" t="n">
        <v>0.00496426111598489</v>
      </c>
      <c r="AK15" s="16" t="n">
        <v>0.0529184863317664</v>
      </c>
      <c r="AL15" s="16" t="n">
        <v>0.00964984674303978</v>
      </c>
      <c r="AM15" s="16" t="n">
        <v>0.0312980820013352</v>
      </c>
      <c r="AN15" s="16" t="n">
        <v>0</v>
      </c>
      <c r="AO15" s="16" t="n">
        <v>0.175685029489234</v>
      </c>
      <c r="AP15" s="16" t="n">
        <v>0</v>
      </c>
      <c r="AQ15" s="16"/>
      <c r="AR15" s="16" t="n">
        <v>0.0238866396607523</v>
      </c>
      <c r="AS15" s="16" t="n">
        <v>0.00511850935853129</v>
      </c>
      <c r="AT15" s="16" t="n">
        <v>0.0036528962621097</v>
      </c>
      <c r="AU15" s="16" t="n">
        <v>0.00199087354877747</v>
      </c>
      <c r="AV15" s="16" t="n">
        <v>0.00219911867992122</v>
      </c>
      <c r="AW15" s="16" t="n">
        <v>0.116772354089262</v>
      </c>
      <c r="AX15" s="16" t="n">
        <v>0.0148470455012592</v>
      </c>
    </row>
    <row r="16">
      <c r="B16" s="17" t="s">
        <v>150</v>
      </c>
      <c r="C16" s="16" t="n">
        <v>0.0645244947996277</v>
      </c>
      <c r="D16" s="16" t="n">
        <v>0.0579048952515302</v>
      </c>
      <c r="E16" s="16" t="n">
        <v>0.0796566814585843</v>
      </c>
      <c r="F16" s="16" t="n">
        <v>0.0598787695855381</v>
      </c>
      <c r="G16" s="16"/>
      <c r="H16" s="16" t="n">
        <v>0.00143693317166116</v>
      </c>
      <c r="I16" s="16" t="n">
        <v>0.0795148397514753</v>
      </c>
      <c r="J16" s="16"/>
      <c r="K16" s="16" t="n">
        <v>0.00836550918393321</v>
      </c>
      <c r="L16" s="16"/>
      <c r="M16" s="16" t="n">
        <v>0.0630387065712785</v>
      </c>
      <c r="N16" s="16" t="n">
        <v>0.0554297319132281</v>
      </c>
      <c r="O16" s="16" t="n">
        <v>0.106946035644608</v>
      </c>
      <c r="P16" s="16" t="n">
        <v>0.192782596108562</v>
      </c>
      <c r="Q16" s="16"/>
      <c r="R16" s="16" t="n">
        <v>0</v>
      </c>
      <c r="S16" s="16" t="n">
        <v>0</v>
      </c>
      <c r="T16" s="16" t="n">
        <v>0.0298748466499414</v>
      </c>
      <c r="U16" s="16" t="n">
        <v>0.143659494710224</v>
      </c>
      <c r="V16" s="16" t="n">
        <v>0.0581959189592703</v>
      </c>
      <c r="W16" s="16"/>
      <c r="X16" s="16" t="n">
        <v>0.0275345024104766</v>
      </c>
      <c r="Y16" s="16" t="n">
        <v>0.0705755384934003</v>
      </c>
      <c r="Z16" s="16" t="n">
        <v>0.117127406727638</v>
      </c>
      <c r="AA16" s="16" t="n">
        <v>0.00731458657846009</v>
      </c>
      <c r="AB16" s="16" t="n">
        <v>0.0614524078910492</v>
      </c>
      <c r="AC16" s="16" t="n">
        <v>0.593673309541266</v>
      </c>
      <c r="AD16" s="16" t="n">
        <v>0.0646211388038781</v>
      </c>
      <c r="AE16" s="16"/>
      <c r="AF16" s="16" t="n">
        <v>0</v>
      </c>
      <c r="AG16" s="16" t="n">
        <v>0.142181077392613</v>
      </c>
      <c r="AH16" s="16" t="n">
        <v>0.135762759703575</v>
      </c>
      <c r="AI16" s="16" t="n">
        <v>0.0557573464368247</v>
      </c>
      <c r="AJ16" s="16" t="n">
        <v>0.00138761886783744</v>
      </c>
      <c r="AK16" s="16" t="n">
        <v>0.0787165967723276</v>
      </c>
      <c r="AL16" s="16" t="n">
        <v>0.210915987183466</v>
      </c>
      <c r="AM16" s="16" t="n">
        <v>0.0326422350697389</v>
      </c>
      <c r="AN16" s="16" t="n">
        <v>0.0171308695783778</v>
      </c>
      <c r="AO16" s="16" t="n">
        <v>0</v>
      </c>
      <c r="AP16" s="16" t="n">
        <v>0.0257507652895269</v>
      </c>
      <c r="AQ16" s="16"/>
      <c r="AR16" s="16" t="n">
        <v>0.045175757164662</v>
      </c>
      <c r="AS16" s="16" t="n">
        <v>0.199240780475352</v>
      </c>
      <c r="AT16" s="16" t="n">
        <v>0.0556864469828178</v>
      </c>
      <c r="AU16" s="16" t="n">
        <v>0.00674047218712549</v>
      </c>
      <c r="AV16" s="16" t="n">
        <v>0.179308434698549</v>
      </c>
      <c r="AW16" s="16" t="n">
        <v>0.0117443843210646</v>
      </c>
      <c r="AX16" s="16" t="n">
        <v>0.0991105944375076</v>
      </c>
    </row>
    <row r="17">
      <c r="B17" s="17" t="s">
        <v>151</v>
      </c>
      <c r="C17" s="16" t="n">
        <v>0.00212791671481928</v>
      </c>
      <c r="D17" s="16" t="n">
        <v>0.000548715217448748</v>
      </c>
      <c r="E17" s="16" t="n">
        <v>0.00774386574279573</v>
      </c>
      <c r="F17" s="16" t="n">
        <v>0.00027829372248008</v>
      </c>
      <c r="G17" s="16"/>
      <c r="H17" s="16" t="n">
        <v>0</v>
      </c>
      <c r="I17" s="16" t="n">
        <v>0.00265805622500939</v>
      </c>
      <c r="J17" s="16"/>
      <c r="K17" s="16" t="n">
        <v>0.00252247528124934</v>
      </c>
      <c r="L17" s="16"/>
      <c r="M17" s="16" t="n">
        <v>0</v>
      </c>
      <c r="N17" s="16" t="n">
        <v>0</v>
      </c>
      <c r="O17" s="16" t="n">
        <v>0.0469813360031588</v>
      </c>
      <c r="P17" s="16" t="n">
        <v>0.0477223393505189</v>
      </c>
      <c r="Q17" s="16"/>
      <c r="R17" s="16" t="n">
        <v>0</v>
      </c>
      <c r="S17" s="16" t="n">
        <v>0</v>
      </c>
      <c r="T17" s="16" t="n">
        <v>0.00469121949817627</v>
      </c>
      <c r="U17" s="16" t="n">
        <v>0.00554206716994068</v>
      </c>
      <c r="V17" s="16" t="n">
        <v>0.000769655871676616</v>
      </c>
      <c r="W17" s="16"/>
      <c r="X17" s="16" t="n">
        <v>0</v>
      </c>
      <c r="Y17" s="16" t="n">
        <v>0.000969500322976009</v>
      </c>
      <c r="Z17" s="16" t="n">
        <v>0.00122550754105142</v>
      </c>
      <c r="AA17" s="16" t="n">
        <v>0.011285065508253</v>
      </c>
      <c r="AB17" s="16" t="n">
        <v>0.001959285525182</v>
      </c>
      <c r="AC17" s="16" t="n">
        <v>0.00799761686308158</v>
      </c>
      <c r="AD17" s="16" t="n">
        <v>0.00924498642526652</v>
      </c>
      <c r="AE17" s="16"/>
      <c r="AF17" s="16" t="n">
        <v>0</v>
      </c>
      <c r="AG17" s="16" t="n">
        <v>0</v>
      </c>
      <c r="AH17" s="16" t="n">
        <v>0.00631219917195566</v>
      </c>
      <c r="AI17" s="16" t="n">
        <v>0.0136127315528303</v>
      </c>
      <c r="AJ17" s="16" t="n">
        <v>0</v>
      </c>
      <c r="AK17" s="16" t="n">
        <v>0</v>
      </c>
      <c r="AL17" s="16" t="n">
        <v>0</v>
      </c>
      <c r="AM17" s="16" t="n">
        <v>0</v>
      </c>
      <c r="AN17" s="16" t="n">
        <v>0.000371346191907584</v>
      </c>
      <c r="AO17" s="16" t="n">
        <v>0</v>
      </c>
      <c r="AP17" s="16" t="n">
        <v>0.00703246347967761</v>
      </c>
      <c r="AQ17" s="16"/>
      <c r="AR17" s="16" t="n">
        <v>0.0124610635647114</v>
      </c>
      <c r="AS17" s="16" t="n">
        <v>0</v>
      </c>
      <c r="AT17" s="16" t="n">
        <v>0.000130523776407833</v>
      </c>
      <c r="AU17" s="16" t="n">
        <v>0.000497718387194368</v>
      </c>
      <c r="AV17" s="16" t="n">
        <v>0</v>
      </c>
      <c r="AW17" s="16" t="n">
        <v>0.00254106185027074</v>
      </c>
      <c r="AX17" s="16" t="n">
        <v>0.00306277410035553</v>
      </c>
    </row>
    <row r="18">
      <c r="B18" s="17" t="s">
        <v>152</v>
      </c>
      <c r="C18" s="16" t="n">
        <v>0.00828645240107136</v>
      </c>
      <c r="D18" s="16" t="n">
        <v>0.0716244915903764</v>
      </c>
      <c r="E18" s="16" t="n">
        <v>0.00534121567093816</v>
      </c>
      <c r="F18" s="16" t="n">
        <v>0.000318270283400149</v>
      </c>
      <c r="G18" s="16"/>
      <c r="H18" s="16" t="n">
        <v>0.042751023636525</v>
      </c>
      <c r="I18" s="16" t="n">
        <v>0.00902886958505552</v>
      </c>
      <c r="J18" s="16"/>
      <c r="K18" s="16" t="n">
        <v>0.00250356404967198</v>
      </c>
      <c r="L18" s="16"/>
      <c r="M18" s="16" t="n">
        <v>0.00797943898591097</v>
      </c>
      <c r="N18" s="16" t="n">
        <v>0.00746424312949028</v>
      </c>
      <c r="O18" s="16" t="n">
        <v>0.00899862668969213</v>
      </c>
      <c r="P18" s="16" t="n">
        <v>0.0627801995715946</v>
      </c>
      <c r="Q18" s="16"/>
      <c r="R18" s="16" t="n">
        <v>0</v>
      </c>
      <c r="S18" s="16" t="n">
        <v>0.00135968567135986</v>
      </c>
      <c r="T18" s="16" t="n">
        <v>0.044309444327212</v>
      </c>
      <c r="U18" s="16" t="n">
        <v>0.000998613018951931</v>
      </c>
      <c r="V18" s="16" t="n">
        <v>0.00219974923632252</v>
      </c>
      <c r="W18" s="16"/>
      <c r="X18" s="16" t="n">
        <v>0</v>
      </c>
      <c r="Y18" s="16" t="n">
        <v>0.0219188931561878</v>
      </c>
      <c r="Z18" s="16" t="n">
        <v>0.0014365027975316</v>
      </c>
      <c r="AA18" s="16" t="n">
        <v>0</v>
      </c>
      <c r="AB18" s="16" t="n">
        <v>0.0104118409725823</v>
      </c>
      <c r="AC18" s="16" t="n">
        <v>0.0076472053703643</v>
      </c>
      <c r="AD18" s="16" t="n">
        <v>0.0102642355347752</v>
      </c>
      <c r="AE18" s="16"/>
      <c r="AF18" s="16" t="n">
        <v>0</v>
      </c>
      <c r="AG18" s="16" t="n">
        <v>0</v>
      </c>
      <c r="AH18" s="16" t="n">
        <v>0.0657311121437535</v>
      </c>
      <c r="AI18" s="16" t="n">
        <v>0.000795397620297096</v>
      </c>
      <c r="AJ18" s="16" t="n">
        <v>0</v>
      </c>
      <c r="AK18" s="16" t="n">
        <v>0</v>
      </c>
      <c r="AL18" s="16" t="n">
        <v>0.000814946469551784</v>
      </c>
      <c r="AM18" s="16" t="n">
        <v>0.00128581516488195</v>
      </c>
      <c r="AN18" s="16" t="n">
        <v>0</v>
      </c>
      <c r="AO18" s="16" t="n">
        <v>0</v>
      </c>
      <c r="AP18" s="16" t="n">
        <v>0</v>
      </c>
      <c r="AQ18" s="16"/>
      <c r="AR18" s="16" t="n">
        <v>0</v>
      </c>
      <c r="AS18" s="16" t="n">
        <v>0.000882914352956849</v>
      </c>
      <c r="AT18" s="16" t="n">
        <v>0.000313080115647837</v>
      </c>
      <c r="AU18" s="16" t="n">
        <v>0.0470324676926069</v>
      </c>
      <c r="AV18" s="16" t="n">
        <v>0.000916817327342483</v>
      </c>
      <c r="AW18" s="16" t="n">
        <v>0.00140021281676334</v>
      </c>
      <c r="AX18" s="16" t="n">
        <v>0.00144655041260353</v>
      </c>
    </row>
    <row r="19">
      <c r="B19" s="17" t="s">
        <v>153</v>
      </c>
      <c r="C19" s="16" t="n">
        <v>0.0239102767241552</v>
      </c>
      <c r="D19" s="16" t="n">
        <v>0.013114237785476</v>
      </c>
      <c r="E19" s="16" t="n">
        <v>0.00259321467197375</v>
      </c>
      <c r="F19" s="16" t="n">
        <v>0.0333319250292272</v>
      </c>
      <c r="G19" s="16"/>
      <c r="H19" s="16" t="n">
        <v>0.00426294171941043</v>
      </c>
      <c r="I19" s="16" t="n">
        <v>0.0284056622884764</v>
      </c>
      <c r="J19" s="16"/>
      <c r="K19" s="16" t="n">
        <v>0.110360484242908</v>
      </c>
      <c r="L19" s="16"/>
      <c r="M19" s="16" t="n">
        <v>0.0268755026010893</v>
      </c>
      <c r="N19" s="16" t="n">
        <v>0.00754804024549874</v>
      </c>
      <c r="O19" s="16" t="n">
        <v>0.00833825554479414</v>
      </c>
      <c r="P19" s="16" t="n">
        <v>0.0862571525304191</v>
      </c>
      <c r="Q19" s="16"/>
      <c r="R19" s="16" t="n">
        <v>0</v>
      </c>
      <c r="S19" s="16" t="n">
        <v>0.201460386225901</v>
      </c>
      <c r="T19" s="16" t="n">
        <v>0.0852570380357204</v>
      </c>
      <c r="U19" s="16" t="n">
        <v>0.00155206945246784</v>
      </c>
      <c r="V19" s="16" t="n">
        <v>0.000969713013691765</v>
      </c>
      <c r="W19" s="16"/>
      <c r="X19" s="16" t="n">
        <v>0.0387698168513007</v>
      </c>
      <c r="Y19" s="16" t="n">
        <v>0.0337193757635087</v>
      </c>
      <c r="Z19" s="16" t="n">
        <v>0</v>
      </c>
      <c r="AA19" s="16" t="n">
        <v>0</v>
      </c>
      <c r="AB19" s="16" t="n">
        <v>0.00116414248683206</v>
      </c>
      <c r="AC19" s="16" t="n">
        <v>0.00939903498834236</v>
      </c>
      <c r="AD19" s="16" t="n">
        <v>0.0566384946139311</v>
      </c>
      <c r="AE19" s="16"/>
      <c r="AF19" s="16" t="n">
        <v>0.326961778272077</v>
      </c>
      <c r="AG19" s="16" t="n">
        <v>0.0293021276521671</v>
      </c>
      <c r="AH19" s="16" t="n">
        <v>0.00232393013578174</v>
      </c>
      <c r="AI19" s="16" t="n">
        <v>0</v>
      </c>
      <c r="AJ19" s="16" t="n">
        <v>0</v>
      </c>
      <c r="AK19" s="16" t="n">
        <v>0.0430275019367198</v>
      </c>
      <c r="AL19" s="16" t="n">
        <v>0.000814946469551784</v>
      </c>
      <c r="AM19" s="16" t="n">
        <v>0</v>
      </c>
      <c r="AN19" s="16" t="n">
        <v>0</v>
      </c>
      <c r="AO19" s="16" t="n">
        <v>0</v>
      </c>
      <c r="AP19" s="16" t="n">
        <v>0</v>
      </c>
      <c r="AQ19" s="16"/>
      <c r="AR19" s="16" t="n">
        <v>0.00259752215684258</v>
      </c>
      <c r="AS19" s="16" t="n">
        <v>0.00211779750278722</v>
      </c>
      <c r="AT19" s="16" t="n">
        <v>0.00423996353392138</v>
      </c>
      <c r="AU19" s="16" t="n">
        <v>0.00132771786959265</v>
      </c>
      <c r="AV19" s="16" t="n">
        <v>0</v>
      </c>
      <c r="AW19" s="16" t="n">
        <v>0.0509849692077545</v>
      </c>
      <c r="AX19" s="16" t="n">
        <v>0.0840938756610999</v>
      </c>
    </row>
    <row r="20">
      <c r="B20" s="17" t="s">
        <v>154</v>
      </c>
      <c r="C20" s="16" t="n">
        <v>0.00923597215411115</v>
      </c>
      <c r="D20" s="16" t="n">
        <v>0.0555684285696478</v>
      </c>
      <c r="E20" s="16" t="n">
        <v>0.00543519629023809</v>
      </c>
      <c r="F20" s="16" t="n">
        <v>0.00401556947916267</v>
      </c>
      <c r="G20" s="16"/>
      <c r="H20" s="16" t="n">
        <v>0</v>
      </c>
      <c r="I20" s="16" t="n">
        <v>0.010060475448614</v>
      </c>
      <c r="J20" s="16"/>
      <c r="K20" s="16" t="n">
        <v>0.0143765723816333</v>
      </c>
      <c r="L20" s="16"/>
      <c r="M20" s="16" t="n">
        <v>0</v>
      </c>
      <c r="N20" s="16" t="n">
        <v>0.0605654156139988</v>
      </c>
      <c r="O20" s="16" t="n">
        <v>0.0240913052649437</v>
      </c>
      <c r="P20" s="16" t="n">
        <v>0.0209095823883318</v>
      </c>
      <c r="Q20" s="16"/>
      <c r="R20" s="16" t="n">
        <v>0</v>
      </c>
      <c r="S20" s="16" t="n">
        <v>0.00456631021120621</v>
      </c>
      <c r="T20" s="16" t="n">
        <v>0.0341380136169172</v>
      </c>
      <c r="U20" s="16" t="n">
        <v>0.0160981154149144</v>
      </c>
      <c r="V20" s="16" t="n">
        <v>0.00177384496679171</v>
      </c>
      <c r="W20" s="16"/>
      <c r="X20" s="16" t="n">
        <v>0</v>
      </c>
      <c r="Y20" s="16" t="n">
        <v>0</v>
      </c>
      <c r="Z20" s="16" t="n">
        <v>0</v>
      </c>
      <c r="AA20" s="16" t="n">
        <v>0</v>
      </c>
      <c r="AB20" s="16" t="n">
        <v>0.0248325745189513</v>
      </c>
      <c r="AC20" s="16" t="n">
        <v>0.00342557847988599</v>
      </c>
      <c r="AD20" s="16" t="n">
        <v>0.243014517009593</v>
      </c>
      <c r="AE20" s="16"/>
      <c r="AF20" s="16" t="n">
        <v>0.0521597131700106</v>
      </c>
      <c r="AG20" s="16" t="n">
        <v>0.108507715993217</v>
      </c>
      <c r="AH20" s="16" t="n">
        <v>0</v>
      </c>
      <c r="AI20" s="16" t="n">
        <v>0</v>
      </c>
      <c r="AJ20" s="16" t="n">
        <v>0.0155360521036498</v>
      </c>
      <c r="AK20" s="16" t="n">
        <v>0</v>
      </c>
      <c r="AL20" s="16" t="n">
        <v>0</v>
      </c>
      <c r="AM20" s="16" t="n">
        <v>0</v>
      </c>
      <c r="AN20" s="16" t="n">
        <v>0</v>
      </c>
      <c r="AO20" s="16" t="n">
        <v>0</v>
      </c>
      <c r="AP20" s="16" t="n">
        <v>0.00791924470281053</v>
      </c>
      <c r="AQ20" s="16"/>
      <c r="AR20" s="16" t="n">
        <v>0.00623053178235572</v>
      </c>
      <c r="AS20" s="16" t="n">
        <v>0.0286807872338589</v>
      </c>
      <c r="AT20" s="16" t="n">
        <v>0.0244485082937526</v>
      </c>
      <c r="AU20" s="16" t="n">
        <v>0.000497718387194368</v>
      </c>
      <c r="AV20" s="16" t="n">
        <v>0</v>
      </c>
      <c r="AW20" s="16" t="n">
        <v>0</v>
      </c>
      <c r="AX20" s="16" t="n">
        <v>0.000425625712485017</v>
      </c>
    </row>
    <row r="21">
      <c r="B21" s="17" t="s">
        <v>95</v>
      </c>
      <c r="C21" s="22" t="n">
        <v>0.117006722239451</v>
      </c>
      <c r="D21" s="22" t="n">
        <v>0.0790860178491933</v>
      </c>
      <c r="E21" s="22" t="n">
        <v>0.0539767129159484</v>
      </c>
      <c r="F21" s="22" t="n">
        <v>0.145722334441861</v>
      </c>
      <c r="G21" s="22"/>
      <c r="H21" s="22" t="n">
        <v>0.0948469549462473</v>
      </c>
      <c r="I21" s="22" t="n">
        <v>0.112878540989849</v>
      </c>
      <c r="J21" s="22"/>
      <c r="K21" s="22" t="n">
        <v>0.0421447098414357</v>
      </c>
      <c r="L21" s="22"/>
      <c r="M21" s="22" t="n">
        <v>0.125475232430033</v>
      </c>
      <c r="N21" s="22" t="n">
        <v>0.100956577361647</v>
      </c>
      <c r="O21" s="22" t="n">
        <v>0.00621053524717445</v>
      </c>
      <c r="P21" s="22" t="n">
        <v>0.0433023355156366</v>
      </c>
      <c r="Q21" s="22"/>
      <c r="R21" s="22" t="n">
        <v>0.187437024789688</v>
      </c>
      <c r="S21" s="22" t="n">
        <v>0</v>
      </c>
      <c r="T21" s="22" t="n">
        <v>0.0436951316508708</v>
      </c>
      <c r="U21" s="22" t="n">
        <v>0.00634774504932391</v>
      </c>
      <c r="V21" s="22" t="n">
        <v>0.177137093814757</v>
      </c>
      <c r="W21" s="22"/>
      <c r="X21" s="22" t="n">
        <v>0.142225017840921</v>
      </c>
      <c r="Y21" s="22" t="n">
        <v>0.109685543768598</v>
      </c>
      <c r="Z21" s="22" t="n">
        <v>0.145704702315078</v>
      </c>
      <c r="AA21" s="22" t="n">
        <v>0.0691293559661175</v>
      </c>
      <c r="AB21" s="22" t="n">
        <v>0.0854980719171486</v>
      </c>
      <c r="AC21" s="22" t="n">
        <v>0.0693078403167831</v>
      </c>
      <c r="AD21" s="22" t="n">
        <v>0.0597274653307176</v>
      </c>
      <c r="AE21" s="22"/>
      <c r="AF21" s="22" t="n">
        <v>0</v>
      </c>
      <c r="AG21" s="22" t="n">
        <v>0</v>
      </c>
      <c r="AH21" s="22" t="n">
        <v>0.161196985432806</v>
      </c>
      <c r="AI21" s="22" t="n">
        <v>0</v>
      </c>
      <c r="AJ21" s="22" t="n">
        <v>0.180526303849661</v>
      </c>
      <c r="AK21" s="22" t="n">
        <v>0.193456481852105</v>
      </c>
      <c r="AL21" s="22" t="n">
        <v>0.135747575665889</v>
      </c>
      <c r="AM21" s="22" t="n">
        <v>0.0449356252824693</v>
      </c>
      <c r="AN21" s="22" t="n">
        <v>0.0726267953456147</v>
      </c>
      <c r="AO21" s="22" t="n">
        <v>0</v>
      </c>
      <c r="AP21" s="22" t="n">
        <v>0.319026671339194</v>
      </c>
      <c r="AQ21" s="22"/>
      <c r="AR21" s="22" t="n">
        <v>0.508015738956749</v>
      </c>
      <c r="AS21" s="22" t="n">
        <v>0</v>
      </c>
      <c r="AT21" s="22" t="n">
        <v>0.148289428951069</v>
      </c>
      <c r="AU21" s="22" t="n">
        <v>0.094147654031209</v>
      </c>
      <c r="AV21" s="22" t="n">
        <v>0.179308434698549</v>
      </c>
      <c r="AW21" s="22" t="n">
        <v>0.0239280565286034</v>
      </c>
      <c r="AX21" s="22" t="n">
        <v>0.0132308218135072</v>
      </c>
    </row>
    <row r="22">
      <c r="B22" s="18"/>
    </row>
    <row r="23">
      <c r="B23" t="s">
        <v>76</v>
      </c>
    </row>
    <row r="24">
      <c r="B24" t="s">
        <v>77</v>
      </c>
    </row>
    <row r="26">
      <c r="B26"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174</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156</v>
      </c>
      <c r="C9" s="16" t="n">
        <v>0.458792772183423</v>
      </c>
      <c r="D9" s="16" t="n">
        <v>0.421400085354554</v>
      </c>
      <c r="E9" s="16" t="n">
        <v>0.421322103068415</v>
      </c>
      <c r="F9" s="16" t="n">
        <v>0.477987170212227</v>
      </c>
      <c r="G9" s="16"/>
      <c r="H9" s="16" t="n">
        <v>0.486961600929773</v>
      </c>
      <c r="I9" s="16" t="n">
        <v>0.483381673318327</v>
      </c>
      <c r="J9" s="16"/>
      <c r="K9" s="16" t="n">
        <v>0.577526040731056</v>
      </c>
      <c r="L9" s="16"/>
      <c r="M9" s="16" t="n">
        <v>0.504790064977892</v>
      </c>
      <c r="N9" s="16" t="n">
        <v>0.295482710716433</v>
      </c>
      <c r="O9" s="16" t="n">
        <v>0.105214450891444</v>
      </c>
      <c r="P9" s="16" t="n">
        <v>0.151614445675407</v>
      </c>
      <c r="Q9" s="16"/>
      <c r="R9" s="16" t="n">
        <v>0.0267405384239923</v>
      </c>
      <c r="S9" s="16" t="n">
        <v>0.33768009091458</v>
      </c>
      <c r="T9" s="16" t="n">
        <v>0.411619471926548</v>
      </c>
      <c r="U9" s="16" t="n">
        <v>0.443818735376322</v>
      </c>
      <c r="V9" s="16" t="n">
        <v>0.481467672473068</v>
      </c>
      <c r="W9" s="16"/>
      <c r="X9" s="16" t="n">
        <v>0.508475847868972</v>
      </c>
      <c r="Y9" s="16" t="n">
        <v>0.561953369422577</v>
      </c>
      <c r="Z9" s="16" t="n">
        <v>0.747666904288223</v>
      </c>
      <c r="AA9" s="16" t="n">
        <v>0.174480553253543</v>
      </c>
      <c r="AB9" s="16" t="n">
        <v>0.214304358265504</v>
      </c>
      <c r="AC9" s="16" t="n">
        <v>0.0331419628345029</v>
      </c>
      <c r="AD9" s="16" t="n">
        <v>0.359794414165328</v>
      </c>
      <c r="AE9" s="16"/>
      <c r="AF9" s="16" t="n">
        <v>0.418147932698858</v>
      </c>
      <c r="AG9" s="16" t="n">
        <v>0.557576753045942</v>
      </c>
      <c r="AH9" s="16" t="n">
        <v>0.521781568262147</v>
      </c>
      <c r="AI9" s="16" t="n">
        <v>0.511743368915685</v>
      </c>
      <c r="AJ9" s="16" t="n">
        <v>0.45692321876003</v>
      </c>
      <c r="AK9" s="16" t="n">
        <v>0.487593608201801</v>
      </c>
      <c r="AL9" s="16" t="n">
        <v>0.346352965667921</v>
      </c>
      <c r="AM9" s="16" t="n">
        <v>0.16293230579471</v>
      </c>
      <c r="AN9" s="16" t="n">
        <v>0.48145458395685</v>
      </c>
      <c r="AO9" s="16" t="n">
        <v>0.439264022680555</v>
      </c>
      <c r="AP9" s="16" t="n">
        <v>0.957915694213978</v>
      </c>
      <c r="AQ9" s="16"/>
      <c r="AR9" s="16" t="n">
        <v>0.015058585721554</v>
      </c>
      <c r="AS9" s="16" t="n">
        <v>0.351708973996921</v>
      </c>
      <c r="AT9" s="16" t="n">
        <v>0.43591454128195</v>
      </c>
      <c r="AU9" s="16" t="n">
        <v>0.499167257673463</v>
      </c>
      <c r="AV9" s="16" t="n">
        <v>0.413782830104178</v>
      </c>
      <c r="AW9" s="16" t="n">
        <v>0.623206962535254</v>
      </c>
      <c r="AX9" s="16" t="n">
        <v>0.572074749235323</v>
      </c>
    </row>
    <row r="10">
      <c r="B10" s="17" t="s">
        <v>157</v>
      </c>
      <c r="C10" s="16" t="n">
        <v>0.415387357388832</v>
      </c>
      <c r="D10" s="16" t="n">
        <v>0.503328037882935</v>
      </c>
      <c r="E10" s="16" t="n">
        <v>0.391123467638054</v>
      </c>
      <c r="F10" s="16" t="n">
        <v>0.411779800061589</v>
      </c>
      <c r="G10" s="16"/>
      <c r="H10" s="16" t="n">
        <v>0.623639019075459</v>
      </c>
      <c r="I10" s="16" t="n">
        <v>0.409247893700913</v>
      </c>
      <c r="J10" s="16"/>
      <c r="K10" s="16" t="n">
        <v>0.430893727629236</v>
      </c>
      <c r="L10" s="16"/>
      <c r="M10" s="16" t="n">
        <v>0.407092726200796</v>
      </c>
      <c r="N10" s="16" t="n">
        <v>0.399276308992351</v>
      </c>
      <c r="O10" s="16" t="n">
        <v>0.632097295749798</v>
      </c>
      <c r="P10" s="16" t="n">
        <v>0.498516893469389</v>
      </c>
      <c r="Q10" s="16"/>
      <c r="R10" s="16" t="n">
        <v>0.0267405384239923</v>
      </c>
      <c r="S10" s="16" t="n">
        <v>0.197183282234635</v>
      </c>
      <c r="T10" s="16" t="n">
        <v>0.286359268800943</v>
      </c>
      <c r="U10" s="16" t="n">
        <v>0.503547933510443</v>
      </c>
      <c r="V10" s="16" t="n">
        <v>0.452949702552076</v>
      </c>
      <c r="W10" s="16"/>
      <c r="X10" s="16" t="n">
        <v>0.493629170349523</v>
      </c>
      <c r="Y10" s="16" t="n">
        <v>0.352303984046658</v>
      </c>
      <c r="Z10" s="16" t="n">
        <v>0.347359165699837</v>
      </c>
      <c r="AA10" s="16" t="n">
        <v>0.363585406210236</v>
      </c>
      <c r="AB10" s="16" t="n">
        <v>0.471577565720981</v>
      </c>
      <c r="AC10" s="16" t="n">
        <v>0.761091529867449</v>
      </c>
      <c r="AD10" s="16" t="n">
        <v>0.37638949598683</v>
      </c>
      <c r="AE10" s="16"/>
      <c r="AF10" s="16" t="n">
        <v>0.269420298119613</v>
      </c>
      <c r="AG10" s="16" t="n">
        <v>0.536880926976807</v>
      </c>
      <c r="AH10" s="16" t="n">
        <v>0.495527513245603</v>
      </c>
      <c r="AI10" s="16" t="n">
        <v>0.64247563611478</v>
      </c>
      <c r="AJ10" s="16" t="n">
        <v>0.285905098281597</v>
      </c>
      <c r="AK10" s="16" t="n">
        <v>0.454657816145692</v>
      </c>
      <c r="AL10" s="16" t="n">
        <v>0.626686012923199</v>
      </c>
      <c r="AM10" s="16" t="n">
        <v>0.318714381051175</v>
      </c>
      <c r="AN10" s="16" t="n">
        <v>0.43150666218743</v>
      </c>
      <c r="AO10" s="16" t="n">
        <v>0.207363610127679</v>
      </c>
      <c r="AP10" s="16" t="n">
        <v>0.354078513645539</v>
      </c>
      <c r="AQ10" s="16"/>
      <c r="AR10" s="16" t="n">
        <v>0.716747357150831</v>
      </c>
      <c r="AS10" s="16" t="n">
        <v>0.412602205876467</v>
      </c>
      <c r="AT10" s="16" t="n">
        <v>0.374899999356394</v>
      </c>
      <c r="AU10" s="16" t="n">
        <v>0.354550655506173</v>
      </c>
      <c r="AV10" s="16" t="n">
        <v>0.424778423503784</v>
      </c>
      <c r="AW10" s="16" t="n">
        <v>0.244251637366565</v>
      </c>
      <c r="AX10" s="16" t="n">
        <v>0.612957812651112</v>
      </c>
    </row>
    <row r="11">
      <c r="B11" s="17" t="s">
        <v>158</v>
      </c>
      <c r="C11" s="16" t="n">
        <v>0.340451837089227</v>
      </c>
      <c r="D11" s="16" t="n">
        <v>0.388233272178727</v>
      </c>
      <c r="E11" s="16" t="n">
        <v>0.346699430742409</v>
      </c>
      <c r="F11" s="16" t="n">
        <v>0.331310769873407</v>
      </c>
      <c r="G11" s="16"/>
      <c r="H11" s="16" t="n">
        <v>0.56283526247499</v>
      </c>
      <c r="I11" s="16" t="n">
        <v>0.335926692308232</v>
      </c>
      <c r="J11" s="16"/>
      <c r="K11" s="16" t="n">
        <v>0.542625455680299</v>
      </c>
      <c r="L11" s="16"/>
      <c r="M11" s="16" t="n">
        <v>0.366841271155808</v>
      </c>
      <c r="N11" s="16" t="n">
        <v>0.234674897372373</v>
      </c>
      <c r="O11" s="16" t="n">
        <v>0.176355387564279</v>
      </c>
      <c r="P11" s="16" t="n">
        <v>0.183057035273721</v>
      </c>
      <c r="Q11" s="16"/>
      <c r="R11" s="16" t="n">
        <v>0.812562975210312</v>
      </c>
      <c r="S11" s="16" t="n">
        <v>0.179694754937336</v>
      </c>
      <c r="T11" s="16" t="n">
        <v>0.316386464335904</v>
      </c>
      <c r="U11" s="16" t="n">
        <v>0.327591994249138</v>
      </c>
      <c r="V11" s="16" t="n">
        <v>0.362447844982388</v>
      </c>
      <c r="W11" s="16"/>
      <c r="X11" s="16" t="n">
        <v>0.385891307168351</v>
      </c>
      <c r="Y11" s="16" t="n">
        <v>0.322595601907436</v>
      </c>
      <c r="Z11" s="16" t="n">
        <v>0.362331666801716</v>
      </c>
      <c r="AA11" s="16" t="n">
        <v>0.208717976697055</v>
      </c>
      <c r="AB11" s="16" t="n">
        <v>0.248806393382751</v>
      </c>
      <c r="AC11" s="16" t="n">
        <v>0.177813271596401</v>
      </c>
      <c r="AD11" s="16" t="n">
        <v>0.294937769125158</v>
      </c>
      <c r="AE11" s="16"/>
      <c r="AF11" s="16" t="n">
        <v>0.511759360922801</v>
      </c>
      <c r="AG11" s="16" t="n">
        <v>0.028015233559729</v>
      </c>
      <c r="AH11" s="16" t="n">
        <v>0.435538065479537</v>
      </c>
      <c r="AI11" s="16" t="n">
        <v>0.225378999940544</v>
      </c>
      <c r="AJ11" s="16" t="n">
        <v>0.327071958034928</v>
      </c>
      <c r="AK11" s="16" t="n">
        <v>0.229607517348511</v>
      </c>
      <c r="AL11" s="16" t="n">
        <v>0.356044797647294</v>
      </c>
      <c r="AM11" s="16" t="n">
        <v>0.311023407350141</v>
      </c>
      <c r="AN11" s="16" t="n">
        <v>0.529328979806379</v>
      </c>
      <c r="AO11" s="16" t="n">
        <v>0.441418702301633</v>
      </c>
      <c r="AP11" s="16" t="n">
        <v>0.982779678280372</v>
      </c>
      <c r="AQ11" s="16"/>
      <c r="AR11" s="16" t="n">
        <v>0.0275196492862654</v>
      </c>
      <c r="AS11" s="16" t="n">
        <v>0.204359289833883</v>
      </c>
      <c r="AT11" s="16" t="n">
        <v>0.39597472093171</v>
      </c>
      <c r="AU11" s="16" t="n">
        <v>0.557186106774678</v>
      </c>
      <c r="AV11" s="16" t="n">
        <v>0.211289652411932</v>
      </c>
      <c r="AW11" s="16" t="n">
        <v>0.342202619499096</v>
      </c>
      <c r="AX11" s="16" t="n">
        <v>0.320730652839182</v>
      </c>
    </row>
    <row r="12">
      <c r="B12" s="17" t="s">
        <v>159</v>
      </c>
      <c r="C12" s="16" t="n">
        <v>0.282767313225275</v>
      </c>
      <c r="D12" s="16" t="n">
        <v>0.250113842115153</v>
      </c>
      <c r="E12" s="16" t="n">
        <v>0.414485633206071</v>
      </c>
      <c r="F12" s="16" t="n">
        <v>0.238758548581172</v>
      </c>
      <c r="G12" s="16"/>
      <c r="H12" s="16" t="n">
        <v>0.181832603843805</v>
      </c>
      <c r="I12" s="16" t="n">
        <v>0.279467794160377</v>
      </c>
      <c r="J12" s="16"/>
      <c r="K12" s="16" t="n">
        <v>0.150378122551084</v>
      </c>
      <c r="L12" s="16"/>
      <c r="M12" s="16" t="n">
        <v>0.281491647843076</v>
      </c>
      <c r="N12" s="16" t="n">
        <v>0.340280956865974</v>
      </c>
      <c r="O12" s="16" t="n">
        <v>0.108027567674536</v>
      </c>
      <c r="P12" s="16" t="n">
        <v>0.301449395416446</v>
      </c>
      <c r="Q12" s="16"/>
      <c r="R12" s="16" t="n">
        <v>0.0267405384239923</v>
      </c>
      <c r="S12" s="16" t="n">
        <v>0.334861289093031</v>
      </c>
      <c r="T12" s="16" t="n">
        <v>0.227243897018783</v>
      </c>
      <c r="U12" s="16" t="n">
        <v>0.250547458453883</v>
      </c>
      <c r="V12" s="16" t="n">
        <v>0.292825093578251</v>
      </c>
      <c r="W12" s="16"/>
      <c r="X12" s="16" t="n">
        <v>0.147384745656922</v>
      </c>
      <c r="Y12" s="16" t="n">
        <v>0.326013026647992</v>
      </c>
      <c r="Z12" s="16" t="n">
        <v>0.524154106986757</v>
      </c>
      <c r="AA12" s="16" t="n">
        <v>0.111540594646031</v>
      </c>
      <c r="AB12" s="16" t="n">
        <v>0.434842540598571</v>
      </c>
      <c r="AC12" s="16" t="n">
        <v>0.139808480527726</v>
      </c>
      <c r="AD12" s="16" t="n">
        <v>0.429719337346274</v>
      </c>
      <c r="AE12" s="16"/>
      <c r="AF12" s="16" t="n">
        <v>0.386406855717352</v>
      </c>
      <c r="AG12" s="16" t="n">
        <v>0.452942697133165</v>
      </c>
      <c r="AH12" s="16" t="n">
        <v>0.435496053494698</v>
      </c>
      <c r="AI12" s="16" t="n">
        <v>0.140306000049216</v>
      </c>
      <c r="AJ12" s="16" t="n">
        <v>0.286521511895088</v>
      </c>
      <c r="AK12" s="16" t="n">
        <v>0.289053108092567</v>
      </c>
      <c r="AL12" s="16" t="n">
        <v>0.234493763624925</v>
      </c>
      <c r="AM12" s="16" t="n">
        <v>0.169750134538285</v>
      </c>
      <c r="AN12" s="16" t="n">
        <v>0.468175922342967</v>
      </c>
      <c r="AO12" s="16" t="n">
        <v>0.000579330458823583</v>
      </c>
      <c r="AP12" s="16" t="n">
        <v>0.00703246347967761</v>
      </c>
      <c r="AQ12" s="16"/>
      <c r="AR12" s="16" t="n">
        <v>0.00519504431368516</v>
      </c>
      <c r="AS12" s="16" t="n">
        <v>0.0337992965923902</v>
      </c>
      <c r="AT12" s="16" t="n">
        <v>0.380193336744311</v>
      </c>
      <c r="AU12" s="16" t="n">
        <v>0.390943622560095</v>
      </c>
      <c r="AV12" s="16" t="n">
        <v>0.4159819487841</v>
      </c>
      <c r="AW12" s="16" t="n">
        <v>0.204803113265699</v>
      </c>
      <c r="AX12" s="16" t="n">
        <v>0.326260902052259</v>
      </c>
    </row>
    <row r="13">
      <c r="B13" s="17" t="s">
        <v>160</v>
      </c>
      <c r="C13" s="16" t="n">
        <v>0.188706835852095</v>
      </c>
      <c r="D13" s="16" t="n">
        <v>0.276203427802054</v>
      </c>
      <c r="E13" s="16" t="n">
        <v>0.168313916922494</v>
      </c>
      <c r="F13" s="16" t="n">
        <v>0.183732221609981</v>
      </c>
      <c r="G13" s="16"/>
      <c r="H13" s="16" t="n">
        <v>0.549597034807336</v>
      </c>
      <c r="I13" s="16" t="n">
        <v>0.175385606690191</v>
      </c>
      <c r="J13" s="16"/>
      <c r="K13" s="16" t="n">
        <v>0.266110683970053</v>
      </c>
      <c r="L13" s="16"/>
      <c r="M13" s="16" t="n">
        <v>0.173438343224629</v>
      </c>
      <c r="N13" s="16" t="n">
        <v>0.192694315873562</v>
      </c>
      <c r="O13" s="16" t="n">
        <v>0.446870755447139</v>
      </c>
      <c r="P13" s="16" t="n">
        <v>0.497975615361657</v>
      </c>
      <c r="Q13" s="16"/>
      <c r="R13" s="16" t="n">
        <v>0.0267405384239923</v>
      </c>
      <c r="S13" s="16" t="n">
        <v>0.358606311274789</v>
      </c>
      <c r="T13" s="16" t="n">
        <v>0.195167355910176</v>
      </c>
      <c r="U13" s="16" t="n">
        <v>0.146983910109159</v>
      </c>
      <c r="V13" s="16" t="n">
        <v>0.190262036674178</v>
      </c>
      <c r="W13" s="16"/>
      <c r="X13" s="16" t="n">
        <v>0.144390485618767</v>
      </c>
      <c r="Y13" s="16" t="n">
        <v>0.267967098219684</v>
      </c>
      <c r="Z13" s="16" t="n">
        <v>0.121062697155222</v>
      </c>
      <c r="AA13" s="16" t="n">
        <v>0.104591490894876</v>
      </c>
      <c r="AB13" s="16" t="n">
        <v>0.327870136679761</v>
      </c>
      <c r="AC13" s="16" t="n">
        <v>0.0637714240916638</v>
      </c>
      <c r="AD13" s="16" t="n">
        <v>0.206006602227059</v>
      </c>
      <c r="AE13" s="16"/>
      <c r="AF13" s="16" t="n">
        <v>0.0146498318506217</v>
      </c>
      <c r="AG13" s="16" t="n">
        <v>0.208088192787715</v>
      </c>
      <c r="AH13" s="16" t="n">
        <v>0.363666339444086</v>
      </c>
      <c r="AI13" s="16" t="n">
        <v>0.175519206907181</v>
      </c>
      <c r="AJ13" s="16" t="n">
        <v>0.15571931222576</v>
      </c>
      <c r="AK13" s="16" t="n">
        <v>0.245226924292653</v>
      </c>
      <c r="AL13" s="16" t="n">
        <v>0.0552073770857679</v>
      </c>
      <c r="AM13" s="16" t="n">
        <v>0.231064156452635</v>
      </c>
      <c r="AN13" s="16" t="n">
        <v>0.100370853958391</v>
      </c>
      <c r="AO13" s="16" t="n">
        <v>0.207363610127679</v>
      </c>
      <c r="AP13" s="16" t="n">
        <v>0.0317502920856618</v>
      </c>
      <c r="AQ13" s="16"/>
      <c r="AR13" s="16" t="n">
        <v>0.233402312996055</v>
      </c>
      <c r="AS13" s="16" t="n">
        <v>0.00688433806444498</v>
      </c>
      <c r="AT13" s="16" t="n">
        <v>0.180313960964589</v>
      </c>
      <c r="AU13" s="16" t="n">
        <v>0.110989252402439</v>
      </c>
      <c r="AV13" s="16" t="n">
        <v>0.185905790738313</v>
      </c>
      <c r="AW13" s="16" t="n">
        <v>0.238599968181317</v>
      </c>
      <c r="AX13" s="16" t="n">
        <v>0.295120260637137</v>
      </c>
    </row>
    <row r="14">
      <c r="B14" s="17" t="s">
        <v>161</v>
      </c>
      <c r="C14" s="16" t="n">
        <v>0.159195643107247</v>
      </c>
      <c r="D14" s="16" t="n">
        <v>0.0697201220006208</v>
      </c>
      <c r="E14" s="16" t="n">
        <v>0.145853305017894</v>
      </c>
      <c r="F14" s="16" t="n">
        <v>0.176920428544841</v>
      </c>
      <c r="G14" s="16"/>
      <c r="H14" s="16" t="n">
        <v>0.0499429914748736</v>
      </c>
      <c r="I14" s="16" t="n">
        <v>0.168197559845939</v>
      </c>
      <c r="J14" s="16"/>
      <c r="K14" s="16" t="n">
        <v>0.100569744141746</v>
      </c>
      <c r="L14" s="16"/>
      <c r="M14" s="16" t="n">
        <v>0.156016033907613</v>
      </c>
      <c r="N14" s="16" t="n">
        <v>0.156752057827433</v>
      </c>
      <c r="O14" s="16" t="n">
        <v>0.21799899946662</v>
      </c>
      <c r="P14" s="16" t="n">
        <v>0.263408939659599</v>
      </c>
      <c r="Q14" s="16"/>
      <c r="R14" s="16" t="n">
        <v>0</v>
      </c>
      <c r="S14" s="16" t="n">
        <v>0.258932938787584</v>
      </c>
      <c r="T14" s="16" t="n">
        <v>0.110231188638498</v>
      </c>
      <c r="U14" s="16" t="n">
        <v>0.0727352231574051</v>
      </c>
      <c r="V14" s="16" t="n">
        <v>0.192126972196571</v>
      </c>
      <c r="W14" s="16"/>
      <c r="X14" s="16" t="n">
        <v>0.0532521105360406</v>
      </c>
      <c r="Y14" s="16" t="n">
        <v>0.297975205919097</v>
      </c>
      <c r="Z14" s="16" t="n">
        <v>0.20929616639066</v>
      </c>
      <c r="AA14" s="16" t="n">
        <v>0.0645403789704111</v>
      </c>
      <c r="AB14" s="16" t="n">
        <v>0.0933239717578021</v>
      </c>
      <c r="AC14" s="16" t="n">
        <v>0.0784195803716368</v>
      </c>
      <c r="AD14" s="16" t="n">
        <v>0.281344499295058</v>
      </c>
      <c r="AE14" s="16"/>
      <c r="AF14" s="16" t="n">
        <v>0.189958062608297</v>
      </c>
      <c r="AG14" s="16" t="n">
        <v>0.16619460081952</v>
      </c>
      <c r="AH14" s="16" t="n">
        <v>0.32635880253748</v>
      </c>
      <c r="AI14" s="16" t="n">
        <v>0.140828694349796</v>
      </c>
      <c r="AJ14" s="16" t="n">
        <v>0.230070092023096</v>
      </c>
      <c r="AK14" s="16" t="n">
        <v>0.174854335572497</v>
      </c>
      <c r="AL14" s="16" t="n">
        <v>0.0233795440962036</v>
      </c>
      <c r="AM14" s="16" t="n">
        <v>0.190772517225971</v>
      </c>
      <c r="AN14" s="16" t="n">
        <v>0.0735175227816992</v>
      </c>
      <c r="AO14" s="16" t="n">
        <v>0</v>
      </c>
      <c r="AP14" s="16" t="n">
        <v>0</v>
      </c>
      <c r="AQ14" s="16"/>
      <c r="AR14" s="16" t="n">
        <v>0.0311526589117786</v>
      </c>
      <c r="AS14" s="16" t="n">
        <v>0.00811922121427535</v>
      </c>
      <c r="AT14" s="16" t="n">
        <v>0.162196667849244</v>
      </c>
      <c r="AU14" s="16" t="n">
        <v>0.180331328525914</v>
      </c>
      <c r="AV14" s="16" t="n">
        <v>0.363931924084284</v>
      </c>
      <c r="AW14" s="16" t="n">
        <v>0.189015211790326</v>
      </c>
      <c r="AX14" s="16" t="n">
        <v>0.141696160703236</v>
      </c>
    </row>
    <row r="15">
      <c r="B15" s="17" t="s">
        <v>162</v>
      </c>
      <c r="C15" s="16" t="n">
        <v>0.106188025242372</v>
      </c>
      <c r="D15" s="16" t="n">
        <v>0.175274676032674</v>
      </c>
      <c r="E15" s="16" t="n">
        <v>0.0887535298875117</v>
      </c>
      <c r="F15" s="16" t="n">
        <v>0.102752509196682</v>
      </c>
      <c r="G15" s="16"/>
      <c r="H15" s="16" t="n">
        <v>0.449552547640424</v>
      </c>
      <c r="I15" s="16" t="n">
        <v>0.0821535418733477</v>
      </c>
      <c r="J15" s="16"/>
      <c r="K15" s="16" t="n">
        <v>0.0551204261093426</v>
      </c>
      <c r="L15" s="16"/>
      <c r="M15" s="16" t="n">
        <v>0.105572187540643</v>
      </c>
      <c r="N15" s="16" t="n">
        <v>0.0958808222492319</v>
      </c>
      <c r="O15" s="16" t="n">
        <v>0.139736147982846</v>
      </c>
      <c r="P15" s="16" t="n">
        <v>0.201353105401653</v>
      </c>
      <c r="Q15" s="16"/>
      <c r="R15" s="16" t="n">
        <v>0</v>
      </c>
      <c r="S15" s="16" t="n">
        <v>0.0157069588960391</v>
      </c>
      <c r="T15" s="16" t="n">
        <v>0.168718289272744</v>
      </c>
      <c r="U15" s="16" t="n">
        <v>0.0552899670630027</v>
      </c>
      <c r="V15" s="16" t="n">
        <v>0.115740917787065</v>
      </c>
      <c r="W15" s="16"/>
      <c r="X15" s="16" t="n">
        <v>0.197133108097424</v>
      </c>
      <c r="Y15" s="16" t="n">
        <v>0.0657242006215142</v>
      </c>
      <c r="Z15" s="16" t="n">
        <v>0.0760084172957627</v>
      </c>
      <c r="AA15" s="16" t="n">
        <v>0.0472849452150495</v>
      </c>
      <c r="AB15" s="16" t="n">
        <v>0.0788165531746395</v>
      </c>
      <c r="AC15" s="16" t="n">
        <v>0.0900928391651828</v>
      </c>
      <c r="AD15" s="16" t="n">
        <v>0.118615501434974</v>
      </c>
      <c r="AE15" s="16"/>
      <c r="AF15" s="16" t="n">
        <v>0.185006244807451</v>
      </c>
      <c r="AG15" s="16" t="n">
        <v>0.399547489609561</v>
      </c>
      <c r="AH15" s="16" t="n">
        <v>0.0860001849385617</v>
      </c>
      <c r="AI15" s="16" t="n">
        <v>0.0935818520289641</v>
      </c>
      <c r="AJ15" s="16" t="n">
        <v>0.124416843053439</v>
      </c>
      <c r="AK15" s="16" t="n">
        <v>0.0387603229042886</v>
      </c>
      <c r="AL15" s="16" t="n">
        <v>0.0352790380649545</v>
      </c>
      <c r="AM15" s="16" t="n">
        <v>0.116422009898068</v>
      </c>
      <c r="AN15" s="16" t="n">
        <v>0.15666894797832</v>
      </c>
      <c r="AO15" s="16" t="n">
        <v>0</v>
      </c>
      <c r="AP15" s="16" t="n">
        <v>0.0290523155102098</v>
      </c>
      <c r="AQ15" s="16"/>
      <c r="AR15" s="16" t="n">
        <v>0.0212891175039097</v>
      </c>
      <c r="AS15" s="16" t="n">
        <v>0.00300071185574407</v>
      </c>
      <c r="AT15" s="16" t="n">
        <v>0.109950651472545</v>
      </c>
      <c r="AU15" s="16" t="n">
        <v>0.170479764791018</v>
      </c>
      <c r="AV15" s="16" t="n">
        <v>0.0275829803535397</v>
      </c>
      <c r="AW15" s="16" t="n">
        <v>0.0681724768490062</v>
      </c>
      <c r="AX15" s="16" t="n">
        <v>0.227406260052088</v>
      </c>
    </row>
    <row r="16">
      <c r="B16" s="17" t="s">
        <v>163</v>
      </c>
      <c r="C16" s="16" t="n">
        <v>0.100690509301387</v>
      </c>
      <c r="D16" s="16" t="n">
        <v>0.123450328858571</v>
      </c>
      <c r="E16" s="16" t="n">
        <v>0.101663835202306</v>
      </c>
      <c r="F16" s="16" t="n">
        <v>0.097076409692978</v>
      </c>
      <c r="G16" s="16"/>
      <c r="H16" s="16" t="n">
        <v>0.015412907223131</v>
      </c>
      <c r="I16" s="16" t="n">
        <v>0.105854748295734</v>
      </c>
      <c r="J16" s="16"/>
      <c r="K16" s="16" t="n">
        <v>0.0836046175431954</v>
      </c>
      <c r="L16" s="16"/>
      <c r="M16" s="16" t="n">
        <v>0.0918330864374427</v>
      </c>
      <c r="N16" s="16" t="n">
        <v>0.111859296127157</v>
      </c>
      <c r="O16" s="16" t="n">
        <v>0.2310824451453</v>
      </c>
      <c r="P16" s="16" t="n">
        <v>0.208876186855779</v>
      </c>
      <c r="Q16" s="16"/>
      <c r="R16" s="16" t="n">
        <v>0</v>
      </c>
      <c r="S16" s="16" t="n">
        <v>0.140152850171901</v>
      </c>
      <c r="T16" s="16" t="n">
        <v>0.263665814215399</v>
      </c>
      <c r="U16" s="16" t="n">
        <v>0.133967127124677</v>
      </c>
      <c r="V16" s="16" t="n">
        <v>0.0502832571189019</v>
      </c>
      <c r="W16" s="16"/>
      <c r="X16" s="16" t="n">
        <v>0.143224403398838</v>
      </c>
      <c r="Y16" s="16" t="n">
        <v>0.0521806597623406</v>
      </c>
      <c r="Z16" s="16" t="n">
        <v>0.188535907432506</v>
      </c>
      <c r="AA16" s="16" t="n">
        <v>0.0451852701551209</v>
      </c>
      <c r="AB16" s="16" t="n">
        <v>0.113098684990275</v>
      </c>
      <c r="AC16" s="16" t="n">
        <v>0.0370569732588315</v>
      </c>
      <c r="AD16" s="16" t="n">
        <v>0.179066301709628</v>
      </c>
      <c r="AE16" s="16"/>
      <c r="AF16" s="16" t="n">
        <v>0.359866397688638</v>
      </c>
      <c r="AG16" s="16" t="n">
        <v>0.276689318877037</v>
      </c>
      <c r="AH16" s="16" t="n">
        <v>0.0361589836589876</v>
      </c>
      <c r="AI16" s="16" t="n">
        <v>0.175124022383441</v>
      </c>
      <c r="AJ16" s="16" t="n">
        <v>0.0358049704680474</v>
      </c>
      <c r="AK16" s="16" t="n">
        <v>0.110062393479964</v>
      </c>
      <c r="AL16" s="16" t="n">
        <v>0.146257107798189</v>
      </c>
      <c r="AM16" s="16" t="n">
        <v>0.0179202107044474</v>
      </c>
      <c r="AN16" s="16" t="n">
        <v>0.0733653651043629</v>
      </c>
      <c r="AO16" s="16" t="n">
        <v>0.00273401007990116</v>
      </c>
      <c r="AP16" s="16" t="n">
        <v>0.322517352565664</v>
      </c>
      <c r="AQ16" s="16"/>
      <c r="AR16" s="16" t="n">
        <v>0.0399807128509769</v>
      </c>
      <c r="AS16" s="16" t="n">
        <v>0.00511850935853129</v>
      </c>
      <c r="AT16" s="16" t="n">
        <v>0.155425604739397</v>
      </c>
      <c r="AU16" s="16" t="n">
        <v>0.0707799755429531</v>
      </c>
      <c r="AV16" s="16" t="n">
        <v>0.00439823735984244</v>
      </c>
      <c r="AW16" s="16" t="n">
        <v>0.03100504416427</v>
      </c>
      <c r="AX16" s="16" t="n">
        <v>0.270530793135211</v>
      </c>
    </row>
    <row r="17">
      <c r="B17" s="17" t="s">
        <v>164</v>
      </c>
      <c r="C17" s="16" t="n">
        <v>0.100490209079492</v>
      </c>
      <c r="D17" s="16" t="n">
        <v>0.140798264538145</v>
      </c>
      <c r="E17" s="16" t="n">
        <v>0.224836577796005</v>
      </c>
      <c r="F17" s="16" t="n">
        <v>0.0487731496040456</v>
      </c>
      <c r="G17" s="16"/>
      <c r="H17" s="16" t="n">
        <v>0.448650175114106</v>
      </c>
      <c r="I17" s="16" t="n">
        <v>0.0993485129892094</v>
      </c>
      <c r="J17" s="16"/>
      <c r="K17" s="16" t="n">
        <v>0.0667345958291026</v>
      </c>
      <c r="L17" s="16"/>
      <c r="M17" s="16" t="n">
        <v>0.0954802782212223</v>
      </c>
      <c r="N17" s="16" t="n">
        <v>0.0938715822027063</v>
      </c>
      <c r="O17" s="16" t="n">
        <v>0.212660360932761</v>
      </c>
      <c r="P17" s="16" t="n">
        <v>0.201394970205374</v>
      </c>
      <c r="Q17" s="16"/>
      <c r="R17" s="16" t="n">
        <v>0</v>
      </c>
      <c r="S17" s="16" t="n">
        <v>0.00389452614473381</v>
      </c>
      <c r="T17" s="16" t="n">
        <v>0.0756275867427923</v>
      </c>
      <c r="U17" s="16" t="n">
        <v>0.088783099449804</v>
      </c>
      <c r="V17" s="16" t="n">
        <v>0.121092508407626</v>
      </c>
      <c r="W17" s="16"/>
      <c r="X17" s="16" t="n">
        <v>0.0551749105722529</v>
      </c>
      <c r="Y17" s="16" t="n">
        <v>0.0608023707299273</v>
      </c>
      <c r="Z17" s="16" t="n">
        <v>0.293440418650349</v>
      </c>
      <c r="AA17" s="16" t="n">
        <v>0.246098794067005</v>
      </c>
      <c r="AB17" s="16" t="n">
        <v>0.044735867815206</v>
      </c>
      <c r="AC17" s="16" t="n">
        <v>0.186300929941354</v>
      </c>
      <c r="AD17" s="16" t="n">
        <v>0.108025965173136</v>
      </c>
      <c r="AE17" s="16"/>
      <c r="AF17" s="16" t="n">
        <v>0.00882684250551935</v>
      </c>
      <c r="AG17" s="16" t="n">
        <v>0.144961208894905</v>
      </c>
      <c r="AH17" s="16" t="n">
        <v>0.0967602679513967</v>
      </c>
      <c r="AI17" s="16" t="n">
        <v>0.21755864087522</v>
      </c>
      <c r="AJ17" s="16" t="n">
        <v>0.225970541821183</v>
      </c>
      <c r="AK17" s="16" t="n">
        <v>0.0628470692378394</v>
      </c>
      <c r="AL17" s="16" t="n">
        <v>0.00702858837234629</v>
      </c>
      <c r="AM17" s="16" t="n">
        <v>0.0369516765675954</v>
      </c>
      <c r="AN17" s="16" t="n">
        <v>0.146511541694155</v>
      </c>
      <c r="AO17" s="16" t="n">
        <v>0.0316785806384452</v>
      </c>
      <c r="AP17" s="16" t="n">
        <v>0</v>
      </c>
      <c r="AQ17" s="16"/>
      <c r="AR17" s="16" t="n">
        <v>0.0311526589117786</v>
      </c>
      <c r="AS17" s="16" t="n">
        <v>0.0072363068613185</v>
      </c>
      <c r="AT17" s="16" t="n">
        <v>0.0891067628386853</v>
      </c>
      <c r="AU17" s="16" t="n">
        <v>0.0972587455789796</v>
      </c>
      <c r="AV17" s="16" t="n">
        <v>0.183706672058392</v>
      </c>
      <c r="AW17" s="16" t="n">
        <v>0.131834133546271</v>
      </c>
      <c r="AX17" s="16" t="n">
        <v>0.130337515014818</v>
      </c>
    </row>
    <row r="18">
      <c r="B18" s="17" t="s">
        <v>165</v>
      </c>
      <c r="C18" s="16" t="n">
        <v>0.0868711039190838</v>
      </c>
      <c r="D18" s="16" t="n">
        <v>0.218644563655608</v>
      </c>
      <c r="E18" s="16" t="n">
        <v>0.148726145157806</v>
      </c>
      <c r="F18" s="16" t="n">
        <v>0.0451698290816459</v>
      </c>
      <c r="G18" s="16"/>
      <c r="H18" s="16" t="n">
        <v>0.517982211147507</v>
      </c>
      <c r="I18" s="16" t="n">
        <v>0.0501570856273571</v>
      </c>
      <c r="J18" s="16"/>
      <c r="K18" s="16" t="n">
        <v>0.0983591104956354</v>
      </c>
      <c r="L18" s="16"/>
      <c r="M18" s="16" t="n">
        <v>0.0510825624023169</v>
      </c>
      <c r="N18" s="16" t="n">
        <v>0.169167452425073</v>
      </c>
      <c r="O18" s="16" t="n">
        <v>0.500346126322105</v>
      </c>
      <c r="P18" s="16" t="n">
        <v>0.428891366350409</v>
      </c>
      <c r="Q18" s="16"/>
      <c r="R18" s="16" t="n">
        <v>0.0267405384239923</v>
      </c>
      <c r="S18" s="16" t="n">
        <v>0.0296322071576337</v>
      </c>
      <c r="T18" s="16" t="n">
        <v>0.270338178235435</v>
      </c>
      <c r="U18" s="16" t="n">
        <v>0.165198965870935</v>
      </c>
      <c r="V18" s="16" t="n">
        <v>0.0258805408894201</v>
      </c>
      <c r="W18" s="16"/>
      <c r="X18" s="16" t="n">
        <v>0.0976986359698048</v>
      </c>
      <c r="Y18" s="16" t="n">
        <v>0.0763841467708448</v>
      </c>
      <c r="Z18" s="16" t="n">
        <v>0.0383149157208518</v>
      </c>
      <c r="AA18" s="16" t="n">
        <v>0.127601597636533</v>
      </c>
      <c r="AB18" s="16" t="n">
        <v>0.074014846100139</v>
      </c>
      <c r="AC18" s="16" t="n">
        <v>0.0629754455723417</v>
      </c>
      <c r="AD18" s="16" t="n">
        <v>0.315322853746074</v>
      </c>
      <c r="AE18" s="16"/>
      <c r="AF18" s="16" t="n">
        <v>0.0391399477337269</v>
      </c>
      <c r="AG18" s="16" t="n">
        <v>0.364922129730966</v>
      </c>
      <c r="AH18" s="16" t="n">
        <v>0.0763839092856003</v>
      </c>
      <c r="AI18" s="16" t="n">
        <v>0.188790946802736</v>
      </c>
      <c r="AJ18" s="16" t="n">
        <v>0.089286151447408</v>
      </c>
      <c r="AK18" s="16" t="n">
        <v>0.0296933714157539</v>
      </c>
      <c r="AL18" s="16" t="n">
        <v>0.0308855110092173</v>
      </c>
      <c r="AM18" s="16" t="n">
        <v>0.185739730110219</v>
      </c>
      <c r="AN18" s="16" t="n">
        <v>0.102063749647167</v>
      </c>
      <c r="AO18" s="16" t="n">
        <v>0</v>
      </c>
      <c r="AP18" s="16" t="n">
        <v>0.0350518423063448</v>
      </c>
      <c r="AQ18" s="16"/>
      <c r="AR18" s="16" t="n">
        <v>0.24949638618628</v>
      </c>
      <c r="AS18" s="16" t="n">
        <v>0.0141206449257635</v>
      </c>
      <c r="AT18" s="16" t="n">
        <v>0.111780855564215</v>
      </c>
      <c r="AU18" s="16" t="n">
        <v>0.0238722890749505</v>
      </c>
      <c r="AV18" s="16" t="n">
        <v>0.00659735603976366</v>
      </c>
      <c r="AW18" s="16" t="n">
        <v>0.081108528121773</v>
      </c>
      <c r="AX18" s="16" t="n">
        <v>0.104045544662952</v>
      </c>
    </row>
    <row r="19">
      <c r="B19" s="17" t="s">
        <v>166</v>
      </c>
      <c r="C19" s="16" t="n">
        <v>0.0786594654143241</v>
      </c>
      <c r="D19" s="16" t="n">
        <v>0.316069648741093</v>
      </c>
      <c r="E19" s="16" t="n">
        <v>0.0513843753356045</v>
      </c>
      <c r="F19" s="16" t="n">
        <v>0.0547922769760591</v>
      </c>
      <c r="G19" s="16"/>
      <c r="H19" s="16" t="n">
        <v>0.488939035727755</v>
      </c>
      <c r="I19" s="16" t="n">
        <v>0.0590781449635311</v>
      </c>
      <c r="J19" s="16"/>
      <c r="K19" s="16" t="n">
        <v>0.150770499577875</v>
      </c>
      <c r="L19" s="16"/>
      <c r="M19" s="16" t="n">
        <v>0.0568422245196062</v>
      </c>
      <c r="N19" s="16" t="n">
        <v>0.192354976781523</v>
      </c>
      <c r="O19" s="16" t="n">
        <v>0.132240672566902</v>
      </c>
      <c r="P19" s="16" t="n">
        <v>0.15452133106939</v>
      </c>
      <c r="Q19" s="16"/>
      <c r="R19" s="16" t="n">
        <v>0</v>
      </c>
      <c r="S19" s="16" t="n">
        <v>0.528507861758352</v>
      </c>
      <c r="T19" s="16" t="n">
        <v>0.214510594622149</v>
      </c>
      <c r="U19" s="16" t="n">
        <v>0.0274499438222465</v>
      </c>
      <c r="V19" s="16" t="n">
        <v>0.0241440862409915</v>
      </c>
      <c r="W19" s="16"/>
      <c r="X19" s="16" t="n">
        <v>0.0842843937437589</v>
      </c>
      <c r="Y19" s="16" t="n">
        <v>0.104187591311866</v>
      </c>
      <c r="Z19" s="16" t="n">
        <v>0.00127328008900154</v>
      </c>
      <c r="AA19" s="16" t="n">
        <v>0.0178777900369147</v>
      </c>
      <c r="AB19" s="16" t="n">
        <v>0.150817347182327</v>
      </c>
      <c r="AC19" s="16" t="n">
        <v>0.050597100520475</v>
      </c>
      <c r="AD19" s="16" t="n">
        <v>0.0890130258485289</v>
      </c>
      <c r="AE19" s="16"/>
      <c r="AF19" s="16" t="n">
        <v>0.00935420253925206</v>
      </c>
      <c r="AG19" s="16" t="n">
        <v>0.000713319029677954</v>
      </c>
      <c r="AH19" s="16" t="n">
        <v>0.124752669285206</v>
      </c>
      <c r="AI19" s="16" t="n">
        <v>0.022699453379946</v>
      </c>
      <c r="AJ19" s="16" t="n">
        <v>0.0916055543661675</v>
      </c>
      <c r="AK19" s="16" t="n">
        <v>0.0722674586124032</v>
      </c>
      <c r="AL19" s="16" t="n">
        <v>0.0556324536296807</v>
      </c>
      <c r="AM19" s="16" t="n">
        <v>0.264811702026434</v>
      </c>
      <c r="AN19" s="16" t="n">
        <v>0.0336605084579545</v>
      </c>
      <c r="AO19" s="16" t="n">
        <v>0.115997430641951</v>
      </c>
      <c r="AP19" s="16" t="n">
        <v>0.0317502920856618</v>
      </c>
      <c r="AQ19" s="16"/>
      <c r="AR19" s="16" t="n">
        <v>0.168756980937374</v>
      </c>
      <c r="AS19" s="16" t="n">
        <v>0.0343302421484735</v>
      </c>
      <c r="AT19" s="16" t="n">
        <v>0.0708589459469324</v>
      </c>
      <c r="AU19" s="16" t="n">
        <v>0.102796281121117</v>
      </c>
      <c r="AV19" s="16" t="n">
        <v>0.00971329204702736</v>
      </c>
      <c r="AW19" s="16" t="n">
        <v>0.117031717872518</v>
      </c>
      <c r="AX19" s="16" t="n">
        <v>0.0173145206139812</v>
      </c>
    </row>
    <row r="20">
      <c r="B20" s="17" t="s">
        <v>167</v>
      </c>
      <c r="C20" s="16" t="n">
        <v>0.0673365356325582</v>
      </c>
      <c r="D20" s="16" t="n">
        <v>0.0640687094676572</v>
      </c>
      <c r="E20" s="16" t="n">
        <v>0.131017345991333</v>
      </c>
      <c r="F20" s="16" t="n">
        <v>0.0442699079770379</v>
      </c>
      <c r="G20" s="16"/>
      <c r="H20" s="16" t="n">
        <v>0.0754677208456396</v>
      </c>
      <c r="I20" s="16" t="n">
        <v>0.0576427778040541</v>
      </c>
      <c r="J20" s="16"/>
      <c r="K20" s="16" t="n">
        <v>0.0520480397561284</v>
      </c>
      <c r="L20" s="16"/>
      <c r="M20" s="16" t="n">
        <v>0.0634552157424665</v>
      </c>
      <c r="N20" s="16" t="n">
        <v>0.0918619852828097</v>
      </c>
      <c r="O20" s="16" t="n">
        <v>0.0552198527819406</v>
      </c>
      <c r="P20" s="16" t="n">
        <v>0.124091962618001</v>
      </c>
      <c r="Q20" s="16"/>
      <c r="R20" s="16" t="n">
        <v>0</v>
      </c>
      <c r="S20" s="16" t="n">
        <v>0.0119485701018314</v>
      </c>
      <c r="T20" s="16" t="n">
        <v>0.124130351071578</v>
      </c>
      <c r="U20" s="16" t="n">
        <v>0.100972197959353</v>
      </c>
      <c r="V20" s="16" t="n">
        <v>0.0503878459872998</v>
      </c>
      <c r="W20" s="16"/>
      <c r="X20" s="16" t="n">
        <v>0.120338686392375</v>
      </c>
      <c r="Y20" s="16" t="n">
        <v>0.0562525631569189</v>
      </c>
      <c r="Z20" s="16" t="n">
        <v>0</v>
      </c>
      <c r="AA20" s="16" t="n">
        <v>0</v>
      </c>
      <c r="AB20" s="16" t="n">
        <v>0.0305522061889513</v>
      </c>
      <c r="AC20" s="16" t="n">
        <v>0.0191026877890485</v>
      </c>
      <c r="AD20" s="16" t="n">
        <v>0.115412056006833</v>
      </c>
      <c r="AE20" s="16"/>
      <c r="AF20" s="16" t="n">
        <v>0.183514072134404</v>
      </c>
      <c r="AG20" s="16" t="n">
        <v>0.260759980160782</v>
      </c>
      <c r="AH20" s="16" t="n">
        <v>0.0043946252474581</v>
      </c>
      <c r="AI20" s="16" t="n">
        <v>0.015567269390594</v>
      </c>
      <c r="AJ20" s="16" t="n">
        <v>0.0915882198199775</v>
      </c>
      <c r="AK20" s="16" t="n">
        <v>0.050518275741496</v>
      </c>
      <c r="AL20" s="16" t="n">
        <v>0.00134642659163746</v>
      </c>
      <c r="AM20" s="16" t="n">
        <v>0.141155407395562</v>
      </c>
      <c r="AN20" s="16" t="n">
        <v>0.0726267953456147</v>
      </c>
      <c r="AO20" s="16" t="n">
        <v>0.000585834295960597</v>
      </c>
      <c r="AP20" s="16" t="n">
        <v>0.00703246347967761</v>
      </c>
      <c r="AQ20" s="16"/>
      <c r="AR20" s="16" t="n">
        <v>0.0869760126255295</v>
      </c>
      <c r="AS20" s="16" t="n">
        <v>0.00300071185574407</v>
      </c>
      <c r="AT20" s="16" t="n">
        <v>0.0792439915318434</v>
      </c>
      <c r="AU20" s="16" t="n">
        <v>0.00723819057431986</v>
      </c>
      <c r="AV20" s="16" t="n">
        <v>0</v>
      </c>
      <c r="AW20" s="16" t="n">
        <v>0.127764359345099</v>
      </c>
      <c r="AX20" s="16" t="n">
        <v>0.0867310240489704</v>
      </c>
    </row>
    <row r="21">
      <c r="B21" s="17" t="s">
        <v>168</v>
      </c>
      <c r="C21" s="16" t="n">
        <v>0.0420803005958721</v>
      </c>
      <c r="D21" s="16" t="n">
        <v>0.177012806372525</v>
      </c>
      <c r="E21" s="16" t="n">
        <v>0.0380346337632759</v>
      </c>
      <c r="F21" s="16" t="n">
        <v>0.0242815934769702</v>
      </c>
      <c r="G21" s="16"/>
      <c r="H21" s="16" t="n">
        <v>0.0855527855733258</v>
      </c>
      <c r="I21" s="16" t="n">
        <v>0.0382482018889261</v>
      </c>
      <c r="J21" s="16"/>
      <c r="K21" s="16" t="n">
        <v>0.017532308470769</v>
      </c>
      <c r="L21" s="16"/>
      <c r="M21" s="16" t="n">
        <v>0.0321864987871385</v>
      </c>
      <c r="N21" s="16" t="n">
        <v>0.0435072362922322</v>
      </c>
      <c r="O21" s="16" t="n">
        <v>0.230076260950132</v>
      </c>
      <c r="P21" s="16" t="n">
        <v>0.136240249990977</v>
      </c>
      <c r="Q21" s="16"/>
      <c r="R21" s="16" t="n">
        <v>0.0267405384239923</v>
      </c>
      <c r="S21" s="16" t="n">
        <v>0.135700175511148</v>
      </c>
      <c r="T21" s="16" t="n">
        <v>0.11913996695667</v>
      </c>
      <c r="U21" s="16" t="n">
        <v>0.0686859511592107</v>
      </c>
      <c r="V21" s="16" t="n">
        <v>0.00857695205245586</v>
      </c>
      <c r="W21" s="16"/>
      <c r="X21" s="16" t="n">
        <v>0.0498450928965991</v>
      </c>
      <c r="Y21" s="16" t="n">
        <v>0.0482759316176797</v>
      </c>
      <c r="Z21" s="16" t="n">
        <v>0.00227286689869205</v>
      </c>
      <c r="AA21" s="16" t="n">
        <v>0.0433756546408077</v>
      </c>
      <c r="AB21" s="16" t="n">
        <v>0.0339111518040804</v>
      </c>
      <c r="AC21" s="16" t="n">
        <v>0.0306880879407563</v>
      </c>
      <c r="AD21" s="16" t="n">
        <v>0.135612855995011</v>
      </c>
      <c r="AE21" s="16"/>
      <c r="AF21" s="16" t="n">
        <v>0.0102474471122159</v>
      </c>
      <c r="AG21" s="16" t="n">
        <v>0.00213995708903386</v>
      </c>
      <c r="AH21" s="16" t="n">
        <v>0.147121940790516</v>
      </c>
      <c r="AI21" s="16" t="n">
        <v>0.0697781761001351</v>
      </c>
      <c r="AJ21" s="16" t="n">
        <v>0.00712521652595958</v>
      </c>
      <c r="AK21" s="16" t="n">
        <v>0.0280610602496957</v>
      </c>
      <c r="AL21" s="16" t="n">
        <v>0.022620527105345</v>
      </c>
      <c r="AM21" s="16" t="n">
        <v>0.0208312921994845</v>
      </c>
      <c r="AN21" s="16" t="n">
        <v>0.0729940189124554</v>
      </c>
      <c r="AO21" s="16" t="n">
        <v>0</v>
      </c>
      <c r="AP21" s="16" t="n">
        <v>0.0257507652895269</v>
      </c>
      <c r="AQ21" s="16"/>
      <c r="AR21" s="16" t="n">
        <v>0.0524417764156883</v>
      </c>
      <c r="AS21" s="16" t="n">
        <v>0.0090021355672322</v>
      </c>
      <c r="AT21" s="16" t="n">
        <v>0.0842141804227248</v>
      </c>
      <c r="AU21" s="16" t="n">
        <v>0.0636245036146284</v>
      </c>
      <c r="AV21" s="16" t="n">
        <v>0.00879647471968487</v>
      </c>
      <c r="AW21" s="16" t="n">
        <v>0.00725866980297876</v>
      </c>
      <c r="AX21" s="16" t="n">
        <v>0.0189307443017332</v>
      </c>
    </row>
    <row r="22">
      <c r="B22" s="17" t="s">
        <v>169</v>
      </c>
      <c r="C22" s="16" t="n">
        <v>0.0298243031100668</v>
      </c>
      <c r="D22" s="16" t="n">
        <v>0.0261288394157883</v>
      </c>
      <c r="E22" s="16" t="n">
        <v>0.0616470800090885</v>
      </c>
      <c r="F22" s="16" t="n">
        <v>0.0185922824460784</v>
      </c>
      <c r="G22" s="16"/>
      <c r="H22" s="16" t="n">
        <v>0.0103018101858574</v>
      </c>
      <c r="I22" s="16" t="n">
        <v>0.0150930442328161</v>
      </c>
      <c r="J22" s="16"/>
      <c r="K22" s="16" t="n">
        <v>0.0112660295086867</v>
      </c>
      <c r="L22" s="16"/>
      <c r="M22" s="16" t="n">
        <v>0.0244006528696624</v>
      </c>
      <c r="N22" s="16" t="n">
        <v>0.0516425683951835</v>
      </c>
      <c r="O22" s="16" t="n">
        <v>0.0682854964183232</v>
      </c>
      <c r="P22" s="16" t="n">
        <v>0.0303463831761998</v>
      </c>
      <c r="Q22" s="16"/>
      <c r="R22" s="16" t="n">
        <v>0</v>
      </c>
      <c r="S22" s="16" t="n">
        <v>0.421190032264905</v>
      </c>
      <c r="T22" s="16" t="n">
        <v>0.0362224818253626</v>
      </c>
      <c r="U22" s="16" t="n">
        <v>0.0131528741540705</v>
      </c>
      <c r="V22" s="16" t="n">
        <v>0.00144007149515366</v>
      </c>
      <c r="W22" s="16"/>
      <c r="X22" s="16" t="n">
        <v>0.00884480605863346</v>
      </c>
      <c r="Y22" s="16" t="n">
        <v>0.0464312969607261</v>
      </c>
      <c r="Z22" s="16" t="n">
        <v>0.0206312671103736</v>
      </c>
      <c r="AA22" s="16" t="n">
        <v>0.000357431673270003</v>
      </c>
      <c r="AB22" s="16" t="n">
        <v>0.0942272589289503</v>
      </c>
      <c r="AC22" s="16" t="n">
        <v>0.0350115059801124</v>
      </c>
      <c r="AD22" s="16" t="n">
        <v>0.012619300972798</v>
      </c>
      <c r="AE22" s="16"/>
      <c r="AF22" s="16" t="n">
        <v>0.00657913982768975</v>
      </c>
      <c r="AG22" s="16" t="n">
        <v>0.000713319029677954</v>
      </c>
      <c r="AH22" s="16" t="n">
        <v>0.00160746540804104</v>
      </c>
      <c r="AI22" s="16" t="n">
        <v>0.0285872875647725</v>
      </c>
      <c r="AJ22" s="16" t="n">
        <v>0.000255137014704971</v>
      </c>
      <c r="AK22" s="16" t="n">
        <v>0.00117434551501853</v>
      </c>
      <c r="AL22" s="16" t="n">
        <v>0.00126067880384574</v>
      </c>
      <c r="AM22" s="16" t="n">
        <v>0.154299612931338</v>
      </c>
      <c r="AN22" s="16" t="n">
        <v>0.146996063045617</v>
      </c>
      <c r="AO22" s="16" t="n">
        <v>0.0316785806384452</v>
      </c>
      <c r="AP22" s="16" t="n">
        <v>0.0257507652895269</v>
      </c>
      <c r="AQ22" s="16"/>
      <c r="AR22" s="16" t="n">
        <v>0.0124610635647114</v>
      </c>
      <c r="AS22" s="16" t="n">
        <v>0.17267779074428</v>
      </c>
      <c r="AT22" s="16" t="n">
        <v>0.0286062246534827</v>
      </c>
      <c r="AU22" s="16" t="n">
        <v>0.0138959441154501</v>
      </c>
      <c r="AV22" s="16" t="n">
        <v>0</v>
      </c>
      <c r="AW22" s="16" t="n">
        <v>0.0164877045583125</v>
      </c>
      <c r="AX22" s="16" t="n">
        <v>0.0168888949014962</v>
      </c>
    </row>
    <row r="23">
      <c r="B23" s="17" t="s">
        <v>170</v>
      </c>
      <c r="C23" s="16" t="n">
        <v>0.0265234861154248</v>
      </c>
      <c r="D23" s="16" t="n">
        <v>0.0156957778657335</v>
      </c>
      <c r="E23" s="16" t="n">
        <v>0.0489625422705885</v>
      </c>
      <c r="F23" s="16" t="n">
        <v>0.0197791451241577</v>
      </c>
      <c r="G23" s="16"/>
      <c r="H23" s="16" t="n">
        <v>0.0126054211809124</v>
      </c>
      <c r="I23" s="16" t="n">
        <v>0.0133601021125544</v>
      </c>
      <c r="J23" s="16"/>
      <c r="K23" s="16" t="n">
        <v>0.0196190880511829</v>
      </c>
      <c r="L23" s="16"/>
      <c r="M23" s="16" t="n">
        <v>0.016138039867485</v>
      </c>
      <c r="N23" s="16" t="n">
        <v>0.0702609216382083</v>
      </c>
      <c r="O23" s="16" t="n">
        <v>0.0822285157488431</v>
      </c>
      <c r="P23" s="16" t="n">
        <v>0.0985788946877071</v>
      </c>
      <c r="Q23" s="16"/>
      <c r="R23" s="16" t="n">
        <v>0</v>
      </c>
      <c r="S23" s="16" t="n">
        <v>0.220044229274162</v>
      </c>
      <c r="T23" s="16" t="n">
        <v>0.042696613832945</v>
      </c>
      <c r="U23" s="16" t="n">
        <v>0.0514530606025701</v>
      </c>
      <c r="V23" s="16" t="n">
        <v>0.000265421349177373</v>
      </c>
      <c r="W23" s="16"/>
      <c r="X23" s="16" t="n">
        <v>0.0215705493018702</v>
      </c>
      <c r="Y23" s="16" t="n">
        <v>0.00477996816374002</v>
      </c>
      <c r="Z23" s="16" t="n">
        <v>0.0435365690267831</v>
      </c>
      <c r="AA23" s="16" t="n">
        <v>0.015054837056748</v>
      </c>
      <c r="AB23" s="16" t="n">
        <v>0.114970849820981</v>
      </c>
      <c r="AC23" s="16" t="n">
        <v>0.0133596426818317</v>
      </c>
      <c r="AD23" s="16" t="n">
        <v>0.0110202563047964</v>
      </c>
      <c r="AE23" s="16"/>
      <c r="AF23" s="16" t="n">
        <v>0.024758708867948</v>
      </c>
      <c r="AG23" s="16" t="n">
        <v>0.000713319029677954</v>
      </c>
      <c r="AH23" s="16" t="n">
        <v>0.00526872933823801</v>
      </c>
      <c r="AI23" s="16" t="n">
        <v>0.037940025045262</v>
      </c>
      <c r="AJ23" s="16" t="n">
        <v>0.000605188817321726</v>
      </c>
      <c r="AK23" s="16" t="n">
        <v>0.000344153368341237</v>
      </c>
      <c r="AL23" s="16" t="n">
        <v>0.0578090815499786</v>
      </c>
      <c r="AM23" s="16" t="n">
        <v>0.175970725926324</v>
      </c>
      <c r="AN23" s="16" t="n">
        <v>0.0737325886712036</v>
      </c>
      <c r="AO23" s="16" t="n">
        <v>0</v>
      </c>
      <c r="AP23" s="16" t="n">
        <v>0</v>
      </c>
      <c r="AQ23" s="16"/>
      <c r="AR23" s="16" t="n">
        <v>0.0124610635647114</v>
      </c>
      <c r="AS23" s="16" t="n">
        <v>0.00264874305887055</v>
      </c>
      <c r="AT23" s="16" t="n">
        <v>0.0707284221705246</v>
      </c>
      <c r="AU23" s="16" t="n">
        <v>0.0150988807604384</v>
      </c>
      <c r="AV23" s="16" t="n">
        <v>0.00219911867992122</v>
      </c>
      <c r="AW23" s="16" t="n">
        <v>0.0114324445555199</v>
      </c>
      <c r="AX23" s="16" t="n">
        <v>0.0142517465136257</v>
      </c>
    </row>
    <row r="24">
      <c r="B24" s="17" t="s">
        <v>171</v>
      </c>
      <c r="C24" s="16" t="n">
        <v>0.0225893822050779</v>
      </c>
      <c r="D24" s="16" t="n">
        <v>0.0316064794004814</v>
      </c>
      <c r="E24" s="16" t="n">
        <v>0.0329004255181992</v>
      </c>
      <c r="F24" s="16" t="n">
        <v>0.0174894884241537</v>
      </c>
      <c r="G24" s="16"/>
      <c r="H24" s="16" t="n">
        <v>0.0649531684850657</v>
      </c>
      <c r="I24" s="16" t="n">
        <v>0.0207163551686981</v>
      </c>
      <c r="J24" s="16"/>
      <c r="K24" s="16" t="n">
        <v>0.0595360777479292</v>
      </c>
      <c r="L24" s="16"/>
      <c r="M24" s="16" t="n">
        <v>0.0123726533401496</v>
      </c>
      <c r="N24" s="16" t="n">
        <v>0.0550810440312024</v>
      </c>
      <c r="O24" s="16" t="n">
        <v>0.110689299561034</v>
      </c>
      <c r="P24" s="16" t="n">
        <v>0.113030463676601</v>
      </c>
      <c r="Q24" s="16"/>
      <c r="R24" s="16" t="n">
        <v>0</v>
      </c>
      <c r="S24" s="16" t="n">
        <v>0.204415325397977</v>
      </c>
      <c r="T24" s="16" t="n">
        <v>0.0236744654438834</v>
      </c>
      <c r="U24" s="16" t="n">
        <v>0.0147072434420909</v>
      </c>
      <c r="V24" s="16" t="n">
        <v>0.0101812588799849</v>
      </c>
      <c r="W24" s="16"/>
      <c r="X24" s="16" t="n">
        <v>0.000740041184252209</v>
      </c>
      <c r="Y24" s="16" t="n">
        <v>0.0370646329332563</v>
      </c>
      <c r="Z24" s="16" t="n">
        <v>0.0200424268644207</v>
      </c>
      <c r="AA24" s="16" t="n">
        <v>0.00394386645319071</v>
      </c>
      <c r="AB24" s="16" t="n">
        <v>0.0374890157511591</v>
      </c>
      <c r="AC24" s="16" t="n">
        <v>0.074206499168085</v>
      </c>
      <c r="AD24" s="16" t="n">
        <v>0.111279094202153</v>
      </c>
      <c r="AE24" s="16"/>
      <c r="AF24" s="16" t="n">
        <v>0.00403655607496852</v>
      </c>
      <c r="AG24" s="16" t="n">
        <v>0</v>
      </c>
      <c r="AH24" s="16" t="n">
        <v>0.015216641362066</v>
      </c>
      <c r="AI24" s="16" t="n">
        <v>0.0366215355619376</v>
      </c>
      <c r="AJ24" s="16" t="n">
        <v>0.0198163361676484</v>
      </c>
      <c r="AK24" s="16" t="n">
        <v>0.0454824892637304</v>
      </c>
      <c r="AL24" s="16" t="n">
        <v>0.00629658920897221</v>
      </c>
      <c r="AM24" s="16" t="n">
        <v>0.0485324997416445</v>
      </c>
      <c r="AN24" s="16" t="n">
        <v>0.000738569758748199</v>
      </c>
      <c r="AO24" s="16" t="n">
        <v>0</v>
      </c>
      <c r="AP24" s="16" t="n">
        <v>0.0257507652895269</v>
      </c>
      <c r="AQ24" s="16"/>
      <c r="AR24" s="16" t="n">
        <v>0.00623053178235572</v>
      </c>
      <c r="AS24" s="16" t="n">
        <v>0.0072363068613185</v>
      </c>
      <c r="AT24" s="16" t="n">
        <v>0.00677106310984756</v>
      </c>
      <c r="AU24" s="16" t="n">
        <v>0.02113413468977</v>
      </c>
      <c r="AV24" s="16" t="n">
        <v>0</v>
      </c>
      <c r="AW24" s="16" t="n">
        <v>0.0701422351504762</v>
      </c>
      <c r="AX24" s="16" t="n">
        <v>0.0161239226387143</v>
      </c>
    </row>
    <row r="25">
      <c r="B25" s="17" t="s">
        <v>172</v>
      </c>
      <c r="C25" s="16" t="n">
        <v>0.011900247772506</v>
      </c>
      <c r="D25" s="16" t="n">
        <v>0.0460081317649212</v>
      </c>
      <c r="E25" s="16" t="n">
        <v>0.0224188198519438</v>
      </c>
      <c r="F25" s="16" t="n">
        <v>0.00313596049907855</v>
      </c>
      <c r="G25" s="16"/>
      <c r="H25" s="16" t="n">
        <v>0.00697607670991083</v>
      </c>
      <c r="I25" s="16" t="n">
        <v>0.0124588277907553</v>
      </c>
      <c r="J25" s="16"/>
      <c r="K25" s="16" t="n">
        <v>0.0152454533481301</v>
      </c>
      <c r="L25" s="16"/>
      <c r="M25" s="16" t="n">
        <v>0</v>
      </c>
      <c r="N25" s="16" t="n">
        <v>0.0494113055004642</v>
      </c>
      <c r="O25" s="16" t="n">
        <v>0.118329150999963</v>
      </c>
      <c r="P25" s="16" t="n">
        <v>0.100358390622076</v>
      </c>
      <c r="Q25" s="16"/>
      <c r="R25" s="16" t="n">
        <v>0</v>
      </c>
      <c r="S25" s="16" t="n">
        <v>0.025465224582443</v>
      </c>
      <c r="T25" s="16" t="n">
        <v>0.0164384482240696</v>
      </c>
      <c r="U25" s="16" t="n">
        <v>0.0369599282396409</v>
      </c>
      <c r="V25" s="16" t="n">
        <v>0.00295372052035199</v>
      </c>
      <c r="W25" s="16"/>
      <c r="X25" s="16" t="n">
        <v>0.00556345085120332</v>
      </c>
      <c r="Y25" s="16" t="n">
        <v>0.00245646498101199</v>
      </c>
      <c r="Z25" s="16" t="n">
        <v>0.00851029006669861</v>
      </c>
      <c r="AA25" s="16" t="n">
        <v>0.0137752291980459</v>
      </c>
      <c r="AB25" s="16" t="n">
        <v>0.0367634221082535</v>
      </c>
      <c r="AC25" s="16" t="n">
        <v>0.0298411698259403</v>
      </c>
      <c r="AD25" s="16" t="n">
        <v>0.101478533074544</v>
      </c>
      <c r="AE25" s="16"/>
      <c r="AF25" s="16" t="n">
        <v>0.00532006659128863</v>
      </c>
      <c r="AG25" s="16" t="n">
        <v>0.0269659176380895</v>
      </c>
      <c r="AH25" s="16" t="n">
        <v>0.0158954956421314</v>
      </c>
      <c r="AI25" s="16" t="n">
        <v>0.0186465682100404</v>
      </c>
      <c r="AJ25" s="16" t="n">
        <v>0.00554976362756443</v>
      </c>
      <c r="AK25" s="16" t="n">
        <v>0.00224909021767363</v>
      </c>
      <c r="AL25" s="16" t="n">
        <v>0.00765856762854474</v>
      </c>
      <c r="AM25" s="16" t="n">
        <v>0.080681556792658</v>
      </c>
      <c r="AN25" s="16" t="n">
        <v>0</v>
      </c>
      <c r="AO25" s="16" t="n">
        <v>0.000585834295960597</v>
      </c>
      <c r="AP25" s="16" t="n">
        <v>0</v>
      </c>
      <c r="AQ25" s="16"/>
      <c r="AR25" s="16" t="n">
        <v>0.00623053178235572</v>
      </c>
      <c r="AS25" s="16" t="n">
        <v>0.0325644134425598</v>
      </c>
      <c r="AT25" s="16" t="n">
        <v>0.0107499790909533</v>
      </c>
      <c r="AU25" s="16" t="n">
        <v>0.00815090870271337</v>
      </c>
      <c r="AV25" s="16" t="n">
        <v>0.00879647471968487</v>
      </c>
      <c r="AW25" s="16" t="n">
        <v>0.0168247499575122</v>
      </c>
      <c r="AX25" s="16" t="n">
        <v>0.00510462350059255</v>
      </c>
    </row>
    <row r="26">
      <c r="B26" s="17" t="s">
        <v>173</v>
      </c>
      <c r="C26" s="16" t="n">
        <v>0.00491207748085816</v>
      </c>
      <c r="D26" s="16" t="n">
        <v>0.00555366979178397</v>
      </c>
      <c r="E26" s="16" t="n">
        <v>0.011408159138975</v>
      </c>
      <c r="F26" s="16" t="n">
        <v>0.00241964410847871</v>
      </c>
      <c r="G26" s="16"/>
      <c r="H26" s="16" t="n">
        <v>0.00628865274486954</v>
      </c>
      <c r="I26" s="16" t="n">
        <v>0.00452413847371905</v>
      </c>
      <c r="J26" s="16"/>
      <c r="K26" s="16" t="n">
        <v>0.00213619904756161</v>
      </c>
      <c r="L26" s="16"/>
      <c r="M26" s="16" t="n">
        <v>0</v>
      </c>
      <c r="N26" s="16" t="n">
        <v>0.0224765265044793</v>
      </c>
      <c r="O26" s="16" t="n">
        <v>0.0434082092497913</v>
      </c>
      <c r="P26" s="16" t="n">
        <v>0.0302973485161679</v>
      </c>
      <c r="Q26" s="16"/>
      <c r="R26" s="16" t="n">
        <v>0</v>
      </c>
      <c r="S26" s="16" t="n">
        <v>0.0215980044266816</v>
      </c>
      <c r="T26" s="16" t="n">
        <v>0.00242463607271459</v>
      </c>
      <c r="U26" s="16" t="n">
        <v>0.00694290440468668</v>
      </c>
      <c r="V26" s="16" t="n">
        <v>0.00372946611864113</v>
      </c>
      <c r="W26" s="16"/>
      <c r="X26" s="16" t="n">
        <v>0.00328135520743014</v>
      </c>
      <c r="Y26" s="16" t="n">
        <v>0.00143471099399241</v>
      </c>
      <c r="Z26" s="16" t="n">
        <v>0</v>
      </c>
      <c r="AA26" s="16" t="n">
        <v>0.0030216902677586</v>
      </c>
      <c r="AB26" s="16" t="n">
        <v>0.00296399268902207</v>
      </c>
      <c r="AC26" s="16" t="n">
        <v>0.00867819842247274</v>
      </c>
      <c r="AD26" s="16" t="n">
        <v>0.098999732813191</v>
      </c>
      <c r="AE26" s="16"/>
      <c r="AF26" s="16" t="n">
        <v>0.00657913982768975</v>
      </c>
      <c r="AG26" s="16" t="n">
        <v>0</v>
      </c>
      <c r="AH26" s="16" t="n">
        <v>0.0120670939732025</v>
      </c>
      <c r="AI26" s="16" t="n">
        <v>0.017450631971193</v>
      </c>
      <c r="AJ26" s="16" t="n">
        <v>0.00215555747037454</v>
      </c>
      <c r="AK26" s="16" t="n">
        <v>0</v>
      </c>
      <c r="AL26" s="16" t="n">
        <v>0.0196255130426403</v>
      </c>
      <c r="AM26" s="16" t="n">
        <v>0</v>
      </c>
      <c r="AN26" s="16" t="n">
        <v>0.00125795100292508</v>
      </c>
      <c r="AO26" s="16" t="n">
        <v>0.000579330458823583</v>
      </c>
      <c r="AP26" s="16" t="n">
        <v>0</v>
      </c>
      <c r="AQ26" s="16"/>
      <c r="AR26" s="16" t="n">
        <v>0</v>
      </c>
      <c r="AS26" s="16" t="n">
        <v>0</v>
      </c>
      <c r="AT26" s="16" t="n">
        <v>0.0061184442278084</v>
      </c>
      <c r="AU26" s="16" t="n">
        <v>0.0138959441154501</v>
      </c>
      <c r="AV26" s="16" t="n">
        <v>0.00531505468718492</v>
      </c>
      <c r="AW26" s="16" t="n">
        <v>0.00274784965123793</v>
      </c>
      <c r="AX26" s="16" t="n">
        <v>0.00102092470011851</v>
      </c>
    </row>
    <row r="27">
      <c r="B27" s="17" t="s">
        <v>107</v>
      </c>
      <c r="C27" s="22" t="n">
        <v>0.109668831899992</v>
      </c>
      <c r="D27" s="22" t="n">
        <v>0.0289913840797931</v>
      </c>
      <c r="E27" s="22" t="n">
        <v>0.042083907991621</v>
      </c>
      <c r="F27" s="22" t="n">
        <v>0.146181490429027</v>
      </c>
      <c r="G27" s="22"/>
      <c r="H27" s="22" t="n">
        <v>0.0482075611540131</v>
      </c>
      <c r="I27" s="22" t="n">
        <v>0.0918982293278075</v>
      </c>
      <c r="J27" s="22"/>
      <c r="K27" s="22" t="n">
        <v>0.032431881650695</v>
      </c>
      <c r="L27" s="22"/>
      <c r="M27" s="22" t="n">
        <v>0.115666878632309</v>
      </c>
      <c r="N27" s="22" t="n">
        <v>0.106958065773807</v>
      </c>
      <c r="O27" s="22" t="n">
        <v>0.00618746709658686</v>
      </c>
      <c r="P27" s="22" t="n">
        <v>0.0264159447001605</v>
      </c>
      <c r="Q27" s="22"/>
      <c r="R27" s="22" t="n">
        <v>0.187437024789688</v>
      </c>
      <c r="S27" s="22" t="n">
        <v>0</v>
      </c>
      <c r="T27" s="22" t="n">
        <v>0.0436951316508708</v>
      </c>
      <c r="U27" s="22" t="n">
        <v>0</v>
      </c>
      <c r="V27" s="22" t="n">
        <v>0.166913554464181</v>
      </c>
      <c r="W27" s="22"/>
      <c r="X27" s="22" t="n">
        <v>0.0819109154550412</v>
      </c>
      <c r="Y27" s="22" t="n">
        <v>0.131503753872307</v>
      </c>
      <c r="Z27" s="22" t="n">
        <v>0.0153712260900567</v>
      </c>
      <c r="AA27" s="22" t="n">
        <v>0.248677736271356</v>
      </c>
      <c r="AB27" s="22" t="n">
        <v>0.161779102345457</v>
      </c>
      <c r="AC27" s="22" t="n">
        <v>0.0692698101012651</v>
      </c>
      <c r="AD27" s="22" t="n">
        <v>0.0449301421181655</v>
      </c>
      <c r="AE27" s="22"/>
      <c r="AF27" s="22" t="n">
        <v>0</v>
      </c>
      <c r="AG27" s="22" t="n">
        <v>0.141075028572549</v>
      </c>
      <c r="AH27" s="22" t="n">
        <v>0.00883515656979047</v>
      </c>
      <c r="AI27" s="22" t="n">
        <v>0.0299522531059966</v>
      </c>
      <c r="AJ27" s="22" t="n">
        <v>0.17586622155739</v>
      </c>
      <c r="AK27" s="22" t="n">
        <v>0.113080060963244</v>
      </c>
      <c r="AL27" s="22" t="n">
        <v>0.103945318137488</v>
      </c>
      <c r="AM27" s="22" t="n">
        <v>0.213165054311527</v>
      </c>
      <c r="AN27" s="22" t="n">
        <v>0.0727013431927169</v>
      </c>
      <c r="AO27" s="22" t="n">
        <v>0.231900412552876</v>
      </c>
      <c r="AP27" s="22" t="n">
        <v>0</v>
      </c>
      <c r="AQ27" s="22"/>
      <c r="AR27" s="22" t="n">
        <v>0.0781479586863312</v>
      </c>
      <c r="AS27" s="22" t="n">
        <v>0.17267779074428</v>
      </c>
      <c r="AT27" s="22" t="n">
        <v>0.161723154640437</v>
      </c>
      <c r="AU27" s="22" t="n">
        <v>0.0478204045963961</v>
      </c>
      <c r="AV27" s="22" t="n">
        <v>0.179308434698549</v>
      </c>
      <c r="AW27" s="22" t="n">
        <v>0.07413493438659</v>
      </c>
      <c r="AX27" s="22" t="n">
        <v>0.0836682499486149</v>
      </c>
    </row>
    <row r="28">
      <c r="B28" s="18"/>
    </row>
    <row r="29">
      <c r="B29" t="s">
        <v>76</v>
      </c>
    </row>
    <row r="30">
      <c r="B30" t="s">
        <v>77</v>
      </c>
    </row>
    <row r="32">
      <c r="B3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 min="16" max="16" width="20.71" hidden="0" customWidth="1"/>
  </cols>
  <sheetData>
    <row r="2" ht="40" customHeight="1">
      <c r="D2" s="15" t="s">
        <v>190</v>
      </c>
    </row>
    <row r="6" ht="50" customHeight="1">
      <c r="B6" s="19" t="s">
        <v>15</v>
      </c>
      <c r="C6" s="19" t="s">
        <v>175</v>
      </c>
      <c r="D6" s="19" t="s">
        <v>176</v>
      </c>
      <c r="E6" s="19" t="s">
        <v>177</v>
      </c>
      <c r="F6" s="19" t="s">
        <v>178</v>
      </c>
      <c r="G6" s="19" t="s">
        <v>179</v>
      </c>
      <c r="H6" s="19" t="s">
        <v>180</v>
      </c>
      <c r="I6" s="19" t="s">
        <v>181</v>
      </c>
      <c r="J6" s="19" t="s">
        <v>182</v>
      </c>
      <c r="K6" s="19" t="s">
        <v>183</v>
      </c>
      <c r="L6" s="19" t="s">
        <v>184</v>
      </c>
      <c r="M6" s="19" t="s">
        <v>185</v>
      </c>
      <c r="N6" s="19" t="s">
        <v>186</v>
      </c>
      <c r="O6" s="19" t="s">
        <v>187</v>
      </c>
    </row>
    <row r="7">
      <c r="B7" s="17" t="s">
        <v>188</v>
      </c>
      <c r="C7" s="16" t="n">
        <v>0.558668330506953</v>
      </c>
      <c r="D7" s="16" t="n">
        <v>0.423174367038699</v>
      </c>
      <c r="E7" s="16" t="n">
        <v>0.293334469457395</v>
      </c>
      <c r="F7" s="16" t="n">
        <v>0.505286864544034</v>
      </c>
      <c r="G7" s="16" t="n">
        <v>0.274724764731194</v>
      </c>
      <c r="H7" s="16" t="n">
        <v>0.422998194158047</v>
      </c>
      <c r="I7" s="16" t="n">
        <v>0.235611729198961</v>
      </c>
      <c r="J7" s="16" t="n">
        <v>0.222246151719613</v>
      </c>
      <c r="K7" s="16" t="n">
        <v>0.248706035122372</v>
      </c>
      <c r="L7" s="16" t="n">
        <v>0.188615838676027</v>
      </c>
      <c r="M7" s="16" t="n">
        <v>0.123774881883426</v>
      </c>
      <c r="N7" s="16" t="n">
        <v>0.06979731393119</v>
      </c>
      <c r="O7" s="16" t="n">
        <v>0.0722564340450441</v>
      </c>
    </row>
    <row r="8">
      <c r="B8" s="17" t="s">
        <v>189</v>
      </c>
      <c r="C8" s="16" t="n">
        <v>0.358442676567669</v>
      </c>
      <c r="D8" s="16" t="n">
        <v>0.535435827739859</v>
      </c>
      <c r="E8" s="16" t="n">
        <v>0.635434703428669</v>
      </c>
      <c r="F8" s="16" t="n">
        <v>0.445558359451549</v>
      </c>
      <c r="G8" s="16" t="n">
        <v>0.661917143759115</v>
      </c>
      <c r="H8" s="16" t="n">
        <v>0.496442001724773</v>
      </c>
      <c r="I8" s="16" t="n">
        <v>0.717266928091806</v>
      </c>
      <c r="J8" s="16" t="n">
        <v>0.720070125065842</v>
      </c>
      <c r="K8" s="16" t="n">
        <v>0.712890408834247</v>
      </c>
      <c r="L8" s="16" t="n">
        <v>0.746290142879429</v>
      </c>
      <c r="M8" s="16" t="n">
        <v>0.825886878409278</v>
      </c>
      <c r="N8" s="16" t="n">
        <v>0.815485826483002</v>
      </c>
      <c r="O8" s="16" t="n">
        <v>0.836278621910876</v>
      </c>
    </row>
    <row r="9">
      <c r="B9" s="17" t="s">
        <v>95</v>
      </c>
      <c r="C9" s="16" t="n">
        <v>0.0828889929253788</v>
      </c>
      <c r="D9" s="16" t="n">
        <v>0.0413898052214421</v>
      </c>
      <c r="E9" s="16" t="n">
        <v>0.0712308271139358</v>
      </c>
      <c r="F9" s="16" t="n">
        <v>0.0491547760044173</v>
      </c>
      <c r="G9" s="16" t="n">
        <v>0.0633580915096911</v>
      </c>
      <c r="H9" s="16" t="n">
        <v>0.0805598041171797</v>
      </c>
      <c r="I9" s="16" t="n">
        <v>0.0471213427092336</v>
      </c>
      <c r="J9" s="16" t="n">
        <v>0.0576837232145449</v>
      </c>
      <c r="K9" s="16" t="n">
        <v>0.0384035560433805</v>
      </c>
      <c r="L9" s="16" t="n">
        <v>0.0650940184445447</v>
      </c>
      <c r="M9" s="16" t="n">
        <v>0.0503382397072963</v>
      </c>
      <c r="N9" s="16" t="n">
        <v>0.114716859585808</v>
      </c>
      <c r="O9" s="16" t="n">
        <v>0.0914649440440794</v>
      </c>
    </row>
    <row r="10">
      <c r="B10" s="18"/>
      <c r="C10" s="18"/>
      <c r="D10" s="18"/>
      <c r="E10" s="18"/>
      <c r="F10" s="18"/>
      <c r="G10" s="18"/>
      <c r="H10" s="18"/>
      <c r="I10" s="18"/>
      <c r="J10" s="18"/>
      <c r="K10" s="18"/>
      <c r="L10" s="18"/>
      <c r="M10" s="18"/>
      <c r="N10" s="18"/>
      <c r="O10" s="18"/>
    </row>
    <row r="11">
      <c r="B11" t="s">
        <v>76</v>
      </c>
    </row>
    <row r="12">
      <c r="B12" t="s">
        <v>77</v>
      </c>
    </row>
    <row r="16">
      <c r="B16" s="9" t="str">
        <f>=HYPERLINK("#'Contents'!A1", "Return to Contents")</f>
      </c>
    </row>
  </sheetData>
  <mergeCells count="1">
    <mergeCell ref="D2:P2"/>
  </mergeCells>
  <pageMargins left="0.7" right="0.7" top="0.75" bottom="0.75" header="0.3" footer="0.3"/>
  <pageSetup paperSize="9" orientation="portrait" horizontalDpi="300" verticalDpi="300" r:id="rId2"/>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191</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188</v>
      </c>
      <c r="C9" s="16" t="n">
        <v>0.558668330506953</v>
      </c>
      <c r="D9" s="16" t="n">
        <v>0.669686239752087</v>
      </c>
      <c r="E9" s="16" t="n">
        <v>0.562615873420475</v>
      </c>
      <c r="F9" s="16" t="n">
        <v>0.541335168794139</v>
      </c>
      <c r="G9" s="16"/>
      <c r="H9" s="16" t="n">
        <v>0.824926141058369</v>
      </c>
      <c r="I9" s="16" t="n">
        <v>0.604002756003156</v>
      </c>
      <c r="J9" s="16"/>
      <c r="K9" s="16" t="n">
        <v>0.580076524334615</v>
      </c>
      <c r="L9" s="16"/>
      <c r="M9" s="16" t="n">
        <v>0.532299662752263</v>
      </c>
      <c r="N9" s="16" t="n">
        <v>0.648631387747656</v>
      </c>
      <c r="O9" s="16" t="n">
        <v>0.781906933157587</v>
      </c>
      <c r="P9" s="16" t="n">
        <v>0.684437404571376</v>
      </c>
      <c r="Q9" s="16"/>
      <c r="R9" s="16" t="n">
        <v>0.0267405384239923</v>
      </c>
      <c r="S9" s="16" t="n">
        <v>0.541153750274666</v>
      </c>
      <c r="T9" s="16" t="n">
        <v>0.775972501978369</v>
      </c>
      <c r="U9" s="16" t="n">
        <v>0.490193628754037</v>
      </c>
      <c r="V9" s="16" t="n">
        <v>0.525310686312972</v>
      </c>
      <c r="W9" s="16"/>
      <c r="X9" s="16" t="n">
        <v>0.471408532696021</v>
      </c>
      <c r="Y9" s="16" t="n">
        <v>0.571491381752516</v>
      </c>
      <c r="Z9" s="16" t="n">
        <v>0.704535521700279</v>
      </c>
      <c r="AA9" s="16" t="n">
        <v>0.563165644440644</v>
      </c>
      <c r="AB9" s="16" t="n">
        <v>0.645379834289763</v>
      </c>
      <c r="AC9" s="16" t="n">
        <v>0.203446150475718</v>
      </c>
      <c r="AD9" s="16" t="n">
        <v>0.7211108718512</v>
      </c>
      <c r="AE9" s="16"/>
      <c r="AF9" s="16" t="n">
        <v>0.447638740942648</v>
      </c>
      <c r="AG9" s="16" t="n">
        <v>0.714693097674358</v>
      </c>
      <c r="AH9" s="16" t="n">
        <v>0.47625196688068</v>
      </c>
      <c r="AI9" s="16" t="n">
        <v>0.65502165121534</v>
      </c>
      <c r="AJ9" s="16" t="n">
        <v>0.575598209323332</v>
      </c>
      <c r="AK9" s="16" t="n">
        <v>0.430455962013593</v>
      </c>
      <c r="AL9" s="16" t="n">
        <v>0.709356269110536</v>
      </c>
      <c r="AM9" s="16" t="n">
        <v>0.462125607187775</v>
      </c>
      <c r="AN9" s="16" t="n">
        <v>0.454575493768564</v>
      </c>
      <c r="AO9" s="16" t="n">
        <v>0.789316545496459</v>
      </c>
      <c r="AP9" s="16" t="n">
        <v>0.994000473203865</v>
      </c>
      <c r="AQ9" s="16"/>
      <c r="AR9" s="16" t="n">
        <v>0.464464611756986</v>
      </c>
      <c r="AS9" s="16" t="n">
        <v>0.567188196900823</v>
      </c>
      <c r="AT9" s="16" t="n">
        <v>0.553178497199945</v>
      </c>
      <c r="AU9" s="16" t="n">
        <v>0.570444951603611</v>
      </c>
      <c r="AV9" s="16" t="n">
        <v>0.628188418523374</v>
      </c>
      <c r="AW9" s="16" t="n">
        <v>0.6884059464656</v>
      </c>
      <c r="AX9" s="16" t="n">
        <v>0.389849009011907</v>
      </c>
    </row>
    <row r="10">
      <c r="B10" s="17" t="s">
        <v>189</v>
      </c>
      <c r="C10" s="16" t="n">
        <v>0.358442676567669</v>
      </c>
      <c r="D10" s="16" t="n">
        <v>0.265134217187168</v>
      </c>
      <c r="E10" s="16" t="n">
        <v>0.319665998549347</v>
      </c>
      <c r="F10" s="16" t="n">
        <v>0.386115047391973</v>
      </c>
      <c r="G10" s="16"/>
      <c r="H10" s="16" t="n">
        <v>0.0865297478184246</v>
      </c>
      <c r="I10" s="16" t="n">
        <v>0.321464532762511</v>
      </c>
      <c r="J10" s="16"/>
      <c r="K10" s="16" t="n">
        <v>0.337624419954455</v>
      </c>
      <c r="L10" s="16"/>
      <c r="M10" s="16" t="n">
        <v>0.38258806121053</v>
      </c>
      <c r="N10" s="16" t="n">
        <v>0.274237081577901</v>
      </c>
      <c r="O10" s="16" t="n">
        <v>0.168126050805404</v>
      </c>
      <c r="P10" s="16" t="n">
        <v>0.193771316461224</v>
      </c>
      <c r="Q10" s="16"/>
      <c r="R10" s="16" t="n">
        <v>0.973259461576008</v>
      </c>
      <c r="S10" s="16" t="n">
        <v>0.1784874399189</v>
      </c>
      <c r="T10" s="16" t="n">
        <v>0.164834712503221</v>
      </c>
      <c r="U10" s="16" t="n">
        <v>0.405759284588637</v>
      </c>
      <c r="V10" s="16" t="n">
        <v>0.405759940839074</v>
      </c>
      <c r="W10" s="16"/>
      <c r="X10" s="16" t="n">
        <v>0.467956627200516</v>
      </c>
      <c r="Y10" s="16" t="n">
        <v>0.318102640416589</v>
      </c>
      <c r="Z10" s="16" t="n">
        <v>0.229072232646159</v>
      </c>
      <c r="AA10" s="16" t="n">
        <v>0.415468426267689</v>
      </c>
      <c r="AB10" s="16" t="n">
        <v>0.313506735679459</v>
      </c>
      <c r="AC10" s="16" t="n">
        <v>0.162510601097427</v>
      </c>
      <c r="AD10" s="16" t="n">
        <v>0.183902539740611</v>
      </c>
      <c r="AE10" s="16"/>
      <c r="AF10" s="16" t="n">
        <v>0.552361259057352</v>
      </c>
      <c r="AG10" s="16" t="n">
        <v>0.283576695204455</v>
      </c>
      <c r="AH10" s="16" t="n">
        <v>0.450771165370034</v>
      </c>
      <c r="AI10" s="16" t="n">
        <v>0.34497834878466</v>
      </c>
      <c r="AJ10" s="16" t="n">
        <v>0.319266749326775</v>
      </c>
      <c r="AK10" s="16" t="n">
        <v>0.519226437330684</v>
      </c>
      <c r="AL10" s="16" t="n">
        <v>0.07737720033645</v>
      </c>
      <c r="AM10" s="16" t="n">
        <v>0.422152450789269</v>
      </c>
      <c r="AN10" s="16" t="n">
        <v>0.25250812647992</v>
      </c>
      <c r="AO10" s="16" t="n">
        <v>0.207949444423639</v>
      </c>
      <c r="AP10" s="16" t="n">
        <v>0</v>
      </c>
      <c r="AQ10" s="16"/>
      <c r="AR10" s="16" t="n">
        <v>0.526707334303816</v>
      </c>
      <c r="AS10" s="16" t="n">
        <v>0.0570096056708443</v>
      </c>
      <c r="AT10" s="16" t="n">
        <v>0.393731127559343</v>
      </c>
      <c r="AU10" s="16" t="n">
        <v>0.305982970073374</v>
      </c>
      <c r="AV10" s="16" t="n">
        <v>0.371811581476626</v>
      </c>
      <c r="AW10" s="16" t="n">
        <v>0.234089148029576</v>
      </c>
      <c r="AX10" s="16" t="n">
        <v>0.58351967408593</v>
      </c>
    </row>
    <row r="11">
      <c r="B11" s="17" t="s">
        <v>95</v>
      </c>
      <c r="C11" s="22" t="n">
        <v>0.0828889929253788</v>
      </c>
      <c r="D11" s="22" t="n">
        <v>0.0651795430607451</v>
      </c>
      <c r="E11" s="22" t="n">
        <v>0.117718128030177</v>
      </c>
      <c r="F11" s="22" t="n">
        <v>0.072549783813888</v>
      </c>
      <c r="G11" s="22"/>
      <c r="H11" s="22" t="n">
        <v>0.0885441111232066</v>
      </c>
      <c r="I11" s="22" t="n">
        <v>0.0745327112343328</v>
      </c>
      <c r="J11" s="22"/>
      <c r="K11" s="22" t="n">
        <v>0.0822990557109303</v>
      </c>
      <c r="L11" s="22"/>
      <c r="M11" s="22" t="n">
        <v>0.0851122760372073</v>
      </c>
      <c r="N11" s="22" t="n">
        <v>0.0771315306744421</v>
      </c>
      <c r="O11" s="22" t="n">
        <v>0.0499670160370089</v>
      </c>
      <c r="P11" s="22" t="n">
        <v>0.1217912789674</v>
      </c>
      <c r="Q11" s="22"/>
      <c r="R11" s="22" t="n">
        <v>0</v>
      </c>
      <c r="S11" s="22" t="n">
        <v>0.280358809806434</v>
      </c>
      <c r="T11" s="22" t="n">
        <v>0.0591927855184102</v>
      </c>
      <c r="U11" s="22" t="n">
        <v>0.104047086657326</v>
      </c>
      <c r="V11" s="22" t="n">
        <v>0.0689293728479549</v>
      </c>
      <c r="W11" s="22"/>
      <c r="X11" s="22" t="n">
        <v>0.060634840103463</v>
      </c>
      <c r="Y11" s="22" t="n">
        <v>0.110405977830895</v>
      </c>
      <c r="Z11" s="22" t="n">
        <v>0.066392245653562</v>
      </c>
      <c r="AA11" s="22" t="n">
        <v>0.0213659292916667</v>
      </c>
      <c r="AB11" s="22" t="n">
        <v>0.0411134300307779</v>
      </c>
      <c r="AC11" s="22" t="n">
        <v>0.634043248426855</v>
      </c>
      <c r="AD11" s="22" t="n">
        <v>0.0949865884081897</v>
      </c>
      <c r="AE11" s="22"/>
      <c r="AF11" s="22" t="n">
        <v>0</v>
      </c>
      <c r="AG11" s="22" t="n">
        <v>0.00173020712118694</v>
      </c>
      <c r="AH11" s="22" t="n">
        <v>0.0729768677492853</v>
      </c>
      <c r="AI11" s="22" t="n">
        <v>0</v>
      </c>
      <c r="AJ11" s="22" t="n">
        <v>0.105135041349893</v>
      </c>
      <c r="AK11" s="22" t="n">
        <v>0.0503176006557228</v>
      </c>
      <c r="AL11" s="22" t="n">
        <v>0.213266530553014</v>
      </c>
      <c r="AM11" s="22" t="n">
        <v>0.115721942022956</v>
      </c>
      <c r="AN11" s="22" t="n">
        <v>0.292916379751517</v>
      </c>
      <c r="AO11" s="22" t="n">
        <v>0.00273401007990116</v>
      </c>
      <c r="AP11" s="22" t="n">
        <v>0.00599952679613492</v>
      </c>
      <c r="AQ11" s="22"/>
      <c r="AR11" s="22" t="n">
        <v>0.0088280539391983</v>
      </c>
      <c r="AS11" s="22" t="n">
        <v>0.375802197428332</v>
      </c>
      <c r="AT11" s="22" t="n">
        <v>0.0530903752407113</v>
      </c>
      <c r="AU11" s="22" t="n">
        <v>0.123572078323016</v>
      </c>
      <c r="AV11" s="22" t="n">
        <v>0</v>
      </c>
      <c r="AW11" s="22" t="n">
        <v>0.0775049055048235</v>
      </c>
      <c r="AX11" s="22" t="n">
        <v>0.0266313169021629</v>
      </c>
    </row>
    <row r="12">
      <c r="B12" s="18"/>
    </row>
    <row r="13">
      <c r="B13" t="s">
        <v>76</v>
      </c>
    </row>
    <row r="14">
      <c r="B14" t="s">
        <v>77</v>
      </c>
    </row>
    <row r="16">
      <c r="B16"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192</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188</v>
      </c>
      <c r="C9" s="16" t="n">
        <v>0.423174367038699</v>
      </c>
      <c r="D9" s="16" t="n">
        <v>0.526389847006361</v>
      </c>
      <c r="E9" s="16" t="n">
        <v>0.581442557082042</v>
      </c>
      <c r="F9" s="16" t="n">
        <v>0.349926102940408</v>
      </c>
      <c r="G9" s="16"/>
      <c r="H9" s="16" t="n">
        <v>0.174731617369357</v>
      </c>
      <c r="I9" s="16" t="n">
        <v>0.450238661216393</v>
      </c>
      <c r="J9" s="16"/>
      <c r="K9" s="16" t="n">
        <v>0.486155055028844</v>
      </c>
      <c r="L9" s="16"/>
      <c r="M9" s="16" t="n">
        <v>0.426942792083731</v>
      </c>
      <c r="N9" s="16" t="n">
        <v>0.295405488955452</v>
      </c>
      <c r="O9" s="16" t="n">
        <v>0.764192387209128</v>
      </c>
      <c r="P9" s="16" t="n">
        <v>0.556806021032707</v>
      </c>
      <c r="Q9" s="16"/>
      <c r="R9" s="16" t="n">
        <v>0.78582243678632</v>
      </c>
      <c r="S9" s="16" t="n">
        <v>0.776027261415944</v>
      </c>
      <c r="T9" s="16" t="n">
        <v>0.516212757603847</v>
      </c>
      <c r="U9" s="16" t="n">
        <v>0.5111825866697</v>
      </c>
      <c r="V9" s="16" t="n">
        <v>0.348088085733961</v>
      </c>
      <c r="W9" s="16"/>
      <c r="X9" s="16" t="n">
        <v>0.323567159684073</v>
      </c>
      <c r="Y9" s="16" t="n">
        <v>0.542494435308993</v>
      </c>
      <c r="Z9" s="16" t="n">
        <v>0.386672653902999</v>
      </c>
      <c r="AA9" s="16" t="n">
        <v>0.334592973173783</v>
      </c>
      <c r="AB9" s="16" t="n">
        <v>0.364998809229289</v>
      </c>
      <c r="AC9" s="16" t="n">
        <v>0.765148466221675</v>
      </c>
      <c r="AD9" s="16" t="n">
        <v>0.504786785971624</v>
      </c>
      <c r="AE9" s="16"/>
      <c r="AF9" s="16" t="n">
        <v>0.593917377600125</v>
      </c>
      <c r="AG9" s="16" t="n">
        <v>0.457097970750186</v>
      </c>
      <c r="AH9" s="16" t="n">
        <v>0.42371549111723</v>
      </c>
      <c r="AI9" s="16" t="n">
        <v>0.463195330178944</v>
      </c>
      <c r="AJ9" s="16" t="n">
        <v>0.238817722889702</v>
      </c>
      <c r="AK9" s="16" t="n">
        <v>0.437827997544779</v>
      </c>
      <c r="AL9" s="16" t="n">
        <v>0.392165412365078</v>
      </c>
      <c r="AM9" s="16" t="n">
        <v>0.274652730000466</v>
      </c>
      <c r="AN9" s="16" t="n">
        <v>0.681966767447346</v>
      </c>
      <c r="AO9" s="16" t="n">
        <v>0.0344190945554834</v>
      </c>
      <c r="AP9" s="16" t="n">
        <v>0.667941338384993</v>
      </c>
      <c r="AQ9" s="16"/>
      <c r="AR9" s="16" t="n">
        <v>0.218595159601952</v>
      </c>
      <c r="AS9" s="16" t="n">
        <v>0.363359852623024</v>
      </c>
      <c r="AT9" s="16" t="n">
        <v>0.476370723761096</v>
      </c>
      <c r="AU9" s="16" t="n">
        <v>0.691065404641175</v>
      </c>
      <c r="AV9" s="16" t="n">
        <v>0.37492751748389</v>
      </c>
      <c r="AW9" s="16" t="n">
        <v>0.352631329437426</v>
      </c>
      <c r="AX9" s="16" t="n">
        <v>0.303117984962937</v>
      </c>
    </row>
    <row r="10">
      <c r="B10" s="17" t="s">
        <v>189</v>
      </c>
      <c r="C10" s="16" t="n">
        <v>0.535435827739859</v>
      </c>
      <c r="D10" s="16" t="n">
        <v>0.36059198034693</v>
      </c>
      <c r="E10" s="16" t="n">
        <v>0.418145139877943</v>
      </c>
      <c r="F10" s="16" t="n">
        <v>0.603782487498972</v>
      </c>
      <c r="G10" s="16"/>
      <c r="H10" s="16" t="n">
        <v>0.803413959342944</v>
      </c>
      <c r="I10" s="16" t="n">
        <v>0.508030342719837</v>
      </c>
      <c r="J10" s="16"/>
      <c r="K10" s="16" t="n">
        <v>0.463470882486253</v>
      </c>
      <c r="L10" s="16"/>
      <c r="M10" s="16" t="n">
        <v>0.536549350135443</v>
      </c>
      <c r="N10" s="16" t="n">
        <v>0.631770576630199</v>
      </c>
      <c r="O10" s="16" t="n">
        <v>0.209615371576086</v>
      </c>
      <c r="P10" s="16" t="n">
        <v>0.343547902249545</v>
      </c>
      <c r="Q10" s="16"/>
      <c r="R10" s="16" t="n">
        <v>0.21417756321368</v>
      </c>
      <c r="S10" s="16" t="n">
        <v>0.210396679904679</v>
      </c>
      <c r="T10" s="16" t="n">
        <v>0.438023408416691</v>
      </c>
      <c r="U10" s="16" t="n">
        <v>0.487124870276567</v>
      </c>
      <c r="V10" s="16" t="n">
        <v>0.59695113906978</v>
      </c>
      <c r="W10" s="16"/>
      <c r="X10" s="16" t="n">
        <v>0.621519378924472</v>
      </c>
      <c r="Y10" s="16" t="n">
        <v>0.41372015362504</v>
      </c>
      <c r="Z10" s="16" t="n">
        <v>0.546562140055933</v>
      </c>
      <c r="AA10" s="16" t="n">
        <v>0.66505356330129</v>
      </c>
      <c r="AB10" s="16" t="n">
        <v>0.631035919650876</v>
      </c>
      <c r="AC10" s="16" t="n">
        <v>0.167556995753545</v>
      </c>
      <c r="AD10" s="16" t="n">
        <v>0.409693097694534</v>
      </c>
      <c r="AE10" s="16"/>
      <c r="AF10" s="16" t="n">
        <v>0.406082622399875</v>
      </c>
      <c r="AG10" s="16" t="n">
        <v>0.542902029249814</v>
      </c>
      <c r="AH10" s="16" t="n">
        <v>0.575862781067589</v>
      </c>
      <c r="AI10" s="16" t="n">
        <v>0.536804669821056</v>
      </c>
      <c r="AJ10" s="16" t="n">
        <v>0.647494469157822</v>
      </c>
      <c r="AK10" s="16" t="n">
        <v>0.519001022235933</v>
      </c>
      <c r="AL10" s="16" t="n">
        <v>0.604958464549221</v>
      </c>
      <c r="AM10" s="16" t="n">
        <v>0.715062991946046</v>
      </c>
      <c r="AN10" s="16" t="n">
        <v>0.22717389692814</v>
      </c>
      <c r="AO10" s="16" t="n">
        <v>0.849004144343742</v>
      </c>
      <c r="AP10" s="16" t="n">
        <v>0.332058661615007</v>
      </c>
      <c r="AQ10" s="16"/>
      <c r="AR10" s="16" t="n">
        <v>0.697026349929362</v>
      </c>
      <c r="AS10" s="16" t="n">
        <v>0.633639435521232</v>
      </c>
      <c r="AT10" s="16" t="n">
        <v>0.496066357058029</v>
      </c>
      <c r="AU10" s="16" t="n">
        <v>0.307897096005827</v>
      </c>
      <c r="AV10" s="16" t="n">
        <v>0.445764047817561</v>
      </c>
      <c r="AW10" s="16" t="n">
        <v>0.580777482046758</v>
      </c>
      <c r="AX10" s="16" t="n">
        <v>0.696030763612093</v>
      </c>
    </row>
    <row r="11">
      <c r="B11" s="17" t="s">
        <v>95</v>
      </c>
      <c r="C11" s="22" t="n">
        <v>0.0413898052214421</v>
      </c>
      <c r="D11" s="22" t="n">
        <v>0.113018172646709</v>
      </c>
      <c r="E11" s="22" t="n">
        <v>0.000412303040015461</v>
      </c>
      <c r="F11" s="22" t="n">
        <v>0.0462914095606206</v>
      </c>
      <c r="G11" s="22"/>
      <c r="H11" s="22" t="n">
        <v>0.0218544232876986</v>
      </c>
      <c r="I11" s="22" t="n">
        <v>0.0417309960637697</v>
      </c>
      <c r="J11" s="22"/>
      <c r="K11" s="22" t="n">
        <v>0.0503740624849033</v>
      </c>
      <c r="L11" s="22"/>
      <c r="M11" s="22" t="n">
        <v>0.036507857780826</v>
      </c>
      <c r="N11" s="22" t="n">
        <v>0.0728239344143493</v>
      </c>
      <c r="O11" s="22" t="n">
        <v>0.0261922412147853</v>
      </c>
      <c r="P11" s="22" t="n">
        <v>0.0996460767177482</v>
      </c>
      <c r="Q11" s="22"/>
      <c r="R11" s="22" t="n">
        <v>0</v>
      </c>
      <c r="S11" s="22" t="n">
        <v>0.0135760586793772</v>
      </c>
      <c r="T11" s="22" t="n">
        <v>0.0457638339794624</v>
      </c>
      <c r="U11" s="22" t="n">
        <v>0.00169254305373299</v>
      </c>
      <c r="V11" s="22" t="n">
        <v>0.054960775196259</v>
      </c>
      <c r="W11" s="22"/>
      <c r="X11" s="22" t="n">
        <v>0.0549134613914544</v>
      </c>
      <c r="Y11" s="22" t="n">
        <v>0.0437854110659675</v>
      </c>
      <c r="Z11" s="22" t="n">
        <v>0.0667652060410683</v>
      </c>
      <c r="AA11" s="22" t="n">
        <v>0.000353463524927395</v>
      </c>
      <c r="AB11" s="22" t="n">
        <v>0.00396527111983515</v>
      </c>
      <c r="AC11" s="22" t="n">
        <v>0.0672945380247802</v>
      </c>
      <c r="AD11" s="22" t="n">
        <v>0.0855201163338419</v>
      </c>
      <c r="AE11" s="22"/>
      <c r="AF11" s="22" t="n">
        <v>0</v>
      </c>
      <c r="AG11" s="22" t="n">
        <v>0</v>
      </c>
      <c r="AH11" s="22" t="n">
        <v>0.000421727815181635</v>
      </c>
      <c r="AI11" s="22" t="n">
        <v>0</v>
      </c>
      <c r="AJ11" s="22" t="n">
        <v>0.113687807952476</v>
      </c>
      <c r="AK11" s="22" t="n">
        <v>0.0431709802192879</v>
      </c>
      <c r="AL11" s="22" t="n">
        <v>0.00287612308570118</v>
      </c>
      <c r="AM11" s="22" t="n">
        <v>0.0102842780534889</v>
      </c>
      <c r="AN11" s="22" t="n">
        <v>0.0908593356245143</v>
      </c>
      <c r="AO11" s="22" t="n">
        <v>0.116576761100774</v>
      </c>
      <c r="AP11" s="22" t="n">
        <v>0</v>
      </c>
      <c r="AQ11" s="22"/>
      <c r="AR11" s="22" t="n">
        <v>0.0843784904686869</v>
      </c>
      <c r="AS11" s="22" t="n">
        <v>0.00300071185574407</v>
      </c>
      <c r="AT11" s="22" t="n">
        <v>0.0275629191808748</v>
      </c>
      <c r="AU11" s="22" t="n">
        <v>0.00103749935299785</v>
      </c>
      <c r="AV11" s="22" t="n">
        <v>0.179308434698549</v>
      </c>
      <c r="AW11" s="22" t="n">
        <v>0.0665911885158155</v>
      </c>
      <c r="AX11" s="22" t="n">
        <v>0.000851251424970033</v>
      </c>
    </row>
    <row r="12">
      <c r="B12" s="18"/>
    </row>
    <row r="13">
      <c r="B13" t="s">
        <v>76</v>
      </c>
    </row>
    <row r="14">
      <c r="B14" t="s">
        <v>77</v>
      </c>
    </row>
    <row r="16">
      <c r="B16"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193</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188</v>
      </c>
      <c r="C9" s="16" t="n">
        <v>0.293334469457395</v>
      </c>
      <c r="D9" s="16" t="n">
        <v>0.249412172653355</v>
      </c>
      <c r="E9" s="16" t="n">
        <v>0.399063156777027</v>
      </c>
      <c r="F9" s="16" t="n">
        <v>0.260541752184217</v>
      </c>
      <c r="G9" s="16"/>
      <c r="H9" s="16" t="n">
        <v>0.277519617668557</v>
      </c>
      <c r="I9" s="16" t="n">
        <v>0.302712753327148</v>
      </c>
      <c r="J9" s="16"/>
      <c r="K9" s="16" t="n">
        <v>0.275811819395264</v>
      </c>
      <c r="L9" s="16"/>
      <c r="M9" s="16" t="n">
        <v>0.272483313433471</v>
      </c>
      <c r="N9" s="16" t="n">
        <v>0.408280535064238</v>
      </c>
      <c r="O9" s="16" t="n">
        <v>0.298954864338888</v>
      </c>
      <c r="P9" s="16" t="n">
        <v>0.517671826925595</v>
      </c>
      <c r="Q9" s="16"/>
      <c r="R9" s="16" t="n">
        <v>0.0267405384239923</v>
      </c>
      <c r="S9" s="16" t="n">
        <v>0.479891213377708</v>
      </c>
      <c r="T9" s="16" t="n">
        <v>0.396105537966912</v>
      </c>
      <c r="U9" s="16" t="n">
        <v>0.18842455986551</v>
      </c>
      <c r="V9" s="16" t="n">
        <v>0.27364741846647</v>
      </c>
      <c r="W9" s="16"/>
      <c r="X9" s="16" t="n">
        <v>0.179941619710447</v>
      </c>
      <c r="Y9" s="16" t="n">
        <v>0.318638783318468</v>
      </c>
      <c r="Z9" s="16" t="n">
        <v>0.410476448986959</v>
      </c>
      <c r="AA9" s="16" t="n">
        <v>0.409030741391517</v>
      </c>
      <c r="AB9" s="16" t="n">
        <v>0.243310445631411</v>
      </c>
      <c r="AC9" s="16" t="n">
        <v>0.800262298273728</v>
      </c>
      <c r="AD9" s="16" t="n">
        <v>0.501052850888483</v>
      </c>
      <c r="AE9" s="16"/>
      <c r="AF9" s="16" t="n">
        <v>0.743591155435887</v>
      </c>
      <c r="AG9" s="16" t="n">
        <v>0.29278744478285</v>
      </c>
      <c r="AH9" s="16" t="n">
        <v>0.354777014479392</v>
      </c>
      <c r="AI9" s="16" t="n">
        <v>0.24899238350899</v>
      </c>
      <c r="AJ9" s="16" t="n">
        <v>0.299196714702559</v>
      </c>
      <c r="AK9" s="16" t="n">
        <v>0.144291880696088</v>
      </c>
      <c r="AL9" s="16" t="n">
        <v>0.491145746953974</v>
      </c>
      <c r="AM9" s="16" t="n">
        <v>0.203106043327526</v>
      </c>
      <c r="AN9" s="16" t="n">
        <v>0.350239845123406</v>
      </c>
      <c r="AO9" s="16" t="n">
        <v>0.297998087746805</v>
      </c>
      <c r="AP9" s="16" t="n">
        <v>0.0336700099923374</v>
      </c>
      <c r="AQ9" s="16"/>
      <c r="AR9" s="16" t="n">
        <v>0.0477732793215046</v>
      </c>
      <c r="AS9" s="16" t="n">
        <v>0.558717006889675</v>
      </c>
      <c r="AT9" s="16" t="n">
        <v>0.222248174460274</v>
      </c>
      <c r="AU9" s="16" t="n">
        <v>0.394842651011654</v>
      </c>
      <c r="AV9" s="16" t="n">
        <v>0.221002944458959</v>
      </c>
      <c r="AW9" s="16" t="n">
        <v>0.369630904744166</v>
      </c>
      <c r="AX9" s="16" t="n">
        <v>0.241402054128377</v>
      </c>
    </row>
    <row r="10">
      <c r="B10" s="17" t="s">
        <v>189</v>
      </c>
      <c r="C10" s="16" t="n">
        <v>0.635434703428669</v>
      </c>
      <c r="D10" s="16" t="n">
        <v>0.727348999061373</v>
      </c>
      <c r="E10" s="16" t="n">
        <v>0.531793545259378</v>
      </c>
      <c r="F10" s="16" t="n">
        <v>0.660593639315161</v>
      </c>
      <c r="G10" s="16"/>
      <c r="H10" s="16" t="n">
        <v>0.664905229325585</v>
      </c>
      <c r="I10" s="16" t="n">
        <v>0.62434605681222</v>
      </c>
      <c r="J10" s="16"/>
      <c r="K10" s="16" t="n">
        <v>0.673191475791482</v>
      </c>
      <c r="L10" s="16"/>
      <c r="M10" s="16" t="n">
        <v>0.658911910946396</v>
      </c>
      <c r="N10" s="16" t="n">
        <v>0.491829456320292</v>
      </c>
      <c r="O10" s="16" t="n">
        <v>0.67743203390894</v>
      </c>
      <c r="P10" s="16" t="n">
        <v>0.386940482385481</v>
      </c>
      <c r="Q10" s="16"/>
      <c r="R10" s="16" t="n">
        <v>0.973259461576008</v>
      </c>
      <c r="S10" s="16" t="n">
        <v>0.315677343685901</v>
      </c>
      <c r="T10" s="16" t="n">
        <v>0.5455713403394</v>
      </c>
      <c r="U10" s="16" t="n">
        <v>0.808938723452589</v>
      </c>
      <c r="V10" s="16" t="n">
        <v>0.641515273092331</v>
      </c>
      <c r="W10" s="16"/>
      <c r="X10" s="16" t="n">
        <v>0.798727303720131</v>
      </c>
      <c r="Y10" s="16" t="n">
        <v>0.581865810078835</v>
      </c>
      <c r="Z10" s="16" t="n">
        <v>0.439871118458453</v>
      </c>
      <c r="AA10" s="16" t="n">
        <v>0.551232651551847</v>
      </c>
      <c r="AB10" s="16" t="n">
        <v>0.713847391642798</v>
      </c>
      <c r="AC10" s="16" t="n">
        <v>0.132443163701492</v>
      </c>
      <c r="AD10" s="16" t="n">
        <v>0.395043002184663</v>
      </c>
      <c r="AE10" s="16"/>
      <c r="AF10" s="16" t="n">
        <v>0.256408844564113</v>
      </c>
      <c r="AG10" s="16" t="n">
        <v>0.685511012018506</v>
      </c>
      <c r="AH10" s="16" t="n">
        <v>0.587778234145799</v>
      </c>
      <c r="AI10" s="16" t="n">
        <v>0.75100761649101</v>
      </c>
      <c r="AJ10" s="16" t="n">
        <v>0.549705190832501</v>
      </c>
      <c r="AK10" s="16" t="n">
        <v>0.812537139084624</v>
      </c>
      <c r="AL10" s="16" t="n">
        <v>0.505986382529602</v>
      </c>
      <c r="AM10" s="16" t="n">
        <v>0.496086229148321</v>
      </c>
      <c r="AN10" s="16" t="n">
        <v>0.575664465263617</v>
      </c>
      <c r="AO10" s="16" t="n">
        <v>0.701422581794371</v>
      </c>
      <c r="AP10" s="16" t="n">
        <v>0.641303791872333</v>
      </c>
      <c r="AQ10" s="16"/>
      <c r="AR10" s="16" t="n">
        <v>0.952226720678495</v>
      </c>
      <c r="AS10" s="16" t="n">
        <v>0.439517164404412</v>
      </c>
      <c r="AT10" s="16" t="n">
        <v>0.695963794828608</v>
      </c>
      <c r="AU10" s="16" t="n">
        <v>0.50897675882975</v>
      </c>
      <c r="AV10" s="16" t="n">
        <v>0.599688620842492</v>
      </c>
      <c r="AW10" s="16" t="n">
        <v>0.561911542339032</v>
      </c>
      <c r="AX10" s="16" t="n">
        <v>0.70593061105493</v>
      </c>
    </row>
    <row r="11">
      <c r="B11" s="17" t="s">
        <v>95</v>
      </c>
      <c r="C11" s="22" t="n">
        <v>0.0712308271139358</v>
      </c>
      <c r="D11" s="22" t="n">
        <v>0.0232388282852715</v>
      </c>
      <c r="E11" s="22" t="n">
        <v>0.069143297963595</v>
      </c>
      <c r="F11" s="22" t="n">
        <v>0.0788646085006225</v>
      </c>
      <c r="G11" s="22"/>
      <c r="H11" s="22" t="n">
        <v>0.0575751530058581</v>
      </c>
      <c r="I11" s="22" t="n">
        <v>0.072941189860632</v>
      </c>
      <c r="J11" s="22"/>
      <c r="K11" s="22" t="n">
        <v>0.0509967048132536</v>
      </c>
      <c r="L11" s="22"/>
      <c r="M11" s="22" t="n">
        <v>0.068604775620133</v>
      </c>
      <c r="N11" s="22" t="n">
        <v>0.0998900086154702</v>
      </c>
      <c r="O11" s="22" t="n">
        <v>0.0236131017521717</v>
      </c>
      <c r="P11" s="22" t="n">
        <v>0.0953876906889236</v>
      </c>
      <c r="Q11" s="22"/>
      <c r="R11" s="22" t="n">
        <v>0</v>
      </c>
      <c r="S11" s="22" t="n">
        <v>0.204431442936392</v>
      </c>
      <c r="T11" s="22" t="n">
        <v>0.0583231216936883</v>
      </c>
      <c r="U11" s="22" t="n">
        <v>0.00263671668190052</v>
      </c>
      <c r="V11" s="22" t="n">
        <v>0.0848373084411991</v>
      </c>
      <c r="W11" s="22"/>
      <c r="X11" s="22" t="n">
        <v>0.0213310765694225</v>
      </c>
      <c r="Y11" s="22" t="n">
        <v>0.0994954066026974</v>
      </c>
      <c r="Z11" s="22" t="n">
        <v>0.149652432554588</v>
      </c>
      <c r="AA11" s="22" t="n">
        <v>0.039736607056636</v>
      </c>
      <c r="AB11" s="22" t="n">
        <v>0.0428421627257907</v>
      </c>
      <c r="AC11" s="22" t="n">
        <v>0.0672945380247802</v>
      </c>
      <c r="AD11" s="22" t="n">
        <v>0.103904146926853</v>
      </c>
      <c r="AE11" s="22"/>
      <c r="AF11" s="22" t="n">
        <v>0</v>
      </c>
      <c r="AG11" s="22" t="n">
        <v>0.0217015431986433</v>
      </c>
      <c r="AH11" s="22" t="n">
        <v>0.0574447513748089</v>
      </c>
      <c r="AI11" s="22" t="n">
        <v>0</v>
      </c>
      <c r="AJ11" s="22" t="n">
        <v>0.15109809446494</v>
      </c>
      <c r="AK11" s="22" t="n">
        <v>0.0431709802192879</v>
      </c>
      <c r="AL11" s="22" t="n">
        <v>0.00286787051642382</v>
      </c>
      <c r="AM11" s="22" t="n">
        <v>0.300807727524152</v>
      </c>
      <c r="AN11" s="22" t="n">
        <v>0.0740956896129772</v>
      </c>
      <c r="AO11" s="22" t="n">
        <v>0.000579330458823583</v>
      </c>
      <c r="AP11" s="22" t="n">
        <v>0.325026198135329</v>
      </c>
      <c r="AQ11" s="22"/>
      <c r="AR11" s="22" t="n">
        <v>0</v>
      </c>
      <c r="AS11" s="22" t="n">
        <v>0.0017658287059137</v>
      </c>
      <c r="AT11" s="22" t="n">
        <v>0.0817880307111178</v>
      </c>
      <c r="AU11" s="22" t="n">
        <v>0.0961805901585956</v>
      </c>
      <c r="AV11" s="22" t="n">
        <v>0.179308434698549</v>
      </c>
      <c r="AW11" s="22" t="n">
        <v>0.068457552916802</v>
      </c>
      <c r="AX11" s="22" t="n">
        <v>0.0526673348166923</v>
      </c>
    </row>
    <row r="12">
      <c r="B12" s="18"/>
    </row>
    <row r="13">
      <c r="B13" t="s">
        <v>76</v>
      </c>
    </row>
    <row r="14">
      <c r="B14" t="s">
        <v>77</v>
      </c>
    </row>
    <row r="16">
      <c r="B16"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194</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188</v>
      </c>
      <c r="C9" s="16" t="n">
        <v>0.505286864544034</v>
      </c>
      <c r="D9" s="16" t="n">
        <v>0.644509440416828</v>
      </c>
      <c r="E9" s="16" t="n">
        <v>0.581877608309725</v>
      </c>
      <c r="F9" s="16" t="n">
        <v>0.457074721780938</v>
      </c>
      <c r="G9" s="16"/>
      <c r="H9" s="16" t="n">
        <v>0.272155166670992</v>
      </c>
      <c r="I9" s="16" t="n">
        <v>0.557681508880423</v>
      </c>
      <c r="J9" s="16"/>
      <c r="K9" s="16" t="n">
        <v>0.431296646844955</v>
      </c>
      <c r="L9" s="16"/>
      <c r="M9" s="16" t="n">
        <v>0.462712029928409</v>
      </c>
      <c r="N9" s="16" t="n">
        <v>0.724229510834729</v>
      </c>
      <c r="O9" s="16" t="n">
        <v>0.635320602231112</v>
      </c>
      <c r="P9" s="16" t="n">
        <v>0.555629194287787</v>
      </c>
      <c r="Q9" s="16"/>
      <c r="R9" s="16" t="n">
        <v>0.21417756321368</v>
      </c>
      <c r="S9" s="16" t="n">
        <v>0.539896485515374</v>
      </c>
      <c r="T9" s="16" t="n">
        <v>0.661988876323865</v>
      </c>
      <c r="U9" s="16" t="n">
        <v>0.478871059513681</v>
      </c>
      <c r="V9" s="16" t="n">
        <v>0.46663236572436</v>
      </c>
      <c r="W9" s="16"/>
      <c r="X9" s="16" t="n">
        <v>0.334626155155887</v>
      </c>
      <c r="Y9" s="16" t="n">
        <v>0.568316296373791</v>
      </c>
      <c r="Z9" s="16" t="n">
        <v>0.705922660281554</v>
      </c>
      <c r="AA9" s="16" t="n">
        <v>0.56799163630128</v>
      </c>
      <c r="AB9" s="16" t="n">
        <v>0.560171252650714</v>
      </c>
      <c r="AC9" s="16" t="n">
        <v>0.274450473843678</v>
      </c>
      <c r="AD9" s="16" t="n">
        <v>0.821229220520686</v>
      </c>
      <c r="AE9" s="16"/>
      <c r="AF9" s="16" t="n">
        <v>0.970741614839258</v>
      </c>
      <c r="AG9" s="16" t="n">
        <v>0.675547604984185</v>
      </c>
      <c r="AH9" s="16" t="n">
        <v>0.532256004637573</v>
      </c>
      <c r="AI9" s="16" t="n">
        <v>0.502797265432022</v>
      </c>
      <c r="AJ9" s="16" t="n">
        <v>0.358035485741252</v>
      </c>
      <c r="AK9" s="16" t="n">
        <v>0.378695655055993</v>
      </c>
      <c r="AL9" s="16" t="n">
        <v>0.3989087810656</v>
      </c>
      <c r="AM9" s="16" t="n">
        <v>0.516844381661294</v>
      </c>
      <c r="AN9" s="16" t="n">
        <v>0.605531133602115</v>
      </c>
      <c r="AO9" s="16" t="n">
        <v>1</v>
      </c>
      <c r="AP9" s="16" t="n">
        <v>0.32670568400948</v>
      </c>
      <c r="AQ9" s="16"/>
      <c r="AR9" s="16" t="n">
        <v>0.385538673523703</v>
      </c>
      <c r="AS9" s="16" t="n">
        <v>0.453285840533302</v>
      </c>
      <c r="AT9" s="16" t="n">
        <v>0.518274722645422</v>
      </c>
      <c r="AU9" s="16" t="n">
        <v>0.553832344977199</v>
      </c>
      <c r="AV9" s="16" t="n">
        <v>0.601887739522413</v>
      </c>
      <c r="AW9" s="16" t="n">
        <v>0.539728207495362</v>
      </c>
      <c r="AX9" s="16" t="n">
        <v>0.429115848739944</v>
      </c>
    </row>
    <row r="10">
      <c r="B10" s="17" t="s">
        <v>189</v>
      </c>
      <c r="C10" s="16" t="n">
        <v>0.445558359451549</v>
      </c>
      <c r="D10" s="16" t="n">
        <v>0.298071317899338</v>
      </c>
      <c r="E10" s="16" t="n">
        <v>0.323360734910769</v>
      </c>
      <c r="F10" s="16" t="n">
        <v>0.511806713209899</v>
      </c>
      <c r="G10" s="16"/>
      <c r="H10" s="16" t="n">
        <v>0.688971307131033</v>
      </c>
      <c r="I10" s="16" t="n">
        <v>0.396007939407062</v>
      </c>
      <c r="J10" s="16"/>
      <c r="K10" s="16" t="n">
        <v>0.530072117223183</v>
      </c>
      <c r="L10" s="16"/>
      <c r="M10" s="16" t="n">
        <v>0.488859419296364</v>
      </c>
      <c r="N10" s="16" t="n">
        <v>0.222051464734786</v>
      </c>
      <c r="O10" s="16" t="n">
        <v>0.315194548552012</v>
      </c>
      <c r="P10" s="16" t="n">
        <v>0.40056443017529</v>
      </c>
      <c r="Q10" s="16"/>
      <c r="R10" s="16" t="n">
        <v>0.78582243678632</v>
      </c>
      <c r="S10" s="16" t="n">
        <v>0.449498512515739</v>
      </c>
      <c r="T10" s="16" t="n">
        <v>0.224231899047175</v>
      </c>
      <c r="U10" s="16" t="n">
        <v>0.440887562952902</v>
      </c>
      <c r="V10" s="16" t="n">
        <v>0.504701987841334</v>
      </c>
      <c r="W10" s="16"/>
      <c r="X10" s="16" t="n">
        <v>0.659409891735507</v>
      </c>
      <c r="Y10" s="16" t="n">
        <v>0.344209497106416</v>
      </c>
      <c r="Z10" s="16" t="n">
        <v>0.276059654359356</v>
      </c>
      <c r="AA10" s="16" t="n">
        <v>0.43200836369872</v>
      </c>
      <c r="AB10" s="16" t="n">
        <v>0.409466562735518</v>
      </c>
      <c r="AC10" s="16" t="n">
        <v>0.0881897230813808</v>
      </c>
      <c r="AD10" s="16" t="n">
        <v>0.156497296259725</v>
      </c>
      <c r="AE10" s="16"/>
      <c r="AF10" s="16" t="n">
        <v>0.0292583851607422</v>
      </c>
      <c r="AG10" s="16" t="n">
        <v>0.324452395015815</v>
      </c>
      <c r="AH10" s="16" t="n">
        <v>0.398069206991422</v>
      </c>
      <c r="AI10" s="16" t="n">
        <v>0.420343974823894</v>
      </c>
      <c r="AJ10" s="16" t="n">
        <v>0.580597302613002</v>
      </c>
      <c r="AK10" s="16" t="n">
        <v>0.613960680646292</v>
      </c>
      <c r="AL10" s="16" t="n">
        <v>0.387140561783125</v>
      </c>
      <c r="AM10" s="16" t="n">
        <v>0.427197409258876</v>
      </c>
      <c r="AN10" s="16" t="n">
        <v>0.321546691229507</v>
      </c>
      <c r="AO10" s="16" t="n">
        <v>0</v>
      </c>
      <c r="AP10" s="16" t="n">
        <v>0.667294789194385</v>
      </c>
      <c r="AQ10" s="16"/>
      <c r="AR10" s="16" t="n">
        <v>0.602000262911586</v>
      </c>
      <c r="AS10" s="16" t="n">
        <v>0.374036368722419</v>
      </c>
      <c r="AT10" s="16" t="n">
        <v>0.425595226479704</v>
      </c>
      <c r="AU10" s="16" t="n">
        <v>0.357930473696319</v>
      </c>
      <c r="AV10" s="16" t="n">
        <v>0.395913141797666</v>
      </c>
      <c r="AW10" s="16" t="n">
        <v>0.451224439916617</v>
      </c>
      <c r="AX10" s="16" t="n">
        <v>0.543231909657775</v>
      </c>
    </row>
    <row r="11">
      <c r="B11" s="17" t="s">
        <v>95</v>
      </c>
      <c r="C11" s="22" t="n">
        <v>0.0491547760044173</v>
      </c>
      <c r="D11" s="22" t="n">
        <v>0.0574192416838347</v>
      </c>
      <c r="E11" s="22" t="n">
        <v>0.0947616567795058</v>
      </c>
      <c r="F11" s="22" t="n">
        <v>0.0311185650091625</v>
      </c>
      <c r="G11" s="22"/>
      <c r="H11" s="22" t="n">
        <v>0.0388735261979749</v>
      </c>
      <c r="I11" s="22" t="n">
        <v>0.0463105517125143</v>
      </c>
      <c r="J11" s="22"/>
      <c r="K11" s="22" t="n">
        <v>0.0386312359318624</v>
      </c>
      <c r="L11" s="22"/>
      <c r="M11" s="22" t="n">
        <v>0.0484285507752268</v>
      </c>
      <c r="N11" s="22" t="n">
        <v>0.0537190244304845</v>
      </c>
      <c r="O11" s="22" t="n">
        <v>0.0494848492168768</v>
      </c>
      <c r="P11" s="22" t="n">
        <v>0.0438063755369235</v>
      </c>
      <c r="Q11" s="22"/>
      <c r="R11" s="22" t="n">
        <v>0</v>
      </c>
      <c r="S11" s="22" t="n">
        <v>0.0106050019688866</v>
      </c>
      <c r="T11" s="22" t="n">
        <v>0.11377922462896</v>
      </c>
      <c r="U11" s="22" t="n">
        <v>0.0802413775334168</v>
      </c>
      <c r="V11" s="22" t="n">
        <v>0.028665646434307</v>
      </c>
      <c r="W11" s="22"/>
      <c r="X11" s="22" t="n">
        <v>0.0059639531086064</v>
      </c>
      <c r="Y11" s="22" t="n">
        <v>0.0874742065197933</v>
      </c>
      <c r="Z11" s="22" t="n">
        <v>0.0180176853590905</v>
      </c>
      <c r="AA11" s="22" t="n">
        <v>0</v>
      </c>
      <c r="AB11" s="22" t="n">
        <v>0.030362184613768</v>
      </c>
      <c r="AC11" s="22" t="n">
        <v>0.637359803074941</v>
      </c>
      <c r="AD11" s="22" t="n">
        <v>0.0222734832195882</v>
      </c>
      <c r="AE11" s="22"/>
      <c r="AF11" s="22" t="n">
        <v>0</v>
      </c>
      <c r="AG11" s="22" t="n">
        <v>0</v>
      </c>
      <c r="AH11" s="22" t="n">
        <v>0.0696747883710053</v>
      </c>
      <c r="AI11" s="22" t="n">
        <v>0.0768587597440844</v>
      </c>
      <c r="AJ11" s="22" t="n">
        <v>0.0613672116457456</v>
      </c>
      <c r="AK11" s="22" t="n">
        <v>0.00734366429771521</v>
      </c>
      <c r="AL11" s="22" t="n">
        <v>0.213950657151275</v>
      </c>
      <c r="AM11" s="22" t="n">
        <v>0.05595820907983</v>
      </c>
      <c r="AN11" s="22" t="n">
        <v>0.0729221751683781</v>
      </c>
      <c r="AO11" s="22" t="n">
        <v>0</v>
      </c>
      <c r="AP11" s="22" t="n">
        <v>0.00599952679613492</v>
      </c>
      <c r="AQ11" s="22"/>
      <c r="AR11" s="22" t="n">
        <v>0.0124610635647114</v>
      </c>
      <c r="AS11" s="22" t="n">
        <v>0.17267779074428</v>
      </c>
      <c r="AT11" s="22" t="n">
        <v>0.0561300508748735</v>
      </c>
      <c r="AU11" s="22" t="n">
        <v>0.0882371813264818</v>
      </c>
      <c r="AV11" s="22" t="n">
        <v>0.00219911867992122</v>
      </c>
      <c r="AW11" s="22" t="n">
        <v>0.0090473525880215</v>
      </c>
      <c r="AX11" s="22" t="n">
        <v>0.0276522416022814</v>
      </c>
    </row>
    <row r="12">
      <c r="B12" s="18"/>
    </row>
    <row r="13">
      <c r="B13" t="s">
        <v>76</v>
      </c>
    </row>
    <row r="14">
      <c r="B14" t="s">
        <v>77</v>
      </c>
    </row>
    <row r="16">
      <c r="B16"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195</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188</v>
      </c>
      <c r="C9" s="16" t="n">
        <v>0.274724764731194</v>
      </c>
      <c r="D9" s="16" t="n">
        <v>0.319831986463112</v>
      </c>
      <c r="E9" s="16" t="n">
        <v>0.348073936110433</v>
      </c>
      <c r="F9" s="16" t="n">
        <v>0.241168010628169</v>
      </c>
      <c r="G9" s="16"/>
      <c r="H9" s="16" t="n">
        <v>0.11628872820785</v>
      </c>
      <c r="I9" s="16" t="n">
        <v>0.312871210129881</v>
      </c>
      <c r="J9" s="16"/>
      <c r="K9" s="16" t="n">
        <v>0.222836384589469</v>
      </c>
      <c r="L9" s="16"/>
      <c r="M9" s="16" t="n">
        <v>0.250525353535183</v>
      </c>
      <c r="N9" s="16" t="n">
        <v>0.315989194007504</v>
      </c>
      <c r="O9" s="16" t="n">
        <v>0.617559850445958</v>
      </c>
      <c r="P9" s="16" t="n">
        <v>0.419594675040815</v>
      </c>
      <c r="Q9" s="16"/>
      <c r="R9" s="16" t="n">
        <v>0</v>
      </c>
      <c r="S9" s="16" t="n">
        <v>0.525563825500001</v>
      </c>
      <c r="T9" s="16" t="n">
        <v>0.571259616558343</v>
      </c>
      <c r="U9" s="16" t="n">
        <v>0.207488768729254</v>
      </c>
      <c r="V9" s="16" t="n">
        <v>0.190875647553522</v>
      </c>
      <c r="W9" s="16"/>
      <c r="X9" s="16" t="n">
        <v>0.167625895681335</v>
      </c>
      <c r="Y9" s="16" t="n">
        <v>0.332689297797412</v>
      </c>
      <c r="Z9" s="16" t="n">
        <v>0.412194885950893</v>
      </c>
      <c r="AA9" s="16" t="n">
        <v>0.283656848866248</v>
      </c>
      <c r="AB9" s="16" t="n">
        <v>0.21644149369891</v>
      </c>
      <c r="AC9" s="16" t="n">
        <v>0.17638378552745</v>
      </c>
      <c r="AD9" s="16" t="n">
        <v>0.400366139935094</v>
      </c>
      <c r="AE9" s="16"/>
      <c r="AF9" s="16" t="n">
        <v>0.232029439909382</v>
      </c>
      <c r="AG9" s="16" t="n">
        <v>0.68567638367579</v>
      </c>
      <c r="AH9" s="16" t="n">
        <v>0.343910365854062</v>
      </c>
      <c r="AI9" s="16" t="n">
        <v>0.280489447754886</v>
      </c>
      <c r="AJ9" s="16" t="n">
        <v>0.132959219512272</v>
      </c>
      <c r="AK9" s="16" t="n">
        <v>0.27654019418918</v>
      </c>
      <c r="AL9" s="16" t="n">
        <v>0.367746554699465</v>
      </c>
      <c r="AM9" s="16" t="n">
        <v>0.15028429543343</v>
      </c>
      <c r="AN9" s="16" t="n">
        <v>0.331454118731422</v>
      </c>
      <c r="AO9" s="16" t="n">
        <v>0.0316785806384452</v>
      </c>
      <c r="AP9" s="16" t="n">
        <v>0.32670568400948</v>
      </c>
      <c r="AQ9" s="16"/>
      <c r="AR9" s="16" t="n">
        <v>0.230278243619711</v>
      </c>
      <c r="AS9" s="16" t="n">
        <v>0.0542733340265154</v>
      </c>
      <c r="AT9" s="16" t="n">
        <v>0.264610388561505</v>
      </c>
      <c r="AU9" s="16" t="n">
        <v>0.323709823669107</v>
      </c>
      <c r="AV9" s="16" t="n">
        <v>0.0350971537206459</v>
      </c>
      <c r="AW9" s="16" t="n">
        <v>0.413356597498057</v>
      </c>
      <c r="AX9" s="16" t="n">
        <v>0.313286032676088</v>
      </c>
    </row>
    <row r="10">
      <c r="B10" s="17" t="s">
        <v>189</v>
      </c>
      <c r="C10" s="16" t="n">
        <v>0.661917143759115</v>
      </c>
      <c r="D10" s="16" t="n">
        <v>0.585260866329602</v>
      </c>
      <c r="E10" s="16" t="n">
        <v>0.564650841103716</v>
      </c>
      <c r="F10" s="16" t="n">
        <v>0.708823875148849</v>
      </c>
      <c r="G10" s="16"/>
      <c r="H10" s="16" t="n">
        <v>0.771730451586559</v>
      </c>
      <c r="I10" s="16" t="n">
        <v>0.640543251524897</v>
      </c>
      <c r="J10" s="16"/>
      <c r="K10" s="16" t="n">
        <v>0.70680779388681</v>
      </c>
      <c r="L10" s="16"/>
      <c r="M10" s="16" t="n">
        <v>0.696652881335351</v>
      </c>
      <c r="N10" s="16" t="n">
        <v>0.548094864884816</v>
      </c>
      <c r="O10" s="16" t="n">
        <v>0.361990083809896</v>
      </c>
      <c r="P10" s="16" t="n">
        <v>0.430570375218146</v>
      </c>
      <c r="Q10" s="16"/>
      <c r="R10" s="16" t="n">
        <v>0.973259461576008</v>
      </c>
      <c r="S10" s="16" t="n">
        <v>0.208512852435091</v>
      </c>
      <c r="T10" s="16" t="n">
        <v>0.370346426540278</v>
      </c>
      <c r="U10" s="16" t="n">
        <v>0.77829797412669</v>
      </c>
      <c r="V10" s="16" t="n">
        <v>0.745973138511876</v>
      </c>
      <c r="W10" s="16"/>
      <c r="X10" s="16" t="n">
        <v>0.77200381506015</v>
      </c>
      <c r="Y10" s="16" t="n">
        <v>0.597465983650766</v>
      </c>
      <c r="Z10" s="16" t="n">
        <v>0.521839141972317</v>
      </c>
      <c r="AA10" s="16" t="n">
        <v>0.685304225579345</v>
      </c>
      <c r="AB10" s="16" t="n">
        <v>0.720763073162297</v>
      </c>
      <c r="AC10" s="16" t="n">
        <v>0.75632167644777</v>
      </c>
      <c r="AD10" s="16" t="n">
        <v>0.465920692824434</v>
      </c>
      <c r="AE10" s="16"/>
      <c r="AF10" s="16" t="n">
        <v>0.767970560090618</v>
      </c>
      <c r="AG10" s="16" t="n">
        <v>0.31432361632421</v>
      </c>
      <c r="AH10" s="16" t="n">
        <v>0.585014718613649</v>
      </c>
      <c r="AI10" s="16" t="n">
        <v>0.70781864361574</v>
      </c>
      <c r="AJ10" s="16" t="n">
        <v>0.828990855806812</v>
      </c>
      <c r="AK10" s="16" t="n">
        <v>0.675353634453559</v>
      </c>
      <c r="AL10" s="16" t="n">
        <v>0.609350646270147</v>
      </c>
      <c r="AM10" s="16" t="n">
        <v>0.665367490970707</v>
      </c>
      <c r="AN10" s="16" t="n">
        <v>0.408078107860742</v>
      </c>
      <c r="AO10" s="16" t="n">
        <v>0.967742088902731</v>
      </c>
      <c r="AP10" s="16" t="n">
        <v>0.667294789194385</v>
      </c>
      <c r="AQ10" s="16"/>
      <c r="AR10" s="16" t="n">
        <v>0.767124234223446</v>
      </c>
      <c r="AS10" s="16" t="n">
        <v>0.719039981414105</v>
      </c>
      <c r="AT10" s="16" t="n">
        <v>0.67855490911875</v>
      </c>
      <c r="AU10" s="16" t="n">
        <v>0.614946764781637</v>
      </c>
      <c r="AV10" s="16" t="n">
        <v>0.964902846279354</v>
      </c>
      <c r="AW10" s="16" t="n">
        <v>0.510745497614851</v>
      </c>
      <c r="AX10" s="16" t="n">
        <v>0.646426202895756</v>
      </c>
    </row>
    <row r="11">
      <c r="B11" s="17" t="s">
        <v>95</v>
      </c>
      <c r="C11" s="22" t="n">
        <v>0.0633580915096911</v>
      </c>
      <c r="D11" s="22" t="n">
        <v>0.0949071472072868</v>
      </c>
      <c r="E11" s="22" t="n">
        <v>0.0872752227858514</v>
      </c>
      <c r="F11" s="22" t="n">
        <v>0.0500081142229822</v>
      </c>
      <c r="G11" s="22"/>
      <c r="H11" s="22" t="n">
        <v>0.111980820205591</v>
      </c>
      <c r="I11" s="22" t="n">
        <v>0.046585538345222</v>
      </c>
      <c r="J11" s="22"/>
      <c r="K11" s="22" t="n">
        <v>0.0703558215237212</v>
      </c>
      <c r="L11" s="22"/>
      <c r="M11" s="22" t="n">
        <v>0.0528217651294655</v>
      </c>
      <c r="N11" s="22" t="n">
        <v>0.135915941107681</v>
      </c>
      <c r="O11" s="22" t="n">
        <v>0.0204500657441462</v>
      </c>
      <c r="P11" s="22" t="n">
        <v>0.149834949741039</v>
      </c>
      <c r="Q11" s="22"/>
      <c r="R11" s="22" t="n">
        <v>0.0267405384239923</v>
      </c>
      <c r="S11" s="22" t="n">
        <v>0.265923322064908</v>
      </c>
      <c r="T11" s="22" t="n">
        <v>0.0583939569013784</v>
      </c>
      <c r="U11" s="22" t="n">
        <v>0.0142132571440556</v>
      </c>
      <c r="V11" s="22" t="n">
        <v>0.0631512139346015</v>
      </c>
      <c r="W11" s="22"/>
      <c r="X11" s="22" t="n">
        <v>0.0603702892585145</v>
      </c>
      <c r="Y11" s="22" t="n">
        <v>0.0698447185518228</v>
      </c>
      <c r="Z11" s="22" t="n">
        <v>0.0659659720767895</v>
      </c>
      <c r="AA11" s="22" t="n">
        <v>0.0310389255544065</v>
      </c>
      <c r="AB11" s="22" t="n">
        <v>0.0627954331387928</v>
      </c>
      <c r="AC11" s="22" t="n">
        <v>0.0672945380247802</v>
      </c>
      <c r="AD11" s="22" t="n">
        <v>0.133713167240472</v>
      </c>
      <c r="AE11" s="22"/>
      <c r="AF11" s="22" t="n">
        <v>0</v>
      </c>
      <c r="AG11" s="22" t="n">
        <v>0</v>
      </c>
      <c r="AH11" s="22" t="n">
        <v>0.0710749155322894</v>
      </c>
      <c r="AI11" s="22" t="n">
        <v>0.011691908629374</v>
      </c>
      <c r="AJ11" s="22" t="n">
        <v>0.0380499246809162</v>
      </c>
      <c r="AK11" s="22" t="n">
        <v>0.0481061713572609</v>
      </c>
      <c r="AL11" s="22" t="n">
        <v>0.0229027990303879</v>
      </c>
      <c r="AM11" s="22" t="n">
        <v>0.184348213595863</v>
      </c>
      <c r="AN11" s="22" t="n">
        <v>0.260467773407836</v>
      </c>
      <c r="AO11" s="22" t="n">
        <v>0.000579330458823583</v>
      </c>
      <c r="AP11" s="22" t="n">
        <v>0.00599952679613492</v>
      </c>
      <c r="AQ11" s="22"/>
      <c r="AR11" s="22" t="n">
        <v>0.00259752215684258</v>
      </c>
      <c r="AS11" s="22" t="n">
        <v>0.22668668455938</v>
      </c>
      <c r="AT11" s="22" t="n">
        <v>0.0568347023197448</v>
      </c>
      <c r="AU11" s="22" t="n">
        <v>0.0613434115492562</v>
      </c>
      <c r="AV11" s="22" t="n">
        <v>0</v>
      </c>
      <c r="AW11" s="22" t="n">
        <v>0.0758979048870929</v>
      </c>
      <c r="AX11" s="22" t="n">
        <v>0.0402877644281551</v>
      </c>
    </row>
    <row r="12">
      <c r="B12" s="18"/>
    </row>
    <row r="13">
      <c r="B13" t="s">
        <v>76</v>
      </c>
    </row>
    <row r="14">
      <c r="B14" t="s">
        <v>77</v>
      </c>
    </row>
    <row r="16">
      <c r="B16"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196</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188</v>
      </c>
      <c r="C9" s="16" t="n">
        <v>0.422998194158047</v>
      </c>
      <c r="D9" s="16" t="n">
        <v>0.459882080211451</v>
      </c>
      <c r="E9" s="16" t="n">
        <v>0.432599156560169</v>
      </c>
      <c r="F9" s="16" t="n">
        <v>0.414176081913637</v>
      </c>
      <c r="G9" s="16"/>
      <c r="H9" s="16" t="n">
        <v>0.263737333509387</v>
      </c>
      <c r="I9" s="16" t="n">
        <v>0.449302792289698</v>
      </c>
      <c r="J9" s="16"/>
      <c r="K9" s="16" t="n">
        <v>0.326344120985076</v>
      </c>
      <c r="L9" s="16"/>
      <c r="M9" s="16" t="n">
        <v>0.426293753095415</v>
      </c>
      <c r="N9" s="16" t="n">
        <v>0.427919377208143</v>
      </c>
      <c r="O9" s="16" t="n">
        <v>0.327239073045028</v>
      </c>
      <c r="P9" s="16" t="n">
        <v>0.483838734745604</v>
      </c>
      <c r="Q9" s="16"/>
      <c r="R9" s="16" t="n">
        <v>0</v>
      </c>
      <c r="S9" s="16" t="n">
        <v>0.0598377914367365</v>
      </c>
      <c r="T9" s="16" t="n">
        <v>0.494870406056019</v>
      </c>
      <c r="U9" s="16" t="n">
        <v>0.553176339991583</v>
      </c>
      <c r="V9" s="16" t="n">
        <v>0.394909154584188</v>
      </c>
      <c r="W9" s="16"/>
      <c r="X9" s="16" t="n">
        <v>0.236674746324699</v>
      </c>
      <c r="Y9" s="16" t="n">
        <v>0.495589120387594</v>
      </c>
      <c r="Z9" s="16" t="n">
        <v>0.715818428890948</v>
      </c>
      <c r="AA9" s="16" t="n">
        <v>0.551290513515359</v>
      </c>
      <c r="AB9" s="16" t="n">
        <v>0.394120413134145</v>
      </c>
      <c r="AC9" s="16" t="n">
        <v>0.202946899406016</v>
      </c>
      <c r="AD9" s="16" t="n">
        <v>0.668217729307584</v>
      </c>
      <c r="AE9" s="16"/>
      <c r="AF9" s="16" t="n">
        <v>0.627823532924833</v>
      </c>
      <c r="AG9" s="16" t="n">
        <v>0.65659101770214</v>
      </c>
      <c r="AH9" s="16" t="n">
        <v>0.665764939586928</v>
      </c>
      <c r="AI9" s="16" t="n">
        <v>0.394302425079424</v>
      </c>
      <c r="AJ9" s="16" t="n">
        <v>0.3067387893012</v>
      </c>
      <c r="AK9" s="16" t="n">
        <v>0.237520366620221</v>
      </c>
      <c r="AL9" s="16" t="n">
        <v>0.45113056460906</v>
      </c>
      <c r="AM9" s="16" t="n">
        <v>0.229060462740253</v>
      </c>
      <c r="AN9" s="16" t="n">
        <v>0.595598146481427</v>
      </c>
      <c r="AO9" s="16" t="n">
        <v>0.671750269529392</v>
      </c>
      <c r="AP9" s="16" t="n">
        <v>0.0336700099923374</v>
      </c>
      <c r="AQ9" s="16"/>
      <c r="AR9" s="16" t="n">
        <v>0.0337501810686212</v>
      </c>
      <c r="AS9" s="16" t="n">
        <v>0.419838512737785</v>
      </c>
      <c r="AT9" s="16" t="n">
        <v>0.480036559626554</v>
      </c>
      <c r="AU9" s="16" t="n">
        <v>0.529780018935539</v>
      </c>
      <c r="AV9" s="16" t="n">
        <v>0.395913141797666</v>
      </c>
      <c r="AW9" s="16" t="n">
        <v>0.445166051947519</v>
      </c>
      <c r="AX9" s="16" t="n">
        <v>0.417161904063892</v>
      </c>
    </row>
    <row r="10">
      <c r="B10" s="17" t="s">
        <v>189</v>
      </c>
      <c r="C10" s="16" t="n">
        <v>0.496442001724773</v>
      </c>
      <c r="D10" s="16" t="n">
        <v>0.37896776102994</v>
      </c>
      <c r="E10" s="16" t="n">
        <v>0.485443954883098</v>
      </c>
      <c r="F10" s="16" t="n">
        <v>0.51730393121149</v>
      </c>
      <c r="G10" s="16"/>
      <c r="H10" s="16" t="n">
        <v>0.627149424485049</v>
      </c>
      <c r="I10" s="16" t="n">
        <v>0.476813915155775</v>
      </c>
      <c r="J10" s="16"/>
      <c r="K10" s="16" t="n">
        <v>0.582246170123637</v>
      </c>
      <c r="L10" s="16"/>
      <c r="M10" s="16" t="n">
        <v>0.505101471284452</v>
      </c>
      <c r="N10" s="16" t="n">
        <v>0.415429300081037</v>
      </c>
      <c r="O10" s="16" t="n">
        <v>0.613033560401751</v>
      </c>
      <c r="P10" s="16" t="n">
        <v>0.377657569699263</v>
      </c>
      <c r="Q10" s="16"/>
      <c r="R10" s="16" t="n">
        <v>0.973259461576008</v>
      </c>
      <c r="S10" s="16" t="n">
        <v>0.734871336564723</v>
      </c>
      <c r="T10" s="16" t="n">
        <v>0.345634375782386</v>
      </c>
      <c r="U10" s="16" t="n">
        <v>0.431303057709372</v>
      </c>
      <c r="V10" s="16" t="n">
        <v>0.534173306736965</v>
      </c>
      <c r="W10" s="16"/>
      <c r="X10" s="16" t="n">
        <v>0.735523098755726</v>
      </c>
      <c r="Y10" s="16" t="n">
        <v>0.360764820274343</v>
      </c>
      <c r="Z10" s="16" t="n">
        <v>0.136553880059794</v>
      </c>
      <c r="AA10" s="16" t="n">
        <v>0.448709486484641</v>
      </c>
      <c r="AB10" s="16" t="n">
        <v>0.532386212985795</v>
      </c>
      <c r="AC10" s="16" t="n">
        <v>0.731170838757087</v>
      </c>
      <c r="AD10" s="16" t="n">
        <v>0.174498741144427</v>
      </c>
      <c r="AE10" s="16"/>
      <c r="AF10" s="16" t="n">
        <v>0.357689642599354</v>
      </c>
      <c r="AG10" s="16" t="n">
        <v>0.321707439099217</v>
      </c>
      <c r="AH10" s="16" t="n">
        <v>0.264912132550581</v>
      </c>
      <c r="AI10" s="16" t="n">
        <v>0.526461265520629</v>
      </c>
      <c r="AJ10" s="16" t="n">
        <v>0.510548318497414</v>
      </c>
      <c r="AK10" s="16" t="n">
        <v>0.700999372355162</v>
      </c>
      <c r="AL10" s="16" t="n">
        <v>0.539222043742851</v>
      </c>
      <c r="AM10" s="16" t="n">
        <v>0.620519373898505</v>
      </c>
      <c r="AN10" s="16" t="n">
        <v>0.331040611039277</v>
      </c>
      <c r="AO10" s="16" t="n">
        <v>0.21009762020758</v>
      </c>
      <c r="AP10" s="16" t="n">
        <v>0.960330463211528</v>
      </c>
      <c r="AQ10" s="16"/>
      <c r="AR10" s="16" t="n">
        <v>0.870445752366651</v>
      </c>
      <c r="AS10" s="16" t="n">
        <v>0.577160775406471</v>
      </c>
      <c r="AT10" s="16" t="n">
        <v>0.425507551623396</v>
      </c>
      <c r="AU10" s="16" t="n">
        <v>0.374454390647064</v>
      </c>
      <c r="AV10" s="16" t="n">
        <v>0.422579304823863</v>
      </c>
      <c r="AW10" s="16" t="n">
        <v>0.478832649264904</v>
      </c>
      <c r="AX10" s="16" t="n">
        <v>0.557227703734064</v>
      </c>
    </row>
    <row r="11">
      <c r="B11" s="17" t="s">
        <v>95</v>
      </c>
      <c r="C11" s="22" t="n">
        <v>0.0805598041171797</v>
      </c>
      <c r="D11" s="22" t="n">
        <v>0.161150158758609</v>
      </c>
      <c r="E11" s="22" t="n">
        <v>0.0819568885567325</v>
      </c>
      <c r="F11" s="22" t="n">
        <v>0.0685199868748729</v>
      </c>
      <c r="G11" s="22"/>
      <c r="H11" s="22" t="n">
        <v>0.109113242005564</v>
      </c>
      <c r="I11" s="22" t="n">
        <v>0.0738832925545263</v>
      </c>
      <c r="J11" s="22"/>
      <c r="K11" s="22" t="n">
        <v>0.0914097088912873</v>
      </c>
      <c r="L11" s="22"/>
      <c r="M11" s="22" t="n">
        <v>0.068604775620133</v>
      </c>
      <c r="N11" s="22" t="n">
        <v>0.15665132271082</v>
      </c>
      <c r="O11" s="22" t="n">
        <v>0.059727366553221</v>
      </c>
      <c r="P11" s="22" t="n">
        <v>0.138503695555134</v>
      </c>
      <c r="Q11" s="22"/>
      <c r="R11" s="22" t="n">
        <v>0.0267405384239923</v>
      </c>
      <c r="S11" s="22" t="n">
        <v>0.205290871998541</v>
      </c>
      <c r="T11" s="22" t="n">
        <v>0.159495218161596</v>
      </c>
      <c r="U11" s="22" t="n">
        <v>0.0155206022990456</v>
      </c>
      <c r="V11" s="22" t="n">
        <v>0.0709175386788465</v>
      </c>
      <c r="W11" s="22"/>
      <c r="X11" s="22" t="n">
        <v>0.0278021549195752</v>
      </c>
      <c r="Y11" s="22" t="n">
        <v>0.143646059338063</v>
      </c>
      <c r="Z11" s="22" t="n">
        <v>0.147627691049258</v>
      </c>
      <c r="AA11" s="22" t="n">
        <v>0</v>
      </c>
      <c r="AB11" s="22" t="n">
        <v>0.0734933738800596</v>
      </c>
      <c r="AC11" s="22" t="n">
        <v>0.0658822618368971</v>
      </c>
      <c r="AD11" s="22" t="n">
        <v>0.157283529547989</v>
      </c>
      <c r="AE11" s="22"/>
      <c r="AF11" s="22" t="n">
        <v>0.0144868244758131</v>
      </c>
      <c r="AG11" s="22" t="n">
        <v>0.0217015431986433</v>
      </c>
      <c r="AH11" s="22" t="n">
        <v>0.0693229278624908</v>
      </c>
      <c r="AI11" s="22" t="n">
        <v>0.0792363093999466</v>
      </c>
      <c r="AJ11" s="22" t="n">
        <v>0.182712892201387</v>
      </c>
      <c r="AK11" s="22" t="n">
        <v>0.0614802610246173</v>
      </c>
      <c r="AL11" s="22" t="n">
        <v>0.00964739164808926</v>
      </c>
      <c r="AM11" s="22" t="n">
        <v>0.150420163361242</v>
      </c>
      <c r="AN11" s="22" t="n">
        <v>0.073361242479296</v>
      </c>
      <c r="AO11" s="22" t="n">
        <v>0.118152110263028</v>
      </c>
      <c r="AP11" s="22" t="n">
        <v>0.00599952679613492</v>
      </c>
      <c r="AQ11" s="22"/>
      <c r="AR11" s="22" t="n">
        <v>0.0958040665647278</v>
      </c>
      <c r="AS11" s="22" t="n">
        <v>0.00300071185574407</v>
      </c>
      <c r="AT11" s="22" t="n">
        <v>0.0944558887500497</v>
      </c>
      <c r="AU11" s="22" t="n">
        <v>0.0957655904173965</v>
      </c>
      <c r="AV11" s="22" t="n">
        <v>0.181507553378471</v>
      </c>
      <c r="AW11" s="22" t="n">
        <v>0.0760012987875765</v>
      </c>
      <c r="AX11" s="22" t="n">
        <v>0.0256103922020444</v>
      </c>
    </row>
    <row r="12">
      <c r="B12" s="18"/>
    </row>
    <row r="13">
      <c r="B13" t="s">
        <v>76</v>
      </c>
    </row>
    <row r="14">
      <c r="B14" t="s">
        <v>77</v>
      </c>
    </row>
    <row r="16">
      <c r="B16"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197</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188</v>
      </c>
      <c r="C9" s="16" t="n">
        <v>0.235611729198961</v>
      </c>
      <c r="D9" s="16" t="n">
        <v>0.284071381267663</v>
      </c>
      <c r="E9" s="16" t="n">
        <v>0.370295639474294</v>
      </c>
      <c r="F9" s="16" t="n">
        <v>0.178908740055433</v>
      </c>
      <c r="G9" s="16"/>
      <c r="H9" s="16" t="n">
        <v>0.307220822793542</v>
      </c>
      <c r="I9" s="16" t="n">
        <v>0.260528495706441</v>
      </c>
      <c r="J9" s="16"/>
      <c r="K9" s="16" t="n">
        <v>0.162494364742691</v>
      </c>
      <c r="L9" s="16"/>
      <c r="M9" s="16" t="n">
        <v>0.194765890120098</v>
      </c>
      <c r="N9" s="16" t="n">
        <v>0.364012070446732</v>
      </c>
      <c r="O9" s="16" t="n">
        <v>0.621973413694769</v>
      </c>
      <c r="P9" s="16" t="n">
        <v>0.413063040321393</v>
      </c>
      <c r="Q9" s="16"/>
      <c r="R9" s="16" t="n">
        <v>0</v>
      </c>
      <c r="S9" s="16" t="n">
        <v>0.521621222303609</v>
      </c>
      <c r="T9" s="16" t="n">
        <v>0.299327948866778</v>
      </c>
      <c r="U9" s="16" t="n">
        <v>0.309293658425145</v>
      </c>
      <c r="V9" s="16" t="n">
        <v>0.165907211971662</v>
      </c>
      <c r="W9" s="16"/>
      <c r="X9" s="16" t="n">
        <v>0.0687551854093112</v>
      </c>
      <c r="Y9" s="16" t="n">
        <v>0.298019504322573</v>
      </c>
      <c r="Z9" s="16" t="n">
        <v>0.290956259985379</v>
      </c>
      <c r="AA9" s="16" t="n">
        <v>0.265937743107064</v>
      </c>
      <c r="AB9" s="16" t="n">
        <v>0.354163158344226</v>
      </c>
      <c r="AC9" s="16" t="n">
        <v>0.809037315147316</v>
      </c>
      <c r="AD9" s="16" t="n">
        <v>0.434901152515029</v>
      </c>
      <c r="AE9" s="16"/>
      <c r="AF9" s="16" t="n">
        <v>0.406555138167972</v>
      </c>
      <c r="AG9" s="16" t="n">
        <v>0.404719651318091</v>
      </c>
      <c r="AH9" s="16" t="n">
        <v>0.327481521409337</v>
      </c>
      <c r="AI9" s="16" t="n">
        <v>0.297326878172309</v>
      </c>
      <c r="AJ9" s="16" t="n">
        <v>0.292810226504842</v>
      </c>
      <c r="AK9" s="16" t="n">
        <v>0.177856068699694</v>
      </c>
      <c r="AL9" s="16" t="n">
        <v>0.28421918368905</v>
      </c>
      <c r="AM9" s="16" t="n">
        <v>0.280444792904254</v>
      </c>
      <c r="AN9" s="16" t="n">
        <v>0.0750465131178354</v>
      </c>
      <c r="AO9" s="16" t="n">
        <v>0.207942940586502</v>
      </c>
      <c r="AP9" s="16" t="n">
        <v>0.0112207949234935</v>
      </c>
      <c r="AQ9" s="16"/>
      <c r="AR9" s="16" t="n">
        <v>0.160958338872578</v>
      </c>
      <c r="AS9" s="16" t="n">
        <v>0.246277807640548</v>
      </c>
      <c r="AT9" s="16" t="n">
        <v>0.170145316168723</v>
      </c>
      <c r="AU9" s="16" t="n">
        <v>0.329662358952444</v>
      </c>
      <c r="AV9" s="16" t="n">
        <v>0.211289652411932</v>
      </c>
      <c r="AW9" s="16" t="n">
        <v>0.392805975556656</v>
      </c>
      <c r="AX9" s="16" t="n">
        <v>0.0796820826064132</v>
      </c>
    </row>
    <row r="10">
      <c r="B10" s="17" t="s">
        <v>189</v>
      </c>
      <c r="C10" s="16" t="n">
        <v>0.717266928091806</v>
      </c>
      <c r="D10" s="16" t="n">
        <v>0.61646962797583</v>
      </c>
      <c r="E10" s="16" t="n">
        <v>0.586970398301774</v>
      </c>
      <c r="F10" s="16" t="n">
        <v>0.779832208797022</v>
      </c>
      <c r="G10" s="16"/>
      <c r="H10" s="16" t="n">
        <v>0.64997020660544</v>
      </c>
      <c r="I10" s="16" t="n">
        <v>0.700706202512982</v>
      </c>
      <c r="J10" s="16"/>
      <c r="K10" s="16" t="n">
        <v>0.836737756145876</v>
      </c>
      <c r="L10" s="16"/>
      <c r="M10" s="16" t="n">
        <v>0.765068172106852</v>
      </c>
      <c r="N10" s="16" t="n">
        <v>0.548067914647921</v>
      </c>
      <c r="O10" s="16" t="n">
        <v>0.331357461229241</v>
      </c>
      <c r="P10" s="16" t="n">
        <v>0.504086634654872</v>
      </c>
      <c r="Q10" s="16"/>
      <c r="R10" s="16" t="n">
        <v>1</v>
      </c>
      <c r="S10" s="16" t="n">
        <v>0.465302975626225</v>
      </c>
      <c r="T10" s="16" t="n">
        <v>0.566043619930019</v>
      </c>
      <c r="U10" s="16" t="n">
        <v>0.689842256324643</v>
      </c>
      <c r="V10" s="16" t="n">
        <v>0.791560522446616</v>
      </c>
      <c r="W10" s="16"/>
      <c r="X10" s="16" t="n">
        <v>0.887810985365349</v>
      </c>
      <c r="Y10" s="16" t="n">
        <v>0.63583922316884</v>
      </c>
      <c r="Z10" s="16" t="n">
        <v>0.64387700190211</v>
      </c>
      <c r="AA10" s="16" t="n">
        <v>0.733338817995095</v>
      </c>
      <c r="AB10" s="16" t="n">
        <v>0.626591361452623</v>
      </c>
      <c r="AC10" s="16" t="n">
        <v>0.123668146827904</v>
      </c>
      <c r="AD10" s="16" t="n">
        <v>0.438153845509692</v>
      </c>
      <c r="AE10" s="16"/>
      <c r="AF10" s="16" t="n">
        <v>0.593444861832028</v>
      </c>
      <c r="AG10" s="16" t="n">
        <v>0.595280348681909</v>
      </c>
      <c r="AH10" s="16" t="n">
        <v>0.608162533070531</v>
      </c>
      <c r="AI10" s="16" t="n">
        <v>0.625211778186324</v>
      </c>
      <c r="AJ10" s="16" t="n">
        <v>0.675718830319351</v>
      </c>
      <c r="AK10" s="16" t="n">
        <v>0.819735458140563</v>
      </c>
      <c r="AL10" s="16" t="n">
        <v>0.712228819196265</v>
      </c>
      <c r="AM10" s="16" t="n">
        <v>0.604322450082843</v>
      </c>
      <c r="AN10" s="16" t="n">
        <v>0.779037292801331</v>
      </c>
      <c r="AO10" s="16" t="n">
        <v>0.67390494915047</v>
      </c>
      <c r="AP10" s="16" t="n">
        <v>0.988779205076507</v>
      </c>
      <c r="AQ10" s="16"/>
      <c r="AR10" s="16" t="n">
        <v>0.748432638876379</v>
      </c>
      <c r="AS10" s="16" t="n">
        <v>0.752839278006495</v>
      </c>
      <c r="AT10" s="16" t="n">
        <v>0.74369616580983</v>
      </c>
      <c r="AU10" s="16" t="n">
        <v>0.586850058359422</v>
      </c>
      <c r="AV10" s="16" t="n">
        <v>0.788710347588068</v>
      </c>
      <c r="AW10" s="16" t="n">
        <v>0.590446956101775</v>
      </c>
      <c r="AX10" s="16" t="n">
        <v>0.919296992693468</v>
      </c>
    </row>
    <row r="11">
      <c r="B11" s="17" t="s">
        <v>95</v>
      </c>
      <c r="C11" s="22" t="n">
        <v>0.0471213427092336</v>
      </c>
      <c r="D11" s="22" t="n">
        <v>0.0994589907565071</v>
      </c>
      <c r="E11" s="22" t="n">
        <v>0.0427339622239323</v>
      </c>
      <c r="F11" s="22" t="n">
        <v>0.0412590511475454</v>
      </c>
      <c r="G11" s="22"/>
      <c r="H11" s="22" t="n">
        <v>0.0428089706010176</v>
      </c>
      <c r="I11" s="22" t="n">
        <v>0.0387653017805766</v>
      </c>
      <c r="J11" s="22"/>
      <c r="K11" s="22" t="n">
        <v>0.000767879111432683</v>
      </c>
      <c r="L11" s="22"/>
      <c r="M11" s="22" t="n">
        <v>0.0401659377730495</v>
      </c>
      <c r="N11" s="22" t="n">
        <v>0.0879200149053468</v>
      </c>
      <c r="O11" s="22" t="n">
        <v>0.0466691250759906</v>
      </c>
      <c r="P11" s="22" t="n">
        <v>0.0828503250237355</v>
      </c>
      <c r="Q11" s="22"/>
      <c r="R11" s="22" t="n">
        <v>0</v>
      </c>
      <c r="S11" s="22" t="n">
        <v>0.0130758020701666</v>
      </c>
      <c r="T11" s="22" t="n">
        <v>0.134628431203203</v>
      </c>
      <c r="U11" s="22" t="n">
        <v>0.000864085250212014</v>
      </c>
      <c r="V11" s="22" t="n">
        <v>0.042532265581722</v>
      </c>
      <c r="W11" s="22"/>
      <c r="X11" s="22" t="n">
        <v>0.0434338292253398</v>
      </c>
      <c r="Y11" s="22" t="n">
        <v>0.0661412725085873</v>
      </c>
      <c r="Z11" s="22" t="n">
        <v>0.0651667381125106</v>
      </c>
      <c r="AA11" s="22" t="n">
        <v>0.000723438897840203</v>
      </c>
      <c r="AB11" s="22" t="n">
        <v>0.0192454802031505</v>
      </c>
      <c r="AC11" s="22" t="n">
        <v>0.0672945380247802</v>
      </c>
      <c r="AD11" s="22" t="n">
        <v>0.126945001975278</v>
      </c>
      <c r="AE11" s="22"/>
      <c r="AF11" s="22" t="n">
        <v>0</v>
      </c>
      <c r="AG11" s="22" t="n">
        <v>0</v>
      </c>
      <c r="AH11" s="22" t="n">
        <v>0.0643559455201313</v>
      </c>
      <c r="AI11" s="22" t="n">
        <v>0.077461343641367</v>
      </c>
      <c r="AJ11" s="22" t="n">
        <v>0.0314709431758065</v>
      </c>
      <c r="AK11" s="22" t="n">
        <v>0.00240847315974222</v>
      </c>
      <c r="AL11" s="22" t="n">
        <v>0.00355199711468426</v>
      </c>
      <c r="AM11" s="22" t="n">
        <v>0.115232757012903</v>
      </c>
      <c r="AN11" s="22" t="n">
        <v>0.145916194080833</v>
      </c>
      <c r="AO11" s="22" t="n">
        <v>0.118152110263028</v>
      </c>
      <c r="AP11" s="22" t="n">
        <v>0</v>
      </c>
      <c r="AQ11" s="22"/>
      <c r="AR11" s="22" t="n">
        <v>0.0906090222510426</v>
      </c>
      <c r="AS11" s="22" t="n">
        <v>0.000882914352956849</v>
      </c>
      <c r="AT11" s="22" t="n">
        <v>0.086158518021447</v>
      </c>
      <c r="AU11" s="22" t="n">
        <v>0.0834875826881338</v>
      </c>
      <c r="AV11" s="22" t="n">
        <v>0</v>
      </c>
      <c r="AW11" s="22" t="n">
        <v>0.0167470683415684</v>
      </c>
      <c r="AX11" s="22" t="n">
        <v>0.00102092470011851</v>
      </c>
    </row>
    <row r="12">
      <c r="B12" s="18"/>
    </row>
    <row r="13">
      <c r="B13" t="s">
        <v>76</v>
      </c>
    </row>
    <row r="14">
      <c r="B14" t="s">
        <v>77</v>
      </c>
    </row>
    <row r="16">
      <c r="B16"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198</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188</v>
      </c>
      <c r="C9" s="16" t="n">
        <v>0.222246151719613</v>
      </c>
      <c r="D9" s="16" t="n">
        <v>0.278048889152925</v>
      </c>
      <c r="E9" s="16" t="n">
        <v>0.239421472666803</v>
      </c>
      <c r="F9" s="16" t="n">
        <v>0.207919676314817</v>
      </c>
      <c r="G9" s="16"/>
      <c r="H9" s="16" t="n">
        <v>0.503104386906277</v>
      </c>
      <c r="I9" s="16" t="n">
        <v>0.187526544173516</v>
      </c>
      <c r="J9" s="16"/>
      <c r="K9" s="16" t="n">
        <v>0.260771273144846</v>
      </c>
      <c r="L9" s="16"/>
      <c r="M9" s="16" t="n">
        <v>0.201977650227987</v>
      </c>
      <c r="N9" s="16" t="n">
        <v>0.339204025474219</v>
      </c>
      <c r="O9" s="16" t="n">
        <v>0.229883171445959</v>
      </c>
      <c r="P9" s="16" t="n">
        <v>0.311847430629395</v>
      </c>
      <c r="Q9" s="16"/>
      <c r="R9" s="16" t="n">
        <v>0.0267405384239923</v>
      </c>
      <c r="S9" s="16" t="n">
        <v>0.187038470349881</v>
      </c>
      <c r="T9" s="16" t="n">
        <v>0.474663643869935</v>
      </c>
      <c r="U9" s="16" t="n">
        <v>0.108268654049792</v>
      </c>
      <c r="V9" s="16" t="n">
        <v>0.200937805757037</v>
      </c>
      <c r="W9" s="16"/>
      <c r="X9" s="16" t="n">
        <v>0.183717998020046</v>
      </c>
      <c r="Y9" s="16" t="n">
        <v>0.199952050781777</v>
      </c>
      <c r="Z9" s="16" t="n">
        <v>0.354087556590635</v>
      </c>
      <c r="AA9" s="16" t="n">
        <v>0.0333859853753713</v>
      </c>
      <c r="AB9" s="16" t="n">
        <v>0.259213885006885</v>
      </c>
      <c r="AC9" s="16" t="n">
        <v>0.175238613202367</v>
      </c>
      <c r="AD9" s="16" t="n">
        <v>0.443927507595825</v>
      </c>
      <c r="AE9" s="16"/>
      <c r="AF9" s="16" t="n">
        <v>0.21151096393174</v>
      </c>
      <c r="AG9" s="16" t="n">
        <v>0.545053490265134</v>
      </c>
      <c r="AH9" s="16" t="n">
        <v>0.227229901963504</v>
      </c>
      <c r="AI9" s="16" t="n">
        <v>0.152113814625537</v>
      </c>
      <c r="AJ9" s="16" t="n">
        <v>0.175682785029988</v>
      </c>
      <c r="AK9" s="16" t="n">
        <v>0.164627252576962</v>
      </c>
      <c r="AL9" s="16" t="n">
        <v>0.184348736090008</v>
      </c>
      <c r="AM9" s="16" t="n">
        <v>0.46318207572961</v>
      </c>
      <c r="AN9" s="16" t="n">
        <v>0.163275187705692</v>
      </c>
      <c r="AO9" s="16" t="n">
        <v>0.0344125907183464</v>
      </c>
      <c r="AP9" s="16" t="n">
        <v>0.668181570417518</v>
      </c>
      <c r="AQ9" s="16"/>
      <c r="AR9" s="16" t="n">
        <v>0.120726193694151</v>
      </c>
      <c r="AS9" s="16" t="n">
        <v>0.0428014321596224</v>
      </c>
      <c r="AT9" s="16" t="n">
        <v>0.346828504117284</v>
      </c>
      <c r="AU9" s="16" t="n">
        <v>0.11760494336496</v>
      </c>
      <c r="AV9" s="16" t="n">
        <v>0.00751417336710614</v>
      </c>
      <c r="AW9" s="16" t="n">
        <v>0.155787902359415</v>
      </c>
      <c r="AX9" s="16" t="n">
        <v>0.476113208060359</v>
      </c>
    </row>
    <row r="10">
      <c r="B10" s="17" t="s">
        <v>189</v>
      </c>
      <c r="C10" s="16" t="n">
        <v>0.720070125065842</v>
      </c>
      <c r="D10" s="16" t="n">
        <v>0.683848535587446</v>
      </c>
      <c r="E10" s="16" t="n">
        <v>0.67887428480597</v>
      </c>
      <c r="F10" s="16" t="n">
        <v>0.740473744210845</v>
      </c>
      <c r="G10" s="16"/>
      <c r="H10" s="16" t="n">
        <v>0.438715729635542</v>
      </c>
      <c r="I10" s="16" t="n">
        <v>0.752895277133265</v>
      </c>
      <c r="J10" s="16"/>
      <c r="K10" s="16" t="n">
        <v>0.681352002580948</v>
      </c>
      <c r="L10" s="16"/>
      <c r="M10" s="16" t="n">
        <v>0.741090544304575</v>
      </c>
      <c r="N10" s="16" t="n">
        <v>0.599894658402355</v>
      </c>
      <c r="O10" s="16" t="n">
        <v>0.72172898224144</v>
      </c>
      <c r="P10" s="16" t="n">
        <v>0.541645649258447</v>
      </c>
      <c r="Q10" s="16"/>
      <c r="R10" s="16" t="n">
        <v>0.973259461576008</v>
      </c>
      <c r="S10" s="16" t="n">
        <v>0.599536455783972</v>
      </c>
      <c r="T10" s="16" t="n">
        <v>0.479311790001203</v>
      </c>
      <c r="U10" s="16" t="n">
        <v>0.835000969252048</v>
      </c>
      <c r="V10" s="16" t="n">
        <v>0.74942956732454</v>
      </c>
      <c r="W10" s="16"/>
      <c r="X10" s="16" t="n">
        <v>0.794950925410532</v>
      </c>
      <c r="Y10" s="16" t="n">
        <v>0.687658457821787</v>
      </c>
      <c r="Z10" s="16" t="n">
        <v>0.578720963791524</v>
      </c>
      <c r="AA10" s="16" t="n">
        <v>0.955256420837913</v>
      </c>
      <c r="AB10" s="16" t="n">
        <v>0.695032001493514</v>
      </c>
      <c r="AC10" s="16" t="n">
        <v>0.757466848772853</v>
      </c>
      <c r="AD10" s="16" t="n">
        <v>0.461114233156779</v>
      </c>
      <c r="AE10" s="16"/>
      <c r="AF10" s="16" t="n">
        <v>0.78848903606826</v>
      </c>
      <c r="AG10" s="16" t="n">
        <v>0.454946509734866</v>
      </c>
      <c r="AH10" s="16" t="n">
        <v>0.713774381355427</v>
      </c>
      <c r="AI10" s="16" t="n">
        <v>0.834989108950524</v>
      </c>
      <c r="AJ10" s="16" t="n">
        <v>0.707811477488895</v>
      </c>
      <c r="AK10" s="16" t="n">
        <v>0.786485569616156</v>
      </c>
      <c r="AL10" s="16" t="n">
        <v>0.80995026348799</v>
      </c>
      <c r="AM10" s="16" t="n">
        <v>0.405636564682059</v>
      </c>
      <c r="AN10" s="16" t="n">
        <v>0.690369550902557</v>
      </c>
      <c r="AO10" s="16" t="n">
        <v>0.965587409281654</v>
      </c>
      <c r="AP10" s="16" t="n">
        <v>0.325818902786347</v>
      </c>
      <c r="AQ10" s="16"/>
      <c r="AR10" s="16" t="n">
        <v>0.873043274523494</v>
      </c>
      <c r="AS10" s="16" t="n">
        <v>0.928869749403392</v>
      </c>
      <c r="AT10" s="16" t="n">
        <v>0.570444224824655</v>
      </c>
      <c r="AU10" s="16" t="n">
        <v>0.827709398626914</v>
      </c>
      <c r="AV10" s="16" t="n">
        <v>0.992485826632894</v>
      </c>
      <c r="AW10" s="16" t="n">
        <v>0.72310999891601</v>
      </c>
      <c r="AX10" s="16" t="n">
        <v>0.520568065401949</v>
      </c>
    </row>
    <row r="11">
      <c r="B11" s="17" t="s">
        <v>95</v>
      </c>
      <c r="C11" s="22" t="n">
        <v>0.0576837232145449</v>
      </c>
      <c r="D11" s="22" t="n">
        <v>0.0381025752596286</v>
      </c>
      <c r="E11" s="22" t="n">
        <v>0.081704242527227</v>
      </c>
      <c r="F11" s="22" t="n">
        <v>0.0516065794743377</v>
      </c>
      <c r="G11" s="22"/>
      <c r="H11" s="22" t="n">
        <v>0.0581798834581804</v>
      </c>
      <c r="I11" s="22" t="n">
        <v>0.059578178693219</v>
      </c>
      <c r="J11" s="22"/>
      <c r="K11" s="22" t="n">
        <v>0.0578767242742064</v>
      </c>
      <c r="L11" s="22"/>
      <c r="M11" s="22" t="n">
        <v>0.0569318054674377</v>
      </c>
      <c r="N11" s="22" t="n">
        <v>0.0609013161234259</v>
      </c>
      <c r="O11" s="22" t="n">
        <v>0.048387846312601</v>
      </c>
      <c r="P11" s="22" t="n">
        <v>0.146506920112158</v>
      </c>
      <c r="Q11" s="22"/>
      <c r="R11" s="22" t="n">
        <v>0</v>
      </c>
      <c r="S11" s="22" t="n">
        <v>0.213425073866148</v>
      </c>
      <c r="T11" s="22" t="n">
        <v>0.0460245661288618</v>
      </c>
      <c r="U11" s="22" t="n">
        <v>0.0567303766981601</v>
      </c>
      <c r="V11" s="22" t="n">
        <v>0.0496326269184226</v>
      </c>
      <c r="W11" s="22"/>
      <c r="X11" s="22" t="n">
        <v>0.0213310765694225</v>
      </c>
      <c r="Y11" s="22" t="n">
        <v>0.112389491396436</v>
      </c>
      <c r="Z11" s="22" t="n">
        <v>0.0671914796178409</v>
      </c>
      <c r="AA11" s="22" t="n">
        <v>0.0113575937867162</v>
      </c>
      <c r="AB11" s="22" t="n">
        <v>0.0457541134996009</v>
      </c>
      <c r="AC11" s="22" t="n">
        <v>0.0672945380247802</v>
      </c>
      <c r="AD11" s="22" t="n">
        <v>0.0949582592473963</v>
      </c>
      <c r="AE11" s="22"/>
      <c r="AF11" s="22" t="n">
        <v>0</v>
      </c>
      <c r="AG11" s="22" t="n">
        <v>0</v>
      </c>
      <c r="AH11" s="22" t="n">
        <v>0.0589957166810687</v>
      </c>
      <c r="AI11" s="22" t="n">
        <v>0.0128970764239392</v>
      </c>
      <c r="AJ11" s="22" t="n">
        <v>0.116505737481117</v>
      </c>
      <c r="AK11" s="22" t="n">
        <v>0.048887177806882</v>
      </c>
      <c r="AL11" s="22" t="n">
        <v>0.005701000422002</v>
      </c>
      <c r="AM11" s="22" t="n">
        <v>0.13118135958833</v>
      </c>
      <c r="AN11" s="22" t="n">
        <v>0.146355261391751</v>
      </c>
      <c r="AO11" s="22" t="n">
        <v>0</v>
      </c>
      <c r="AP11" s="22" t="n">
        <v>0.00599952679613492</v>
      </c>
      <c r="AQ11" s="22"/>
      <c r="AR11" s="22" t="n">
        <v>0.00623053178235572</v>
      </c>
      <c r="AS11" s="22" t="n">
        <v>0.0283288184369854</v>
      </c>
      <c r="AT11" s="22" t="n">
        <v>0.0827272710580613</v>
      </c>
      <c r="AU11" s="22" t="n">
        <v>0.0546856580081259</v>
      </c>
      <c r="AV11" s="22" t="n">
        <v>0</v>
      </c>
      <c r="AW11" s="22" t="n">
        <v>0.121102098724576</v>
      </c>
      <c r="AX11" s="22" t="n">
        <v>0.00331872653769207</v>
      </c>
    </row>
    <row r="12">
      <c r="B12" s="18"/>
    </row>
    <row r="13">
      <c r="B13" t="s">
        <v>76</v>
      </c>
    </row>
    <row r="14">
      <c r="B14" t="s">
        <v>77</v>
      </c>
    </row>
    <row r="16">
      <c r="B16"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199</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188</v>
      </c>
      <c r="C9" s="16" t="n">
        <v>0.248706035122372</v>
      </c>
      <c r="D9" s="16" t="n">
        <v>0.264310690381346</v>
      </c>
      <c r="E9" s="16" t="n">
        <v>0.220301623863889</v>
      </c>
      <c r="F9" s="16" t="n">
        <v>0.256971884175869</v>
      </c>
      <c r="G9" s="16"/>
      <c r="H9" s="16" t="n">
        <v>0.140047742753611</v>
      </c>
      <c r="I9" s="16" t="n">
        <v>0.243414158920157</v>
      </c>
      <c r="J9" s="16"/>
      <c r="K9" s="16" t="n">
        <v>0.244626380842278</v>
      </c>
      <c r="L9" s="16"/>
      <c r="M9" s="16" t="n">
        <v>0.217882398426539</v>
      </c>
      <c r="N9" s="16" t="n">
        <v>0.344625331696246</v>
      </c>
      <c r="O9" s="16" t="n">
        <v>0.523816432584994</v>
      </c>
      <c r="P9" s="16" t="n">
        <v>0.508605268448864</v>
      </c>
      <c r="Q9" s="16"/>
      <c r="R9" s="16" t="n">
        <v>0.0267405384239923</v>
      </c>
      <c r="S9" s="16" t="n">
        <v>0.566620405595035</v>
      </c>
      <c r="T9" s="16" t="n">
        <v>0.424981204987449</v>
      </c>
      <c r="U9" s="16" t="n">
        <v>0.155434205629974</v>
      </c>
      <c r="V9" s="16" t="n">
        <v>0.211858908256363</v>
      </c>
      <c r="W9" s="16"/>
      <c r="X9" s="16" t="n">
        <v>0.221443944432324</v>
      </c>
      <c r="Y9" s="16" t="n">
        <v>0.230524947374542</v>
      </c>
      <c r="Z9" s="16" t="n">
        <v>0.163816084124205</v>
      </c>
      <c r="AA9" s="16" t="n">
        <v>0.37895930818708</v>
      </c>
      <c r="AB9" s="16" t="n">
        <v>0.375220282385058</v>
      </c>
      <c r="AC9" s="16" t="n">
        <v>0.204348828058103</v>
      </c>
      <c r="AD9" s="16" t="n">
        <v>0.542395628265411</v>
      </c>
      <c r="AE9" s="16"/>
      <c r="AF9" s="16" t="n">
        <v>0.538472742203817</v>
      </c>
      <c r="AG9" s="16" t="n">
        <v>0.347828093940424</v>
      </c>
      <c r="AH9" s="16" t="n">
        <v>0.36446923788761</v>
      </c>
      <c r="AI9" s="16" t="n">
        <v>0.322375287366452</v>
      </c>
      <c r="AJ9" s="16" t="n">
        <v>0.196491474570387</v>
      </c>
      <c r="AK9" s="16" t="n">
        <v>0.187123042530436</v>
      </c>
      <c r="AL9" s="16" t="n">
        <v>0.12990536537052</v>
      </c>
      <c r="AM9" s="16" t="n">
        <v>0.534024708380438</v>
      </c>
      <c r="AN9" s="16" t="n">
        <v>0.0592471987468728</v>
      </c>
      <c r="AO9" s="16" t="n">
        <v>0.0338332602595228</v>
      </c>
      <c r="AP9" s="16" t="n">
        <v>0.0336700099923374</v>
      </c>
      <c r="AQ9" s="16"/>
      <c r="AR9" s="16" t="n">
        <v>0.1298056799608</v>
      </c>
      <c r="AS9" s="16" t="n">
        <v>0.0479199415181537</v>
      </c>
      <c r="AT9" s="16" t="n">
        <v>0.270063579598534</v>
      </c>
      <c r="AU9" s="16" t="n">
        <v>0.174821255887667</v>
      </c>
      <c r="AV9" s="16" t="n">
        <v>0.389315785757902</v>
      </c>
      <c r="AW9" s="16" t="n">
        <v>0.179301776635199</v>
      </c>
      <c r="AX9" s="16" t="n">
        <v>0.498532352174933</v>
      </c>
    </row>
    <row r="10">
      <c r="B10" s="17" t="s">
        <v>189</v>
      </c>
      <c r="C10" s="16" t="n">
        <v>0.712890408834247</v>
      </c>
      <c r="D10" s="16" t="n">
        <v>0.630331390509388</v>
      </c>
      <c r="E10" s="16" t="n">
        <v>0.691010733104433</v>
      </c>
      <c r="F10" s="16" t="n">
        <v>0.732781272277983</v>
      </c>
      <c r="G10" s="16"/>
      <c r="H10" s="16" t="n">
        <v>0.826668910153119</v>
      </c>
      <c r="I10" s="16" t="n">
        <v>0.727496614255333</v>
      </c>
      <c r="J10" s="16"/>
      <c r="K10" s="16" t="n">
        <v>0.749273519239653</v>
      </c>
      <c r="L10" s="16"/>
      <c r="M10" s="16" t="n">
        <v>0.749647928770056</v>
      </c>
      <c r="N10" s="16" t="n">
        <v>0.579028461137377</v>
      </c>
      <c r="O10" s="16" t="n">
        <v>0.449902573779122</v>
      </c>
      <c r="P10" s="16" t="n">
        <v>0.416733141543464</v>
      </c>
      <c r="Q10" s="16"/>
      <c r="R10" s="16" t="n">
        <v>0.973259461576008</v>
      </c>
      <c r="S10" s="16" t="n">
        <v>0.433379594404965</v>
      </c>
      <c r="T10" s="16" t="n">
        <v>0.529202932569382</v>
      </c>
      <c r="U10" s="16" t="n">
        <v>0.727126195570557</v>
      </c>
      <c r="V10" s="16" t="n">
        <v>0.769596194147683</v>
      </c>
      <c r="W10" s="16"/>
      <c r="X10" s="16" t="n">
        <v>0.713576755152967</v>
      </c>
      <c r="Y10" s="16" t="n">
        <v>0.769475052625458</v>
      </c>
      <c r="Z10" s="16" t="n">
        <v>0.836183915875795</v>
      </c>
      <c r="AA10" s="16" t="n">
        <v>0.621040691812921</v>
      </c>
      <c r="AB10" s="16" t="n">
        <v>0.598349285615898</v>
      </c>
      <c r="AC10" s="16" t="n">
        <v>0.226905014126807</v>
      </c>
      <c r="AD10" s="16" t="n">
        <v>0.386039660962987</v>
      </c>
      <c r="AE10" s="16"/>
      <c r="AF10" s="16" t="n">
        <v>0.461527257796183</v>
      </c>
      <c r="AG10" s="16" t="n">
        <v>0.652171906059576</v>
      </c>
      <c r="AH10" s="16" t="n">
        <v>0.634519187081521</v>
      </c>
      <c r="AI10" s="16" t="n">
        <v>0.600765952889464</v>
      </c>
      <c r="AJ10" s="16" t="n">
        <v>0.790059447974</v>
      </c>
      <c r="AK10" s="16" t="n">
        <v>0.805807703701562</v>
      </c>
      <c r="AL10" s="16" t="n">
        <v>0.658435295789044</v>
      </c>
      <c r="AM10" s="16" t="n">
        <v>0.465439232500203</v>
      </c>
      <c r="AN10" s="16" t="n">
        <v>0.867758782340672</v>
      </c>
      <c r="AO10" s="16" t="n">
        <v>0.849589978639703</v>
      </c>
      <c r="AP10" s="16" t="n">
        <v>0.960330463211528</v>
      </c>
      <c r="AQ10" s="16"/>
      <c r="AR10" s="16" t="n">
        <v>0.783218307413671</v>
      </c>
      <c r="AS10" s="16" t="n">
        <v>0.779402267737567</v>
      </c>
      <c r="AT10" s="16" t="n">
        <v>0.669435882216263</v>
      </c>
      <c r="AU10" s="16" t="n">
        <v>0.824763744371133</v>
      </c>
      <c r="AV10" s="16" t="n">
        <v>0.610684214242098</v>
      </c>
      <c r="AW10" s="16" t="n">
        <v>0.81165087077678</v>
      </c>
      <c r="AX10" s="16" t="n">
        <v>0.501467647825067</v>
      </c>
    </row>
    <row r="11">
      <c r="B11" s="17" t="s">
        <v>95</v>
      </c>
      <c r="C11" s="22" t="n">
        <v>0.0384035560433805</v>
      </c>
      <c r="D11" s="22" t="n">
        <v>0.105357919109266</v>
      </c>
      <c r="E11" s="22" t="n">
        <v>0.0886876430316776</v>
      </c>
      <c r="F11" s="22" t="n">
        <v>0.010246843546148</v>
      </c>
      <c r="G11" s="22"/>
      <c r="H11" s="22" t="n">
        <v>0.03328334709327</v>
      </c>
      <c r="I11" s="22" t="n">
        <v>0.0290892268245106</v>
      </c>
      <c r="J11" s="22"/>
      <c r="K11" s="22" t="n">
        <v>0.00610009991806904</v>
      </c>
      <c r="L11" s="22"/>
      <c r="M11" s="22" t="n">
        <v>0.0324696728034049</v>
      </c>
      <c r="N11" s="22" t="n">
        <v>0.0763462071663766</v>
      </c>
      <c r="O11" s="22" t="n">
        <v>0.0262809936358839</v>
      </c>
      <c r="P11" s="22" t="n">
        <v>0.0746615900076718</v>
      </c>
      <c r="Q11" s="22"/>
      <c r="R11" s="22" t="n">
        <v>0</v>
      </c>
      <c r="S11" s="22" t="n">
        <v>0</v>
      </c>
      <c r="T11" s="22" t="n">
        <v>0.0458158624431682</v>
      </c>
      <c r="U11" s="22" t="n">
        <v>0.117439598799469</v>
      </c>
      <c r="V11" s="22" t="n">
        <v>0.0185448975959538</v>
      </c>
      <c r="W11" s="22"/>
      <c r="X11" s="22" t="n">
        <v>0.0649793004147093</v>
      </c>
      <c r="Y11" s="22" t="n">
        <v>0</v>
      </c>
      <c r="Z11" s="22" t="n">
        <v>0</v>
      </c>
      <c r="AA11" s="22" t="n">
        <v>0</v>
      </c>
      <c r="AB11" s="22" t="n">
        <v>0.0264304319990441</v>
      </c>
      <c r="AC11" s="22" t="n">
        <v>0.56874615781509</v>
      </c>
      <c r="AD11" s="22" t="n">
        <v>0.0715647107716017</v>
      </c>
      <c r="AE11" s="22"/>
      <c r="AF11" s="22" t="n">
        <v>0</v>
      </c>
      <c r="AG11" s="22" t="n">
        <v>0</v>
      </c>
      <c r="AH11" s="22" t="n">
        <v>0.00101157503086964</v>
      </c>
      <c r="AI11" s="22" t="n">
        <v>0.0768587597440844</v>
      </c>
      <c r="AJ11" s="22" t="n">
        <v>0.0134490774556131</v>
      </c>
      <c r="AK11" s="22" t="n">
        <v>0.00706925376800165</v>
      </c>
      <c r="AL11" s="22" t="n">
        <v>0.211659338840436</v>
      </c>
      <c r="AM11" s="22" t="n">
        <v>0.000536059119358551</v>
      </c>
      <c r="AN11" s="22" t="n">
        <v>0.0729940189124554</v>
      </c>
      <c r="AO11" s="22" t="n">
        <v>0.116576761100774</v>
      </c>
      <c r="AP11" s="22" t="n">
        <v>0.00599952679613492</v>
      </c>
      <c r="AQ11" s="22"/>
      <c r="AR11" s="22" t="n">
        <v>0.0869760126255295</v>
      </c>
      <c r="AS11" s="22" t="n">
        <v>0.17267779074428</v>
      </c>
      <c r="AT11" s="22" t="n">
        <v>0.0605005381852027</v>
      </c>
      <c r="AU11" s="22" t="n">
        <v>0.000414999741199141</v>
      </c>
      <c r="AV11" s="22" t="n">
        <v>0</v>
      </c>
      <c r="AW11" s="22" t="n">
        <v>0.0090473525880215</v>
      </c>
      <c r="AX11" s="22" t="n">
        <v>0</v>
      </c>
    </row>
    <row r="12">
      <c r="B12" s="18"/>
    </row>
    <row r="13">
      <c r="B13" t="s">
        <v>76</v>
      </c>
    </row>
    <row r="14">
      <c r="B14" t="s">
        <v>77</v>
      </c>
    </row>
    <row r="16">
      <c r="B16"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200</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188</v>
      </c>
      <c r="C9" s="16" t="n">
        <v>0.188615838676027</v>
      </c>
      <c r="D9" s="16" t="n">
        <v>0.301241408013889</v>
      </c>
      <c r="E9" s="16" t="n">
        <v>0.167956967619646</v>
      </c>
      <c r="F9" s="16" t="n">
        <v>0.180146349788574</v>
      </c>
      <c r="G9" s="16"/>
      <c r="H9" s="16" t="n">
        <v>0.109362439481808</v>
      </c>
      <c r="I9" s="16" t="n">
        <v>0.202338697364974</v>
      </c>
      <c r="J9" s="16"/>
      <c r="K9" s="16" t="n">
        <v>0.177349558624258</v>
      </c>
      <c r="L9" s="16"/>
      <c r="M9" s="16" t="n">
        <v>0.154363117713787</v>
      </c>
      <c r="N9" s="16" t="n">
        <v>0.373519250483686</v>
      </c>
      <c r="O9" s="16" t="n">
        <v>0.252340742770813</v>
      </c>
      <c r="P9" s="16" t="n">
        <v>0.296831040710877</v>
      </c>
      <c r="Q9" s="16"/>
      <c r="R9" s="16" t="n">
        <v>0.0267405384239923</v>
      </c>
      <c r="S9" s="16" t="n">
        <v>0.49660340240884</v>
      </c>
      <c r="T9" s="16" t="n">
        <v>0.339546150139229</v>
      </c>
      <c r="U9" s="16" t="n">
        <v>0.166205556613833</v>
      </c>
      <c r="V9" s="16" t="n">
        <v>0.137073503534988</v>
      </c>
      <c r="W9" s="16"/>
      <c r="X9" s="16" t="n">
        <v>0.073629211972908</v>
      </c>
      <c r="Y9" s="16" t="n">
        <v>0.184523668764534</v>
      </c>
      <c r="Z9" s="16" t="n">
        <v>0.271719674864757</v>
      </c>
      <c r="AA9" s="16" t="n">
        <v>0.0944832837865452</v>
      </c>
      <c r="AB9" s="16" t="n">
        <v>0.426299286313935</v>
      </c>
      <c r="AC9" s="16" t="n">
        <v>0.146651288904029</v>
      </c>
      <c r="AD9" s="16" t="n">
        <v>0.584234851044394</v>
      </c>
      <c r="AE9" s="16"/>
      <c r="AF9" s="16" t="n">
        <v>0.0376704685671924</v>
      </c>
      <c r="AG9" s="16" t="n">
        <v>0.677277622117123</v>
      </c>
      <c r="AH9" s="16" t="n">
        <v>0.359166618227544</v>
      </c>
      <c r="AI9" s="16" t="n">
        <v>0.111409876373254</v>
      </c>
      <c r="AJ9" s="16" t="n">
        <v>0.0978658190394824</v>
      </c>
      <c r="AK9" s="16" t="n">
        <v>0.165002085868004</v>
      </c>
      <c r="AL9" s="16" t="n">
        <v>0.0829530815106317</v>
      </c>
      <c r="AM9" s="16" t="n">
        <v>0.243985473459724</v>
      </c>
      <c r="AN9" s="16" t="n">
        <v>0.197615885327282</v>
      </c>
      <c r="AO9" s="16" t="n">
        <v>0.178425543406272</v>
      </c>
      <c r="AP9" s="16" t="n">
        <v>0.0336700099923374</v>
      </c>
      <c r="AQ9" s="16"/>
      <c r="AR9" s="16" t="n">
        <v>0.120726193694151</v>
      </c>
      <c r="AS9" s="16" t="n">
        <v>0.0672466243879069</v>
      </c>
      <c r="AT9" s="16" t="n">
        <v>0.168945028268964</v>
      </c>
      <c r="AU9" s="16" t="n">
        <v>0.24559433923112</v>
      </c>
      <c r="AV9" s="16" t="n">
        <v>0.192503146778077</v>
      </c>
      <c r="AW9" s="16" t="n">
        <v>0.213435132187692</v>
      </c>
      <c r="AX9" s="16" t="n">
        <v>0.22987373516481</v>
      </c>
    </row>
    <row r="10">
      <c r="B10" s="17" t="s">
        <v>189</v>
      </c>
      <c r="C10" s="16" t="n">
        <v>0.746290142879429</v>
      </c>
      <c r="D10" s="16" t="n">
        <v>0.640212889281085</v>
      </c>
      <c r="E10" s="16" t="n">
        <v>0.751773197084041</v>
      </c>
      <c r="F10" s="16" t="n">
        <v>0.759431673741142</v>
      </c>
      <c r="G10" s="16"/>
      <c r="H10" s="16" t="n">
        <v>0.861343683800891</v>
      </c>
      <c r="I10" s="16" t="n">
        <v>0.729298079075692</v>
      </c>
      <c r="J10" s="16"/>
      <c r="K10" s="16" t="n">
        <v>0.762267456070346</v>
      </c>
      <c r="L10" s="16"/>
      <c r="M10" s="16" t="n">
        <v>0.780707912245584</v>
      </c>
      <c r="N10" s="16" t="n">
        <v>0.565844324158905</v>
      </c>
      <c r="O10" s="16" t="n">
        <v>0.676447064448882</v>
      </c>
      <c r="P10" s="16" t="n">
        <v>0.557102830218066</v>
      </c>
      <c r="Q10" s="16"/>
      <c r="R10" s="16" t="n">
        <v>0.973259461576008</v>
      </c>
      <c r="S10" s="16" t="n">
        <v>0.489820538911783</v>
      </c>
      <c r="T10" s="16" t="n">
        <v>0.570949138760339</v>
      </c>
      <c r="U10" s="16" t="n">
        <v>0.817190687728038</v>
      </c>
      <c r="V10" s="16" t="n">
        <v>0.784315991508843</v>
      </c>
      <c r="W10" s="16"/>
      <c r="X10" s="16" t="n">
        <v>0.866876491365284</v>
      </c>
      <c r="Y10" s="16" t="n">
        <v>0.693505554698059</v>
      </c>
      <c r="Z10" s="16" t="n">
        <v>0.724819080832381</v>
      </c>
      <c r="AA10" s="16" t="n">
        <v>0.892844500275675</v>
      </c>
      <c r="AB10" s="16" t="n">
        <v>0.535221098018409</v>
      </c>
      <c r="AC10" s="16" t="n">
        <v>0.774281804089728</v>
      </c>
      <c r="AD10" s="16" t="n">
        <v>0.331559438185934</v>
      </c>
      <c r="AE10" s="16"/>
      <c r="AF10" s="16" t="n">
        <v>0.947842706956994</v>
      </c>
      <c r="AG10" s="16" t="n">
        <v>0.322722377882877</v>
      </c>
      <c r="AH10" s="16" t="n">
        <v>0.581017155211928</v>
      </c>
      <c r="AI10" s="16" t="n">
        <v>0.799436871356005</v>
      </c>
      <c r="AJ10" s="16" t="n">
        <v>0.71133977902762</v>
      </c>
      <c r="AK10" s="16" t="n">
        <v>0.780514048374727</v>
      </c>
      <c r="AL10" s="16" t="n">
        <v>0.914341313959772</v>
      </c>
      <c r="AM10" s="16" t="n">
        <v>0.585783743218992</v>
      </c>
      <c r="AN10" s="16" t="n">
        <v>0.801649667539036</v>
      </c>
      <c r="AO10" s="16" t="n">
        <v>0.820995126134905</v>
      </c>
      <c r="AP10" s="16" t="n">
        <v>0.960330463211528</v>
      </c>
      <c r="AQ10" s="16"/>
      <c r="AR10" s="16" t="n">
        <v>0.864215220584295</v>
      </c>
      <c r="AS10" s="16" t="n">
        <v>0.930987546906179</v>
      </c>
      <c r="AT10" s="16" t="n">
        <v>0.769928273314538</v>
      </c>
      <c r="AU10" s="16" t="n">
        <v>0.693974967348017</v>
      </c>
      <c r="AV10" s="16" t="n">
        <v>0.628188418523374</v>
      </c>
      <c r="AW10" s="16" t="n">
        <v>0.665981496654244</v>
      </c>
      <c r="AX10" s="16" t="n">
        <v>0.764596015622112</v>
      </c>
    </row>
    <row r="11">
      <c r="B11" s="17" t="s">
        <v>95</v>
      </c>
      <c r="C11" s="22" t="n">
        <v>0.0650940184445447</v>
      </c>
      <c r="D11" s="22" t="n">
        <v>0.0585457027050259</v>
      </c>
      <c r="E11" s="22" t="n">
        <v>0.0802698352963123</v>
      </c>
      <c r="F11" s="22" t="n">
        <v>0.060421976470284</v>
      </c>
      <c r="G11" s="22"/>
      <c r="H11" s="22" t="n">
        <v>0.0292938767173012</v>
      </c>
      <c r="I11" s="22" t="n">
        <v>0.0683632235593339</v>
      </c>
      <c r="J11" s="22"/>
      <c r="K11" s="22" t="n">
        <v>0.0603829853053966</v>
      </c>
      <c r="L11" s="22"/>
      <c r="M11" s="22" t="n">
        <v>0.0649289700406291</v>
      </c>
      <c r="N11" s="22" t="n">
        <v>0.0606364253574086</v>
      </c>
      <c r="O11" s="22" t="n">
        <v>0.0712121927803051</v>
      </c>
      <c r="P11" s="22" t="n">
        <v>0.146066129071057</v>
      </c>
      <c r="Q11" s="22"/>
      <c r="R11" s="22" t="n">
        <v>0</v>
      </c>
      <c r="S11" s="22" t="n">
        <v>0.0135760586793772</v>
      </c>
      <c r="T11" s="22" t="n">
        <v>0.0895047111004316</v>
      </c>
      <c r="U11" s="22" t="n">
        <v>0.016603755658129</v>
      </c>
      <c r="V11" s="22" t="n">
        <v>0.0786105049561691</v>
      </c>
      <c r="W11" s="22"/>
      <c r="X11" s="22" t="n">
        <v>0.0594942966618078</v>
      </c>
      <c r="Y11" s="22" t="n">
        <v>0.121970776537407</v>
      </c>
      <c r="Z11" s="22" t="n">
        <v>0.00346124430286186</v>
      </c>
      <c r="AA11" s="22" t="n">
        <v>0.0126722159377797</v>
      </c>
      <c r="AB11" s="22" t="n">
        <v>0.0384796156676557</v>
      </c>
      <c r="AC11" s="22" t="n">
        <v>0.0790669070062427</v>
      </c>
      <c r="AD11" s="22" t="n">
        <v>0.0842057107696715</v>
      </c>
      <c r="AE11" s="22"/>
      <c r="AF11" s="22" t="n">
        <v>0.0144868244758131</v>
      </c>
      <c r="AG11" s="22" t="n">
        <v>0</v>
      </c>
      <c r="AH11" s="22" t="n">
        <v>0.0598162265605277</v>
      </c>
      <c r="AI11" s="22" t="n">
        <v>0.089153252270741</v>
      </c>
      <c r="AJ11" s="22" t="n">
        <v>0.190794401932898</v>
      </c>
      <c r="AK11" s="22" t="n">
        <v>0.0544838657572691</v>
      </c>
      <c r="AL11" s="22" t="n">
        <v>0.00270560452959598</v>
      </c>
      <c r="AM11" s="22" t="n">
        <v>0.170230783321285</v>
      </c>
      <c r="AN11" s="22" t="n">
        <v>0.00073444713368123</v>
      </c>
      <c r="AO11" s="22" t="n">
        <v>0.000579330458823583</v>
      </c>
      <c r="AP11" s="22" t="n">
        <v>0.00599952679613492</v>
      </c>
      <c r="AQ11" s="22"/>
      <c r="AR11" s="22" t="n">
        <v>0.015058585721554</v>
      </c>
      <c r="AS11" s="22" t="n">
        <v>0.0017658287059137</v>
      </c>
      <c r="AT11" s="22" t="n">
        <v>0.0611266984164984</v>
      </c>
      <c r="AU11" s="22" t="n">
        <v>0.0604306934208627</v>
      </c>
      <c r="AV11" s="22" t="n">
        <v>0.179308434698549</v>
      </c>
      <c r="AW11" s="22" t="n">
        <v>0.120583371158064</v>
      </c>
      <c r="AX11" s="22" t="n">
        <v>0.00553024921307756</v>
      </c>
    </row>
    <row r="12">
      <c r="B12" s="18"/>
    </row>
    <row r="13">
      <c r="B13" t="s">
        <v>76</v>
      </c>
    </row>
    <row r="14">
      <c r="B14" t="s">
        <v>77</v>
      </c>
    </row>
    <row r="16">
      <c r="B16"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201</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188</v>
      </c>
      <c r="C9" s="16" t="n">
        <v>0.123774881883426</v>
      </c>
      <c r="D9" s="16" t="n">
        <v>0.319079943566172</v>
      </c>
      <c r="E9" s="16" t="n">
        <v>0.168715739343585</v>
      </c>
      <c r="F9" s="16" t="n">
        <v>0.0792401138201949</v>
      </c>
      <c r="G9" s="16"/>
      <c r="H9" s="16" t="n">
        <v>0.12296179705188</v>
      </c>
      <c r="I9" s="16" t="n">
        <v>0.119406654583683</v>
      </c>
      <c r="J9" s="16"/>
      <c r="K9" s="16" t="n">
        <v>0.0618422310890937</v>
      </c>
      <c r="L9" s="16"/>
      <c r="M9" s="16" t="n">
        <v>0.0789975845431004</v>
      </c>
      <c r="N9" s="16" t="n">
        <v>0.331920998664665</v>
      </c>
      <c r="O9" s="16" t="n">
        <v>0.290079957389253</v>
      </c>
      <c r="P9" s="16" t="n">
        <v>0.47446821006692</v>
      </c>
      <c r="Q9" s="16"/>
      <c r="R9" s="16" t="n">
        <v>0.0267405384239923</v>
      </c>
      <c r="S9" s="16" t="n">
        <v>0.0693201798927282</v>
      </c>
      <c r="T9" s="16" t="n">
        <v>0.362345916147588</v>
      </c>
      <c r="U9" s="16" t="n">
        <v>0.134232342074292</v>
      </c>
      <c r="V9" s="16" t="n">
        <v>0.0691550322007253</v>
      </c>
      <c r="W9" s="16"/>
      <c r="X9" s="16" t="n">
        <v>0.037916103852358</v>
      </c>
      <c r="Y9" s="16" t="n">
        <v>0.121578174125425</v>
      </c>
      <c r="Z9" s="16" t="n">
        <v>0.227436684453842</v>
      </c>
      <c r="AA9" s="16" t="n">
        <v>0.121034825864875</v>
      </c>
      <c r="AB9" s="16" t="n">
        <v>0.126422267847827</v>
      </c>
      <c r="AC9" s="16" t="n">
        <v>0.69768811417178</v>
      </c>
      <c r="AD9" s="16" t="n">
        <v>0.411172620599707</v>
      </c>
      <c r="AE9" s="16"/>
      <c r="AF9" s="16" t="n">
        <v>0.0385881504200752</v>
      </c>
      <c r="AG9" s="16" t="n">
        <v>0.266637452842923</v>
      </c>
      <c r="AH9" s="16" t="n">
        <v>0.166121420040049</v>
      </c>
      <c r="AI9" s="16" t="n">
        <v>0.0661481421288892</v>
      </c>
      <c r="AJ9" s="16" t="n">
        <v>0.178709529229064</v>
      </c>
      <c r="AK9" s="16" t="n">
        <v>0.0545192030556166</v>
      </c>
      <c r="AL9" s="16" t="n">
        <v>0.305062553624276</v>
      </c>
      <c r="AM9" s="16" t="n">
        <v>0.230794050977246</v>
      </c>
      <c r="AN9" s="16" t="n">
        <v>0.0469350474467707</v>
      </c>
      <c r="AO9" s="16" t="n">
        <v>0.150416525197434</v>
      </c>
      <c r="AP9" s="16" t="n">
        <v>0.00791924470281053</v>
      </c>
      <c r="AQ9" s="16"/>
      <c r="AR9" s="16" t="n">
        <v>0.195241142754969</v>
      </c>
      <c r="AS9" s="16" t="n">
        <v>0.188033318819874</v>
      </c>
      <c r="AT9" s="16" t="n">
        <v>0.106370513447286</v>
      </c>
      <c r="AU9" s="16" t="n">
        <v>0.112482407564022</v>
      </c>
      <c r="AV9" s="16" t="n">
        <v>0.192503146778077</v>
      </c>
      <c r="AW9" s="16" t="n">
        <v>0.0578894962091724</v>
      </c>
      <c r="AX9" s="16" t="n">
        <v>0.147226409916314</v>
      </c>
    </row>
    <row r="10">
      <c r="B10" s="17" t="s">
        <v>189</v>
      </c>
      <c r="C10" s="16" t="n">
        <v>0.825886878409278</v>
      </c>
      <c r="D10" s="16" t="n">
        <v>0.612320078398466</v>
      </c>
      <c r="E10" s="16" t="n">
        <v>0.68064484391896</v>
      </c>
      <c r="F10" s="16" t="n">
        <v>0.910100186925478</v>
      </c>
      <c r="G10" s="16"/>
      <c r="H10" s="16" t="n">
        <v>0.680171674121939</v>
      </c>
      <c r="I10" s="16" t="n">
        <v>0.84175308744766</v>
      </c>
      <c r="J10" s="16"/>
      <c r="K10" s="16" t="n">
        <v>0.926949551088405</v>
      </c>
      <c r="L10" s="16"/>
      <c r="M10" s="16" t="n">
        <v>0.876249670261177</v>
      </c>
      <c r="N10" s="16" t="n">
        <v>0.583681381851943</v>
      </c>
      <c r="O10" s="16" t="n">
        <v>0.668537991412492</v>
      </c>
      <c r="P10" s="16" t="n">
        <v>0.420330576585761</v>
      </c>
      <c r="Q10" s="16"/>
      <c r="R10" s="16" t="n">
        <v>0.973259461576008</v>
      </c>
      <c r="S10" s="16" t="n">
        <v>0.661785441331873</v>
      </c>
      <c r="T10" s="16" t="n">
        <v>0.590771752772701</v>
      </c>
      <c r="U10" s="16" t="n">
        <v>0.842042963968268</v>
      </c>
      <c r="V10" s="16" t="n">
        <v>0.888799620820523</v>
      </c>
      <c r="W10" s="16"/>
      <c r="X10" s="16" t="n">
        <v>0.940752819578219</v>
      </c>
      <c r="Y10" s="16" t="n">
        <v>0.778202988728991</v>
      </c>
      <c r="Z10" s="16" t="n">
        <v>0.771434578374486</v>
      </c>
      <c r="AA10" s="16" t="n">
        <v>0.878965174135126</v>
      </c>
      <c r="AB10" s="16" t="n">
        <v>0.801609240938304</v>
      </c>
      <c r="AC10" s="16" t="n">
        <v>0.234239795392586</v>
      </c>
      <c r="AD10" s="16" t="n">
        <v>0.513613048705258</v>
      </c>
      <c r="AE10" s="16"/>
      <c r="AF10" s="16" t="n">
        <v>0.961411849579925</v>
      </c>
      <c r="AG10" s="16" t="n">
        <v>0.733362547157077</v>
      </c>
      <c r="AH10" s="16" t="n">
        <v>0.833456852144769</v>
      </c>
      <c r="AI10" s="16" t="n">
        <v>0.837931847324602</v>
      </c>
      <c r="AJ10" s="16" t="n">
        <v>0.70952476132019</v>
      </c>
      <c r="AK10" s="16" t="n">
        <v>0.934797951593226</v>
      </c>
      <c r="AL10" s="16" t="n">
        <v>0.692601055981386</v>
      </c>
      <c r="AM10" s="16" t="n">
        <v>0.631079175874243</v>
      </c>
      <c r="AN10" s="16" t="n">
        <v>0.782722067636226</v>
      </c>
      <c r="AO10" s="16" t="n">
        <v>0.849583474802566</v>
      </c>
      <c r="AP10" s="16" t="n">
        <v>0.986081228501055</v>
      </c>
      <c r="AQ10" s="16"/>
      <c r="AR10" s="16" t="n">
        <v>0.795930803305833</v>
      </c>
      <c r="AS10" s="16" t="n">
        <v>0.581044401615172</v>
      </c>
      <c r="AT10" s="16" t="n">
        <v>0.862765844184861</v>
      </c>
      <c r="AU10" s="16" t="n">
        <v>0.844322005253325</v>
      </c>
      <c r="AV10" s="16" t="n">
        <v>0.807496853221923</v>
      </c>
      <c r="AW10" s="16" t="n">
        <v>0.859290974499956</v>
      </c>
      <c r="AX10" s="16" t="n">
        <v>0.851752665383568</v>
      </c>
    </row>
    <row r="11">
      <c r="B11" s="17" t="s">
        <v>95</v>
      </c>
      <c r="C11" s="22" t="n">
        <v>0.0503382397072963</v>
      </c>
      <c r="D11" s="22" t="n">
        <v>0.068599978035362</v>
      </c>
      <c r="E11" s="22" t="n">
        <v>0.150639416737455</v>
      </c>
      <c r="F11" s="22" t="n">
        <v>0.0106596992543273</v>
      </c>
      <c r="G11" s="22"/>
      <c r="H11" s="22" t="n">
        <v>0.196866528826181</v>
      </c>
      <c r="I11" s="22" t="n">
        <v>0.0388402579686565</v>
      </c>
      <c r="J11" s="22"/>
      <c r="K11" s="22" t="n">
        <v>0.0112082178225012</v>
      </c>
      <c r="L11" s="22"/>
      <c r="M11" s="22" t="n">
        <v>0.0447527451957229</v>
      </c>
      <c r="N11" s="22" t="n">
        <v>0.084397619483392</v>
      </c>
      <c r="O11" s="22" t="n">
        <v>0.0413820511982548</v>
      </c>
      <c r="P11" s="22" t="n">
        <v>0.105201213347319</v>
      </c>
      <c r="Q11" s="22"/>
      <c r="R11" s="22" t="n">
        <v>0</v>
      </c>
      <c r="S11" s="22" t="n">
        <v>0.268894378775398</v>
      </c>
      <c r="T11" s="22" t="n">
        <v>0.0468823310797114</v>
      </c>
      <c r="U11" s="22" t="n">
        <v>0.0237246939574397</v>
      </c>
      <c r="V11" s="22" t="n">
        <v>0.042045346978752</v>
      </c>
      <c r="W11" s="22"/>
      <c r="X11" s="22" t="n">
        <v>0.0213310765694225</v>
      </c>
      <c r="Y11" s="22" t="n">
        <v>0.100218837145584</v>
      </c>
      <c r="Z11" s="22" t="n">
        <v>0.0011287371716717</v>
      </c>
      <c r="AA11" s="22" t="n">
        <v>0</v>
      </c>
      <c r="AB11" s="22" t="n">
        <v>0.0719684912138683</v>
      </c>
      <c r="AC11" s="22" t="n">
        <v>0.0680720904356341</v>
      </c>
      <c r="AD11" s="22" t="n">
        <v>0.0752143306950342</v>
      </c>
      <c r="AE11" s="22"/>
      <c r="AF11" s="22" t="n">
        <v>0</v>
      </c>
      <c r="AG11" s="22" t="n">
        <v>0</v>
      </c>
      <c r="AH11" s="22" t="n">
        <v>0.000421727815181635</v>
      </c>
      <c r="AI11" s="22" t="n">
        <v>0.0959200105465091</v>
      </c>
      <c r="AJ11" s="22" t="n">
        <v>0.111765709450746</v>
      </c>
      <c r="AK11" s="22" t="n">
        <v>0.0106828453511577</v>
      </c>
      <c r="AL11" s="22" t="n">
        <v>0.00233639039433815</v>
      </c>
      <c r="AM11" s="22" t="n">
        <v>0.138126773148511</v>
      </c>
      <c r="AN11" s="22" t="n">
        <v>0.170342884917003</v>
      </c>
      <c r="AO11" s="22" t="n">
        <v>0</v>
      </c>
      <c r="AP11" s="22" t="n">
        <v>0.00599952679613492</v>
      </c>
      <c r="AQ11" s="22"/>
      <c r="AR11" s="22" t="n">
        <v>0.0088280539391983</v>
      </c>
      <c r="AS11" s="22" t="n">
        <v>0.230922279564955</v>
      </c>
      <c r="AT11" s="22" t="n">
        <v>0.0308636423678527</v>
      </c>
      <c r="AU11" s="22" t="n">
        <v>0.0431955871826524</v>
      </c>
      <c r="AV11" s="22" t="n">
        <v>0</v>
      </c>
      <c r="AW11" s="22" t="n">
        <v>0.082819529290872</v>
      </c>
      <c r="AX11" s="22" t="n">
        <v>0.00102092470011851</v>
      </c>
    </row>
    <row r="12">
      <c r="B12" s="18"/>
    </row>
    <row r="13">
      <c r="B13" t="s">
        <v>76</v>
      </c>
    </row>
    <row r="14">
      <c r="B14" t="s">
        <v>77</v>
      </c>
    </row>
    <row r="16">
      <c r="B16"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202</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188</v>
      </c>
      <c r="C9" s="16" t="n">
        <v>0.06979731393119</v>
      </c>
      <c r="D9" s="16" t="n">
        <v>0.109560326622842</v>
      </c>
      <c r="E9" s="16" t="n">
        <v>0.146568463189739</v>
      </c>
      <c r="F9" s="16" t="n">
        <v>0.0357400947004169</v>
      </c>
      <c r="G9" s="16"/>
      <c r="H9" s="16" t="n">
        <v>0.0677666595414729</v>
      </c>
      <c r="I9" s="16" t="n">
        <v>0.0343564866040324</v>
      </c>
      <c r="J9" s="16"/>
      <c r="K9" s="16" t="n">
        <v>0.0451204654253138</v>
      </c>
      <c r="L9" s="16"/>
      <c r="M9" s="16" t="n">
        <v>0.0405386927371474</v>
      </c>
      <c r="N9" s="16" t="n">
        <v>0.189668258010864</v>
      </c>
      <c r="O9" s="16" t="n">
        <v>0.244079404951613</v>
      </c>
      <c r="P9" s="16" t="n">
        <v>0.236048163897051</v>
      </c>
      <c r="Q9" s="16"/>
      <c r="R9" s="16" t="n">
        <v>0</v>
      </c>
      <c r="S9" s="16" t="n">
        <v>0.475842011364076</v>
      </c>
      <c r="T9" s="16" t="n">
        <v>0.147920230497629</v>
      </c>
      <c r="U9" s="16" t="n">
        <v>0.0790562955101376</v>
      </c>
      <c r="V9" s="16" t="n">
        <v>0.0162672113205272</v>
      </c>
      <c r="W9" s="16"/>
      <c r="X9" s="16" t="n">
        <v>0.0370316771259574</v>
      </c>
      <c r="Y9" s="16" t="n">
        <v>0.0772760950529505</v>
      </c>
      <c r="Z9" s="16" t="n">
        <v>0.0422632889377816</v>
      </c>
      <c r="AA9" s="16" t="n">
        <v>0.023336812286926</v>
      </c>
      <c r="AB9" s="16" t="n">
        <v>0.145151259828006</v>
      </c>
      <c r="AC9" s="16" t="n">
        <v>0.133990999928647</v>
      </c>
      <c r="AD9" s="16" t="n">
        <v>0.383455382791818</v>
      </c>
      <c r="AE9" s="16"/>
      <c r="AF9" s="16" t="n">
        <v>0.0345540144721118</v>
      </c>
      <c r="AG9" s="16" t="n">
        <v>0.115698550478893</v>
      </c>
      <c r="AH9" s="16" t="n">
        <v>0.0919321496205852</v>
      </c>
      <c r="AI9" s="16" t="n">
        <v>0.0689128336724013</v>
      </c>
      <c r="AJ9" s="16" t="n">
        <v>0.00765108990595865</v>
      </c>
      <c r="AK9" s="16" t="n">
        <v>0.00700481172817296</v>
      </c>
      <c r="AL9" s="16" t="n">
        <v>0.104340579021088</v>
      </c>
      <c r="AM9" s="16" t="n">
        <v>0.235355520371206</v>
      </c>
      <c r="AN9" s="16" t="n">
        <v>0.231933065739473</v>
      </c>
      <c r="AO9" s="16" t="n">
        <v>0.000585834295960597</v>
      </c>
      <c r="AP9" s="16" t="n">
        <v>0.0257507652895269</v>
      </c>
      <c r="AQ9" s="16"/>
      <c r="AR9" s="16" t="n">
        <v>0.0337501810686212</v>
      </c>
      <c r="AS9" s="16" t="n">
        <v>0.180797011958555</v>
      </c>
      <c r="AT9" s="16" t="n">
        <v>0.127266434643978</v>
      </c>
      <c r="AU9" s="16" t="n">
        <v>0.04264120654213</v>
      </c>
      <c r="AV9" s="16" t="n">
        <v>0.0119124107269486</v>
      </c>
      <c r="AW9" s="16" t="n">
        <v>0.0349720311158439</v>
      </c>
      <c r="AX9" s="16" t="n">
        <v>0.036075591640566</v>
      </c>
    </row>
    <row r="10">
      <c r="B10" s="17" t="s">
        <v>189</v>
      </c>
      <c r="C10" s="16" t="n">
        <v>0.815485826483002</v>
      </c>
      <c r="D10" s="16" t="n">
        <v>0.713618906077559</v>
      </c>
      <c r="E10" s="16" t="n">
        <v>0.758799043688265</v>
      </c>
      <c r="F10" s="16" t="n">
        <v>0.851000821597338</v>
      </c>
      <c r="G10" s="16"/>
      <c r="H10" s="16" t="n">
        <v>0.762751287871793</v>
      </c>
      <c r="I10" s="16" t="n">
        <v>0.845820170745021</v>
      </c>
      <c r="J10" s="16"/>
      <c r="K10" s="16" t="n">
        <v>0.834772595753763</v>
      </c>
      <c r="L10" s="16"/>
      <c r="M10" s="16" t="n">
        <v>0.843539355767738</v>
      </c>
      <c r="N10" s="16" t="n">
        <v>0.688193921278251</v>
      </c>
      <c r="O10" s="16" t="n">
        <v>0.70287473087667</v>
      </c>
      <c r="P10" s="16" t="n">
        <v>0.580936665632949</v>
      </c>
      <c r="Q10" s="16"/>
      <c r="R10" s="16" t="n">
        <v>0.973259461576008</v>
      </c>
      <c r="S10" s="16" t="n">
        <v>0.321337916738663</v>
      </c>
      <c r="T10" s="16" t="n">
        <v>0.674539036072615</v>
      </c>
      <c r="U10" s="16" t="n">
        <v>0.890774009096921</v>
      </c>
      <c r="V10" s="16" t="n">
        <v>0.865057653011596</v>
      </c>
      <c r="W10" s="16"/>
      <c r="X10" s="16" t="n">
        <v>0.869792169872834</v>
      </c>
      <c r="Y10" s="16" t="n">
        <v>0.740584974546494</v>
      </c>
      <c r="Z10" s="16" t="n">
        <v>0.891014962201263</v>
      </c>
      <c r="AA10" s="16" t="n">
        <v>0.976663187713074</v>
      </c>
      <c r="AB10" s="16" t="n">
        <v>0.769088865182787</v>
      </c>
      <c r="AC10" s="16" t="n">
        <v>0.795288883566687</v>
      </c>
      <c r="AD10" s="16" t="n">
        <v>0.440211062273587</v>
      </c>
      <c r="AE10" s="16"/>
      <c r="AF10" s="16" t="n">
        <v>0.950959161052075</v>
      </c>
      <c r="AG10" s="16" t="n">
        <v>0.609038768703425</v>
      </c>
      <c r="AH10" s="16" t="n">
        <v>0.844154708176192</v>
      </c>
      <c r="AI10" s="16" t="n">
        <v>0.853296241373619</v>
      </c>
      <c r="AJ10" s="16" t="n">
        <v>0.766833366999286</v>
      </c>
      <c r="AK10" s="16" t="n">
        <v>0.893330024091718</v>
      </c>
      <c r="AL10" s="16" t="n">
        <v>0.89108585097824</v>
      </c>
      <c r="AM10" s="16" t="n">
        <v>0.640472112407268</v>
      </c>
      <c r="AN10" s="16" t="n">
        <v>0.581601204985852</v>
      </c>
      <c r="AO10" s="16" t="n">
        <v>0.998834835245216</v>
      </c>
      <c r="AP10" s="16" t="n">
        <v>0.641303791872333</v>
      </c>
      <c r="AQ10" s="16"/>
      <c r="AR10" s="16" t="n">
        <v>0.954824242835338</v>
      </c>
      <c r="AS10" s="16" t="n">
        <v>0.76095849922077</v>
      </c>
      <c r="AT10" s="16" t="n">
        <v>0.745340057601645</v>
      </c>
      <c r="AU10" s="16" t="n">
        <v>0.873746429545132</v>
      </c>
      <c r="AV10" s="16" t="n">
        <v>0.806580035894581</v>
      </c>
      <c r="AW10" s="16" t="n">
        <v>0.778890864343301</v>
      </c>
      <c r="AX10" s="16" t="n">
        <v>0.878809607998216</v>
      </c>
    </row>
    <row r="11">
      <c r="B11" s="17" t="s">
        <v>95</v>
      </c>
      <c r="C11" s="22" t="n">
        <v>0.114716859585808</v>
      </c>
      <c r="D11" s="22" t="n">
        <v>0.176820767299599</v>
      </c>
      <c r="E11" s="22" t="n">
        <v>0.0946324931219957</v>
      </c>
      <c r="F11" s="22" t="n">
        <v>0.113259083702245</v>
      </c>
      <c r="G11" s="22"/>
      <c r="H11" s="22" t="n">
        <v>0.169482052586735</v>
      </c>
      <c r="I11" s="22" t="n">
        <v>0.119823342650947</v>
      </c>
      <c r="J11" s="22"/>
      <c r="K11" s="22" t="n">
        <v>0.120106938820923</v>
      </c>
      <c r="L11" s="22"/>
      <c r="M11" s="22" t="n">
        <v>0.115921951495114</v>
      </c>
      <c r="N11" s="22" t="n">
        <v>0.122137820710886</v>
      </c>
      <c r="O11" s="22" t="n">
        <v>0.0530458641717168</v>
      </c>
      <c r="P11" s="22" t="n">
        <v>0.18301517047</v>
      </c>
      <c r="Q11" s="22"/>
      <c r="R11" s="22" t="n">
        <v>0.0267405384239923</v>
      </c>
      <c r="S11" s="22" t="n">
        <v>0.202820071897261</v>
      </c>
      <c r="T11" s="22" t="n">
        <v>0.177540733429757</v>
      </c>
      <c r="U11" s="22" t="n">
        <v>0.0301696953929418</v>
      </c>
      <c r="V11" s="22" t="n">
        <v>0.118675135667877</v>
      </c>
      <c r="W11" s="22"/>
      <c r="X11" s="22" t="n">
        <v>0.0931761530012088</v>
      </c>
      <c r="Y11" s="22" t="n">
        <v>0.182138930400556</v>
      </c>
      <c r="Z11" s="22" t="n">
        <v>0.0667217488609549</v>
      </c>
      <c r="AA11" s="22" t="n">
        <v>0</v>
      </c>
      <c r="AB11" s="22" t="n">
        <v>0.0857598749892066</v>
      </c>
      <c r="AC11" s="22" t="n">
        <v>0.0707201165046662</v>
      </c>
      <c r="AD11" s="22" t="n">
        <v>0.176333554934595</v>
      </c>
      <c r="AE11" s="22"/>
      <c r="AF11" s="22" t="n">
        <v>0.0144868244758131</v>
      </c>
      <c r="AG11" s="22" t="n">
        <v>0.275262680817681</v>
      </c>
      <c r="AH11" s="22" t="n">
        <v>0.0639131422032229</v>
      </c>
      <c r="AI11" s="22" t="n">
        <v>0.0777909249539794</v>
      </c>
      <c r="AJ11" s="22" t="n">
        <v>0.225515543094755</v>
      </c>
      <c r="AK11" s="22" t="n">
        <v>0.0996651641801093</v>
      </c>
      <c r="AL11" s="22" t="n">
        <v>0.0045735700006717</v>
      </c>
      <c r="AM11" s="22" t="n">
        <v>0.124172367221526</v>
      </c>
      <c r="AN11" s="22" t="n">
        <v>0.186465729274675</v>
      </c>
      <c r="AO11" s="22" t="n">
        <v>0.000579330458823583</v>
      </c>
      <c r="AP11" s="22" t="n">
        <v>0.33294544283814</v>
      </c>
      <c r="AQ11" s="22"/>
      <c r="AR11" s="22" t="n">
        <v>0.0114255760960409</v>
      </c>
      <c r="AS11" s="22" t="n">
        <v>0.0582444888206747</v>
      </c>
      <c r="AT11" s="22" t="n">
        <v>0.127393507754378</v>
      </c>
      <c r="AU11" s="22" t="n">
        <v>0.0836123639127382</v>
      </c>
      <c r="AV11" s="22" t="n">
        <v>0.181507553378471</v>
      </c>
      <c r="AW11" s="22" t="n">
        <v>0.186137104540855</v>
      </c>
      <c r="AX11" s="22" t="n">
        <v>0.0851148003612184</v>
      </c>
    </row>
    <row r="12">
      <c r="B12" s="18"/>
    </row>
    <row r="13">
      <c r="B13" t="s">
        <v>76</v>
      </c>
    </row>
    <row r="14">
      <c r="B14" t="s">
        <v>77</v>
      </c>
    </row>
    <row r="16">
      <c r="B16"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203</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188</v>
      </c>
      <c r="C9" s="16" t="n">
        <v>0.0722564340450441</v>
      </c>
      <c r="D9" s="16" t="n">
        <v>0.172704374220417</v>
      </c>
      <c r="E9" s="16" t="n">
        <v>0.1552134815189</v>
      </c>
      <c r="F9" s="16" t="n">
        <v>0.027235894096712</v>
      </c>
      <c r="G9" s="16"/>
      <c r="H9" s="16" t="n">
        <v>0.0656460215100871</v>
      </c>
      <c r="I9" s="16" t="n">
        <v>0.0516083178282597</v>
      </c>
      <c r="J9" s="16"/>
      <c r="K9" s="16" t="n">
        <v>0.0771549821938997</v>
      </c>
      <c r="L9" s="16"/>
      <c r="M9" s="16" t="n">
        <v>0.0323800918555733</v>
      </c>
      <c r="N9" s="16" t="n">
        <v>0.239709845956531</v>
      </c>
      <c r="O9" s="16" t="n">
        <v>0.284975833322881</v>
      </c>
      <c r="P9" s="16" t="n">
        <v>0.366934171268179</v>
      </c>
      <c r="Q9" s="16"/>
      <c r="R9" s="16" t="n">
        <v>0</v>
      </c>
      <c r="S9" s="16" t="n">
        <v>0.469392164845859</v>
      </c>
      <c r="T9" s="16" t="n">
        <v>0.150735707277788</v>
      </c>
      <c r="U9" s="16" t="n">
        <v>0.0939686354403293</v>
      </c>
      <c r="V9" s="16" t="n">
        <v>0.0159424105827562</v>
      </c>
      <c r="W9" s="16"/>
      <c r="X9" s="16" t="n">
        <v>0.0471875731079236</v>
      </c>
      <c r="Y9" s="16" t="n">
        <v>0.0782947986317015</v>
      </c>
      <c r="Z9" s="16" t="n">
        <v>0.0203061033273317</v>
      </c>
      <c r="AA9" s="16" t="n">
        <v>0.0276929273805793</v>
      </c>
      <c r="AB9" s="16" t="n">
        <v>0.130828601187281</v>
      </c>
      <c r="AC9" s="16" t="n">
        <v>0.15239868578114</v>
      </c>
      <c r="AD9" s="16" t="n">
        <v>0.454374178042187</v>
      </c>
      <c r="AE9" s="16"/>
      <c r="AF9" s="16" t="n">
        <v>0.036963192644443</v>
      </c>
      <c r="AG9" s="16" t="n">
        <v>0.118150084685826</v>
      </c>
      <c r="AH9" s="16" t="n">
        <v>0.0599466125838412</v>
      </c>
      <c r="AI9" s="16" t="n">
        <v>0.052158974249107</v>
      </c>
      <c r="AJ9" s="16" t="n">
        <v>0.0234110771922179</v>
      </c>
      <c r="AK9" s="16" t="n">
        <v>0.0303250396548878</v>
      </c>
      <c r="AL9" s="16" t="n">
        <v>0.088716272382396</v>
      </c>
      <c r="AM9" s="16" t="n">
        <v>0.162951454256464</v>
      </c>
      <c r="AN9" s="16" t="n">
        <v>0.277901602872463</v>
      </c>
      <c r="AO9" s="16" t="n">
        <v>0.0344190945554834</v>
      </c>
      <c r="AP9" s="16" t="n">
        <v>0</v>
      </c>
      <c r="AQ9" s="16"/>
      <c r="AR9" s="16" t="n">
        <v>0.126956725476506</v>
      </c>
      <c r="AS9" s="16" t="n">
        <v>0.210360713545371</v>
      </c>
      <c r="AT9" s="16" t="n">
        <v>0.0724936540960148</v>
      </c>
      <c r="AU9" s="16" t="n">
        <v>0.0643297218724224</v>
      </c>
      <c r="AV9" s="16" t="n">
        <v>0.0363794550732246</v>
      </c>
      <c r="AW9" s="16" t="n">
        <v>0.0396388211503571</v>
      </c>
      <c r="AX9" s="16" t="n">
        <v>0.0370965163406845</v>
      </c>
    </row>
    <row r="10">
      <c r="B10" s="17" t="s">
        <v>189</v>
      </c>
      <c r="C10" s="16" t="n">
        <v>0.836278621910876</v>
      </c>
      <c r="D10" s="16" t="n">
        <v>0.747617222260587</v>
      </c>
      <c r="E10" s="16" t="n">
        <v>0.712558386209983</v>
      </c>
      <c r="F10" s="16" t="n">
        <v>0.894678269679082</v>
      </c>
      <c r="G10" s="16"/>
      <c r="H10" s="16" t="n">
        <v>0.804485504446202</v>
      </c>
      <c r="I10" s="16" t="n">
        <v>0.85106918268713</v>
      </c>
      <c r="J10" s="16"/>
      <c r="K10" s="16" t="n">
        <v>0.854148800211958</v>
      </c>
      <c r="L10" s="16"/>
      <c r="M10" s="16" t="n">
        <v>0.87848387830257</v>
      </c>
      <c r="N10" s="16" t="n">
        <v>0.647984873500286</v>
      </c>
      <c r="O10" s="16" t="n">
        <v>0.661511899918854</v>
      </c>
      <c r="P10" s="16" t="n">
        <v>0.446930432947631</v>
      </c>
      <c r="Q10" s="16"/>
      <c r="R10" s="16" t="n">
        <v>0.973259461576008</v>
      </c>
      <c r="S10" s="16" t="n">
        <v>0.32778776325688</v>
      </c>
      <c r="T10" s="16" t="n">
        <v>0.753431020175067</v>
      </c>
      <c r="U10" s="16" t="n">
        <v>0.847870833158649</v>
      </c>
      <c r="V10" s="16" t="n">
        <v>0.89116284530472</v>
      </c>
      <c r="W10" s="16"/>
      <c r="X10" s="16" t="n">
        <v>0.931219736478188</v>
      </c>
      <c r="Y10" s="16" t="n">
        <v>0.74450917945565</v>
      </c>
      <c r="Z10" s="16" t="n">
        <v>0.848561186483368</v>
      </c>
      <c r="AA10" s="16" t="n">
        <v>0.950681331168399</v>
      </c>
      <c r="AB10" s="16" t="n">
        <v>0.788569578803533</v>
      </c>
      <c r="AC10" s="16" t="n">
        <v>0.78030677619408</v>
      </c>
      <c r="AD10" s="16" t="n">
        <v>0.413444513950311</v>
      </c>
      <c r="AE10" s="16"/>
      <c r="AF10" s="16" t="n">
        <v>0.948549982879744</v>
      </c>
      <c r="AG10" s="16" t="n">
        <v>0.881849915314174</v>
      </c>
      <c r="AH10" s="16" t="n">
        <v>0.876484776090719</v>
      </c>
      <c r="AI10" s="16" t="n">
        <v>0.857844972931468</v>
      </c>
      <c r="AJ10" s="16" t="n">
        <v>0.75927100856027</v>
      </c>
      <c r="AK10" s="16" t="n">
        <v>0.919251171236497</v>
      </c>
      <c r="AL10" s="16" t="n">
        <v>0.799697848774456</v>
      </c>
      <c r="AM10" s="16" t="n">
        <v>0.653986147312555</v>
      </c>
      <c r="AN10" s="16" t="n">
        <v>0.553497984564922</v>
      </c>
      <c r="AO10" s="16" t="n">
        <v>0.965001574985693</v>
      </c>
      <c r="AP10" s="16" t="n">
        <v>0.986081228501055</v>
      </c>
      <c r="AQ10" s="16"/>
      <c r="AR10" s="16" t="n">
        <v>0.855387166645097</v>
      </c>
      <c r="AS10" s="16" t="n">
        <v>0.733512595136742</v>
      </c>
      <c r="AT10" s="16" t="n">
        <v>0.786104984791776</v>
      </c>
      <c r="AU10" s="16" t="n">
        <v>0.874036648061727</v>
      </c>
      <c r="AV10" s="16" t="n">
        <v>0.784312110228226</v>
      </c>
      <c r="AW10" s="16" t="n">
        <v>0.840918656725086</v>
      </c>
      <c r="AX10" s="16" t="n">
        <v>0.949247036133323</v>
      </c>
    </row>
    <row r="11">
      <c r="B11" s="17" t="s">
        <v>95</v>
      </c>
      <c r="C11" s="22" t="n">
        <v>0.0914649440440794</v>
      </c>
      <c r="D11" s="22" t="n">
        <v>0.0796784035189961</v>
      </c>
      <c r="E11" s="22" t="n">
        <v>0.132228132271117</v>
      </c>
      <c r="F11" s="22" t="n">
        <v>0.078085836224206</v>
      </c>
      <c r="G11" s="22"/>
      <c r="H11" s="22" t="n">
        <v>0.129868474043711</v>
      </c>
      <c r="I11" s="22" t="n">
        <v>0.09732249948461</v>
      </c>
      <c r="J11" s="22"/>
      <c r="K11" s="22" t="n">
        <v>0.0686962175941421</v>
      </c>
      <c r="L11" s="22"/>
      <c r="M11" s="22" t="n">
        <v>0.0891360298418567</v>
      </c>
      <c r="N11" s="22" t="n">
        <v>0.112305280543183</v>
      </c>
      <c r="O11" s="22" t="n">
        <v>0.0535122667582656</v>
      </c>
      <c r="P11" s="22" t="n">
        <v>0.186135395784189</v>
      </c>
      <c r="Q11" s="22"/>
      <c r="R11" s="22" t="n">
        <v>0.0267405384239923</v>
      </c>
      <c r="S11" s="22" t="n">
        <v>0.202820071897261</v>
      </c>
      <c r="T11" s="22" t="n">
        <v>0.0958332725471456</v>
      </c>
      <c r="U11" s="22" t="n">
        <v>0.0581605314010218</v>
      </c>
      <c r="V11" s="22" t="n">
        <v>0.0928947441125239</v>
      </c>
      <c r="W11" s="22"/>
      <c r="X11" s="22" t="n">
        <v>0.0215926904138884</v>
      </c>
      <c r="Y11" s="22" t="n">
        <v>0.177196021912649</v>
      </c>
      <c r="Z11" s="22" t="n">
        <v>0.1311327101893</v>
      </c>
      <c r="AA11" s="22" t="n">
        <v>0.0216257414510219</v>
      </c>
      <c r="AB11" s="22" t="n">
        <v>0.0806018200091863</v>
      </c>
      <c r="AC11" s="22" t="n">
        <v>0.0672945380247802</v>
      </c>
      <c r="AD11" s="22" t="n">
        <v>0.132181308007502</v>
      </c>
      <c r="AE11" s="22"/>
      <c r="AF11" s="22" t="n">
        <v>0.0144868244758131</v>
      </c>
      <c r="AG11" s="22" t="n">
        <v>0</v>
      </c>
      <c r="AH11" s="22" t="n">
        <v>0.0635686113254394</v>
      </c>
      <c r="AI11" s="22" t="n">
        <v>0.0899960528194255</v>
      </c>
      <c r="AJ11" s="22" t="n">
        <v>0.217317914247512</v>
      </c>
      <c r="AK11" s="22" t="n">
        <v>0.0504237891086156</v>
      </c>
      <c r="AL11" s="22" t="n">
        <v>0.111585878843148</v>
      </c>
      <c r="AM11" s="22" t="n">
        <v>0.183062398430981</v>
      </c>
      <c r="AN11" s="22" t="n">
        <v>0.168600412562616</v>
      </c>
      <c r="AO11" s="22" t="n">
        <v>0.000579330458823583</v>
      </c>
      <c r="AP11" s="22" t="n">
        <v>0.0139187714989455</v>
      </c>
      <c r="AQ11" s="22"/>
      <c r="AR11" s="22" t="n">
        <v>0.0176561078783966</v>
      </c>
      <c r="AS11" s="22" t="n">
        <v>0.0561266913178875</v>
      </c>
      <c r="AT11" s="22" t="n">
        <v>0.141401361112209</v>
      </c>
      <c r="AU11" s="22" t="n">
        <v>0.061633630065851</v>
      </c>
      <c r="AV11" s="22" t="n">
        <v>0.179308434698549</v>
      </c>
      <c r="AW11" s="22" t="n">
        <v>0.119442522124556</v>
      </c>
      <c r="AX11" s="22" t="n">
        <v>0.0136564475259922</v>
      </c>
    </row>
    <row r="12">
      <c r="B12" s="18"/>
    </row>
    <row r="13">
      <c r="B13" t="s">
        <v>76</v>
      </c>
    </row>
    <row r="14">
      <c r="B14" t="s">
        <v>77</v>
      </c>
    </row>
    <row r="16">
      <c r="B16"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s>
  <sheetData>
    <row r="2" ht="40" customHeight="1">
      <c r="D2" s="15" t="s">
        <v>215</v>
      </c>
    </row>
    <row r="6" ht="50" customHeight="1">
      <c r="B6" s="19" t="s">
        <v>15</v>
      </c>
      <c r="C6" s="19" t="s">
        <v>204</v>
      </c>
      <c r="D6" s="19" t="s">
        <v>205</v>
      </c>
      <c r="E6" s="19" t="s">
        <v>206</v>
      </c>
      <c r="F6" s="19" t="s">
        <v>207</v>
      </c>
    </row>
    <row r="7">
      <c r="B7" s="17" t="s">
        <v>208</v>
      </c>
      <c r="C7" s="16" t="n">
        <v>0.0774359151777929</v>
      </c>
      <c r="D7" s="16" t="n">
        <v>0.0557521226080429</v>
      </c>
      <c r="E7" s="16" t="n">
        <v>0.0518282169462688</v>
      </c>
      <c r="F7" s="16" t="n">
        <v>0.0399365766365421</v>
      </c>
    </row>
    <row r="8">
      <c r="B8" s="17" t="s">
        <v>209</v>
      </c>
      <c r="C8" s="16" t="n">
        <v>0.194739606375191</v>
      </c>
      <c r="D8" s="16" t="n">
        <v>0.12824110363076</v>
      </c>
      <c r="E8" s="16" t="n">
        <v>0.209613848602476</v>
      </c>
      <c r="F8" s="16" t="n">
        <v>0.175528582385136</v>
      </c>
    </row>
    <row r="9">
      <c r="B9" s="17" t="s">
        <v>210</v>
      </c>
      <c r="C9" s="16" t="n">
        <v>0.306212745102754</v>
      </c>
      <c r="D9" s="16" t="n">
        <v>0.276058569196116</v>
      </c>
      <c r="E9" s="16" t="n">
        <v>0.304235734527385</v>
      </c>
      <c r="F9" s="16" t="n">
        <v>0.230394549926806</v>
      </c>
    </row>
    <row r="10">
      <c r="B10" s="17" t="s">
        <v>211</v>
      </c>
      <c r="C10" s="16" t="n">
        <v>0.0982765239259874</v>
      </c>
      <c r="D10" s="16" t="n">
        <v>0.0797306375695963</v>
      </c>
      <c r="E10" s="16" t="n">
        <v>0.0842755426783089</v>
      </c>
      <c r="F10" s="16" t="n">
        <v>0.128917923134588</v>
      </c>
    </row>
    <row r="11">
      <c r="B11" s="17" t="s">
        <v>212</v>
      </c>
      <c r="C11" s="16" t="n">
        <v>0.162456392803379</v>
      </c>
      <c r="D11" s="16" t="n">
        <v>0.241094058353065</v>
      </c>
      <c r="E11" s="16" t="n">
        <v>0.239781881644109</v>
      </c>
      <c r="F11" s="16" t="n">
        <v>0.362485467977489</v>
      </c>
    </row>
    <row r="12">
      <c r="B12" s="17" t="s">
        <v>95</v>
      </c>
      <c r="C12" s="16" t="n">
        <v>0.160878816614895</v>
      </c>
      <c r="D12" s="16" t="n">
        <v>0.21912350864242</v>
      </c>
      <c r="E12" s="16" t="n">
        <v>0.110264775601452</v>
      </c>
      <c r="F12" s="16" t="n">
        <v>0.0627368999394384</v>
      </c>
    </row>
    <row r="13">
      <c r="B13" s="25" t="s">
        <v>213</v>
      </c>
      <c r="C13" s="23" t="n">
        <v>0.272175521552984</v>
      </c>
      <c r="D13" s="23" t="n">
        <v>0.183993226238803</v>
      </c>
      <c r="E13" s="23" t="n">
        <v>0.261442065548744</v>
      </c>
      <c r="F13" s="23" t="n">
        <v>0.215465159021678</v>
      </c>
    </row>
    <row r="14">
      <c r="B14" s="25" t="s">
        <v>214</v>
      </c>
      <c r="C14" s="23" t="n">
        <v>0.260732916729367</v>
      </c>
      <c r="D14" s="23" t="n">
        <v>0.320824695922661</v>
      </c>
      <c r="E14" s="23" t="n">
        <v>0.324057424322418</v>
      </c>
      <c r="F14" s="23" t="n">
        <v>0.491403391112077</v>
      </c>
    </row>
    <row r="15">
      <c r="B15" s="25" t="s">
        <v>129</v>
      </c>
      <c r="C15" s="24" t="n">
        <v>0.011442604823617</v>
      </c>
      <c r="D15" s="24" t="n">
        <v>-0.136831469683857</v>
      </c>
      <c r="E15" s="24" t="n">
        <v>-0.0626153587736737</v>
      </c>
      <c r="F15" s="24" t="n">
        <v>-0.275938232090399</v>
      </c>
    </row>
    <row r="16">
      <c r="B16" s="18"/>
      <c r="C16" s="18"/>
      <c r="D16" s="18"/>
      <c r="E16" s="18"/>
      <c r="F16" s="18"/>
    </row>
    <row r="17">
      <c r="B17" t="s">
        <v>76</v>
      </c>
    </row>
    <row r="18">
      <c r="B18" t="s">
        <v>77</v>
      </c>
    </row>
    <row r="22">
      <c r="B22" s="9" t="str">
        <f>=HYPERLINK("#'Contents'!A1", "Return to Contents")</f>
      </c>
    </row>
  </sheetData>
  <mergeCells count="1">
    <mergeCell ref="D2:G2"/>
  </mergeCells>
  <pageMargins left="0.7" right="0.7" top="0.75" bottom="0.75" header="0.3" footer="0.3"/>
  <pageSetup paperSize="9" orientation="portrait" horizontalDpi="300" verticalDpi="300" r:id="rId2"/>
  <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216</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208</v>
      </c>
      <c r="C9" s="16" t="n">
        <v>0.0399365766365421</v>
      </c>
      <c r="D9" s="16" t="n">
        <v>0.0974375659886519</v>
      </c>
      <c r="E9" s="16" t="n">
        <v>0.064930264773524</v>
      </c>
      <c r="F9" s="16" t="n">
        <v>0.0224779134289233</v>
      </c>
      <c r="G9" s="16"/>
      <c r="H9" s="16" t="n">
        <v>0.0165399648275888</v>
      </c>
      <c r="I9" s="16" t="n">
        <v>0.047147461227038</v>
      </c>
      <c r="J9" s="16"/>
      <c r="K9" s="16" t="n">
        <v>0.0376968590071288</v>
      </c>
      <c r="L9" s="16"/>
      <c r="M9" s="16" t="n">
        <v>0.00806901993374252</v>
      </c>
      <c r="N9" s="16" t="n">
        <v>0.106189557596418</v>
      </c>
      <c r="O9" s="16" t="n">
        <v>0.424530678081148</v>
      </c>
      <c r="P9" s="16" t="n">
        <v>0.394343505824907</v>
      </c>
      <c r="Q9" s="16"/>
      <c r="R9" s="16" t="n">
        <v>0</v>
      </c>
      <c r="S9" s="16" t="n">
        <v>0.136605755766013</v>
      </c>
      <c r="T9" s="16" t="n">
        <v>0.0568588601371023</v>
      </c>
      <c r="U9" s="16" t="n">
        <v>0.0966721059888652</v>
      </c>
      <c r="V9" s="16" t="n">
        <v>0.0129102887136957</v>
      </c>
      <c r="W9" s="16"/>
      <c r="X9" s="16" t="n">
        <v>0.00100459202920077</v>
      </c>
      <c r="Y9" s="16" t="n">
        <v>0.0054371279947404</v>
      </c>
      <c r="Z9" s="16" t="n">
        <v>0.0102711222645629</v>
      </c>
      <c r="AA9" s="16" t="n">
        <v>0.104091456216046</v>
      </c>
      <c r="AB9" s="16" t="n">
        <v>0.125806818791477</v>
      </c>
      <c r="AC9" s="16" t="n">
        <v>0.170563970525384</v>
      </c>
      <c r="AD9" s="16" t="n">
        <v>0.363774807162667</v>
      </c>
      <c r="AE9" s="16"/>
      <c r="AF9" s="16" t="n">
        <v>0.0185233805507816</v>
      </c>
      <c r="AG9" s="16" t="n">
        <v>0.140654107642702</v>
      </c>
      <c r="AH9" s="16" t="n">
        <v>0.0458824975324521</v>
      </c>
      <c r="AI9" s="16" t="n">
        <v>0.14899191087852</v>
      </c>
      <c r="AJ9" s="16" t="n">
        <v>0.0262810851804411</v>
      </c>
      <c r="AK9" s="16" t="n">
        <v>0.00151849888335977</v>
      </c>
      <c r="AL9" s="16" t="n">
        <v>0.00551122726708478</v>
      </c>
      <c r="AM9" s="16" t="n">
        <v>0.114574808971336</v>
      </c>
      <c r="AN9" s="16" t="n">
        <v>0.0237316312122592</v>
      </c>
      <c r="AO9" s="16" t="n">
        <v>0.000585834295960597</v>
      </c>
      <c r="AP9" s="16" t="n">
        <v>0.0257507652895269</v>
      </c>
      <c r="AQ9" s="16"/>
      <c r="AR9" s="16" t="n">
        <v>0.137598246431327</v>
      </c>
      <c r="AS9" s="16" t="n">
        <v>0.0329163822394334</v>
      </c>
      <c r="AT9" s="16" t="n">
        <v>0.0582603954788436</v>
      </c>
      <c r="AU9" s="16" t="n">
        <v>0.0184174721788086</v>
      </c>
      <c r="AV9" s="16" t="n">
        <v>0.00219911867992122</v>
      </c>
      <c r="AW9" s="16" t="n">
        <v>0.0316271656312655</v>
      </c>
      <c r="AX9" s="16" t="n">
        <v>0.00723275206301763</v>
      </c>
    </row>
    <row r="10">
      <c r="B10" s="17" t="s">
        <v>209</v>
      </c>
      <c r="C10" s="16" t="n">
        <v>0.175528582385136</v>
      </c>
      <c r="D10" s="16" t="n">
        <v>0.190414742685441</v>
      </c>
      <c r="E10" s="16" t="n">
        <v>0.226803621963806</v>
      </c>
      <c r="F10" s="16" t="n">
        <v>0.154450818223067</v>
      </c>
      <c r="G10" s="16"/>
      <c r="H10" s="16" t="n">
        <v>0.0893908489607691</v>
      </c>
      <c r="I10" s="16" t="n">
        <v>0.182765907173562</v>
      </c>
      <c r="J10" s="16"/>
      <c r="K10" s="16" t="n">
        <v>0.158505759396156</v>
      </c>
      <c r="L10" s="16"/>
      <c r="M10" s="16" t="n">
        <v>0.148602942954235</v>
      </c>
      <c r="N10" s="16" t="n">
        <v>0.271107507615326</v>
      </c>
      <c r="O10" s="16" t="n">
        <v>0.395093626323833</v>
      </c>
      <c r="P10" s="16" t="n">
        <v>0.275728262829171</v>
      </c>
      <c r="Q10" s="16"/>
      <c r="R10" s="16" t="n">
        <v>0</v>
      </c>
      <c r="S10" s="16" t="n">
        <v>0.571960061246873</v>
      </c>
      <c r="T10" s="16" t="n">
        <v>0.106405380949708</v>
      </c>
      <c r="U10" s="16" t="n">
        <v>0.192488457909831</v>
      </c>
      <c r="V10" s="16" t="n">
        <v>0.16056689437946</v>
      </c>
      <c r="W10" s="16"/>
      <c r="X10" s="16" t="n">
        <v>0.101264840238317</v>
      </c>
      <c r="Y10" s="16" t="n">
        <v>0.307627366720778</v>
      </c>
      <c r="Z10" s="16" t="n">
        <v>0.0816176298095198</v>
      </c>
      <c r="AA10" s="16" t="n">
        <v>0.134483516064323</v>
      </c>
      <c r="AB10" s="16" t="n">
        <v>0.23230035736204</v>
      </c>
      <c r="AC10" s="16" t="n">
        <v>0.0393041596256387</v>
      </c>
      <c r="AD10" s="16" t="n">
        <v>0.203013563200804</v>
      </c>
      <c r="AE10" s="16"/>
      <c r="AF10" s="16" t="n">
        <v>0.0338443184223573</v>
      </c>
      <c r="AG10" s="16" t="n">
        <v>0.00804450594173791</v>
      </c>
      <c r="AH10" s="16" t="n">
        <v>0.146982984828531</v>
      </c>
      <c r="AI10" s="16" t="n">
        <v>0.317790786593774</v>
      </c>
      <c r="AJ10" s="16" t="n">
        <v>0.244392766540591</v>
      </c>
      <c r="AK10" s="16" t="n">
        <v>0.135926122276563</v>
      </c>
      <c r="AL10" s="16" t="n">
        <v>0.0992527010056493</v>
      </c>
      <c r="AM10" s="16" t="n">
        <v>0.113435611266041</v>
      </c>
      <c r="AN10" s="16" t="n">
        <v>0.410270758517792</v>
      </c>
      <c r="AO10" s="16" t="n">
        <v>0.207363610127679</v>
      </c>
      <c r="AP10" s="16" t="n">
        <v>0.00330155022068294</v>
      </c>
      <c r="AQ10" s="16"/>
      <c r="AR10" s="16" t="n">
        <v>0.10851656245689</v>
      </c>
      <c r="AS10" s="16" t="n">
        <v>0.355240631408749</v>
      </c>
      <c r="AT10" s="16" t="n">
        <v>0.122217754539521</v>
      </c>
      <c r="AU10" s="16" t="n">
        <v>0.082062546497827</v>
      </c>
      <c r="AV10" s="16" t="n">
        <v>0.37492751748389</v>
      </c>
      <c r="AW10" s="16" t="n">
        <v>0.211802419285422</v>
      </c>
      <c r="AX10" s="16" t="n">
        <v>0.167050600467944</v>
      </c>
    </row>
    <row r="11">
      <c r="B11" s="17" t="s">
        <v>210</v>
      </c>
      <c r="C11" s="16" t="n">
        <v>0.230394549926806</v>
      </c>
      <c r="D11" s="16" t="n">
        <v>0.427357184501039</v>
      </c>
      <c r="E11" s="16" t="n">
        <v>0.26255521241506</v>
      </c>
      <c r="F11" s="16" t="n">
        <v>0.190345818444256</v>
      </c>
      <c r="G11" s="16"/>
      <c r="H11" s="16" t="n">
        <v>0.561582387579751</v>
      </c>
      <c r="I11" s="16" t="n">
        <v>0.222434832253995</v>
      </c>
      <c r="J11" s="16"/>
      <c r="K11" s="16" t="n">
        <v>0.158243461927565</v>
      </c>
      <c r="L11" s="16"/>
      <c r="M11" s="16" t="n">
        <v>0.221059904277289</v>
      </c>
      <c r="N11" s="16" t="n">
        <v>0.329857685173985</v>
      </c>
      <c r="O11" s="16" t="n">
        <v>0.0921489561230833</v>
      </c>
      <c r="P11" s="16" t="n">
        <v>0.171987881695099</v>
      </c>
      <c r="Q11" s="16"/>
      <c r="R11" s="16" t="n">
        <v>0</v>
      </c>
      <c r="S11" s="16" t="n">
        <v>0.156218146546761</v>
      </c>
      <c r="T11" s="16" t="n">
        <v>0.284069174106357</v>
      </c>
      <c r="U11" s="16" t="n">
        <v>0.153879811937022</v>
      </c>
      <c r="V11" s="16" t="n">
        <v>0.251571877915456</v>
      </c>
      <c r="W11" s="16"/>
      <c r="X11" s="16" t="n">
        <v>0.223819797687845</v>
      </c>
      <c r="Y11" s="16" t="n">
        <v>0.153474794396387</v>
      </c>
      <c r="Z11" s="16" t="n">
        <v>0.250898376738145</v>
      </c>
      <c r="AA11" s="16" t="n">
        <v>0.366733137372118</v>
      </c>
      <c r="AB11" s="16" t="n">
        <v>0.399465058157763</v>
      </c>
      <c r="AC11" s="16" t="n">
        <v>0.206049268481323</v>
      </c>
      <c r="AD11" s="16" t="n">
        <v>0.0786713663463426</v>
      </c>
      <c r="AE11" s="16"/>
      <c r="AF11" s="16" t="n">
        <v>0.00385058742475413</v>
      </c>
      <c r="AG11" s="16" t="n">
        <v>0.537441401885324</v>
      </c>
      <c r="AH11" s="16" t="n">
        <v>0.288697388616956</v>
      </c>
      <c r="AI11" s="16" t="n">
        <v>0.204869502346128</v>
      </c>
      <c r="AJ11" s="16" t="n">
        <v>0.252374740953186</v>
      </c>
      <c r="AK11" s="16" t="n">
        <v>0.141629391667624</v>
      </c>
      <c r="AL11" s="16" t="n">
        <v>0.0416885351992585</v>
      </c>
      <c r="AM11" s="16" t="n">
        <v>0.374500036669631</v>
      </c>
      <c r="AN11" s="16" t="n">
        <v>0.217074095159086</v>
      </c>
      <c r="AO11" s="16" t="n">
        <v>0.350052522815904</v>
      </c>
      <c r="AP11" s="16" t="n">
        <v>0.00791924470281053</v>
      </c>
      <c r="AQ11" s="16"/>
      <c r="AR11" s="16" t="n">
        <v>0.237041398215836</v>
      </c>
      <c r="AS11" s="16" t="n">
        <v>0.208242916042584</v>
      </c>
      <c r="AT11" s="16" t="n">
        <v>0.223449554637488</v>
      </c>
      <c r="AU11" s="16" t="n">
        <v>0.317487640573566</v>
      </c>
      <c r="AV11" s="16" t="n">
        <v>0.206891415052089</v>
      </c>
      <c r="AW11" s="16" t="n">
        <v>0.156047266142671</v>
      </c>
      <c r="AX11" s="16" t="n">
        <v>0.268914569447459</v>
      </c>
    </row>
    <row r="12">
      <c r="B12" s="17" t="s">
        <v>211</v>
      </c>
      <c r="C12" s="16" t="n">
        <v>0.128917923134588</v>
      </c>
      <c r="D12" s="16" t="n">
        <v>0.0522175815374287</v>
      </c>
      <c r="E12" s="16" t="n">
        <v>0.160335702836679</v>
      </c>
      <c r="F12" s="16" t="n">
        <v>0.128274446300434</v>
      </c>
      <c r="G12" s="16"/>
      <c r="H12" s="16" t="n">
        <v>0.00528499379974319</v>
      </c>
      <c r="I12" s="16" t="n">
        <v>0.157716629076142</v>
      </c>
      <c r="J12" s="16"/>
      <c r="K12" s="16" t="n">
        <v>0.201055150846702</v>
      </c>
      <c r="L12" s="16"/>
      <c r="M12" s="16" t="n">
        <v>0.142166331854792</v>
      </c>
      <c r="N12" s="16" t="n">
        <v>0.0792848591456584</v>
      </c>
      <c r="O12" s="16" t="n">
        <v>0.0331786506064534</v>
      </c>
      <c r="P12" s="16" t="n">
        <v>0.0586320684310287</v>
      </c>
      <c r="Q12" s="16"/>
      <c r="R12" s="16" t="n">
        <v>0.0267405384239923</v>
      </c>
      <c r="S12" s="16" t="n">
        <v>0.00247080010127993</v>
      </c>
      <c r="T12" s="16" t="n">
        <v>0.216942307419688</v>
      </c>
      <c r="U12" s="16" t="n">
        <v>0.179319958677222</v>
      </c>
      <c r="V12" s="16" t="n">
        <v>0.106893453073491</v>
      </c>
      <c r="W12" s="16"/>
      <c r="X12" s="16" t="n">
        <v>0.139598606812379</v>
      </c>
      <c r="Y12" s="16" t="n">
        <v>0.0907447405919186</v>
      </c>
      <c r="Z12" s="16" t="n">
        <v>0.292206795656401</v>
      </c>
      <c r="AA12" s="16" t="n">
        <v>0.00131462215106357</v>
      </c>
      <c r="AB12" s="16" t="n">
        <v>0.120865514238533</v>
      </c>
      <c r="AC12" s="16" t="n">
        <v>0.570935986413827</v>
      </c>
      <c r="AD12" s="16" t="n">
        <v>0.10113686712312</v>
      </c>
      <c r="AE12" s="16"/>
      <c r="AF12" s="16" t="n">
        <v>0.73669520743748</v>
      </c>
      <c r="AG12" s="16" t="n">
        <v>0.172784955957687</v>
      </c>
      <c r="AH12" s="16" t="n">
        <v>0.11651692962913</v>
      </c>
      <c r="AI12" s="16" t="n">
        <v>0.143143278480235</v>
      </c>
      <c r="AJ12" s="16" t="n">
        <v>0</v>
      </c>
      <c r="AK12" s="16" t="n">
        <v>0.122564812981306</v>
      </c>
      <c r="AL12" s="16" t="n">
        <v>0.338675964213243</v>
      </c>
      <c r="AM12" s="16" t="n">
        <v>0.103676938705507</v>
      </c>
      <c r="AN12" s="16" t="n">
        <v>0.0336605084579545</v>
      </c>
      <c r="AO12" s="16" t="n">
        <v>0.00215467962107757</v>
      </c>
      <c r="AP12" s="16" t="n">
        <v>0.328516879361799</v>
      </c>
      <c r="AQ12" s="16"/>
      <c r="AR12" s="16" t="n">
        <v>0.00259752215684258</v>
      </c>
      <c r="AS12" s="16" t="n">
        <v>0.203476375480926</v>
      </c>
      <c r="AT12" s="16" t="n">
        <v>0.0815790157211343</v>
      </c>
      <c r="AU12" s="16" t="n">
        <v>0.268962017719376</v>
      </c>
      <c r="AV12" s="16" t="n">
        <v>0.0275829803535397</v>
      </c>
      <c r="AW12" s="16" t="n">
        <v>0.112261533937521</v>
      </c>
      <c r="AX12" s="16" t="n">
        <v>0.167506173172378</v>
      </c>
    </row>
    <row r="13">
      <c r="B13" s="17" t="s">
        <v>212</v>
      </c>
      <c r="C13" s="16" t="n">
        <v>0.362485467977489</v>
      </c>
      <c r="D13" s="16" t="n">
        <v>0.202560748744072</v>
      </c>
      <c r="E13" s="16" t="n">
        <v>0.277597127986386</v>
      </c>
      <c r="F13" s="16" t="n">
        <v>0.416724244339591</v>
      </c>
      <c r="G13" s="16"/>
      <c r="H13" s="16" t="n">
        <v>0.240922492683894</v>
      </c>
      <c r="I13" s="16" t="n">
        <v>0.315562729370251</v>
      </c>
      <c r="J13" s="16"/>
      <c r="K13" s="16" t="n">
        <v>0.434457644602387</v>
      </c>
      <c r="L13" s="16"/>
      <c r="M13" s="16" t="n">
        <v>0.410858690829893</v>
      </c>
      <c r="N13" s="16" t="n">
        <v>0.179426259109154</v>
      </c>
      <c r="O13" s="16" t="n">
        <v>0.0293959854675085</v>
      </c>
      <c r="P13" s="16" t="n">
        <v>0.0414202385392838</v>
      </c>
      <c r="Q13" s="16"/>
      <c r="R13" s="16" t="n">
        <v>0.973259461576008</v>
      </c>
      <c r="S13" s="16" t="n">
        <v>0.131385550667712</v>
      </c>
      <c r="T13" s="16" t="n">
        <v>0.335503341270908</v>
      </c>
      <c r="U13" s="16" t="n">
        <v>0.376112000928097</v>
      </c>
      <c r="V13" s="16" t="n">
        <v>0.365478508302937</v>
      </c>
      <c r="W13" s="16"/>
      <c r="X13" s="16" t="n">
        <v>0.370516596089467</v>
      </c>
      <c r="Y13" s="16" t="n">
        <v>0.420725350522955</v>
      </c>
      <c r="Z13" s="16" t="n">
        <v>0.365006075531371</v>
      </c>
      <c r="AA13" s="16" t="n">
        <v>0.39337726819645</v>
      </c>
      <c r="AB13" s="16" t="n">
        <v>0.0931828462200129</v>
      </c>
      <c r="AC13" s="16" t="n">
        <v>0.00954451016720749</v>
      </c>
      <c r="AD13" s="16" t="n">
        <v>0.152838296737483</v>
      </c>
      <c r="AE13" s="16"/>
      <c r="AF13" s="16" t="n">
        <v>0.207086506164627</v>
      </c>
      <c r="AG13" s="16" t="n">
        <v>0.141075028572549</v>
      </c>
      <c r="AH13" s="16" t="n">
        <v>0.400615418435025</v>
      </c>
      <c r="AI13" s="16" t="n">
        <v>0.108345761957259</v>
      </c>
      <c r="AJ13" s="16" t="n">
        <v>0.464926339667449</v>
      </c>
      <c r="AK13" s="16" t="n">
        <v>0.374007995808146</v>
      </c>
      <c r="AL13" s="16" t="n">
        <v>0.49780597339494</v>
      </c>
      <c r="AM13" s="16" t="n">
        <v>0.293812604387486</v>
      </c>
      <c r="AN13" s="16" t="n">
        <v>0.314161335952387</v>
      </c>
      <c r="AO13" s="16" t="n">
        <v>0.439264022680555</v>
      </c>
      <c r="AP13" s="16" t="n">
        <v>0.634511560425181</v>
      </c>
      <c r="AQ13" s="16"/>
      <c r="AR13" s="16" t="n">
        <v>0</v>
      </c>
      <c r="AS13" s="16" t="n">
        <v>0.199240780475352</v>
      </c>
      <c r="AT13" s="16" t="n">
        <v>0.454879949221922</v>
      </c>
      <c r="AU13" s="16" t="n">
        <v>0.30450441458651</v>
      </c>
      <c r="AV13" s="16" t="n">
        <v>0.38839896843056</v>
      </c>
      <c r="AW13" s="16" t="n">
        <v>0.480199141565834</v>
      </c>
      <c r="AX13" s="16" t="n">
        <v>0.388274980149082</v>
      </c>
    </row>
    <row r="14">
      <c r="B14" s="17" t="s">
        <v>95</v>
      </c>
      <c r="C14" s="16" t="n">
        <v>0.0627368999394384</v>
      </c>
      <c r="D14" s="16" t="n">
        <v>0.0300121765433674</v>
      </c>
      <c r="E14" s="16" t="n">
        <v>0.00777807002454449</v>
      </c>
      <c r="F14" s="16" t="n">
        <v>0.0877267592637285</v>
      </c>
      <c r="G14" s="16"/>
      <c r="H14" s="16" t="n">
        <v>0.0862793121482548</v>
      </c>
      <c r="I14" s="16" t="n">
        <v>0.0743724408990127</v>
      </c>
      <c r="J14" s="16"/>
      <c r="K14" s="16" t="n">
        <v>0.0100411242200601</v>
      </c>
      <c r="L14" s="16"/>
      <c r="M14" s="16" t="n">
        <v>0.0692431101500494</v>
      </c>
      <c r="N14" s="16" t="n">
        <v>0.0341341313594579</v>
      </c>
      <c r="O14" s="16" t="n">
        <v>0.0256521033979738</v>
      </c>
      <c r="P14" s="16" t="n">
        <v>0.0578880426805112</v>
      </c>
      <c r="Q14" s="16"/>
      <c r="R14" s="16" t="n">
        <v>0</v>
      </c>
      <c r="S14" s="16" t="n">
        <v>0.00135968567135986</v>
      </c>
      <c r="T14" s="16" t="n">
        <v>0.000220936116237048</v>
      </c>
      <c r="U14" s="16" t="n">
        <v>0.00152766455896304</v>
      </c>
      <c r="V14" s="16" t="n">
        <v>0.10257897761496</v>
      </c>
      <c r="W14" s="16"/>
      <c r="X14" s="16" t="n">
        <v>0.163795567142791</v>
      </c>
      <c r="Y14" s="16" t="n">
        <v>0.0219906197732213</v>
      </c>
      <c r="Z14" s="16" t="n">
        <v>0</v>
      </c>
      <c r="AA14" s="16" t="n">
        <v>0</v>
      </c>
      <c r="AB14" s="16" t="n">
        <v>0.0283794052301742</v>
      </c>
      <c r="AC14" s="16" t="n">
        <v>0.00360210478662001</v>
      </c>
      <c r="AD14" s="16" t="n">
        <v>0.100565099429583</v>
      </c>
      <c r="AE14" s="16"/>
      <c r="AF14" s="16" t="n">
        <v>0</v>
      </c>
      <c r="AG14" s="16" t="n">
        <v>0</v>
      </c>
      <c r="AH14" s="16" t="n">
        <v>0.00130478095790531</v>
      </c>
      <c r="AI14" s="16" t="n">
        <v>0.0768587597440844</v>
      </c>
      <c r="AJ14" s="16" t="n">
        <v>0.0120250676583326</v>
      </c>
      <c r="AK14" s="16" t="n">
        <v>0.224353178383002</v>
      </c>
      <c r="AL14" s="16" t="n">
        <v>0.0170655989198249</v>
      </c>
      <c r="AM14" s="16" t="n">
        <v>0</v>
      </c>
      <c r="AN14" s="16" t="n">
        <v>0.00110167070052184</v>
      </c>
      <c r="AO14" s="16" t="n">
        <v>0.000579330458823583</v>
      </c>
      <c r="AP14" s="16" t="n">
        <v>0</v>
      </c>
      <c r="AQ14" s="16"/>
      <c r="AR14" s="16" t="n">
        <v>0.514246270739104</v>
      </c>
      <c r="AS14" s="16" t="n">
        <v>0.000882914352956849</v>
      </c>
      <c r="AT14" s="16" t="n">
        <v>0.0596133304010913</v>
      </c>
      <c r="AU14" s="16" t="n">
        <v>0.00856590844391251</v>
      </c>
      <c r="AV14" s="16" t="n">
        <v>0</v>
      </c>
      <c r="AW14" s="16" t="n">
        <v>0.00806247343728645</v>
      </c>
      <c r="AX14" s="16" t="n">
        <v>0.00102092470011851</v>
      </c>
    </row>
    <row r="15">
      <c r="B15" s="17" t="s">
        <v>213</v>
      </c>
      <c r="C15" s="23" t="n">
        <v>0.215465159021678</v>
      </c>
      <c r="D15" s="23" t="n">
        <v>0.287852308674093</v>
      </c>
      <c r="E15" s="23" t="n">
        <v>0.29173388673733</v>
      </c>
      <c r="F15" s="23" t="n">
        <v>0.176928731651991</v>
      </c>
      <c r="G15" s="23"/>
      <c r="H15" s="23" t="n">
        <v>0.105930813788358</v>
      </c>
      <c r="I15" s="23" t="n">
        <v>0.2299133684006</v>
      </c>
      <c r="J15" s="23"/>
      <c r="K15" s="23" t="n">
        <v>0.196202618403285</v>
      </c>
      <c r="L15" s="23"/>
      <c r="M15" s="23" t="n">
        <v>0.156671962887977</v>
      </c>
      <c r="N15" s="23" t="n">
        <v>0.377297065211744</v>
      </c>
      <c r="O15" s="23" t="n">
        <v>0.819624304404981</v>
      </c>
      <c r="P15" s="23" t="n">
        <v>0.670071768654078</v>
      </c>
      <c r="Q15" s="23"/>
      <c r="R15" s="23" t="n">
        <v>0</v>
      </c>
      <c r="S15" s="23" t="n">
        <v>0.708565817012887</v>
      </c>
      <c r="T15" s="23" t="n">
        <v>0.16326424108681</v>
      </c>
      <c r="U15" s="23" t="n">
        <v>0.289160563898696</v>
      </c>
      <c r="V15" s="23" t="n">
        <v>0.173477183093156</v>
      </c>
      <c r="W15" s="23"/>
      <c r="X15" s="23" t="n">
        <v>0.102269432267517</v>
      </c>
      <c r="Y15" s="23" t="n">
        <v>0.313064494715518</v>
      </c>
      <c r="Z15" s="23" t="n">
        <v>0.0918887520740826</v>
      </c>
      <c r="AA15" s="23" t="n">
        <v>0.238574972280368</v>
      </c>
      <c r="AB15" s="23" t="n">
        <v>0.358107176153517</v>
      </c>
      <c r="AC15" s="23" t="n">
        <v>0.209868130151022</v>
      </c>
      <c r="AD15" s="23" t="n">
        <v>0.566788370363472</v>
      </c>
      <c r="AE15" s="23"/>
      <c r="AF15" s="23" t="n">
        <v>0.0523676989731389</v>
      </c>
      <c r="AG15" s="23" t="n">
        <v>0.14869861358444</v>
      </c>
      <c r="AH15" s="23" t="n">
        <v>0.192865482360983</v>
      </c>
      <c r="AI15" s="23" t="n">
        <v>0.466782697472294</v>
      </c>
      <c r="AJ15" s="23" t="n">
        <v>0.270673851721033</v>
      </c>
      <c r="AK15" s="23" t="n">
        <v>0.137444621159922</v>
      </c>
      <c r="AL15" s="23" t="n">
        <v>0.104763928272734</v>
      </c>
      <c r="AM15" s="23" t="n">
        <v>0.228010420237376</v>
      </c>
      <c r="AN15" s="23" t="n">
        <v>0.434002389730051</v>
      </c>
      <c r="AO15" s="23" t="n">
        <v>0.207949444423639</v>
      </c>
      <c r="AP15" s="23" t="n">
        <v>0.0290523155102098</v>
      </c>
      <c r="AQ15" s="23"/>
      <c r="AR15" s="23" t="n">
        <v>0.246114808888217</v>
      </c>
      <c r="AS15" s="23" t="n">
        <v>0.388157013648182</v>
      </c>
      <c r="AT15" s="23" t="n">
        <v>0.180478150018364</v>
      </c>
      <c r="AU15" s="23" t="n">
        <v>0.100480018676636</v>
      </c>
      <c r="AV15" s="23" t="n">
        <v>0.377126636163811</v>
      </c>
      <c r="AW15" s="23" t="n">
        <v>0.243429584916687</v>
      </c>
      <c r="AX15" s="23" t="n">
        <v>0.174283352530962</v>
      </c>
    </row>
    <row r="16">
      <c r="B16" s="17" t="s">
        <v>214</v>
      </c>
      <c r="C16" s="23" t="n">
        <v>0.491403391112077</v>
      </c>
      <c r="D16" s="23" t="n">
        <v>0.2547783302815</v>
      </c>
      <c r="E16" s="23" t="n">
        <v>0.437932830823065</v>
      </c>
      <c r="F16" s="23" t="n">
        <v>0.544998690640025</v>
      </c>
      <c r="G16" s="23"/>
      <c r="H16" s="23" t="n">
        <v>0.246207486483637</v>
      </c>
      <c r="I16" s="23" t="n">
        <v>0.473279358446393</v>
      </c>
      <c r="J16" s="23"/>
      <c r="K16" s="23" t="n">
        <v>0.63551279544909</v>
      </c>
      <c r="L16" s="23"/>
      <c r="M16" s="23" t="n">
        <v>0.553025022684684</v>
      </c>
      <c r="N16" s="23" t="n">
        <v>0.258711118254812</v>
      </c>
      <c r="O16" s="23" t="n">
        <v>0.062574636073962</v>
      </c>
      <c r="P16" s="23" t="n">
        <v>0.100052306970312</v>
      </c>
      <c r="Q16" s="23"/>
      <c r="R16" s="23" t="n">
        <v>1</v>
      </c>
      <c r="S16" s="23" t="n">
        <v>0.133856350768992</v>
      </c>
      <c r="T16" s="23" t="n">
        <v>0.552445648690596</v>
      </c>
      <c r="U16" s="23" t="n">
        <v>0.555431959605319</v>
      </c>
      <c r="V16" s="23" t="n">
        <v>0.472371961376428</v>
      </c>
      <c r="W16" s="23"/>
      <c r="X16" s="23" t="n">
        <v>0.510115202901847</v>
      </c>
      <c r="Y16" s="23" t="n">
        <v>0.511470091114874</v>
      </c>
      <c r="Z16" s="23" t="n">
        <v>0.657212871187772</v>
      </c>
      <c r="AA16" s="23" t="n">
        <v>0.394691890347514</v>
      </c>
      <c r="AB16" s="23" t="n">
        <v>0.214048360458546</v>
      </c>
      <c r="AC16" s="23" t="n">
        <v>0.580480496581035</v>
      </c>
      <c r="AD16" s="23" t="n">
        <v>0.253975163860603</v>
      </c>
      <c r="AE16" s="23"/>
      <c r="AF16" s="23" t="n">
        <v>0.943781713602107</v>
      </c>
      <c r="AG16" s="23" t="n">
        <v>0.313859984530237</v>
      </c>
      <c r="AH16" s="23" t="n">
        <v>0.517132348064156</v>
      </c>
      <c r="AI16" s="23" t="n">
        <v>0.251489040437494</v>
      </c>
      <c r="AJ16" s="23" t="n">
        <v>0.464926339667449</v>
      </c>
      <c r="AK16" s="23" t="n">
        <v>0.496572808789452</v>
      </c>
      <c r="AL16" s="23" t="n">
        <v>0.836481937608183</v>
      </c>
      <c r="AM16" s="23" t="n">
        <v>0.397489543092993</v>
      </c>
      <c r="AN16" s="23" t="n">
        <v>0.347821844410342</v>
      </c>
      <c r="AO16" s="23" t="n">
        <v>0.441418702301633</v>
      </c>
      <c r="AP16" s="23" t="n">
        <v>0.96302843978698</v>
      </c>
      <c r="AQ16" s="23"/>
      <c r="AR16" s="23" t="n">
        <v>0.00259752215684258</v>
      </c>
      <c r="AS16" s="23" t="n">
        <v>0.402717155956277</v>
      </c>
      <c r="AT16" s="23" t="n">
        <v>0.536458964943057</v>
      </c>
      <c r="AU16" s="23" t="n">
        <v>0.573466432305886</v>
      </c>
      <c r="AV16" s="23" t="n">
        <v>0.4159819487841</v>
      </c>
      <c r="AW16" s="23" t="n">
        <v>0.592460675503355</v>
      </c>
      <c r="AX16" s="23" t="n">
        <v>0.55578115332146</v>
      </c>
    </row>
    <row r="17">
      <c r="B17" s="17" t="s">
        <v>129</v>
      </c>
      <c r="C17" s="24" t="n">
        <v>-0.275938232090399</v>
      </c>
      <c r="D17" s="24" t="n">
        <v>0.0330739783925928</v>
      </c>
      <c r="E17" s="24" t="n">
        <v>-0.146198944085735</v>
      </c>
      <c r="F17" s="24" t="n">
        <v>-0.368069958988034</v>
      </c>
      <c r="G17" s="24"/>
      <c r="H17" s="24" t="n">
        <v>-0.140276672695279</v>
      </c>
      <c r="I17" s="24" t="n">
        <v>-0.243365990045793</v>
      </c>
      <c r="J17" s="24"/>
      <c r="K17" s="24" t="n">
        <v>-0.439310177045805</v>
      </c>
      <c r="L17" s="24"/>
      <c r="M17" s="24" t="n">
        <v>-0.396353059796707</v>
      </c>
      <c r="N17" s="24" t="n">
        <v>0.118585946956932</v>
      </c>
      <c r="O17" s="24" t="n">
        <v>0.757049668331019</v>
      </c>
      <c r="P17" s="24" t="n">
        <v>0.570019461683765</v>
      </c>
      <c r="Q17" s="24"/>
      <c r="R17" s="24" t="n">
        <v>-1</v>
      </c>
      <c r="S17" s="24" t="n">
        <v>0.574709466243895</v>
      </c>
      <c r="T17" s="24" t="n">
        <v>-0.389181407603786</v>
      </c>
      <c r="U17" s="24" t="n">
        <v>-0.266271395706623</v>
      </c>
      <c r="V17" s="24" t="n">
        <v>-0.298894778283272</v>
      </c>
      <c r="W17" s="24"/>
      <c r="X17" s="24" t="n">
        <v>-0.407845770634329</v>
      </c>
      <c r="Y17" s="24" t="n">
        <v>-0.198405596399355</v>
      </c>
      <c r="Z17" s="24" t="n">
        <v>-0.56532411911369</v>
      </c>
      <c r="AA17" s="24" t="n">
        <v>-0.156116918067145</v>
      </c>
      <c r="AB17" s="24" t="n">
        <v>0.144058815694971</v>
      </c>
      <c r="AC17" s="24" t="n">
        <v>-0.370612366430012</v>
      </c>
      <c r="AD17" s="24" t="n">
        <v>0.312813206502868</v>
      </c>
      <c r="AE17" s="24"/>
      <c r="AF17" s="24" t="n">
        <v>-0.891414014628968</v>
      </c>
      <c r="AG17" s="24" t="n">
        <v>-0.165161370945797</v>
      </c>
      <c r="AH17" s="24" t="n">
        <v>-0.324266865703173</v>
      </c>
      <c r="AI17" s="24" t="n">
        <v>0.2152936570348</v>
      </c>
      <c r="AJ17" s="24" t="n">
        <v>-0.194252487946417</v>
      </c>
      <c r="AK17" s="24" t="n">
        <v>-0.35912818762953</v>
      </c>
      <c r="AL17" s="24" t="n">
        <v>-0.731718009335449</v>
      </c>
      <c r="AM17" s="24" t="n">
        <v>-0.169479122855617</v>
      </c>
      <c r="AN17" s="24" t="n">
        <v>0.0861805453197093</v>
      </c>
      <c r="AO17" s="24" t="n">
        <v>-0.233469257877993</v>
      </c>
      <c r="AP17" s="24" t="n">
        <v>-0.93397612427677</v>
      </c>
      <c r="AQ17" s="24"/>
      <c r="AR17" s="24" t="n">
        <v>0.243517286731374</v>
      </c>
      <c r="AS17" s="24" t="n">
        <v>-0.0145601423080954</v>
      </c>
      <c r="AT17" s="24" t="n">
        <v>-0.355980814924692</v>
      </c>
      <c r="AU17" s="24" t="n">
        <v>-0.47298641362925</v>
      </c>
      <c r="AV17" s="24" t="n">
        <v>-0.0388553126202884</v>
      </c>
      <c r="AW17" s="24" t="n">
        <v>-0.349031090586668</v>
      </c>
      <c r="AX17" s="24" t="n">
        <v>-0.381497800790499</v>
      </c>
    </row>
    <row r="18">
      <c r="B18" s="18"/>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217</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208</v>
      </c>
      <c r="C9" s="16" t="n">
        <v>0.0774359151777929</v>
      </c>
      <c r="D9" s="16" t="n">
        <v>0.105318219732215</v>
      </c>
      <c r="E9" s="16" t="n">
        <v>0.116627358390277</v>
      </c>
      <c r="F9" s="16" t="n">
        <v>0.0589654648663464</v>
      </c>
      <c r="G9" s="16"/>
      <c r="H9" s="16" t="n">
        <v>0.0624994829227276</v>
      </c>
      <c r="I9" s="16" t="n">
        <v>0.0577828911547038</v>
      </c>
      <c r="J9" s="16"/>
      <c r="K9" s="16" t="n">
        <v>0.124760679708044</v>
      </c>
      <c r="L9" s="16"/>
      <c r="M9" s="16" t="n">
        <v>0.0528217651294655</v>
      </c>
      <c r="N9" s="16" t="n">
        <v>0.14959949735465</v>
      </c>
      <c r="O9" s="16" t="n">
        <v>0.296334982619921</v>
      </c>
      <c r="P9" s="16" t="n">
        <v>0.387282644258421</v>
      </c>
      <c r="Q9" s="16"/>
      <c r="R9" s="16" t="n">
        <v>0</v>
      </c>
      <c r="S9" s="16" t="n">
        <v>0.773088262011672</v>
      </c>
      <c r="T9" s="16" t="n">
        <v>0.145040229740216</v>
      </c>
      <c r="U9" s="16" t="n">
        <v>0.0616575900277529</v>
      </c>
      <c r="V9" s="16" t="n">
        <v>0.0097764357008935</v>
      </c>
      <c r="W9" s="16"/>
      <c r="X9" s="16" t="n">
        <v>0.0315809769146598</v>
      </c>
      <c r="Y9" s="16" t="n">
        <v>0.106937805955276</v>
      </c>
      <c r="Z9" s="16" t="n">
        <v>0.00952051928745763</v>
      </c>
      <c r="AA9" s="16" t="n">
        <v>0.0651147091672393</v>
      </c>
      <c r="AB9" s="16" t="n">
        <v>0.145870211763807</v>
      </c>
      <c r="AC9" s="16" t="n">
        <v>0.131038572275918</v>
      </c>
      <c r="AD9" s="16" t="n">
        <v>0.372987803572845</v>
      </c>
      <c r="AE9" s="16"/>
      <c r="AF9" s="16" t="n">
        <v>0.0320113748435968</v>
      </c>
      <c r="AG9" s="16" t="n">
        <v>0.149793165772423</v>
      </c>
      <c r="AH9" s="16" t="n">
        <v>0.101629365010097</v>
      </c>
      <c r="AI9" s="16" t="n">
        <v>0.101087563989276</v>
      </c>
      <c r="AJ9" s="16" t="n">
        <v>0.00920755659420769</v>
      </c>
      <c r="AK9" s="16" t="n">
        <v>0.0733108718802763</v>
      </c>
      <c r="AL9" s="16" t="n">
        <v>0.0409004227199447</v>
      </c>
      <c r="AM9" s="16" t="n">
        <v>0.162857547379336</v>
      </c>
      <c r="AN9" s="16" t="n">
        <v>0.165017660060079</v>
      </c>
      <c r="AO9" s="16" t="n">
        <v>0.000579330458823583</v>
      </c>
      <c r="AP9" s="16" t="n">
        <v>0.0257507652895269</v>
      </c>
      <c r="AQ9" s="16"/>
      <c r="AR9" s="16" t="n">
        <v>0.0752929286077701</v>
      </c>
      <c r="AS9" s="16" t="n">
        <v>0.177796300102811</v>
      </c>
      <c r="AT9" s="16" t="n">
        <v>0.100878229450773</v>
      </c>
      <c r="AU9" s="16" t="n">
        <v>0.0693695390273652</v>
      </c>
      <c r="AV9" s="16" t="n">
        <v>0.00531505468718492</v>
      </c>
      <c r="AW9" s="16" t="n">
        <v>0.0789827999375305</v>
      </c>
      <c r="AX9" s="16" t="n">
        <v>0.0257378706522659</v>
      </c>
    </row>
    <row r="10">
      <c r="B10" s="17" t="s">
        <v>209</v>
      </c>
      <c r="C10" s="16" t="n">
        <v>0.194739606375191</v>
      </c>
      <c r="D10" s="16" t="n">
        <v>0.159349065113698</v>
      </c>
      <c r="E10" s="16" t="n">
        <v>0.260103788507009</v>
      </c>
      <c r="F10" s="16" t="n">
        <v>0.175644057049865</v>
      </c>
      <c r="G10" s="16"/>
      <c r="H10" s="16" t="n">
        <v>0.0819107437670437</v>
      </c>
      <c r="I10" s="16" t="n">
        <v>0.224448554230004</v>
      </c>
      <c r="J10" s="16"/>
      <c r="K10" s="16" t="n">
        <v>0.102470018644606</v>
      </c>
      <c r="L10" s="16"/>
      <c r="M10" s="16" t="n">
        <v>0.179262070312203</v>
      </c>
      <c r="N10" s="16" t="n">
        <v>0.191939307114165</v>
      </c>
      <c r="O10" s="16" t="n">
        <v>0.501618464248435</v>
      </c>
      <c r="P10" s="16" t="n">
        <v>0.371231429634245</v>
      </c>
      <c r="Q10" s="16"/>
      <c r="R10" s="16" t="n">
        <v>0.0267405384239923</v>
      </c>
      <c r="S10" s="16" t="n">
        <v>0.047654855165088</v>
      </c>
      <c r="T10" s="16" t="n">
        <v>0.175085390800782</v>
      </c>
      <c r="U10" s="16" t="n">
        <v>0.339898690045896</v>
      </c>
      <c r="V10" s="16" t="n">
        <v>0.17633613420291</v>
      </c>
      <c r="W10" s="16"/>
      <c r="X10" s="16" t="n">
        <v>0.206373571420618</v>
      </c>
      <c r="Y10" s="16" t="n">
        <v>0.182376057275849</v>
      </c>
      <c r="Z10" s="16" t="n">
        <v>0.217740104043938</v>
      </c>
      <c r="AA10" s="16" t="n">
        <v>0.284106350554483</v>
      </c>
      <c r="AB10" s="16" t="n">
        <v>0.190715263746471</v>
      </c>
      <c r="AC10" s="16" t="n">
        <v>0.0775938079939556</v>
      </c>
      <c r="AD10" s="16" t="n">
        <v>0.209475778336471</v>
      </c>
      <c r="AE10" s="16"/>
      <c r="AF10" s="16" t="n">
        <v>0.330446537033394</v>
      </c>
      <c r="AG10" s="16" t="n">
        <v>0.0307469211197556</v>
      </c>
      <c r="AH10" s="16" t="n">
        <v>0.0398012308473024</v>
      </c>
      <c r="AI10" s="16" t="n">
        <v>0.337981376120483</v>
      </c>
      <c r="AJ10" s="16" t="n">
        <v>0.30835352182542</v>
      </c>
      <c r="AK10" s="16" t="n">
        <v>0.163691430503779</v>
      </c>
      <c r="AL10" s="16" t="n">
        <v>0.0681395894469751</v>
      </c>
      <c r="AM10" s="16" t="n">
        <v>0.0683941928586787</v>
      </c>
      <c r="AN10" s="16" t="n">
        <v>0.306982562291991</v>
      </c>
      <c r="AO10" s="16" t="n">
        <v>0.209518289748756</v>
      </c>
      <c r="AP10" s="16" t="n">
        <v>0.333738147489158</v>
      </c>
      <c r="AQ10" s="16"/>
      <c r="AR10" s="16" t="n">
        <v>0.154727807090222</v>
      </c>
      <c r="AS10" s="16" t="n">
        <v>0.073248048099395</v>
      </c>
      <c r="AT10" s="16" t="n">
        <v>0.182074857485417</v>
      </c>
      <c r="AU10" s="16" t="n">
        <v>0.128804795673839</v>
      </c>
      <c r="AV10" s="16" t="n">
        <v>0.369612462796705</v>
      </c>
      <c r="AW10" s="16" t="n">
        <v>0.134012437712803</v>
      </c>
      <c r="AX10" s="16" t="n">
        <v>0.377172286898</v>
      </c>
    </row>
    <row r="11">
      <c r="B11" s="17" t="s">
        <v>210</v>
      </c>
      <c r="C11" s="16" t="n">
        <v>0.306212745102754</v>
      </c>
      <c r="D11" s="16" t="n">
        <v>0.311349426369009</v>
      </c>
      <c r="E11" s="16" t="n">
        <v>0.371742658412984</v>
      </c>
      <c r="F11" s="16" t="n">
        <v>0.281261013041326</v>
      </c>
      <c r="G11" s="16"/>
      <c r="H11" s="16" t="n">
        <v>0.0781382528276849</v>
      </c>
      <c r="I11" s="16" t="n">
        <v>0.332511414122656</v>
      </c>
      <c r="J11" s="16"/>
      <c r="K11" s="16" t="n">
        <v>0.211361567733964</v>
      </c>
      <c r="L11" s="16"/>
      <c r="M11" s="16" t="n">
        <v>0.315697228959121</v>
      </c>
      <c r="N11" s="16" t="n">
        <v>0.307381515542877</v>
      </c>
      <c r="O11" s="16" t="n">
        <v>0.136571205709178</v>
      </c>
      <c r="P11" s="16" t="n">
        <v>0.0930435079838053</v>
      </c>
      <c r="Q11" s="16"/>
      <c r="R11" s="16" t="n">
        <v>0.78582243678632</v>
      </c>
      <c r="S11" s="16" t="n">
        <v>0.044609929835203</v>
      </c>
      <c r="T11" s="16" t="n">
        <v>0.435780748262433</v>
      </c>
      <c r="U11" s="16" t="n">
        <v>0.348304464181636</v>
      </c>
      <c r="V11" s="16" t="n">
        <v>0.265734140297851</v>
      </c>
      <c r="W11" s="16"/>
      <c r="X11" s="16" t="n">
        <v>0.169806124342678</v>
      </c>
      <c r="Y11" s="16" t="n">
        <v>0.355932645565584</v>
      </c>
      <c r="Z11" s="16" t="n">
        <v>0.4902433256387</v>
      </c>
      <c r="AA11" s="16" t="n">
        <v>0.255666399474543</v>
      </c>
      <c r="AB11" s="16" t="n">
        <v>0.405778411282678</v>
      </c>
      <c r="AC11" s="16" t="n">
        <v>0.592622303698912</v>
      </c>
      <c r="AD11" s="16" t="n">
        <v>0.120119133942188</v>
      </c>
      <c r="AE11" s="16"/>
      <c r="AF11" s="16" t="n">
        <v>0.401235071576683</v>
      </c>
      <c r="AG11" s="16" t="n">
        <v>0.678384884535272</v>
      </c>
      <c r="AH11" s="16" t="n">
        <v>0.555872036569104</v>
      </c>
      <c r="AI11" s="16" t="n">
        <v>0.0701148833467894</v>
      </c>
      <c r="AJ11" s="16" t="n">
        <v>0.0610192218143603</v>
      </c>
      <c r="AK11" s="16" t="n">
        <v>0.146007496375465</v>
      </c>
      <c r="AL11" s="16" t="n">
        <v>0.444962950224269</v>
      </c>
      <c r="AM11" s="16" t="n">
        <v>0.448934741129012</v>
      </c>
      <c r="AN11" s="16" t="n">
        <v>0.285363566340636</v>
      </c>
      <c r="AO11" s="16" t="n">
        <v>0.78990237979242</v>
      </c>
      <c r="AP11" s="16" t="n">
        <v>0.00599952679613492</v>
      </c>
      <c r="AQ11" s="16"/>
      <c r="AR11" s="16" t="n">
        <v>0.17498751271973</v>
      </c>
      <c r="AS11" s="16" t="n">
        <v>0.546714159466698</v>
      </c>
      <c r="AT11" s="16" t="n">
        <v>0.308277260982768</v>
      </c>
      <c r="AU11" s="16" t="n">
        <v>0.522804583973924</v>
      </c>
      <c r="AV11" s="16" t="n">
        <v>0.181507553378471</v>
      </c>
      <c r="AW11" s="16" t="n">
        <v>0.206876265467653</v>
      </c>
      <c r="AX11" s="16" t="n">
        <v>0.209410161288285</v>
      </c>
    </row>
    <row r="12">
      <c r="B12" s="17" t="s">
        <v>211</v>
      </c>
      <c r="C12" s="16" t="n">
        <v>0.0982765239259874</v>
      </c>
      <c r="D12" s="16" t="n">
        <v>0.163271057207632</v>
      </c>
      <c r="E12" s="16" t="n">
        <v>0.0881151714850044</v>
      </c>
      <c r="F12" s="16" t="n">
        <v>0.0927382706734209</v>
      </c>
      <c r="G12" s="16"/>
      <c r="H12" s="16" t="n">
        <v>0.502037609990221</v>
      </c>
      <c r="I12" s="16" t="n">
        <v>0.0994265619242617</v>
      </c>
      <c r="J12" s="16"/>
      <c r="K12" s="16" t="n">
        <v>0.148760853914123</v>
      </c>
      <c r="L12" s="16"/>
      <c r="M12" s="16" t="n">
        <v>0.107942512509203</v>
      </c>
      <c r="N12" s="16" t="n">
        <v>0.0647625710941216</v>
      </c>
      <c r="O12" s="16" t="n">
        <v>0.0214695496824067</v>
      </c>
      <c r="P12" s="16" t="n">
        <v>0.0319932856965836</v>
      </c>
      <c r="Q12" s="16"/>
      <c r="R12" s="16" t="n">
        <v>0</v>
      </c>
      <c r="S12" s="16" t="n">
        <v>0.00326140232032473</v>
      </c>
      <c r="T12" s="16" t="n">
        <v>0.19964761626791</v>
      </c>
      <c r="U12" s="16" t="n">
        <v>0.0797070210311704</v>
      </c>
      <c r="V12" s="16" t="n">
        <v>0.0891778015035037</v>
      </c>
      <c r="W12" s="16"/>
      <c r="X12" s="16" t="n">
        <v>0.136364636622892</v>
      </c>
      <c r="Y12" s="16" t="n">
        <v>0.0219906197732213</v>
      </c>
      <c r="Z12" s="16" t="n">
        <v>0.165764729612481</v>
      </c>
      <c r="AA12" s="16" t="n">
        <v>0.0708646285734029</v>
      </c>
      <c r="AB12" s="16" t="n">
        <v>0.0776715179294547</v>
      </c>
      <c r="AC12" s="16" t="n">
        <v>0.00867819842247274</v>
      </c>
      <c r="AD12" s="16" t="n">
        <v>0.0450306722974605</v>
      </c>
      <c r="AE12" s="16"/>
      <c r="AF12" s="16" t="n">
        <v>0.0568295004868901</v>
      </c>
      <c r="AG12" s="16" t="n">
        <v>0</v>
      </c>
      <c r="AH12" s="16" t="n">
        <v>0.0824802849530025</v>
      </c>
      <c r="AI12" s="16" t="n">
        <v>0.226908888854747</v>
      </c>
      <c r="AJ12" s="16" t="n">
        <v>0.146167822770695</v>
      </c>
      <c r="AK12" s="16" t="n">
        <v>0.0628352995063431</v>
      </c>
      <c r="AL12" s="16" t="n">
        <v>0.194233148068633</v>
      </c>
      <c r="AM12" s="16" t="n">
        <v>0.105376924067539</v>
      </c>
      <c r="AN12" s="16" t="n">
        <v>0.0726267953456147</v>
      </c>
      <c r="AO12" s="16" t="n">
        <v>0</v>
      </c>
      <c r="AP12" s="16" t="n">
        <v>0.319026671339194</v>
      </c>
      <c r="AQ12" s="16"/>
      <c r="AR12" s="16" t="n">
        <v>0</v>
      </c>
      <c r="AS12" s="16" t="n">
        <v>0.00300071185574407</v>
      </c>
      <c r="AT12" s="16" t="n">
        <v>0.107106471780971</v>
      </c>
      <c r="AU12" s="16" t="n">
        <v>0.0480279044669956</v>
      </c>
      <c r="AV12" s="16" t="n">
        <v>0.206891415052089</v>
      </c>
      <c r="AW12" s="16" t="n">
        <v>0.176208266702583</v>
      </c>
      <c r="AX12" s="16" t="n">
        <v>0.0846891746487334</v>
      </c>
    </row>
    <row r="13">
      <c r="B13" s="17" t="s">
        <v>212</v>
      </c>
      <c r="C13" s="16" t="n">
        <v>0.162456392803379</v>
      </c>
      <c r="D13" s="16" t="n">
        <v>0.185295681039135</v>
      </c>
      <c r="E13" s="16" t="n">
        <v>0.0597923748855341</v>
      </c>
      <c r="F13" s="16" t="n">
        <v>0.197131162498236</v>
      </c>
      <c r="G13" s="16"/>
      <c r="H13" s="16" t="n">
        <v>0.0538786771288396</v>
      </c>
      <c r="I13" s="16" t="n">
        <v>0.134685354182688</v>
      </c>
      <c r="J13" s="16"/>
      <c r="K13" s="16" t="n">
        <v>0.187729996847419</v>
      </c>
      <c r="L13" s="16"/>
      <c r="M13" s="16" t="n">
        <v>0.177067809421128</v>
      </c>
      <c r="N13" s="16" t="n">
        <v>0.12392931120715</v>
      </c>
      <c r="O13" s="16" t="n">
        <v>0.0103246990922882</v>
      </c>
      <c r="P13" s="16" t="n">
        <v>0.0249622823432242</v>
      </c>
      <c r="Q13" s="16"/>
      <c r="R13" s="16" t="n">
        <v>0</v>
      </c>
      <c r="S13" s="16" t="n">
        <v>0.131385550667712</v>
      </c>
      <c r="T13" s="16" t="n">
        <v>0</v>
      </c>
      <c r="U13" s="16" t="n">
        <v>0.121592517555057</v>
      </c>
      <c r="V13" s="16" t="n">
        <v>0.222031288416099</v>
      </c>
      <c r="W13" s="16"/>
      <c r="X13" s="16" t="n">
        <v>0.216363851949049</v>
      </c>
      <c r="Y13" s="16" t="n">
        <v>0.143232509862594</v>
      </c>
      <c r="Z13" s="16" t="n">
        <v>0.0999235925298357</v>
      </c>
      <c r="AA13" s="16" t="n">
        <v>0.324247912230332</v>
      </c>
      <c r="AB13" s="16" t="n">
        <v>0.0573818773765535</v>
      </c>
      <c r="AC13" s="16" t="n">
        <v>0.0680720904356341</v>
      </c>
      <c r="AD13" s="16" t="n">
        <v>0.0997639339757226</v>
      </c>
      <c r="AE13" s="16"/>
      <c r="AF13" s="16" t="n">
        <v>0</v>
      </c>
      <c r="AG13" s="16" t="n">
        <v>0</v>
      </c>
      <c r="AH13" s="16" t="n">
        <v>0.122524617340235</v>
      </c>
      <c r="AI13" s="16" t="n">
        <v>0.011823167513467</v>
      </c>
      <c r="AJ13" s="16" t="n">
        <v>0.404057988272926</v>
      </c>
      <c r="AK13" s="16" t="n">
        <v>0.174262000977726</v>
      </c>
      <c r="AL13" s="16" t="n">
        <v>0.207034585585169</v>
      </c>
      <c r="AM13" s="16" t="n">
        <v>0.188435680319948</v>
      </c>
      <c r="AN13" s="16" t="n">
        <v>0.0735940273307355</v>
      </c>
      <c r="AO13" s="16" t="n">
        <v>0</v>
      </c>
      <c r="AP13" s="16" t="n">
        <v>0.315484889085986</v>
      </c>
      <c r="AQ13" s="16"/>
      <c r="AR13" s="16" t="n">
        <v>0</v>
      </c>
      <c r="AS13" s="16" t="n">
        <v>0</v>
      </c>
      <c r="AT13" s="16" t="n">
        <v>0.136195698580601</v>
      </c>
      <c r="AU13" s="16" t="n">
        <v>0.175809800462556</v>
      </c>
      <c r="AV13" s="16" t="n">
        <v>0.23667351408555</v>
      </c>
      <c r="AW13" s="16" t="n">
        <v>0.320219215638308</v>
      </c>
      <c r="AX13" s="16" t="n">
        <v>0.121658212539196</v>
      </c>
    </row>
    <row r="14">
      <c r="B14" s="17" t="s">
        <v>95</v>
      </c>
      <c r="C14" s="16" t="n">
        <v>0.160878816614895</v>
      </c>
      <c r="D14" s="16" t="n">
        <v>0.0754165505383125</v>
      </c>
      <c r="E14" s="16" t="n">
        <v>0.103618648319191</v>
      </c>
      <c r="F14" s="16" t="n">
        <v>0.194260031870805</v>
      </c>
      <c r="G14" s="16"/>
      <c r="H14" s="16" t="n">
        <v>0.221535233363483</v>
      </c>
      <c r="I14" s="16" t="n">
        <v>0.151145224385687</v>
      </c>
      <c r="J14" s="16"/>
      <c r="K14" s="16" t="n">
        <v>0.224916883151844</v>
      </c>
      <c r="L14" s="16"/>
      <c r="M14" s="16" t="n">
        <v>0.167208613668879</v>
      </c>
      <c r="N14" s="16" t="n">
        <v>0.162387797687035</v>
      </c>
      <c r="O14" s="16" t="n">
        <v>0.0336810986477711</v>
      </c>
      <c r="P14" s="16" t="n">
        <v>0.0914868500837213</v>
      </c>
      <c r="Q14" s="16"/>
      <c r="R14" s="16" t="n">
        <v>0.187437024789688</v>
      </c>
      <c r="S14" s="16" t="n">
        <v>0</v>
      </c>
      <c r="T14" s="16" t="n">
        <v>0.044446014928659</v>
      </c>
      <c r="U14" s="16" t="n">
        <v>0.0488397171584881</v>
      </c>
      <c r="V14" s="16" t="n">
        <v>0.236944199878744</v>
      </c>
      <c r="W14" s="16"/>
      <c r="X14" s="16" t="n">
        <v>0.239510838750104</v>
      </c>
      <c r="Y14" s="16" t="n">
        <v>0.189530361567476</v>
      </c>
      <c r="Z14" s="16" t="n">
        <v>0.0168077288875883</v>
      </c>
      <c r="AA14" s="16" t="n">
        <v>0</v>
      </c>
      <c r="AB14" s="16" t="n">
        <v>0.122582717901036</v>
      </c>
      <c r="AC14" s="16" t="n">
        <v>0.121995027173108</v>
      </c>
      <c r="AD14" s="16" t="n">
        <v>0.152622677875314</v>
      </c>
      <c r="AE14" s="16"/>
      <c r="AF14" s="16" t="n">
        <v>0.179477516059436</v>
      </c>
      <c r="AG14" s="16" t="n">
        <v>0.141075028572549</v>
      </c>
      <c r="AH14" s="16" t="n">
        <v>0.0976924652802594</v>
      </c>
      <c r="AI14" s="16" t="n">
        <v>0.252084120175238</v>
      </c>
      <c r="AJ14" s="16" t="n">
        <v>0.0711938887223911</v>
      </c>
      <c r="AK14" s="16" t="n">
        <v>0.379892900756411</v>
      </c>
      <c r="AL14" s="16" t="n">
        <v>0.0447293039550095</v>
      </c>
      <c r="AM14" s="16" t="n">
        <v>0.0260009142454865</v>
      </c>
      <c r="AN14" s="16" t="n">
        <v>0.0964153886309438</v>
      </c>
      <c r="AO14" s="16" t="n">
        <v>0</v>
      </c>
      <c r="AP14" s="16" t="n">
        <v>0</v>
      </c>
      <c r="AQ14" s="16"/>
      <c r="AR14" s="16" t="n">
        <v>0.594991751582278</v>
      </c>
      <c r="AS14" s="16" t="n">
        <v>0.199240780475352</v>
      </c>
      <c r="AT14" s="16" t="n">
        <v>0.165467481719471</v>
      </c>
      <c r="AU14" s="16" t="n">
        <v>0.0551833763953203</v>
      </c>
      <c r="AV14" s="16" t="n">
        <v>0</v>
      </c>
      <c r="AW14" s="16" t="n">
        <v>0.0837010145411234</v>
      </c>
      <c r="AX14" s="16" t="n">
        <v>0.181332293973519</v>
      </c>
    </row>
    <row r="15">
      <c r="B15" s="17" t="s">
        <v>213</v>
      </c>
      <c r="C15" s="23" t="n">
        <v>0.272175521552984</v>
      </c>
      <c r="D15" s="23" t="n">
        <v>0.264667284845912</v>
      </c>
      <c r="E15" s="23" t="n">
        <v>0.376731146897286</v>
      </c>
      <c r="F15" s="23" t="n">
        <v>0.234609521916212</v>
      </c>
      <c r="G15" s="23"/>
      <c r="H15" s="23" t="n">
        <v>0.144410226689771</v>
      </c>
      <c r="I15" s="23" t="n">
        <v>0.282231445384708</v>
      </c>
      <c r="J15" s="23"/>
      <c r="K15" s="23" t="n">
        <v>0.22723069835265</v>
      </c>
      <c r="L15" s="23"/>
      <c r="M15" s="23" t="n">
        <v>0.232083835441668</v>
      </c>
      <c r="N15" s="23" t="n">
        <v>0.341538804468816</v>
      </c>
      <c r="O15" s="23" t="n">
        <v>0.797953446868356</v>
      </c>
      <c r="P15" s="23" t="n">
        <v>0.758514073892666</v>
      </c>
      <c r="Q15" s="23"/>
      <c r="R15" s="23" t="n">
        <v>0.0267405384239923</v>
      </c>
      <c r="S15" s="23" t="n">
        <v>0.82074311717676</v>
      </c>
      <c r="T15" s="23" t="n">
        <v>0.320125620540998</v>
      </c>
      <c r="U15" s="23" t="n">
        <v>0.401556280073649</v>
      </c>
      <c r="V15" s="23" t="n">
        <v>0.186112569903803</v>
      </c>
      <c r="W15" s="23"/>
      <c r="X15" s="23" t="n">
        <v>0.237954548335278</v>
      </c>
      <c r="Y15" s="23" t="n">
        <v>0.289313863231125</v>
      </c>
      <c r="Z15" s="23" t="n">
        <v>0.227260623331395</v>
      </c>
      <c r="AA15" s="23" t="n">
        <v>0.349221059721722</v>
      </c>
      <c r="AB15" s="23" t="n">
        <v>0.336585475510278</v>
      </c>
      <c r="AC15" s="23" t="n">
        <v>0.208632380269873</v>
      </c>
      <c r="AD15" s="23" t="n">
        <v>0.582463581909315</v>
      </c>
      <c r="AE15" s="23"/>
      <c r="AF15" s="23" t="n">
        <v>0.362457911876991</v>
      </c>
      <c r="AG15" s="23" t="n">
        <v>0.180540086892179</v>
      </c>
      <c r="AH15" s="23" t="n">
        <v>0.1414305958574</v>
      </c>
      <c r="AI15" s="23" t="n">
        <v>0.439068940109759</v>
      </c>
      <c r="AJ15" s="23" t="n">
        <v>0.317561078419627</v>
      </c>
      <c r="AK15" s="23" t="n">
        <v>0.237002302384055</v>
      </c>
      <c r="AL15" s="23" t="n">
        <v>0.10904001216692</v>
      </c>
      <c r="AM15" s="23" t="n">
        <v>0.231251740238015</v>
      </c>
      <c r="AN15" s="23" t="n">
        <v>0.47200022235207</v>
      </c>
      <c r="AO15" s="23" t="n">
        <v>0.21009762020758</v>
      </c>
      <c r="AP15" s="23" t="n">
        <v>0.359488912778684</v>
      </c>
      <c r="AQ15" s="23"/>
      <c r="AR15" s="23" t="n">
        <v>0.230020735697992</v>
      </c>
      <c r="AS15" s="23" t="n">
        <v>0.251044348202206</v>
      </c>
      <c r="AT15" s="23" t="n">
        <v>0.28295308693619</v>
      </c>
      <c r="AU15" s="23" t="n">
        <v>0.198174334701204</v>
      </c>
      <c r="AV15" s="23" t="n">
        <v>0.37492751748389</v>
      </c>
      <c r="AW15" s="23" t="n">
        <v>0.212995237650333</v>
      </c>
      <c r="AX15" s="23" t="n">
        <v>0.402910157550266</v>
      </c>
    </row>
    <row r="16">
      <c r="B16" s="17" t="s">
        <v>214</v>
      </c>
      <c r="C16" s="23" t="n">
        <v>0.260732916729367</v>
      </c>
      <c r="D16" s="23" t="n">
        <v>0.348566738246767</v>
      </c>
      <c r="E16" s="23" t="n">
        <v>0.147907546370538</v>
      </c>
      <c r="F16" s="23" t="n">
        <v>0.289869433171657</v>
      </c>
      <c r="G16" s="23"/>
      <c r="H16" s="23" t="n">
        <v>0.555916287119061</v>
      </c>
      <c r="I16" s="23" t="n">
        <v>0.23411191610695</v>
      </c>
      <c r="J16" s="23"/>
      <c r="K16" s="23" t="n">
        <v>0.336490850761542</v>
      </c>
      <c r="L16" s="23"/>
      <c r="M16" s="23" t="n">
        <v>0.285010321930331</v>
      </c>
      <c r="N16" s="23" t="n">
        <v>0.188691882301272</v>
      </c>
      <c r="O16" s="23" t="n">
        <v>0.0317942487746949</v>
      </c>
      <c r="P16" s="23" t="n">
        <v>0.0569555680398079</v>
      </c>
      <c r="Q16" s="23"/>
      <c r="R16" s="23" t="n">
        <v>0</v>
      </c>
      <c r="S16" s="23" t="n">
        <v>0.134646952988037</v>
      </c>
      <c r="T16" s="23" t="n">
        <v>0.19964761626791</v>
      </c>
      <c r="U16" s="23" t="n">
        <v>0.201299538586227</v>
      </c>
      <c r="V16" s="23" t="n">
        <v>0.311209089919603</v>
      </c>
      <c r="W16" s="23"/>
      <c r="X16" s="23" t="n">
        <v>0.352728488571941</v>
      </c>
      <c r="Y16" s="23" t="n">
        <v>0.165223129635815</v>
      </c>
      <c r="Z16" s="23" t="n">
        <v>0.265688322142316</v>
      </c>
      <c r="AA16" s="23" t="n">
        <v>0.395112540803735</v>
      </c>
      <c r="AB16" s="23" t="n">
        <v>0.135053395306008</v>
      </c>
      <c r="AC16" s="23" t="n">
        <v>0.0767502888581069</v>
      </c>
      <c r="AD16" s="23" t="n">
        <v>0.144794606273183</v>
      </c>
      <c r="AE16" s="23"/>
      <c r="AF16" s="23" t="n">
        <v>0.0568295004868901</v>
      </c>
      <c r="AG16" s="23" t="n">
        <v>0</v>
      </c>
      <c r="AH16" s="23" t="n">
        <v>0.205004902293237</v>
      </c>
      <c r="AI16" s="23" t="n">
        <v>0.238732056368214</v>
      </c>
      <c r="AJ16" s="23" t="n">
        <v>0.550225811043621</v>
      </c>
      <c r="AK16" s="23" t="n">
        <v>0.237097300484069</v>
      </c>
      <c r="AL16" s="23" t="n">
        <v>0.401267733653801</v>
      </c>
      <c r="AM16" s="23" t="n">
        <v>0.293812604387486</v>
      </c>
      <c r="AN16" s="23" t="n">
        <v>0.14622082267635</v>
      </c>
      <c r="AO16" s="23" t="n">
        <v>0</v>
      </c>
      <c r="AP16" s="23" t="n">
        <v>0.634511560425181</v>
      </c>
      <c r="AQ16" s="23"/>
      <c r="AR16" s="23" t="n">
        <v>0</v>
      </c>
      <c r="AS16" s="23" t="n">
        <v>0.00300071185574407</v>
      </c>
      <c r="AT16" s="23" t="n">
        <v>0.243302170361571</v>
      </c>
      <c r="AU16" s="23" t="n">
        <v>0.223837704929551</v>
      </c>
      <c r="AV16" s="23" t="n">
        <v>0.443564929137639</v>
      </c>
      <c r="AW16" s="23" t="n">
        <v>0.496427482340891</v>
      </c>
      <c r="AX16" s="23" t="n">
        <v>0.20634738718793</v>
      </c>
    </row>
    <row r="17">
      <c r="B17" s="17" t="s">
        <v>129</v>
      </c>
      <c r="C17" s="24" t="n">
        <v>0.011442604823617</v>
      </c>
      <c r="D17" s="24" t="n">
        <v>-0.0838994534008543</v>
      </c>
      <c r="E17" s="24" t="n">
        <v>0.228823600526748</v>
      </c>
      <c r="F17" s="24" t="n">
        <v>-0.0552599112554457</v>
      </c>
      <c r="G17" s="24"/>
      <c r="H17" s="24" t="n">
        <v>-0.411506060429289</v>
      </c>
      <c r="I17" s="24" t="n">
        <v>0.0481195292777575</v>
      </c>
      <c r="J17" s="24"/>
      <c r="K17" s="24" t="n">
        <v>-0.109260152408892</v>
      </c>
      <c r="L17" s="24"/>
      <c r="M17" s="24" t="n">
        <v>-0.0529264864886628</v>
      </c>
      <c r="N17" s="24" t="n">
        <v>0.152846922167543</v>
      </c>
      <c r="O17" s="24" t="n">
        <v>0.766159198093661</v>
      </c>
      <c r="P17" s="24" t="n">
        <v>0.701558505852858</v>
      </c>
      <c r="Q17" s="24"/>
      <c r="R17" s="24" t="n">
        <v>0.0267405384239923</v>
      </c>
      <c r="S17" s="24" t="n">
        <v>0.686096164188723</v>
      </c>
      <c r="T17" s="24" t="n">
        <v>0.120478004273087</v>
      </c>
      <c r="U17" s="24" t="n">
        <v>0.200256741487422</v>
      </c>
      <c r="V17" s="24" t="n">
        <v>-0.1250965200158</v>
      </c>
      <c r="W17" s="24"/>
      <c r="X17" s="24" t="n">
        <v>-0.114773940236663</v>
      </c>
      <c r="Y17" s="24" t="n">
        <v>0.124090733595309</v>
      </c>
      <c r="Z17" s="24" t="n">
        <v>-0.0384276988109212</v>
      </c>
      <c r="AA17" s="24" t="n">
        <v>-0.0458914810820134</v>
      </c>
      <c r="AB17" s="24" t="n">
        <v>0.20153208020427</v>
      </c>
      <c r="AC17" s="24" t="n">
        <v>0.131882091411766</v>
      </c>
      <c r="AD17" s="24" t="n">
        <v>0.437668975636132</v>
      </c>
      <c r="AE17" s="24"/>
      <c r="AF17" s="24" t="n">
        <v>0.305628411390101</v>
      </c>
      <c r="AG17" s="24" t="n">
        <v>0.180540086892179</v>
      </c>
      <c r="AH17" s="24" t="n">
        <v>-0.0635743064358378</v>
      </c>
      <c r="AI17" s="24" t="n">
        <v>0.200336883741545</v>
      </c>
      <c r="AJ17" s="24" t="n">
        <v>-0.232664732623994</v>
      </c>
      <c r="AK17" s="24" t="n">
        <v>-0.0000949981000139821</v>
      </c>
      <c r="AL17" s="24" t="n">
        <v>-0.292227721486882</v>
      </c>
      <c r="AM17" s="24" t="n">
        <v>-0.0625608641494713</v>
      </c>
      <c r="AN17" s="24" t="n">
        <v>0.325779399675719</v>
      </c>
      <c r="AO17" s="24" t="n">
        <v>0.21009762020758</v>
      </c>
      <c r="AP17" s="24" t="n">
        <v>-0.275022647646496</v>
      </c>
      <c r="AQ17" s="24"/>
      <c r="AR17" s="24" t="n">
        <v>0.230020735697992</v>
      </c>
      <c r="AS17" s="24" t="n">
        <v>0.248043636346462</v>
      </c>
      <c r="AT17" s="24" t="n">
        <v>0.0396509165746187</v>
      </c>
      <c r="AU17" s="24" t="n">
        <v>-0.0256633702283471</v>
      </c>
      <c r="AV17" s="24" t="n">
        <v>-0.0686374116537494</v>
      </c>
      <c r="AW17" s="24" t="n">
        <v>-0.283432244690557</v>
      </c>
      <c r="AX17" s="24" t="n">
        <v>0.196562770362336</v>
      </c>
    </row>
    <row r="18">
      <c r="B18" s="18"/>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218</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208</v>
      </c>
      <c r="C9" s="16" t="n">
        <v>0.0518282169462688</v>
      </c>
      <c r="D9" s="16" t="n">
        <v>0.106019568661638</v>
      </c>
      <c r="E9" s="16" t="n">
        <v>0.115674083386714</v>
      </c>
      <c r="F9" s="16" t="n">
        <v>0.0204845776618661</v>
      </c>
      <c r="G9" s="16"/>
      <c r="H9" s="16" t="n">
        <v>0.075024425726855</v>
      </c>
      <c r="I9" s="16" t="n">
        <v>0.038616150965908</v>
      </c>
      <c r="J9" s="16"/>
      <c r="K9" s="16" t="n">
        <v>0.0712338408812216</v>
      </c>
      <c r="L9" s="16"/>
      <c r="M9" s="16" t="n">
        <v>0.0243110719218308</v>
      </c>
      <c r="N9" s="16" t="n">
        <v>0.109530736698437</v>
      </c>
      <c r="O9" s="16" t="n">
        <v>0.400583061206656</v>
      </c>
      <c r="P9" s="16" t="n">
        <v>0.241087165216889</v>
      </c>
      <c r="Q9" s="16"/>
      <c r="R9" s="16" t="n">
        <v>0</v>
      </c>
      <c r="S9" s="16" t="n">
        <v>0.426170360465967</v>
      </c>
      <c r="T9" s="16" t="n">
        <v>0.0866386617901802</v>
      </c>
      <c r="U9" s="16" t="n">
        <v>0.0579895917926845</v>
      </c>
      <c r="V9" s="16" t="n">
        <v>0.0119702970527004</v>
      </c>
      <c r="W9" s="16"/>
      <c r="X9" s="16" t="n">
        <v>0.0220711177536747</v>
      </c>
      <c r="Y9" s="16" t="n">
        <v>0.0490221011922723</v>
      </c>
      <c r="Z9" s="16" t="n">
        <v>0.00930065106540701</v>
      </c>
      <c r="AA9" s="16" t="n">
        <v>0.094461367818279</v>
      </c>
      <c r="AB9" s="16" t="n">
        <v>0.0882162275261871</v>
      </c>
      <c r="AC9" s="16" t="n">
        <v>0.102098454190309</v>
      </c>
      <c r="AD9" s="16" t="n">
        <v>0.322108348389591</v>
      </c>
      <c r="AE9" s="16"/>
      <c r="AF9" s="16" t="n">
        <v>0.0372825668750474</v>
      </c>
      <c r="AG9" s="16" t="n">
        <v>0.112681449265268</v>
      </c>
      <c r="AH9" s="16" t="n">
        <v>0.0331236602354569</v>
      </c>
      <c r="AI9" s="16" t="n">
        <v>0.135891511149939</v>
      </c>
      <c r="AJ9" s="16" t="n">
        <v>0.014258131991907</v>
      </c>
      <c r="AK9" s="16" t="n">
        <v>0.030017333974314</v>
      </c>
      <c r="AL9" s="16" t="n">
        <v>0.0386913537025419</v>
      </c>
      <c r="AM9" s="16" t="n">
        <v>0.0287087115514488</v>
      </c>
      <c r="AN9" s="16" t="n">
        <v>0.171090795199649</v>
      </c>
      <c r="AO9" s="16" t="n">
        <v>0</v>
      </c>
      <c r="AP9" s="16" t="n">
        <v>0.0257507652895269</v>
      </c>
      <c r="AQ9" s="16"/>
      <c r="AR9" s="16" t="n">
        <v>0.118380103864759</v>
      </c>
      <c r="AS9" s="16" t="n">
        <v>0.185915521317086</v>
      </c>
      <c r="AT9" s="16" t="n">
        <v>0.049431746001877</v>
      </c>
      <c r="AU9" s="16" t="n">
        <v>0.0582944679430908</v>
      </c>
      <c r="AV9" s="16" t="n">
        <v>0.0031159360072637</v>
      </c>
      <c r="AW9" s="16" t="n">
        <v>0.0182249627742755</v>
      </c>
      <c r="AX9" s="16" t="n">
        <v>0.00825367676313614</v>
      </c>
    </row>
    <row r="10">
      <c r="B10" s="17" t="s">
        <v>209</v>
      </c>
      <c r="C10" s="16" t="n">
        <v>0.209613848602476</v>
      </c>
      <c r="D10" s="16" t="n">
        <v>0.165139358433017</v>
      </c>
      <c r="E10" s="16" t="n">
        <v>0.324855528271381</v>
      </c>
      <c r="F10" s="16" t="n">
        <v>0.173384465855262</v>
      </c>
      <c r="G10" s="16"/>
      <c r="H10" s="16" t="n">
        <v>0.14971156543345</v>
      </c>
      <c r="I10" s="16" t="n">
        <v>0.248600419439583</v>
      </c>
      <c r="J10" s="16"/>
      <c r="K10" s="16" t="n">
        <v>0.0770180897132594</v>
      </c>
      <c r="L10" s="16"/>
      <c r="M10" s="16" t="n">
        <v>0.184275709859033</v>
      </c>
      <c r="N10" s="16" t="n">
        <v>0.29059166556974</v>
      </c>
      <c r="O10" s="16" t="n">
        <v>0.418272066586779</v>
      </c>
      <c r="P10" s="16" t="n">
        <v>0.487729515356533</v>
      </c>
      <c r="Q10" s="16"/>
      <c r="R10" s="16" t="n">
        <v>0</v>
      </c>
      <c r="S10" s="16" t="n">
        <v>0.366140826054356</v>
      </c>
      <c r="T10" s="16" t="n">
        <v>0.329579126390521</v>
      </c>
      <c r="U10" s="16" t="n">
        <v>0.172167923484471</v>
      </c>
      <c r="V10" s="16" t="n">
        <v>0.167134818421232</v>
      </c>
      <c r="W10" s="16"/>
      <c r="X10" s="16" t="n">
        <v>0.103994362485791</v>
      </c>
      <c r="Y10" s="16" t="n">
        <v>0.262496622986946</v>
      </c>
      <c r="Z10" s="16" t="n">
        <v>0.320303244894273</v>
      </c>
      <c r="AA10" s="16" t="n">
        <v>0.325308192992553</v>
      </c>
      <c r="AB10" s="16" t="n">
        <v>0.230266498949977</v>
      </c>
      <c r="AC10" s="16" t="n">
        <v>0.108818094021249</v>
      </c>
      <c r="AD10" s="16" t="n">
        <v>0.321268846284852</v>
      </c>
      <c r="AE10" s="16"/>
      <c r="AF10" s="16" t="n">
        <v>0.184110635983276</v>
      </c>
      <c r="AG10" s="16" t="n">
        <v>0.17409936279434</v>
      </c>
      <c r="AH10" s="16" t="n">
        <v>0.223623123936213</v>
      </c>
      <c r="AI10" s="16" t="n">
        <v>0.298025186617253</v>
      </c>
      <c r="AJ10" s="16" t="n">
        <v>0.181746501239962</v>
      </c>
      <c r="AK10" s="16" t="n">
        <v>0.266934890800682</v>
      </c>
      <c r="AL10" s="16" t="n">
        <v>0.0465788301834082</v>
      </c>
      <c r="AM10" s="16" t="n">
        <v>0.346199352972956</v>
      </c>
      <c r="AN10" s="16" t="n">
        <v>0.10682081338336</v>
      </c>
      <c r="AO10" s="16" t="n">
        <v>0.207949444423639</v>
      </c>
      <c r="AP10" s="16" t="n">
        <v>0.330436597268475</v>
      </c>
      <c r="AQ10" s="16"/>
      <c r="AR10" s="16" t="n">
        <v>0.193421600145078</v>
      </c>
      <c r="AS10" s="16" t="n">
        <v>0.0102370187170626</v>
      </c>
      <c r="AT10" s="16" t="n">
        <v>0.105075344064595</v>
      </c>
      <c r="AU10" s="16" t="n">
        <v>0.286591552994396</v>
      </c>
      <c r="AV10" s="16" t="n">
        <v>0.551120016175176</v>
      </c>
      <c r="AW10" s="16" t="n">
        <v>0.270046058296155</v>
      </c>
      <c r="AX10" s="16" t="n">
        <v>0.1701133745683</v>
      </c>
    </row>
    <row r="11">
      <c r="B11" s="17" t="s">
        <v>210</v>
      </c>
      <c r="C11" s="16" t="n">
        <v>0.304235734527385</v>
      </c>
      <c r="D11" s="16" t="n">
        <v>0.287719404884103</v>
      </c>
      <c r="E11" s="16" t="n">
        <v>0.240976362037167</v>
      </c>
      <c r="F11" s="16" t="n">
        <v>0.329975526373903</v>
      </c>
      <c r="G11" s="16"/>
      <c r="H11" s="16" t="n">
        <v>0.154812074968116</v>
      </c>
      <c r="I11" s="16" t="n">
        <v>0.314359996753068</v>
      </c>
      <c r="J11" s="16"/>
      <c r="K11" s="16" t="n">
        <v>0.373444778463908</v>
      </c>
      <c r="L11" s="16"/>
      <c r="M11" s="16" t="n">
        <v>0.314972791645926</v>
      </c>
      <c r="N11" s="16" t="n">
        <v>0.306667079108294</v>
      </c>
      <c r="O11" s="16" t="n">
        <v>0.0977425846958736</v>
      </c>
      <c r="P11" s="16" t="n">
        <v>0.130427714538585</v>
      </c>
      <c r="Q11" s="16"/>
      <c r="R11" s="16" t="n">
        <v>0.21417756321368</v>
      </c>
      <c r="S11" s="16" t="n">
        <v>0.041809017193031</v>
      </c>
      <c r="T11" s="16" t="n">
        <v>0.489333712990742</v>
      </c>
      <c r="U11" s="16" t="n">
        <v>0.315585363314154</v>
      </c>
      <c r="V11" s="16" t="n">
        <v>0.282870953820495</v>
      </c>
      <c r="W11" s="16"/>
      <c r="X11" s="16" t="n">
        <v>0.270260008289835</v>
      </c>
      <c r="Y11" s="16" t="n">
        <v>0.308418322966073</v>
      </c>
      <c r="Z11" s="16" t="n">
        <v>0.40254756298746</v>
      </c>
      <c r="AA11" s="16" t="n">
        <v>0.186853170992718</v>
      </c>
      <c r="AB11" s="16" t="n">
        <v>0.358480906507518</v>
      </c>
      <c r="AC11" s="16" t="n">
        <v>0.208602955207407</v>
      </c>
      <c r="AD11" s="16" t="n">
        <v>0.0776590692798737</v>
      </c>
      <c r="AE11" s="16"/>
      <c r="AF11" s="16" t="n">
        <v>0.502061346873026</v>
      </c>
      <c r="AG11" s="16" t="n">
        <v>0.53886803994468</v>
      </c>
      <c r="AH11" s="16" t="n">
        <v>0.416777385812791</v>
      </c>
      <c r="AI11" s="16" t="n">
        <v>0.165592759821394</v>
      </c>
      <c r="AJ11" s="16" t="n">
        <v>0.18411378996499</v>
      </c>
      <c r="AK11" s="16" t="n">
        <v>0.245682912895974</v>
      </c>
      <c r="AL11" s="16" t="n">
        <v>0.126502855063602</v>
      </c>
      <c r="AM11" s="16" t="n">
        <v>0.290174692249122</v>
      </c>
      <c r="AN11" s="16" t="n">
        <v>0.335300260118989</v>
      </c>
      <c r="AO11" s="16" t="n">
        <v>0.613631516007226</v>
      </c>
      <c r="AP11" s="16" t="n">
        <v>0.00330155022068294</v>
      </c>
      <c r="AQ11" s="16"/>
      <c r="AR11" s="16" t="n">
        <v>0.158893439529505</v>
      </c>
      <c r="AS11" s="16" t="n">
        <v>0.378802909284076</v>
      </c>
      <c r="AT11" s="16" t="n">
        <v>0.458010750378401</v>
      </c>
      <c r="AU11" s="16" t="n">
        <v>0.296546406079677</v>
      </c>
      <c r="AV11" s="16" t="n">
        <v>0.00219911867992122</v>
      </c>
      <c r="AW11" s="16" t="n">
        <v>0.163435042130673</v>
      </c>
      <c r="AX11" s="16" t="n">
        <v>0.433102016082145</v>
      </c>
    </row>
    <row r="12">
      <c r="B12" s="17" t="s">
        <v>211</v>
      </c>
      <c r="C12" s="16" t="n">
        <v>0.0842755426783089</v>
      </c>
      <c r="D12" s="16" t="n">
        <v>0.0705911298180508</v>
      </c>
      <c r="E12" s="16" t="n">
        <v>0.136113000302418</v>
      </c>
      <c r="F12" s="16" t="n">
        <v>0.0670752004971624</v>
      </c>
      <c r="G12" s="16"/>
      <c r="H12" s="16" t="n">
        <v>0.00528499379974319</v>
      </c>
      <c r="I12" s="16" t="n">
        <v>0.0788013365699967</v>
      </c>
      <c r="J12" s="16"/>
      <c r="K12" s="16" t="n">
        <v>0.115793636189366</v>
      </c>
      <c r="L12" s="16"/>
      <c r="M12" s="16" t="n">
        <v>0.0795932556099515</v>
      </c>
      <c r="N12" s="16" t="n">
        <v>0.127615616938655</v>
      </c>
      <c r="O12" s="16" t="n">
        <v>0.0367470032475788</v>
      </c>
      <c r="P12" s="16" t="n">
        <v>0.0600857307879649</v>
      </c>
      <c r="Q12" s="16"/>
      <c r="R12" s="16" t="n">
        <v>0</v>
      </c>
      <c r="S12" s="16" t="n">
        <v>0.0344942456189345</v>
      </c>
      <c r="T12" s="16" t="n">
        <v>0</v>
      </c>
      <c r="U12" s="16" t="n">
        <v>0.136502014206719</v>
      </c>
      <c r="V12" s="16" t="n">
        <v>0.0972781821085806</v>
      </c>
      <c r="W12" s="16"/>
      <c r="X12" s="16" t="n">
        <v>0.0977869074860963</v>
      </c>
      <c r="Y12" s="16" t="n">
        <v>0.0652742567379174</v>
      </c>
      <c r="Z12" s="16" t="n">
        <v>0.100522473648703</v>
      </c>
      <c r="AA12" s="16" t="n">
        <v>0</v>
      </c>
      <c r="AB12" s="16" t="n">
        <v>0.22354452435314</v>
      </c>
      <c r="AC12" s="16" t="n">
        <v>0.00342557847988599</v>
      </c>
      <c r="AD12" s="16" t="n">
        <v>0.0371805112833323</v>
      </c>
      <c r="AE12" s="16"/>
      <c r="AF12" s="16" t="n">
        <v>0.24893646016346</v>
      </c>
      <c r="AG12" s="16" t="n">
        <v>0.0332761194231625</v>
      </c>
      <c r="AH12" s="16" t="n">
        <v>0.0164755730352231</v>
      </c>
      <c r="AI12" s="16" t="n">
        <v>0.214374179676689</v>
      </c>
      <c r="AJ12" s="16" t="n">
        <v>0.0310115548987395</v>
      </c>
      <c r="AK12" s="16" t="n">
        <v>0.0507796870818796</v>
      </c>
      <c r="AL12" s="16" t="n">
        <v>0.137977662997551</v>
      </c>
      <c r="AM12" s="16" t="n">
        <v>0.0416406979583459</v>
      </c>
      <c r="AN12" s="16" t="n">
        <v>0.167865965428935</v>
      </c>
      <c r="AO12" s="16" t="n">
        <v>0.177839709110311</v>
      </c>
      <c r="AP12" s="16" t="n">
        <v>0</v>
      </c>
      <c r="AQ12" s="16"/>
      <c r="AR12" s="16" t="n">
        <v>0.015058585721554</v>
      </c>
      <c r="AS12" s="16" t="n">
        <v>0.0796889691932151</v>
      </c>
      <c r="AT12" s="16" t="n">
        <v>0.132320847725159</v>
      </c>
      <c r="AU12" s="16" t="n">
        <v>0.00674047218712549</v>
      </c>
      <c r="AV12" s="16" t="n">
        <v>0.0551659607070794</v>
      </c>
      <c r="AW12" s="16" t="n">
        <v>0.117938915407309</v>
      </c>
      <c r="AX12" s="16" t="n">
        <v>0.096473446049637</v>
      </c>
    </row>
    <row r="13">
      <c r="B13" s="17" t="s">
        <v>212</v>
      </c>
      <c r="C13" s="16" t="n">
        <v>0.239781881644109</v>
      </c>
      <c r="D13" s="16" t="n">
        <v>0.218556687894367</v>
      </c>
      <c r="E13" s="16" t="n">
        <v>0.16516528501645</v>
      </c>
      <c r="F13" s="16" t="n">
        <v>0.270392165341471</v>
      </c>
      <c r="G13" s="16"/>
      <c r="H13" s="16" t="n">
        <v>0.095424599106406</v>
      </c>
      <c r="I13" s="16" t="n">
        <v>0.213498626024548</v>
      </c>
      <c r="J13" s="16"/>
      <c r="K13" s="16" t="n">
        <v>0.236999450457001</v>
      </c>
      <c r="L13" s="16"/>
      <c r="M13" s="16" t="n">
        <v>0.276399760703008</v>
      </c>
      <c r="N13" s="16" t="n">
        <v>0.0912244154371859</v>
      </c>
      <c r="O13" s="16" t="n">
        <v>0.0161141534727796</v>
      </c>
      <c r="P13" s="16" t="n">
        <v>0.0348591401078985</v>
      </c>
      <c r="Q13" s="16"/>
      <c r="R13" s="16" t="n">
        <v>0.78582243678632</v>
      </c>
      <c r="S13" s="16" t="n">
        <v>0.131385550667712</v>
      </c>
      <c r="T13" s="16" t="n">
        <v>0.0869051670520048</v>
      </c>
      <c r="U13" s="16" t="n">
        <v>0.307504409595387</v>
      </c>
      <c r="V13" s="16" t="n">
        <v>0.26441119708119</v>
      </c>
      <c r="W13" s="16"/>
      <c r="X13" s="16" t="n">
        <v>0.330848940407662</v>
      </c>
      <c r="Y13" s="16" t="n">
        <v>0.186969613122491</v>
      </c>
      <c r="Z13" s="16" t="n">
        <v>0.165090330642346</v>
      </c>
      <c r="AA13" s="16" t="n">
        <v>0.39337726819645</v>
      </c>
      <c r="AB13" s="16" t="n">
        <v>0.0223107835185181</v>
      </c>
      <c r="AC13" s="16" t="n">
        <v>0.568708127599572</v>
      </c>
      <c r="AD13" s="16" t="n">
        <v>0.141218125332769</v>
      </c>
      <c r="AE13" s="16"/>
      <c r="AF13" s="16" t="n">
        <v>0</v>
      </c>
      <c r="AG13" s="16" t="n">
        <v>0.141075028572549</v>
      </c>
      <c r="AH13" s="16" t="n">
        <v>0.212666976251974</v>
      </c>
      <c r="AI13" s="16" t="n">
        <v>0.0124257514107496</v>
      </c>
      <c r="AJ13" s="16" t="n">
        <v>0.400723595673974</v>
      </c>
      <c r="AK13" s="16" t="n">
        <v>0.209674493215789</v>
      </c>
      <c r="AL13" s="16" t="n">
        <v>0.604245162318832</v>
      </c>
      <c r="AM13" s="16" t="n">
        <v>0.293276545268128</v>
      </c>
      <c r="AN13" s="16" t="n">
        <v>0.218922165869067</v>
      </c>
      <c r="AO13" s="16" t="n">
        <v>0</v>
      </c>
      <c r="AP13" s="16" t="n">
        <v>0.315484889085986</v>
      </c>
      <c r="AQ13" s="16"/>
      <c r="AR13" s="16" t="n">
        <v>0</v>
      </c>
      <c r="AS13" s="16" t="n">
        <v>0.17267779074428</v>
      </c>
      <c r="AT13" s="16" t="n">
        <v>0.21277806676011</v>
      </c>
      <c r="AU13" s="16" t="n">
        <v>0.344879128737986</v>
      </c>
      <c r="AV13" s="16" t="n">
        <v>0.20909053373201</v>
      </c>
      <c r="AW13" s="16" t="n">
        <v>0.363141711408776</v>
      </c>
      <c r="AX13" s="16" t="n">
        <v>0.193542191086908</v>
      </c>
    </row>
    <row r="14">
      <c r="B14" s="17" t="s">
        <v>95</v>
      </c>
      <c r="C14" s="16" t="n">
        <v>0.110264775601452</v>
      </c>
      <c r="D14" s="16" t="n">
        <v>0.151973850308824</v>
      </c>
      <c r="E14" s="16" t="n">
        <v>0.0172157409858697</v>
      </c>
      <c r="F14" s="16" t="n">
        <v>0.138688064270336</v>
      </c>
      <c r="G14" s="16"/>
      <c r="H14" s="16" t="n">
        <v>0.51974234096543</v>
      </c>
      <c r="I14" s="16" t="n">
        <v>0.106123470246897</v>
      </c>
      <c r="J14" s="16"/>
      <c r="K14" s="16" t="n">
        <v>0.125510204295243</v>
      </c>
      <c r="L14" s="16"/>
      <c r="M14" s="16" t="n">
        <v>0.12044741026025</v>
      </c>
      <c r="N14" s="16" t="n">
        <v>0.0743704862476882</v>
      </c>
      <c r="O14" s="16" t="n">
        <v>0.0305411307903331</v>
      </c>
      <c r="P14" s="16" t="n">
        <v>0.0458107339921294</v>
      </c>
      <c r="Q14" s="16"/>
      <c r="R14" s="16" t="n">
        <v>0</v>
      </c>
      <c r="S14" s="16" t="n">
        <v>0</v>
      </c>
      <c r="T14" s="16" t="n">
        <v>0.00754333177655154</v>
      </c>
      <c r="U14" s="16" t="n">
        <v>0.0102506976065842</v>
      </c>
      <c r="V14" s="16" t="n">
        <v>0.176334551515802</v>
      </c>
      <c r="W14" s="16"/>
      <c r="X14" s="16" t="n">
        <v>0.175038663576941</v>
      </c>
      <c r="Y14" s="16" t="n">
        <v>0.127819082994301</v>
      </c>
      <c r="Z14" s="16" t="n">
        <v>0.00223573676181044</v>
      </c>
      <c r="AA14" s="16" t="n">
        <v>0</v>
      </c>
      <c r="AB14" s="16" t="n">
        <v>0.0771810591446598</v>
      </c>
      <c r="AC14" s="16" t="n">
        <v>0.00834679050157652</v>
      </c>
      <c r="AD14" s="16" t="n">
        <v>0.100565099429583</v>
      </c>
      <c r="AE14" s="16"/>
      <c r="AF14" s="16" t="n">
        <v>0.0276089901051909</v>
      </c>
      <c r="AG14" s="16" t="n">
        <v>0</v>
      </c>
      <c r="AH14" s="16" t="n">
        <v>0.0973332807283424</v>
      </c>
      <c r="AI14" s="16" t="n">
        <v>0.173690611323976</v>
      </c>
      <c r="AJ14" s="16" t="n">
        <v>0.188146426230428</v>
      </c>
      <c r="AK14" s="16" t="n">
        <v>0.196910682031361</v>
      </c>
      <c r="AL14" s="16" t="n">
        <v>0.0460041357340655</v>
      </c>
      <c r="AM14" s="16" t="n">
        <v>0</v>
      </c>
      <c r="AN14" s="16" t="n">
        <v>0</v>
      </c>
      <c r="AO14" s="16" t="n">
        <v>0.000579330458823583</v>
      </c>
      <c r="AP14" s="16" t="n">
        <v>0.325026198135329</v>
      </c>
      <c r="AQ14" s="16"/>
      <c r="AR14" s="16" t="n">
        <v>0.514246270739104</v>
      </c>
      <c r="AS14" s="16" t="n">
        <v>0.17267779074428</v>
      </c>
      <c r="AT14" s="16" t="n">
        <v>0.0423832450698576</v>
      </c>
      <c r="AU14" s="16" t="n">
        <v>0.00694797205772507</v>
      </c>
      <c r="AV14" s="16" t="n">
        <v>0.179308434698549</v>
      </c>
      <c r="AW14" s="16" t="n">
        <v>0.067213309982811</v>
      </c>
      <c r="AX14" s="16" t="n">
        <v>0.0985152954498741</v>
      </c>
    </row>
    <row r="15">
      <c r="B15" s="17" t="s">
        <v>213</v>
      </c>
      <c r="C15" s="23" t="n">
        <v>0.261442065548744</v>
      </c>
      <c r="D15" s="23" t="n">
        <v>0.271158927094655</v>
      </c>
      <c r="E15" s="23" t="n">
        <v>0.440529611658095</v>
      </c>
      <c r="F15" s="23" t="n">
        <v>0.193869043517128</v>
      </c>
      <c r="G15" s="23"/>
      <c r="H15" s="23" t="n">
        <v>0.224735991160305</v>
      </c>
      <c r="I15" s="23" t="n">
        <v>0.287216570405491</v>
      </c>
      <c r="J15" s="23"/>
      <c r="K15" s="23" t="n">
        <v>0.148251930594481</v>
      </c>
      <c r="L15" s="23"/>
      <c r="M15" s="23" t="n">
        <v>0.208586781780864</v>
      </c>
      <c r="N15" s="23" t="n">
        <v>0.400122402268177</v>
      </c>
      <c r="O15" s="23" t="n">
        <v>0.818855127793435</v>
      </c>
      <c r="P15" s="23" t="n">
        <v>0.728816680573422</v>
      </c>
      <c r="Q15" s="23"/>
      <c r="R15" s="23" t="n">
        <v>0</v>
      </c>
      <c r="S15" s="23" t="n">
        <v>0.792311186520322</v>
      </c>
      <c r="T15" s="23" t="n">
        <v>0.416217788180701</v>
      </c>
      <c r="U15" s="23" t="n">
        <v>0.230157515277155</v>
      </c>
      <c r="V15" s="23" t="n">
        <v>0.179105115473932</v>
      </c>
      <c r="W15" s="23"/>
      <c r="X15" s="23" t="n">
        <v>0.126065480239466</v>
      </c>
      <c r="Y15" s="23" t="n">
        <v>0.311518724179219</v>
      </c>
      <c r="Z15" s="23" t="n">
        <v>0.32960389595968</v>
      </c>
      <c r="AA15" s="23" t="n">
        <v>0.419769560810832</v>
      </c>
      <c r="AB15" s="23" t="n">
        <v>0.318482726476164</v>
      </c>
      <c r="AC15" s="23" t="n">
        <v>0.210916548211558</v>
      </c>
      <c r="AD15" s="23" t="n">
        <v>0.643377194674442</v>
      </c>
      <c r="AE15" s="23"/>
      <c r="AF15" s="23" t="n">
        <v>0.221393202858323</v>
      </c>
      <c r="AG15" s="23" t="n">
        <v>0.286780812059608</v>
      </c>
      <c r="AH15" s="23" t="n">
        <v>0.25674678417167</v>
      </c>
      <c r="AI15" s="23" t="n">
        <v>0.433916697767192</v>
      </c>
      <c r="AJ15" s="23" t="n">
        <v>0.196004633231869</v>
      </c>
      <c r="AK15" s="23" t="n">
        <v>0.296952224774996</v>
      </c>
      <c r="AL15" s="23" t="n">
        <v>0.0852701838859501</v>
      </c>
      <c r="AM15" s="23" t="n">
        <v>0.374908064524404</v>
      </c>
      <c r="AN15" s="23" t="n">
        <v>0.277911608583009</v>
      </c>
      <c r="AO15" s="23" t="n">
        <v>0.207949444423639</v>
      </c>
      <c r="AP15" s="23" t="n">
        <v>0.356187362558002</v>
      </c>
      <c r="AQ15" s="23"/>
      <c r="AR15" s="23" t="n">
        <v>0.311801704009837</v>
      </c>
      <c r="AS15" s="23" t="n">
        <v>0.196152540034149</v>
      </c>
      <c r="AT15" s="23" t="n">
        <v>0.154507090066472</v>
      </c>
      <c r="AU15" s="23" t="n">
        <v>0.344886020937486</v>
      </c>
      <c r="AV15" s="23" t="n">
        <v>0.554235952182439</v>
      </c>
      <c r="AW15" s="23" t="n">
        <v>0.288271021070431</v>
      </c>
      <c r="AX15" s="23" t="n">
        <v>0.178367051331436</v>
      </c>
    </row>
    <row r="16">
      <c r="B16" s="17" t="s">
        <v>214</v>
      </c>
      <c r="C16" s="23" t="n">
        <v>0.324057424322418</v>
      </c>
      <c r="D16" s="23" t="n">
        <v>0.289147817712418</v>
      </c>
      <c r="E16" s="23" t="n">
        <v>0.301278285318868</v>
      </c>
      <c r="F16" s="23" t="n">
        <v>0.337467365838633</v>
      </c>
      <c r="G16" s="23"/>
      <c r="H16" s="23" t="n">
        <v>0.100709592906149</v>
      </c>
      <c r="I16" s="23" t="n">
        <v>0.292299962594544</v>
      </c>
      <c r="J16" s="23"/>
      <c r="K16" s="23" t="n">
        <v>0.352793086646368</v>
      </c>
      <c r="L16" s="23"/>
      <c r="M16" s="23" t="n">
        <v>0.35599301631296</v>
      </c>
      <c r="N16" s="23" t="n">
        <v>0.218840032375841</v>
      </c>
      <c r="O16" s="23" t="n">
        <v>0.0528611567203584</v>
      </c>
      <c r="P16" s="23" t="n">
        <v>0.0949448708958635</v>
      </c>
      <c r="Q16" s="23"/>
      <c r="R16" s="23" t="n">
        <v>0.78582243678632</v>
      </c>
      <c r="S16" s="23" t="n">
        <v>0.165879796286647</v>
      </c>
      <c r="T16" s="23" t="n">
        <v>0.0869051670520048</v>
      </c>
      <c r="U16" s="23" t="n">
        <v>0.444006423802106</v>
      </c>
      <c r="V16" s="23" t="n">
        <v>0.36168937918977</v>
      </c>
      <c r="W16" s="23"/>
      <c r="X16" s="23" t="n">
        <v>0.428635847893759</v>
      </c>
      <c r="Y16" s="23" t="n">
        <v>0.252243869860408</v>
      </c>
      <c r="Z16" s="23" t="n">
        <v>0.265612804291049</v>
      </c>
      <c r="AA16" s="23" t="n">
        <v>0.39337726819645</v>
      </c>
      <c r="AB16" s="23" t="n">
        <v>0.245855307871658</v>
      </c>
      <c r="AC16" s="23" t="n">
        <v>0.572133706079458</v>
      </c>
      <c r="AD16" s="23" t="n">
        <v>0.178398636616101</v>
      </c>
      <c r="AE16" s="23"/>
      <c r="AF16" s="23" t="n">
        <v>0.24893646016346</v>
      </c>
      <c r="AG16" s="23" t="n">
        <v>0.174351147995712</v>
      </c>
      <c r="AH16" s="23" t="n">
        <v>0.229142549287197</v>
      </c>
      <c r="AI16" s="23" t="n">
        <v>0.226799931087438</v>
      </c>
      <c r="AJ16" s="23" t="n">
        <v>0.431735150572713</v>
      </c>
      <c r="AK16" s="23" t="n">
        <v>0.260454180297669</v>
      </c>
      <c r="AL16" s="23" t="n">
        <v>0.742222825316383</v>
      </c>
      <c r="AM16" s="23" t="n">
        <v>0.334917243226473</v>
      </c>
      <c r="AN16" s="23" t="n">
        <v>0.386788131298002</v>
      </c>
      <c r="AO16" s="23" t="n">
        <v>0.177839709110311</v>
      </c>
      <c r="AP16" s="23" t="n">
        <v>0.315484889085986</v>
      </c>
      <c r="AQ16" s="23"/>
      <c r="AR16" s="23" t="n">
        <v>0.015058585721554</v>
      </c>
      <c r="AS16" s="23" t="n">
        <v>0.252366759937495</v>
      </c>
      <c r="AT16" s="23" t="n">
        <v>0.345098914485269</v>
      </c>
      <c r="AU16" s="23" t="n">
        <v>0.351619600925112</v>
      </c>
      <c r="AV16" s="23" t="n">
        <v>0.26425649443909</v>
      </c>
      <c r="AW16" s="23" t="n">
        <v>0.481080626816085</v>
      </c>
      <c r="AX16" s="23" t="n">
        <v>0.290015637136545</v>
      </c>
    </row>
    <row r="17">
      <c r="B17" s="17" t="s">
        <v>129</v>
      </c>
      <c r="C17" s="24" t="n">
        <v>-0.0626153587736737</v>
      </c>
      <c r="D17" s="24" t="n">
        <v>-0.0179888906177627</v>
      </c>
      <c r="E17" s="24" t="n">
        <v>0.139251326339227</v>
      </c>
      <c r="F17" s="24" t="n">
        <v>-0.143598322321506</v>
      </c>
      <c r="G17" s="24"/>
      <c r="H17" s="24" t="n">
        <v>0.124026398254156</v>
      </c>
      <c r="I17" s="24" t="n">
        <v>-0.00508339218905318</v>
      </c>
      <c r="J17" s="24"/>
      <c r="K17" s="24" t="n">
        <v>-0.204541156051887</v>
      </c>
      <c r="L17" s="24"/>
      <c r="M17" s="24" t="n">
        <v>-0.147406234532096</v>
      </c>
      <c r="N17" s="24" t="n">
        <v>0.181282369892336</v>
      </c>
      <c r="O17" s="24" t="n">
        <v>0.765993971073076</v>
      </c>
      <c r="P17" s="24" t="n">
        <v>0.633871809677558</v>
      </c>
      <c r="Q17" s="24"/>
      <c r="R17" s="24" t="n">
        <v>-0.78582243678632</v>
      </c>
      <c r="S17" s="24" t="n">
        <v>0.626431390233676</v>
      </c>
      <c r="T17" s="24" t="n">
        <v>0.329312621128697</v>
      </c>
      <c r="U17" s="24" t="n">
        <v>-0.213848908524951</v>
      </c>
      <c r="V17" s="24" t="n">
        <v>-0.182584263715838</v>
      </c>
      <c r="W17" s="24"/>
      <c r="X17" s="24" t="n">
        <v>-0.302570367654293</v>
      </c>
      <c r="Y17" s="24" t="n">
        <v>0.0592748543188104</v>
      </c>
      <c r="Z17" s="24" t="n">
        <v>0.0639910916686312</v>
      </c>
      <c r="AA17" s="24" t="n">
        <v>0.0263922926143824</v>
      </c>
      <c r="AB17" s="24" t="n">
        <v>0.0726274186045065</v>
      </c>
      <c r="AC17" s="24" t="n">
        <v>-0.3612171578679</v>
      </c>
      <c r="AD17" s="24" t="n">
        <v>0.464978558058341</v>
      </c>
      <c r="AE17" s="24"/>
      <c r="AF17" s="24" t="n">
        <v>-0.0275432573051363</v>
      </c>
      <c r="AG17" s="24" t="n">
        <v>0.112429664063896</v>
      </c>
      <c r="AH17" s="24" t="n">
        <v>0.0276042348844731</v>
      </c>
      <c r="AI17" s="24" t="n">
        <v>0.207116766679754</v>
      </c>
      <c r="AJ17" s="24" t="n">
        <v>-0.235730517340844</v>
      </c>
      <c r="AK17" s="24" t="n">
        <v>0.036498044477327</v>
      </c>
      <c r="AL17" s="24" t="n">
        <v>-0.656952641430433</v>
      </c>
      <c r="AM17" s="24" t="n">
        <v>0.0399908212979309</v>
      </c>
      <c r="AN17" s="24" t="n">
        <v>-0.108876522714992</v>
      </c>
      <c r="AO17" s="24" t="n">
        <v>0.0301097353133282</v>
      </c>
      <c r="AP17" s="24" t="n">
        <v>0.0407024734720151</v>
      </c>
      <c r="AQ17" s="24"/>
      <c r="AR17" s="24" t="n">
        <v>0.296743118288283</v>
      </c>
      <c r="AS17" s="24" t="n">
        <v>-0.0562142199033459</v>
      </c>
      <c r="AT17" s="24" t="n">
        <v>-0.190591824418797</v>
      </c>
      <c r="AU17" s="24" t="n">
        <v>-0.00673357998762525</v>
      </c>
      <c r="AV17" s="24" t="n">
        <v>0.28997945774335</v>
      </c>
      <c r="AW17" s="24" t="n">
        <v>-0.192809605745655</v>
      </c>
      <c r="AX17" s="24" t="n">
        <v>-0.111648585805109</v>
      </c>
    </row>
    <row r="18">
      <c r="B18" s="18"/>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219</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208</v>
      </c>
      <c r="C9" s="16" t="n">
        <v>0.0557521226080429</v>
      </c>
      <c r="D9" s="16" t="n">
        <v>0.243181643908152</v>
      </c>
      <c r="E9" s="16" t="n">
        <v>0.0969976573081936</v>
      </c>
      <c r="F9" s="16" t="n">
        <v>0.0137091119082238</v>
      </c>
      <c r="G9" s="16"/>
      <c r="H9" s="16" t="n">
        <v>0.0297074863908092</v>
      </c>
      <c r="I9" s="16" t="n">
        <v>0.0419301449055912</v>
      </c>
      <c r="J9" s="16"/>
      <c r="K9" s="16" t="n">
        <v>0.090534900150855</v>
      </c>
      <c r="L9" s="16"/>
      <c r="M9" s="16" t="n">
        <v>0.0123726533401496</v>
      </c>
      <c r="N9" s="16" t="n">
        <v>0.21292608006533</v>
      </c>
      <c r="O9" s="16" t="n">
        <v>0.366471984080347</v>
      </c>
      <c r="P9" s="16" t="n">
        <v>0.420646858013781</v>
      </c>
      <c r="Q9" s="16"/>
      <c r="R9" s="16" t="n">
        <v>0</v>
      </c>
      <c r="S9" s="16" t="n">
        <v>0.0964950439135688</v>
      </c>
      <c r="T9" s="16" t="n">
        <v>0.151100430821655</v>
      </c>
      <c r="U9" s="16" t="n">
        <v>0.0656639574274856</v>
      </c>
      <c r="V9" s="16" t="n">
        <v>0.0275116810995147</v>
      </c>
      <c r="W9" s="16"/>
      <c r="X9" s="16" t="n">
        <v>0.0370966559721679</v>
      </c>
      <c r="Y9" s="16" t="n">
        <v>0.0328876573858903</v>
      </c>
      <c r="Z9" s="16" t="n">
        <v>0.0224110131467226</v>
      </c>
      <c r="AA9" s="16" t="n">
        <v>0.0882678250360585</v>
      </c>
      <c r="AB9" s="16" t="n">
        <v>0.110472654317</v>
      </c>
      <c r="AC9" s="16" t="n">
        <v>0.11910946234321</v>
      </c>
      <c r="AD9" s="16" t="n">
        <v>0.347915796750242</v>
      </c>
      <c r="AE9" s="16"/>
      <c r="AF9" s="16" t="n">
        <v>0.0323528221029089</v>
      </c>
      <c r="AG9" s="16" t="n">
        <v>0.118960572500126</v>
      </c>
      <c r="AH9" s="16" t="n">
        <v>0.0324332417254001</v>
      </c>
      <c r="AI9" s="16" t="n">
        <v>0.13763726350701</v>
      </c>
      <c r="AJ9" s="16" t="n">
        <v>0.0148742730226795</v>
      </c>
      <c r="AK9" s="16" t="n">
        <v>0.0440412492047232</v>
      </c>
      <c r="AL9" s="16" t="n">
        <v>0.056920909454245</v>
      </c>
      <c r="AM9" s="16" t="n">
        <v>0.164836366388327</v>
      </c>
      <c r="AN9" s="16" t="n">
        <v>0.035730633424118</v>
      </c>
      <c r="AO9" s="16" t="n">
        <v>0.0322579110972688</v>
      </c>
      <c r="AP9" s="16" t="n">
        <v>0.0290523155102098</v>
      </c>
      <c r="AQ9" s="16"/>
      <c r="AR9" s="16" t="n">
        <v>0.191859565456906</v>
      </c>
      <c r="AS9" s="16" t="n">
        <v>0.00865016677035868</v>
      </c>
      <c r="AT9" s="16" t="n">
        <v>0.05035835204008</v>
      </c>
      <c r="AU9" s="16" t="n">
        <v>0.0264856622355267</v>
      </c>
      <c r="AV9" s="16" t="n">
        <v>0.00659735603976366</v>
      </c>
      <c r="AW9" s="16" t="n">
        <v>0.0803830127542939</v>
      </c>
      <c r="AX9" s="16" t="n">
        <v>0.033268769977547</v>
      </c>
    </row>
    <row r="10">
      <c r="B10" s="17" t="s">
        <v>209</v>
      </c>
      <c r="C10" s="16" t="n">
        <v>0.12824110363076</v>
      </c>
      <c r="D10" s="16" t="n">
        <v>0.255548895630261</v>
      </c>
      <c r="E10" s="16" t="n">
        <v>0.318785883156719</v>
      </c>
      <c r="F10" s="16" t="n">
        <v>0.0396197697348976</v>
      </c>
      <c r="G10" s="16"/>
      <c r="H10" s="16" t="n">
        <v>0.208511884691692</v>
      </c>
      <c r="I10" s="16" t="n">
        <v>0.112919700494997</v>
      </c>
      <c r="J10" s="16"/>
      <c r="K10" s="16" t="n">
        <v>0.0745545622354538</v>
      </c>
      <c r="L10" s="16"/>
      <c r="M10" s="16" t="n">
        <v>0.101178460544141</v>
      </c>
      <c r="N10" s="16" t="n">
        <v>0.188625200918969</v>
      </c>
      <c r="O10" s="16" t="n">
        <v>0.45313125829142</v>
      </c>
      <c r="P10" s="16" t="n">
        <v>0.349680305719224</v>
      </c>
      <c r="Q10" s="16"/>
      <c r="R10" s="16" t="n">
        <v>0.0267405384239923</v>
      </c>
      <c r="S10" s="16" t="n">
        <v>0.548389230699664</v>
      </c>
      <c r="T10" s="16" t="n">
        <v>0.157834163663812</v>
      </c>
      <c r="U10" s="16" t="n">
        <v>0.207699589847212</v>
      </c>
      <c r="V10" s="16" t="n">
        <v>0.0672905247634061</v>
      </c>
      <c r="W10" s="16"/>
      <c r="X10" s="16" t="n">
        <v>0.0798638120445607</v>
      </c>
      <c r="Y10" s="16" t="n">
        <v>0.105467076714214</v>
      </c>
      <c r="Z10" s="16" t="n">
        <v>0.0886454139762347</v>
      </c>
      <c r="AA10" s="16" t="n">
        <v>0.240414989827956</v>
      </c>
      <c r="AB10" s="16" t="n">
        <v>0.187418753282449</v>
      </c>
      <c r="AC10" s="16" t="n">
        <v>0.65442873198705</v>
      </c>
      <c r="AD10" s="16" t="n">
        <v>0.190552027612603</v>
      </c>
      <c r="AE10" s="16"/>
      <c r="AF10" s="16" t="n">
        <v>0.0210659643035029</v>
      </c>
      <c r="AG10" s="16" t="n">
        <v>0.029024722054636</v>
      </c>
      <c r="AH10" s="16" t="n">
        <v>0.0941521863181183</v>
      </c>
      <c r="AI10" s="16" t="n">
        <v>0.3060408511853</v>
      </c>
      <c r="AJ10" s="16" t="n">
        <v>0.0984824269092875</v>
      </c>
      <c r="AK10" s="16" t="n">
        <v>0.0371238775719909</v>
      </c>
      <c r="AL10" s="16" t="n">
        <v>0.271564046430852</v>
      </c>
      <c r="AM10" s="16" t="n">
        <v>0.193866136651908</v>
      </c>
      <c r="AN10" s="16" t="n">
        <v>0.32674663166084</v>
      </c>
      <c r="AO10" s="16" t="n">
        <v>0.120306789884106</v>
      </c>
      <c r="AP10" s="16" t="n">
        <v>0</v>
      </c>
      <c r="AQ10" s="16"/>
      <c r="AR10" s="16" t="n">
        <v>0.213148682960816</v>
      </c>
      <c r="AS10" s="16" t="n">
        <v>0.354709685852665</v>
      </c>
      <c r="AT10" s="16" t="n">
        <v>0.0752685262167457</v>
      </c>
      <c r="AU10" s="16" t="n">
        <v>0.157066939388044</v>
      </c>
      <c r="AV10" s="16" t="n">
        <v>0.186822608065656</v>
      </c>
      <c r="AW10" s="16" t="n">
        <v>0.107162312834619</v>
      </c>
      <c r="AX10" s="16" t="n">
        <v>0.0173145206139812</v>
      </c>
    </row>
    <row r="11">
      <c r="B11" s="17" t="s">
        <v>210</v>
      </c>
      <c r="C11" s="16" t="n">
        <v>0.276058569196116</v>
      </c>
      <c r="D11" s="16" t="n">
        <v>0.13226166147972</v>
      </c>
      <c r="E11" s="16" t="n">
        <v>0.29174140170504</v>
      </c>
      <c r="F11" s="16" t="n">
        <v>0.290824152971517</v>
      </c>
      <c r="G11" s="16"/>
      <c r="H11" s="16" t="n">
        <v>0.0976677556521106</v>
      </c>
      <c r="I11" s="16" t="n">
        <v>0.294945578063595</v>
      </c>
      <c r="J11" s="16"/>
      <c r="K11" s="16" t="n">
        <v>0.191381169484335</v>
      </c>
      <c r="L11" s="16"/>
      <c r="M11" s="16" t="n">
        <v>0.284138309449067</v>
      </c>
      <c r="N11" s="16" t="n">
        <v>0.286142639198293</v>
      </c>
      <c r="O11" s="16" t="n">
        <v>0.104706625419523</v>
      </c>
      <c r="P11" s="16" t="n">
        <v>0.0655728271640882</v>
      </c>
      <c r="Q11" s="16"/>
      <c r="R11" s="16" t="n">
        <v>0</v>
      </c>
      <c r="S11" s="16" t="n">
        <v>0.0006717840664724</v>
      </c>
      <c r="T11" s="16" t="n">
        <v>0.282309082813504</v>
      </c>
      <c r="U11" s="16" t="n">
        <v>0.247572751399569</v>
      </c>
      <c r="V11" s="16" t="n">
        <v>0.296905167642548</v>
      </c>
      <c r="W11" s="16"/>
      <c r="X11" s="16" t="n">
        <v>0.23096092508497</v>
      </c>
      <c r="Y11" s="16" t="n">
        <v>0.264124528741994</v>
      </c>
      <c r="Z11" s="16" t="n">
        <v>0.404537223719342</v>
      </c>
      <c r="AA11" s="16" t="n">
        <v>0.191598154337642</v>
      </c>
      <c r="AB11" s="16" t="n">
        <v>0.440048274955633</v>
      </c>
      <c r="AC11" s="16" t="n">
        <v>0.0795373647501152</v>
      </c>
      <c r="AD11" s="16" t="n">
        <v>0.121627194456062</v>
      </c>
      <c r="AE11" s="16"/>
      <c r="AF11" s="16" t="n">
        <v>0.20800418801751</v>
      </c>
      <c r="AG11" s="16" t="n">
        <v>0.712505868910714</v>
      </c>
      <c r="AH11" s="16" t="n">
        <v>0.327528947425646</v>
      </c>
      <c r="AI11" s="16" t="n">
        <v>0.142834142175594</v>
      </c>
      <c r="AJ11" s="16" t="n">
        <v>0.184769960276223</v>
      </c>
      <c r="AK11" s="16" t="n">
        <v>0.296530799997276</v>
      </c>
      <c r="AL11" s="16" t="n">
        <v>0.0358717168054661</v>
      </c>
      <c r="AM11" s="16" t="n">
        <v>0.378884837248021</v>
      </c>
      <c r="AN11" s="16" t="n">
        <v>0.323361398962655</v>
      </c>
      <c r="AO11" s="16" t="n">
        <v>0.231900412552876</v>
      </c>
      <c r="AP11" s="16" t="n">
        <v>0.0149517081824881</v>
      </c>
      <c r="AQ11" s="16"/>
      <c r="AR11" s="16" t="n">
        <v>0.0781479586863312</v>
      </c>
      <c r="AS11" s="16" t="n">
        <v>0.258720152445857</v>
      </c>
      <c r="AT11" s="16" t="n">
        <v>0.460919902236155</v>
      </c>
      <c r="AU11" s="16" t="n">
        <v>0.283355680222021</v>
      </c>
      <c r="AV11" s="16" t="n">
        <v>0.00439823735984244</v>
      </c>
      <c r="AW11" s="16" t="n">
        <v>0.139300197801102</v>
      </c>
      <c r="AX11" s="16" t="n">
        <v>0.391763379961923</v>
      </c>
    </row>
    <row r="12">
      <c r="B12" s="17" t="s">
        <v>211</v>
      </c>
      <c r="C12" s="16" t="n">
        <v>0.0797306375695963</v>
      </c>
      <c r="D12" s="16" t="n">
        <v>0.129723615773114</v>
      </c>
      <c r="E12" s="16" t="n">
        <v>0.0354108281289991</v>
      </c>
      <c r="F12" s="16" t="n">
        <v>0.0889610417871933</v>
      </c>
      <c r="G12" s="16"/>
      <c r="H12" s="16" t="n">
        <v>0</v>
      </c>
      <c r="I12" s="16" t="n">
        <v>0.0993859513518587</v>
      </c>
      <c r="J12" s="16"/>
      <c r="K12" s="16" t="n">
        <v>0.157900440426737</v>
      </c>
      <c r="L12" s="16"/>
      <c r="M12" s="16" t="n">
        <v>0.0875904201831429</v>
      </c>
      <c r="N12" s="16" t="n">
        <v>0.0534536541211687</v>
      </c>
      <c r="O12" s="16" t="n">
        <v>0.015780780660666</v>
      </c>
      <c r="P12" s="16" t="n">
        <v>0.0139495577195668</v>
      </c>
      <c r="Q12" s="16"/>
      <c r="R12" s="16" t="n">
        <v>0</v>
      </c>
      <c r="S12" s="16" t="n">
        <v>0</v>
      </c>
      <c r="T12" s="16" t="n">
        <v>0.146071368561716</v>
      </c>
      <c r="U12" s="16" t="n">
        <v>0.0904062109283587</v>
      </c>
      <c r="V12" s="16" t="n">
        <v>0.0692742550851678</v>
      </c>
      <c r="W12" s="16"/>
      <c r="X12" s="16" t="n">
        <v>0.103481464756911</v>
      </c>
      <c r="Y12" s="16" t="n">
        <v>0.0437854110659675</v>
      </c>
      <c r="Z12" s="16" t="n">
        <v>0.165090330642346</v>
      </c>
      <c r="AA12" s="16" t="n">
        <v>0</v>
      </c>
      <c r="AB12" s="16" t="n">
        <v>0.0562325850100788</v>
      </c>
      <c r="AC12" s="16" t="n">
        <v>0.0693078403167831</v>
      </c>
      <c r="AD12" s="16" t="n">
        <v>0.0145879687626012</v>
      </c>
      <c r="AE12" s="16"/>
      <c r="AF12" s="16" t="n">
        <v>0.55923465887044</v>
      </c>
      <c r="AG12" s="16" t="n">
        <v>0</v>
      </c>
      <c r="AH12" s="16" t="n">
        <v>0.189582895832699</v>
      </c>
      <c r="AI12" s="16" t="n">
        <v>0.135980670825427</v>
      </c>
      <c r="AJ12" s="16" t="n">
        <v>0.0117699306436276</v>
      </c>
      <c r="AK12" s="16" t="n">
        <v>0.029367930884433</v>
      </c>
      <c r="AL12" s="16" t="n">
        <v>0.000814946469551784</v>
      </c>
      <c r="AM12" s="16" t="n">
        <v>0.00359687445917522</v>
      </c>
      <c r="AN12" s="16" t="n">
        <v>0.167865965428935</v>
      </c>
      <c r="AO12" s="16" t="n">
        <v>0.000585834295960597</v>
      </c>
      <c r="AP12" s="16" t="n">
        <v>0</v>
      </c>
      <c r="AQ12" s="16"/>
      <c r="AR12" s="16" t="n">
        <v>0</v>
      </c>
      <c r="AS12" s="16" t="n">
        <v>0.0265629897310717</v>
      </c>
      <c r="AT12" s="16" t="n">
        <v>0.103492668478345</v>
      </c>
      <c r="AU12" s="16" t="n">
        <v>0</v>
      </c>
      <c r="AV12" s="16" t="n">
        <v>0.206891415052089</v>
      </c>
      <c r="AW12" s="16" t="n">
        <v>0.117316793940314</v>
      </c>
      <c r="AX12" s="16" t="n">
        <v>0.0852844736363669</v>
      </c>
    </row>
    <row r="13">
      <c r="B13" s="17" t="s">
        <v>212</v>
      </c>
      <c r="C13" s="16" t="n">
        <v>0.241094058353065</v>
      </c>
      <c r="D13" s="16" t="n">
        <v>0.0850018465741505</v>
      </c>
      <c r="E13" s="16" t="n">
        <v>0.141871689350432</v>
      </c>
      <c r="F13" s="16" t="n">
        <v>0.300082115359846</v>
      </c>
      <c r="G13" s="16"/>
      <c r="H13" s="16" t="n">
        <v>0.0595230734419991</v>
      </c>
      <c r="I13" s="16" t="n">
        <v>0.219611734584629</v>
      </c>
      <c r="J13" s="16"/>
      <c r="K13" s="16" t="n">
        <v>0.246473080063433</v>
      </c>
      <c r="L13" s="16"/>
      <c r="M13" s="16" t="n">
        <v>0.266519682681566</v>
      </c>
      <c r="N13" s="16" t="n">
        <v>0.156617625849882</v>
      </c>
      <c r="O13" s="16" t="n">
        <v>0.026603197465781</v>
      </c>
      <c r="P13" s="16" t="n">
        <v>0.065163568991577</v>
      </c>
      <c r="Q13" s="16"/>
      <c r="R13" s="16" t="n">
        <v>0.973259461576008</v>
      </c>
      <c r="S13" s="16" t="n">
        <v>0.152983555094394</v>
      </c>
      <c r="T13" s="16" t="n">
        <v>0.131748033200696</v>
      </c>
      <c r="U13" s="16" t="n">
        <v>0.262012642006109</v>
      </c>
      <c r="V13" s="16" t="n">
        <v>0.263626067843264</v>
      </c>
      <c r="W13" s="16"/>
      <c r="X13" s="16" t="n">
        <v>0.297581593112671</v>
      </c>
      <c r="Y13" s="16" t="n">
        <v>0.260213819205479</v>
      </c>
      <c r="Z13" s="16" t="n">
        <v>0.200752108990185</v>
      </c>
      <c r="AA13" s="16" t="n">
        <v>0.324971351128173</v>
      </c>
      <c r="AB13" s="16" t="n">
        <v>0.0702695613464605</v>
      </c>
      <c r="AC13" s="16" t="n">
        <v>0.0754267720041046</v>
      </c>
      <c r="AD13" s="16" t="n">
        <v>0.104474974322831</v>
      </c>
      <c r="AE13" s="16"/>
      <c r="AF13" s="16" t="n">
        <v>0.0018573808586795</v>
      </c>
      <c r="AG13" s="16" t="n">
        <v>0</v>
      </c>
      <c r="AH13" s="16" t="n">
        <v>0.122659561055974</v>
      </c>
      <c r="AI13" s="16" t="n">
        <v>0.0146632087119523</v>
      </c>
      <c r="AJ13" s="16" t="n">
        <v>0.442497321584011</v>
      </c>
      <c r="AK13" s="16" t="n">
        <v>0.269657028680677</v>
      </c>
      <c r="AL13" s="16" t="n">
        <v>0.514893175373064</v>
      </c>
      <c r="AM13" s="16" t="n">
        <v>0.258815785252569</v>
      </c>
      <c r="AN13" s="16" t="n">
        <v>0.0744748660555962</v>
      </c>
      <c r="AO13" s="16" t="n">
        <v>0.207363610127679</v>
      </c>
      <c r="AP13" s="16" t="n">
        <v>0.630969778171973</v>
      </c>
      <c r="AQ13" s="16"/>
      <c r="AR13" s="16" t="n">
        <v>0</v>
      </c>
      <c r="AS13" s="16" t="n">
        <v>0.00600142371148814</v>
      </c>
      <c r="AT13" s="16" t="n">
        <v>0.166224165727174</v>
      </c>
      <c r="AU13" s="16" t="n">
        <v>0.298261660786578</v>
      </c>
      <c r="AV13" s="16" t="n">
        <v>0.4159819487841</v>
      </c>
      <c r="AW13" s="16" t="n">
        <v>0.378488566933581</v>
      </c>
      <c r="AX13" s="16" t="n">
        <v>0.302395207525082</v>
      </c>
    </row>
    <row r="14">
      <c r="B14" s="17" t="s">
        <v>95</v>
      </c>
      <c r="C14" s="16" t="n">
        <v>0.21912350864242</v>
      </c>
      <c r="D14" s="16" t="n">
        <v>0.154282336634603</v>
      </c>
      <c r="E14" s="16" t="n">
        <v>0.115192540350616</v>
      </c>
      <c r="F14" s="16" t="n">
        <v>0.266803808238322</v>
      </c>
      <c r="G14" s="16"/>
      <c r="H14" s="16" t="n">
        <v>0.604589799823389</v>
      </c>
      <c r="I14" s="16" t="n">
        <v>0.231206890599329</v>
      </c>
      <c r="J14" s="16"/>
      <c r="K14" s="16" t="n">
        <v>0.239155847639186</v>
      </c>
      <c r="L14" s="16"/>
      <c r="M14" s="16" t="n">
        <v>0.248200473801934</v>
      </c>
      <c r="N14" s="16" t="n">
        <v>0.102234799846357</v>
      </c>
      <c r="O14" s="16" t="n">
        <v>0.0333061540822632</v>
      </c>
      <c r="P14" s="16" t="n">
        <v>0.0849868823917626</v>
      </c>
      <c r="Q14" s="16"/>
      <c r="R14" s="16" t="n">
        <v>0</v>
      </c>
      <c r="S14" s="16" t="n">
        <v>0.201460386225901</v>
      </c>
      <c r="T14" s="16" t="n">
        <v>0.130936920938617</v>
      </c>
      <c r="U14" s="16" t="n">
        <v>0.126644848391267</v>
      </c>
      <c r="V14" s="16" t="n">
        <v>0.2753923035661</v>
      </c>
      <c r="W14" s="16"/>
      <c r="X14" s="16" t="n">
        <v>0.251015549028719</v>
      </c>
      <c r="Y14" s="16" t="n">
        <v>0.293521506886456</v>
      </c>
      <c r="Z14" s="16" t="n">
        <v>0.118563909525169</v>
      </c>
      <c r="AA14" s="16" t="n">
        <v>0.154747679670172</v>
      </c>
      <c r="AB14" s="16" t="n">
        <v>0.135558171088379</v>
      </c>
      <c r="AC14" s="16" t="n">
        <v>0.00218982859873699</v>
      </c>
      <c r="AD14" s="16" t="n">
        <v>0.220842038095661</v>
      </c>
      <c r="AE14" s="16"/>
      <c r="AF14" s="16" t="n">
        <v>0.177484985846959</v>
      </c>
      <c r="AG14" s="16" t="n">
        <v>0.139508836534525</v>
      </c>
      <c r="AH14" s="16" t="n">
        <v>0.233643167642163</v>
      </c>
      <c r="AI14" s="16" t="n">
        <v>0.262843863594717</v>
      </c>
      <c r="AJ14" s="16" t="n">
        <v>0.247606087564171</v>
      </c>
      <c r="AK14" s="16" t="n">
        <v>0.3232791136609</v>
      </c>
      <c r="AL14" s="16" t="n">
        <v>0.119935205466821</v>
      </c>
      <c r="AM14" s="16" t="n">
        <v>0</v>
      </c>
      <c r="AN14" s="16" t="n">
        <v>0.0718205044678562</v>
      </c>
      <c r="AO14" s="16" t="n">
        <v>0.40758544204211</v>
      </c>
      <c r="AP14" s="16" t="n">
        <v>0.325026198135329</v>
      </c>
      <c r="AQ14" s="16"/>
      <c r="AR14" s="16" t="n">
        <v>0.516843792895947</v>
      </c>
      <c r="AS14" s="16" t="n">
        <v>0.34535558148856</v>
      </c>
      <c r="AT14" s="16" t="n">
        <v>0.1437363853015</v>
      </c>
      <c r="AU14" s="16" t="n">
        <v>0.234830057367831</v>
      </c>
      <c r="AV14" s="16" t="n">
        <v>0.179308434698549</v>
      </c>
      <c r="AW14" s="16" t="n">
        <v>0.17734911573609</v>
      </c>
      <c r="AX14" s="16" t="n">
        <v>0.1699736482851</v>
      </c>
    </row>
    <row r="15">
      <c r="B15" s="17" t="s">
        <v>213</v>
      </c>
      <c r="C15" s="23" t="n">
        <v>0.183993226238803</v>
      </c>
      <c r="D15" s="23" t="n">
        <v>0.498730539538413</v>
      </c>
      <c r="E15" s="23" t="n">
        <v>0.415783540464912</v>
      </c>
      <c r="F15" s="23" t="n">
        <v>0.0533288816431214</v>
      </c>
      <c r="G15" s="23"/>
      <c r="H15" s="23" t="n">
        <v>0.238219371082501</v>
      </c>
      <c r="I15" s="23" t="n">
        <v>0.154849845400588</v>
      </c>
      <c r="J15" s="23"/>
      <c r="K15" s="23" t="n">
        <v>0.165089462386309</v>
      </c>
      <c r="L15" s="23"/>
      <c r="M15" s="23" t="n">
        <v>0.113551113884291</v>
      </c>
      <c r="N15" s="23" t="n">
        <v>0.401551280984299</v>
      </c>
      <c r="O15" s="23" t="n">
        <v>0.819603242371767</v>
      </c>
      <c r="P15" s="23" t="n">
        <v>0.770327163733005</v>
      </c>
      <c r="Q15" s="23"/>
      <c r="R15" s="23" t="n">
        <v>0.0267405384239923</v>
      </c>
      <c r="S15" s="23" t="n">
        <v>0.644884274613233</v>
      </c>
      <c r="T15" s="23" t="n">
        <v>0.308934594485467</v>
      </c>
      <c r="U15" s="23" t="n">
        <v>0.273363547274697</v>
      </c>
      <c r="V15" s="23" t="n">
        <v>0.0948022058629208</v>
      </c>
      <c r="W15" s="23"/>
      <c r="X15" s="23" t="n">
        <v>0.116960468016729</v>
      </c>
      <c r="Y15" s="23" t="n">
        <v>0.138354734100104</v>
      </c>
      <c r="Z15" s="23" t="n">
        <v>0.111056427122957</v>
      </c>
      <c r="AA15" s="23" t="n">
        <v>0.328682814864014</v>
      </c>
      <c r="AB15" s="23" t="n">
        <v>0.297891407599449</v>
      </c>
      <c r="AC15" s="23" t="n">
        <v>0.77353819433026</v>
      </c>
      <c r="AD15" s="23" t="n">
        <v>0.538467824362844</v>
      </c>
      <c r="AE15" s="23"/>
      <c r="AF15" s="23" t="n">
        <v>0.0534187864064118</v>
      </c>
      <c r="AG15" s="23" t="n">
        <v>0.147985294554762</v>
      </c>
      <c r="AH15" s="23" t="n">
        <v>0.126585428043518</v>
      </c>
      <c r="AI15" s="23" t="n">
        <v>0.443678114692311</v>
      </c>
      <c r="AJ15" s="23" t="n">
        <v>0.113356699931967</v>
      </c>
      <c r="AK15" s="23" t="n">
        <v>0.0811651267767141</v>
      </c>
      <c r="AL15" s="23" t="n">
        <v>0.328484955885097</v>
      </c>
      <c r="AM15" s="23" t="n">
        <v>0.358702503040235</v>
      </c>
      <c r="AN15" s="23" t="n">
        <v>0.362477265084958</v>
      </c>
      <c r="AO15" s="23" t="n">
        <v>0.152564700981374</v>
      </c>
      <c r="AP15" s="23" t="n">
        <v>0.0290523155102098</v>
      </c>
      <c r="AQ15" s="23"/>
      <c r="AR15" s="23" t="n">
        <v>0.405008248417722</v>
      </c>
      <c r="AS15" s="23" t="n">
        <v>0.363359852623024</v>
      </c>
      <c r="AT15" s="23" t="n">
        <v>0.125626878256826</v>
      </c>
      <c r="AU15" s="23" t="n">
        <v>0.18355260162357</v>
      </c>
      <c r="AV15" s="23" t="n">
        <v>0.193419964105419</v>
      </c>
      <c r="AW15" s="23" t="n">
        <v>0.187545325588913</v>
      </c>
      <c r="AX15" s="23" t="n">
        <v>0.0505832905915283</v>
      </c>
    </row>
    <row r="16">
      <c r="B16" s="17" t="s">
        <v>214</v>
      </c>
      <c r="C16" s="23" t="n">
        <v>0.320824695922661</v>
      </c>
      <c r="D16" s="23" t="n">
        <v>0.214725462347264</v>
      </c>
      <c r="E16" s="23" t="n">
        <v>0.177282517479431</v>
      </c>
      <c r="F16" s="23" t="n">
        <v>0.389043157147039</v>
      </c>
      <c r="G16" s="23"/>
      <c r="H16" s="23" t="n">
        <v>0.0595230734419991</v>
      </c>
      <c r="I16" s="23" t="n">
        <v>0.318997685936488</v>
      </c>
      <c r="J16" s="23"/>
      <c r="K16" s="23" t="n">
        <v>0.40437352049017</v>
      </c>
      <c r="L16" s="23"/>
      <c r="M16" s="23" t="n">
        <v>0.354110102864709</v>
      </c>
      <c r="N16" s="23" t="n">
        <v>0.210071279971051</v>
      </c>
      <c r="O16" s="23" t="n">
        <v>0.042383978126447</v>
      </c>
      <c r="P16" s="23" t="n">
        <v>0.0791131267111438</v>
      </c>
      <c r="Q16" s="23"/>
      <c r="R16" s="23" t="n">
        <v>0.973259461576008</v>
      </c>
      <c r="S16" s="23" t="n">
        <v>0.152983555094394</v>
      </c>
      <c r="T16" s="23" t="n">
        <v>0.277819401762412</v>
      </c>
      <c r="U16" s="23" t="n">
        <v>0.352418852934467</v>
      </c>
      <c r="V16" s="23" t="n">
        <v>0.332900322928432</v>
      </c>
      <c r="W16" s="23"/>
      <c r="X16" s="23" t="n">
        <v>0.401063057869583</v>
      </c>
      <c r="Y16" s="23" t="n">
        <v>0.303999230271446</v>
      </c>
      <c r="Z16" s="23" t="n">
        <v>0.365842439632532</v>
      </c>
      <c r="AA16" s="23" t="n">
        <v>0.324971351128173</v>
      </c>
      <c r="AB16" s="23" t="n">
        <v>0.126502146356539</v>
      </c>
      <c r="AC16" s="23" t="n">
        <v>0.144734612320888</v>
      </c>
      <c r="AD16" s="23" t="n">
        <v>0.119062943085432</v>
      </c>
      <c r="AE16" s="23"/>
      <c r="AF16" s="23" t="n">
        <v>0.561092039729119</v>
      </c>
      <c r="AG16" s="23" t="n">
        <v>0</v>
      </c>
      <c r="AH16" s="23" t="n">
        <v>0.312242456888673</v>
      </c>
      <c r="AI16" s="23" t="n">
        <v>0.150643879537379</v>
      </c>
      <c r="AJ16" s="23" t="n">
        <v>0.454267252227639</v>
      </c>
      <c r="AK16" s="23" t="n">
        <v>0.29902495956511</v>
      </c>
      <c r="AL16" s="23" t="n">
        <v>0.515708121842616</v>
      </c>
      <c r="AM16" s="23" t="n">
        <v>0.262412659711744</v>
      </c>
      <c r="AN16" s="23" t="n">
        <v>0.242340831484531</v>
      </c>
      <c r="AO16" s="23" t="n">
        <v>0.207949444423639</v>
      </c>
      <c r="AP16" s="23" t="n">
        <v>0.630969778171973</v>
      </c>
      <c r="AQ16" s="23"/>
      <c r="AR16" s="23" t="n">
        <v>0</v>
      </c>
      <c r="AS16" s="23" t="n">
        <v>0.0325644134425598</v>
      </c>
      <c r="AT16" s="23" t="n">
        <v>0.269716834205519</v>
      </c>
      <c r="AU16" s="23" t="n">
        <v>0.298261660786578</v>
      </c>
      <c r="AV16" s="23" t="n">
        <v>0.622873363836189</v>
      </c>
      <c r="AW16" s="23" t="n">
        <v>0.495805360873895</v>
      </c>
      <c r="AX16" s="23" t="n">
        <v>0.387679681161449</v>
      </c>
    </row>
    <row r="17">
      <c r="B17" s="17" t="s">
        <v>129</v>
      </c>
      <c r="C17" s="24" t="n">
        <v>-0.136831469683857</v>
      </c>
      <c r="D17" s="24" t="n">
        <v>0.284005077191149</v>
      </c>
      <c r="E17" s="24" t="n">
        <v>0.238501022985481</v>
      </c>
      <c r="F17" s="24" t="n">
        <v>-0.335714275503918</v>
      </c>
      <c r="G17" s="24"/>
      <c r="H17" s="24" t="n">
        <v>0.178696297640502</v>
      </c>
      <c r="I17" s="24" t="n">
        <v>-0.1641478405359</v>
      </c>
      <c r="J17" s="24"/>
      <c r="K17" s="24" t="n">
        <v>-0.239284058103861</v>
      </c>
      <c r="L17" s="24"/>
      <c r="M17" s="24" t="n">
        <v>-0.240558988980418</v>
      </c>
      <c r="N17" s="24" t="n">
        <v>0.191480001013248</v>
      </c>
      <c r="O17" s="24" t="n">
        <v>0.77721926424532</v>
      </c>
      <c r="P17" s="24" t="n">
        <v>0.691214037021862</v>
      </c>
      <c r="Q17" s="24"/>
      <c r="R17" s="24" t="n">
        <v>-0.946518923152015</v>
      </c>
      <c r="S17" s="24" t="n">
        <v>0.491900719518839</v>
      </c>
      <c r="T17" s="24" t="n">
        <v>0.0311151927230547</v>
      </c>
      <c r="U17" s="24" t="n">
        <v>-0.07905530565977</v>
      </c>
      <c r="V17" s="24" t="n">
        <v>-0.238098117065511</v>
      </c>
      <c r="W17" s="24"/>
      <c r="X17" s="24" t="n">
        <v>-0.284102589852854</v>
      </c>
      <c r="Y17" s="24" t="n">
        <v>-0.165644496171342</v>
      </c>
      <c r="Z17" s="24" t="n">
        <v>-0.254786012509574</v>
      </c>
      <c r="AA17" s="24" t="n">
        <v>0.00371146373584169</v>
      </c>
      <c r="AB17" s="24" t="n">
        <v>0.17138926124291</v>
      </c>
      <c r="AC17" s="24" t="n">
        <v>0.628803582009372</v>
      </c>
      <c r="AD17" s="24" t="n">
        <v>0.419404881277412</v>
      </c>
      <c r="AE17" s="24"/>
      <c r="AF17" s="24" t="n">
        <v>-0.507673253322707</v>
      </c>
      <c r="AG17" s="24" t="n">
        <v>0.147985294554762</v>
      </c>
      <c r="AH17" s="24" t="n">
        <v>-0.185657028845155</v>
      </c>
      <c r="AI17" s="24" t="n">
        <v>0.293034235154932</v>
      </c>
      <c r="AJ17" s="24" t="n">
        <v>-0.340910552295672</v>
      </c>
      <c r="AK17" s="24" t="n">
        <v>-0.217859832788396</v>
      </c>
      <c r="AL17" s="24" t="n">
        <v>-0.187223165957519</v>
      </c>
      <c r="AM17" s="24" t="n">
        <v>0.0962898433284917</v>
      </c>
      <c r="AN17" s="24" t="n">
        <v>0.120136433600427</v>
      </c>
      <c r="AO17" s="24" t="n">
        <v>-0.0553847434422649</v>
      </c>
      <c r="AP17" s="24" t="n">
        <v>-0.601917462661763</v>
      </c>
      <c r="AQ17" s="24"/>
      <c r="AR17" s="24" t="n">
        <v>0.405008248417722</v>
      </c>
      <c r="AS17" s="24" t="n">
        <v>0.330795439180464</v>
      </c>
      <c r="AT17" s="24" t="n">
        <v>-0.144089955948694</v>
      </c>
      <c r="AU17" s="24" t="n">
        <v>-0.114709059163008</v>
      </c>
      <c r="AV17" s="24" t="n">
        <v>-0.429453399730769</v>
      </c>
      <c r="AW17" s="24" t="n">
        <v>-0.308260035284982</v>
      </c>
      <c r="AX17" s="24" t="n">
        <v>-0.33709639056992</v>
      </c>
    </row>
    <row r="18">
      <c r="B18" s="18"/>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224</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220</v>
      </c>
      <c r="C9" s="16" t="n">
        <v>0.0652661484443046</v>
      </c>
      <c r="D9" s="16" t="n">
        <v>0.0987731041526767</v>
      </c>
      <c r="E9" s="16" t="n">
        <v>0.0848455793673436</v>
      </c>
      <c r="F9" s="16" t="n">
        <v>0.0532392547663905</v>
      </c>
      <c r="G9" s="16"/>
      <c r="H9" s="16" t="n">
        <v>0.0686496443620842</v>
      </c>
      <c r="I9" s="16" t="n">
        <v>0.0641137089008491</v>
      </c>
      <c r="J9" s="16"/>
      <c r="K9" s="16" t="n">
        <v>0.0638695724132447</v>
      </c>
      <c r="L9" s="16"/>
      <c r="M9" s="16" t="n">
        <v>0.0305513081805932</v>
      </c>
      <c r="N9" s="16" t="n">
        <v>0.185138638902577</v>
      </c>
      <c r="O9" s="16" t="n">
        <v>0.32536797492575</v>
      </c>
      <c r="P9" s="16" t="n">
        <v>0.414181674758033</v>
      </c>
      <c r="Q9" s="16"/>
      <c r="R9" s="16" t="n">
        <v>0</v>
      </c>
      <c r="S9" s="16" t="n">
        <v>0.179939994036819</v>
      </c>
      <c r="T9" s="16" t="n">
        <v>0.188936072984828</v>
      </c>
      <c r="U9" s="16" t="n">
        <v>0.113783852980522</v>
      </c>
      <c r="V9" s="16" t="n">
        <v>0.0133216910460625</v>
      </c>
      <c r="W9" s="16"/>
      <c r="X9" s="16" t="n">
        <v>0.0676681958647843</v>
      </c>
      <c r="Y9" s="16" t="n">
        <v>0.0281853627729251</v>
      </c>
      <c r="Z9" s="16" t="n">
        <v>0.00944237355146888</v>
      </c>
      <c r="AA9" s="16" t="n">
        <v>0.0483261618639043</v>
      </c>
      <c r="AB9" s="16" t="n">
        <v>0.148620475991636</v>
      </c>
      <c r="AC9" s="16" t="n">
        <v>0.153162624080472</v>
      </c>
      <c r="AD9" s="16" t="n">
        <v>0.417955144359183</v>
      </c>
      <c r="AE9" s="16"/>
      <c r="AF9" s="16" t="n">
        <v>0.0841466507336884</v>
      </c>
      <c r="AG9" s="16" t="n">
        <v>0.120682771565245</v>
      </c>
      <c r="AH9" s="16" t="n">
        <v>0.0371145696804411</v>
      </c>
      <c r="AI9" s="16" t="n">
        <v>0.0588161916111544</v>
      </c>
      <c r="AJ9" s="16" t="n">
        <v>0.0199986321593157</v>
      </c>
      <c r="AK9" s="16" t="n">
        <v>0.00348222540847047</v>
      </c>
      <c r="AL9" s="16" t="n">
        <v>0.271826725486411</v>
      </c>
      <c r="AM9" s="16" t="n">
        <v>0.256865260122438</v>
      </c>
      <c r="AN9" s="16" t="n">
        <v>0.018902723731989</v>
      </c>
      <c r="AO9" s="16" t="n">
        <v>0.000579330458823583</v>
      </c>
      <c r="AP9" s="16" t="n">
        <v>0.341235654375513</v>
      </c>
      <c r="AQ9" s="16"/>
      <c r="AR9" s="16" t="n">
        <v>0.145648320823574</v>
      </c>
      <c r="AS9" s="16" t="n">
        <v>0.0090021355672322</v>
      </c>
      <c r="AT9" s="16" t="n">
        <v>0.0793817219348748</v>
      </c>
      <c r="AU9" s="16" t="n">
        <v>0.0728129116703397</v>
      </c>
      <c r="AV9" s="16" t="n">
        <v>0.0372962724005671</v>
      </c>
      <c r="AW9" s="16" t="n">
        <v>0.0184586142729916</v>
      </c>
      <c r="AX9" s="16" t="n">
        <v>0.0933684771243545</v>
      </c>
    </row>
    <row r="10">
      <c r="B10" s="17" t="s">
        <v>221</v>
      </c>
      <c r="C10" s="16" t="n">
        <v>0.265689410153707</v>
      </c>
      <c r="D10" s="16" t="n">
        <v>0.210474440448682</v>
      </c>
      <c r="E10" s="16" t="n">
        <v>0.369631996702245</v>
      </c>
      <c r="F10" s="16" t="n">
        <v>0.235171489233668</v>
      </c>
      <c r="G10" s="16"/>
      <c r="H10" s="16" t="n">
        <v>0.177728410475254</v>
      </c>
      <c r="I10" s="16" t="n">
        <v>0.274307647058946</v>
      </c>
      <c r="J10" s="16"/>
      <c r="K10" s="16" t="n">
        <v>0.194520786973231</v>
      </c>
      <c r="L10" s="16"/>
      <c r="M10" s="16" t="n">
        <v>0.251295369039301</v>
      </c>
      <c r="N10" s="16" t="n">
        <v>0.263035473375239</v>
      </c>
      <c r="O10" s="16" t="n">
        <v>0.561070757013589</v>
      </c>
      <c r="P10" s="16" t="n">
        <v>0.367445120803487</v>
      </c>
      <c r="Q10" s="16"/>
      <c r="R10" s="16" t="n">
        <v>0</v>
      </c>
      <c r="S10" s="16" t="n">
        <v>0.200291934545003</v>
      </c>
      <c r="T10" s="16" t="n">
        <v>0.438696803012614</v>
      </c>
      <c r="U10" s="16" t="n">
        <v>0.44058132370022</v>
      </c>
      <c r="V10" s="16" t="n">
        <v>0.186968133931478</v>
      </c>
      <c r="W10" s="16"/>
      <c r="X10" s="16" t="n">
        <v>0.245059000706286</v>
      </c>
      <c r="Y10" s="16" t="n">
        <v>0.197987789535647</v>
      </c>
      <c r="Z10" s="16" t="n">
        <v>0.350343901245312</v>
      </c>
      <c r="AA10" s="16" t="n">
        <v>0.292191230541821</v>
      </c>
      <c r="AB10" s="16" t="n">
        <v>0.240922273323127</v>
      </c>
      <c r="AC10" s="16" t="n">
        <v>0.703332557768069</v>
      </c>
      <c r="AD10" s="16" t="n">
        <v>0.0888938347232058</v>
      </c>
      <c r="AE10" s="16"/>
      <c r="AF10" s="16" t="n">
        <v>0.179477516059436</v>
      </c>
      <c r="AG10" s="16" t="n">
        <v>0.28617683684188</v>
      </c>
      <c r="AH10" s="16" t="n">
        <v>0.109757520681922</v>
      </c>
      <c r="AI10" s="16" t="n">
        <v>0.31502099161026</v>
      </c>
      <c r="AJ10" s="16" t="n">
        <v>0.254371315538434</v>
      </c>
      <c r="AK10" s="16" t="n">
        <v>0.243339692146998</v>
      </c>
      <c r="AL10" s="16" t="n">
        <v>0.392535260381848</v>
      </c>
      <c r="AM10" s="16" t="n">
        <v>0.23356573647243</v>
      </c>
      <c r="AN10" s="16" t="n">
        <v>0.258523141219038</v>
      </c>
      <c r="AO10" s="16" t="n">
        <v>0.323361040769629</v>
      </c>
      <c r="AP10" s="16" t="n">
        <v>0.645732355348674</v>
      </c>
      <c r="AQ10" s="16"/>
      <c r="AR10" s="16" t="n">
        <v>0.256762405437306</v>
      </c>
      <c r="AS10" s="16" t="n">
        <v>0.267722288013089</v>
      </c>
      <c r="AT10" s="16" t="n">
        <v>0.357805865483685</v>
      </c>
      <c r="AU10" s="16" t="n">
        <v>0.286176553253196</v>
      </c>
      <c r="AV10" s="16" t="n">
        <v>0.190304028098156</v>
      </c>
      <c r="AW10" s="16" t="n">
        <v>0.20799140221662</v>
      </c>
      <c r="AX10" s="16" t="n">
        <v>0.199242113575134</v>
      </c>
    </row>
    <row r="11">
      <c r="B11" s="17" t="s">
        <v>222</v>
      </c>
      <c r="C11" s="16" t="n">
        <v>0.510848427845735</v>
      </c>
      <c r="D11" s="16" t="n">
        <v>0.513703432322262</v>
      </c>
      <c r="E11" s="16" t="n">
        <v>0.472510976566919</v>
      </c>
      <c r="F11" s="16" t="n">
        <v>0.524608188732755</v>
      </c>
      <c r="G11" s="16"/>
      <c r="H11" s="16" t="n">
        <v>0.158408896580122</v>
      </c>
      <c r="I11" s="16" t="n">
        <v>0.536507574914165</v>
      </c>
      <c r="J11" s="16"/>
      <c r="K11" s="16" t="n">
        <v>0.503813217133323</v>
      </c>
      <c r="L11" s="16"/>
      <c r="M11" s="16" t="n">
        <v>0.548914600841282</v>
      </c>
      <c r="N11" s="16" t="n">
        <v>0.413427292371758</v>
      </c>
      <c r="O11" s="16" t="n">
        <v>0.0987731869904768</v>
      </c>
      <c r="P11" s="16" t="n">
        <v>0.187904559783426</v>
      </c>
      <c r="Q11" s="16"/>
      <c r="R11" s="16" t="n">
        <v>0.21417756321368</v>
      </c>
      <c r="S11" s="16" t="n">
        <v>0.418307685192277</v>
      </c>
      <c r="T11" s="16" t="n">
        <v>0.29383169925791</v>
      </c>
      <c r="U11" s="16" t="n">
        <v>0.348620570834016</v>
      </c>
      <c r="V11" s="16" t="n">
        <v>0.614176265296743</v>
      </c>
      <c r="W11" s="16"/>
      <c r="X11" s="16" t="n">
        <v>0.51218573497268</v>
      </c>
      <c r="Y11" s="16" t="n">
        <v>0.590173667296956</v>
      </c>
      <c r="Z11" s="16" t="n">
        <v>0.622196039844128</v>
      </c>
      <c r="AA11" s="16" t="n">
        <v>0.377287730718099</v>
      </c>
      <c r="AB11" s="16" t="n">
        <v>0.566089335605154</v>
      </c>
      <c r="AC11" s="16" t="n">
        <v>0.066212974469135</v>
      </c>
      <c r="AD11" s="16" t="n">
        <v>0.354886781635922</v>
      </c>
      <c r="AE11" s="16"/>
      <c r="AF11" s="16" t="n">
        <v>0.736375833206876</v>
      </c>
      <c r="AG11" s="16" t="n">
        <v>0.196774018280101</v>
      </c>
      <c r="AH11" s="16" t="n">
        <v>0.666168860281634</v>
      </c>
      <c r="AI11" s="16" t="n">
        <v>0.228886278586905</v>
      </c>
      <c r="AJ11" s="16" t="n">
        <v>0.635065876005933</v>
      </c>
      <c r="AK11" s="16" t="n">
        <v>0.662153664913944</v>
      </c>
      <c r="AL11" s="16" t="n">
        <v>0.173961863684268</v>
      </c>
      <c r="AM11" s="16" t="n">
        <v>0.192727010388098</v>
      </c>
      <c r="AN11" s="16" t="n">
        <v>0.611010386265034</v>
      </c>
      <c r="AO11" s="16" t="n">
        <v>0.644381048133102</v>
      </c>
      <c r="AP11" s="16" t="n">
        <v>0.0130319902758125</v>
      </c>
      <c r="AQ11" s="16"/>
      <c r="AR11" s="16" t="n">
        <v>0.597589273739121</v>
      </c>
      <c r="AS11" s="16" t="n">
        <v>0.524034795944328</v>
      </c>
      <c r="AT11" s="16" t="n">
        <v>0.452013646284268</v>
      </c>
      <c r="AU11" s="16" t="n">
        <v>0.51252342082311</v>
      </c>
      <c r="AV11" s="16" t="n">
        <v>0.593091264802728</v>
      </c>
      <c r="AW11" s="16" t="n">
        <v>0.589279243370519</v>
      </c>
      <c r="AX11" s="16" t="n">
        <v>0.404398902787796</v>
      </c>
    </row>
    <row r="12">
      <c r="B12" s="17" t="s">
        <v>223</v>
      </c>
      <c r="C12" s="16" t="n">
        <v>0.133065934621515</v>
      </c>
      <c r="D12" s="16" t="n">
        <v>0.175975463370352</v>
      </c>
      <c r="E12" s="16" t="n">
        <v>0.0725021992147442</v>
      </c>
      <c r="F12" s="16" t="n">
        <v>0.149312299841109</v>
      </c>
      <c r="G12" s="16"/>
      <c r="H12" s="16" t="n">
        <v>0.590902249067556</v>
      </c>
      <c r="I12" s="16" t="n">
        <v>0.123616152686977</v>
      </c>
      <c r="J12" s="16"/>
      <c r="K12" s="16" t="n">
        <v>0.237632275465542</v>
      </c>
      <c r="L12" s="16"/>
      <c r="M12" s="16" t="n">
        <v>0.140233023416945</v>
      </c>
      <c r="N12" s="16" t="n">
        <v>0.130934352220935</v>
      </c>
      <c r="O12" s="16" t="n">
        <v>0.00954717726290395</v>
      </c>
      <c r="P12" s="16" t="n">
        <v>0.00844319540773804</v>
      </c>
      <c r="Q12" s="16"/>
      <c r="R12" s="16" t="n">
        <v>0.78582243678632</v>
      </c>
      <c r="S12" s="16" t="n">
        <v>0.201460386225901</v>
      </c>
      <c r="T12" s="16" t="n">
        <v>0</v>
      </c>
      <c r="U12" s="16" t="n">
        <v>0.0970142524852411</v>
      </c>
      <c r="V12" s="16" t="n">
        <v>0.163817883422846</v>
      </c>
      <c r="W12" s="16"/>
      <c r="X12" s="16" t="n">
        <v>0.136317251604949</v>
      </c>
      <c r="Y12" s="16" t="n">
        <v>0.144128350074993</v>
      </c>
      <c r="Z12" s="16" t="n">
        <v>0.0180176853590905</v>
      </c>
      <c r="AA12" s="16" t="n">
        <v>0.282194876876176</v>
      </c>
      <c r="AB12" s="16" t="n">
        <v>0.0443679150800829</v>
      </c>
      <c r="AC12" s="16" t="n">
        <v>0.0720392237397367</v>
      </c>
      <c r="AD12" s="16" t="n">
        <v>0.0955052169769638</v>
      </c>
      <c r="AE12" s="16"/>
      <c r="AF12" s="16" t="n">
        <v>0</v>
      </c>
      <c r="AG12" s="16" t="n">
        <v>0.142805235693736</v>
      </c>
      <c r="AH12" s="16" t="n">
        <v>0.0896257686276605</v>
      </c>
      <c r="AI12" s="16" t="n">
        <v>0.39727653819168</v>
      </c>
      <c r="AJ12" s="16" t="n">
        <v>0.0903090392816126</v>
      </c>
      <c r="AK12" s="16" t="n">
        <v>0.0860845260124621</v>
      </c>
      <c r="AL12" s="16" t="n">
        <v>0.161676150447473</v>
      </c>
      <c r="AM12" s="16" t="n">
        <v>0.316841993017034</v>
      </c>
      <c r="AN12" s="16" t="n">
        <v>0.111563748783939</v>
      </c>
      <c r="AO12" s="16" t="n">
        <v>0.0316785806384452</v>
      </c>
      <c r="AP12" s="16" t="n">
        <v>0</v>
      </c>
      <c r="AQ12" s="16"/>
      <c r="AR12" s="16" t="n">
        <v>0</v>
      </c>
      <c r="AS12" s="16" t="n">
        <v>0.199240780475352</v>
      </c>
      <c r="AT12" s="16" t="n">
        <v>0.110276671191541</v>
      </c>
      <c r="AU12" s="16" t="n">
        <v>0.121746642066229</v>
      </c>
      <c r="AV12" s="16" t="n">
        <v>0.179308434698549</v>
      </c>
      <c r="AW12" s="16" t="n">
        <v>0.183648618672873</v>
      </c>
      <c r="AX12" s="16" t="n">
        <v>0.136505258040456</v>
      </c>
    </row>
    <row r="13">
      <c r="B13" s="17" t="s">
        <v>126</v>
      </c>
      <c r="C13" s="22" t="n">
        <v>0.0251300789347384</v>
      </c>
      <c r="D13" s="22" t="n">
        <v>0.00107355970602704</v>
      </c>
      <c r="E13" s="22" t="n">
        <v>0.000509248148748083</v>
      </c>
      <c r="F13" s="22" t="n">
        <v>0.0376687674260778</v>
      </c>
      <c r="G13" s="22"/>
      <c r="H13" s="22" t="n">
        <v>0.00431079951498349</v>
      </c>
      <c r="I13" s="22" t="n">
        <v>0.00145491643906388</v>
      </c>
      <c r="J13" s="22"/>
      <c r="K13" s="22" t="n">
        <v>0.000164148014659671</v>
      </c>
      <c r="L13" s="22"/>
      <c r="M13" s="22" t="n">
        <v>0.0290056985218794</v>
      </c>
      <c r="N13" s="22" t="n">
        <v>0.00746424312949028</v>
      </c>
      <c r="O13" s="22" t="n">
        <v>0.00524090380727958</v>
      </c>
      <c r="P13" s="22" t="n">
        <v>0.0220254492473149</v>
      </c>
      <c r="Q13" s="22"/>
      <c r="R13" s="22" t="n">
        <v>0</v>
      </c>
      <c r="S13" s="22" t="n">
        <v>0</v>
      </c>
      <c r="T13" s="22" t="n">
        <v>0.0785354247446472</v>
      </c>
      <c r="U13" s="22" t="n">
        <v>0</v>
      </c>
      <c r="V13" s="22" t="n">
        <v>0.0217160263028701</v>
      </c>
      <c r="W13" s="22"/>
      <c r="X13" s="22" t="n">
        <v>0.0387698168513007</v>
      </c>
      <c r="Y13" s="22" t="n">
        <v>0.0395248303194792</v>
      </c>
      <c r="Z13" s="22" t="n">
        <v>0</v>
      </c>
      <c r="AA13" s="22" t="n">
        <v>0</v>
      </c>
      <c r="AB13" s="22" t="n">
        <v>0</v>
      </c>
      <c r="AC13" s="22" t="n">
        <v>0.00525261994258675</v>
      </c>
      <c r="AD13" s="22" t="n">
        <v>0.0427590223047254</v>
      </c>
      <c r="AE13" s="22"/>
      <c r="AF13" s="22" t="n">
        <v>0</v>
      </c>
      <c r="AG13" s="22" t="n">
        <v>0.253561137619038</v>
      </c>
      <c r="AH13" s="22" t="n">
        <v>0.0973332807283424</v>
      </c>
      <c r="AI13" s="22" t="n">
        <v>0</v>
      </c>
      <c r="AJ13" s="22" t="n">
        <v>0.000255137014704971</v>
      </c>
      <c r="AK13" s="22" t="n">
        <v>0.00493989151812554</v>
      </c>
      <c r="AL13" s="22" t="n">
        <v>0</v>
      </c>
      <c r="AM13" s="22" t="n">
        <v>0</v>
      </c>
      <c r="AN13" s="22" t="n">
        <v>0</v>
      </c>
      <c r="AO13" s="22" t="n">
        <v>0</v>
      </c>
      <c r="AP13" s="22" t="n">
        <v>0</v>
      </c>
      <c r="AQ13" s="22"/>
      <c r="AR13" s="22" t="n">
        <v>0</v>
      </c>
      <c r="AS13" s="22" t="n">
        <v>0</v>
      </c>
      <c r="AT13" s="22" t="n">
        <v>0.000522095105631331</v>
      </c>
      <c r="AU13" s="22" t="n">
        <v>0.00674047218712549</v>
      </c>
      <c r="AV13" s="22" t="n">
        <v>0</v>
      </c>
      <c r="AW13" s="22" t="n">
        <v>0.000622121466995496</v>
      </c>
      <c r="AX13" s="22" t="n">
        <v>0.16648524847226</v>
      </c>
    </row>
    <row r="14">
      <c r="B14" s="18"/>
    </row>
    <row r="15">
      <c r="B15" t="s">
        <v>76</v>
      </c>
    </row>
    <row r="16">
      <c r="B16" t="s">
        <v>77</v>
      </c>
    </row>
    <row r="18">
      <c r="B18"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232</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225</v>
      </c>
      <c r="C9" s="16" t="n">
        <v>0.107410384112721</v>
      </c>
      <c r="D9" s="16" t="n">
        <v>0.115162736198653</v>
      </c>
      <c r="E9" s="16" t="n">
        <v>0.0777932195364829</v>
      </c>
      <c r="F9" s="16" t="n">
        <v>0.117247209133257</v>
      </c>
      <c r="G9" s="16"/>
      <c r="H9" s="16" t="n">
        <v>0.0674002075066923</v>
      </c>
      <c r="I9" s="16" t="n">
        <v>0.108955286262472</v>
      </c>
      <c r="J9" s="16"/>
      <c r="K9" s="16" t="n">
        <v>0.139677533516691</v>
      </c>
      <c r="L9" s="16"/>
      <c r="M9" s="16" t="n">
        <v>0.0854424986750724</v>
      </c>
      <c r="N9" s="16" t="n">
        <v>0.175849687959182</v>
      </c>
      <c r="O9" s="16" t="n">
        <v>0.280642724893604</v>
      </c>
      <c r="P9" s="16" t="n">
        <v>0.436094191028233</v>
      </c>
      <c r="Q9" s="16"/>
      <c r="R9" s="16" t="n">
        <v>0</v>
      </c>
      <c r="S9" s="16" t="n">
        <v>0.331688812359822</v>
      </c>
      <c r="T9" s="16" t="n">
        <v>0.226614205751817</v>
      </c>
      <c r="U9" s="16" t="n">
        <v>0.0996307860529085</v>
      </c>
      <c r="V9" s="16" t="n">
        <v>0.0646698390525354</v>
      </c>
      <c r="W9" s="16"/>
      <c r="X9" s="16" t="n">
        <v>0.0769814774809791</v>
      </c>
      <c r="Y9" s="16" t="n">
        <v>0.140356644717824</v>
      </c>
      <c r="Z9" s="16" t="n">
        <v>0.0244257137791386</v>
      </c>
      <c r="AA9" s="16" t="n">
        <v>0.00866422302188512</v>
      </c>
      <c r="AB9" s="16" t="n">
        <v>0.205808246387339</v>
      </c>
      <c r="AC9" s="16" t="n">
        <v>0.171948439570515</v>
      </c>
      <c r="AD9" s="16" t="n">
        <v>0.464544906626288</v>
      </c>
      <c r="AE9" s="16"/>
      <c r="AF9" s="16" t="n">
        <v>0.263624166793124</v>
      </c>
      <c r="AG9" s="16" t="n">
        <v>0.145444599619275</v>
      </c>
      <c r="AH9" s="16" t="n">
        <v>0.128221590658583</v>
      </c>
      <c r="AI9" s="16" t="n">
        <v>0.128292173897506</v>
      </c>
      <c r="AJ9" s="16" t="n">
        <v>0.076490063243818</v>
      </c>
      <c r="AK9" s="16" t="n">
        <v>0.0793976343439042</v>
      </c>
      <c r="AL9" s="16" t="n">
        <v>0.088723621701473</v>
      </c>
      <c r="AM9" s="16" t="n">
        <v>0.178050876443357</v>
      </c>
      <c r="AN9" s="16" t="n">
        <v>0.00822593620364714</v>
      </c>
      <c r="AO9" s="16" t="n">
        <v>0.175685029489234</v>
      </c>
      <c r="AP9" s="16" t="n">
        <v>0.349154899078324</v>
      </c>
      <c r="AQ9" s="16"/>
      <c r="AR9" s="16" t="n">
        <v>0.0488087667901752</v>
      </c>
      <c r="AS9" s="16" t="n">
        <v>0.0120028474229763</v>
      </c>
      <c r="AT9" s="16" t="n">
        <v>0.202978870047387</v>
      </c>
      <c r="AU9" s="16" t="n">
        <v>0.0661551581292094</v>
      </c>
      <c r="AV9" s="16" t="n">
        <v>0.00751417336710614</v>
      </c>
      <c r="AW9" s="16" t="n">
        <v>0.172320719431046</v>
      </c>
      <c r="AX9" s="16" t="n">
        <v>0.0280356724898394</v>
      </c>
    </row>
    <row r="10">
      <c r="B10" s="17" t="s">
        <v>226</v>
      </c>
      <c r="C10" s="16" t="n">
        <v>0.247019875402184</v>
      </c>
      <c r="D10" s="16" t="n">
        <v>0.137603176223148</v>
      </c>
      <c r="E10" s="16" t="n">
        <v>0.434506223321534</v>
      </c>
      <c r="F10" s="16" t="n">
        <v>0.193377744564949</v>
      </c>
      <c r="G10" s="16"/>
      <c r="H10" s="16" t="n">
        <v>0.11694867778795</v>
      </c>
      <c r="I10" s="16" t="n">
        <v>0.254151467783827</v>
      </c>
      <c r="J10" s="16"/>
      <c r="K10" s="16" t="n">
        <v>0.187119969487069</v>
      </c>
      <c r="L10" s="16"/>
      <c r="M10" s="16" t="n">
        <v>0.247733951146581</v>
      </c>
      <c r="N10" s="16" t="n">
        <v>0.133087680692151</v>
      </c>
      <c r="O10" s="16" t="n">
        <v>0.602706023698092</v>
      </c>
      <c r="P10" s="16" t="n">
        <v>0.391374960882807</v>
      </c>
      <c r="Q10" s="16"/>
      <c r="R10" s="16" t="n">
        <v>0</v>
      </c>
      <c r="S10" s="16" t="n">
        <v>0.44199139466727</v>
      </c>
      <c r="T10" s="16" t="n">
        <v>0.251025600647115</v>
      </c>
      <c r="U10" s="16" t="n">
        <v>0.448868387536369</v>
      </c>
      <c r="V10" s="16" t="n">
        <v>0.163961917757205</v>
      </c>
      <c r="W10" s="16"/>
      <c r="X10" s="16" t="n">
        <v>0.134322400487319</v>
      </c>
      <c r="Y10" s="16" t="n">
        <v>0.200161949259757</v>
      </c>
      <c r="Z10" s="16" t="n">
        <v>0.590952057401842</v>
      </c>
      <c r="AA10" s="16" t="n">
        <v>0.399847347075349</v>
      </c>
      <c r="AB10" s="16" t="n">
        <v>0.220499468374236</v>
      </c>
      <c r="AC10" s="16" t="n">
        <v>0.609936545261321</v>
      </c>
      <c r="AD10" s="16" t="n">
        <v>0.126551502174753</v>
      </c>
      <c r="AE10" s="16"/>
      <c r="AF10" s="16" t="n">
        <v>0.503918727731706</v>
      </c>
      <c r="AG10" s="16" t="n">
        <v>0.317113998495402</v>
      </c>
      <c r="AH10" s="16" t="n">
        <v>0.0957616846828366</v>
      </c>
      <c r="AI10" s="16" t="n">
        <v>0.23301030014585</v>
      </c>
      <c r="AJ10" s="16" t="n">
        <v>0.105197338102357</v>
      </c>
      <c r="AK10" s="16" t="n">
        <v>0.195912058549723</v>
      </c>
      <c r="AL10" s="16" t="n">
        <v>0.483420466015788</v>
      </c>
      <c r="AM10" s="16" t="n">
        <v>0.130754001500038</v>
      </c>
      <c r="AN10" s="16" t="n">
        <v>0.520739106183022</v>
      </c>
      <c r="AO10" s="16" t="n">
        <v>0.469275349102692</v>
      </c>
      <c r="AP10" s="16" t="n">
        <v>0.329360685039555</v>
      </c>
      <c r="AQ10" s="16"/>
      <c r="AR10" s="16" t="n">
        <v>0.197306042098042</v>
      </c>
      <c r="AS10" s="16" t="n">
        <v>0.727511171425254</v>
      </c>
      <c r="AT10" s="16" t="n">
        <v>0.29845358263541</v>
      </c>
      <c r="AU10" s="16" t="n">
        <v>0.233523831372457</v>
      </c>
      <c r="AV10" s="16" t="n">
        <v>0.0385785737531458</v>
      </c>
      <c r="AW10" s="16" t="n">
        <v>0.138211318098999</v>
      </c>
      <c r="AX10" s="16" t="n">
        <v>0.197456216612233</v>
      </c>
    </row>
    <row r="11">
      <c r="B11" s="17" t="s">
        <v>227</v>
      </c>
      <c r="C11" s="16" t="n">
        <v>0.147427694285853</v>
      </c>
      <c r="D11" s="16" t="n">
        <v>0.358176731277729</v>
      </c>
      <c r="E11" s="16" t="n">
        <v>0.117071679398448</v>
      </c>
      <c r="F11" s="16" t="n">
        <v>0.128511335693157</v>
      </c>
      <c r="G11" s="16"/>
      <c r="H11" s="16" t="n">
        <v>0.631664278111143</v>
      </c>
      <c r="I11" s="16" t="n">
        <v>0.138597617967147</v>
      </c>
      <c r="J11" s="16"/>
      <c r="K11" s="16" t="n">
        <v>0.187330463610321</v>
      </c>
      <c r="L11" s="16"/>
      <c r="M11" s="16" t="n">
        <v>0.14215190068202</v>
      </c>
      <c r="N11" s="16" t="n">
        <v>0.196975145799766</v>
      </c>
      <c r="O11" s="16" t="n">
        <v>0.0914424824462911</v>
      </c>
      <c r="P11" s="16" t="n">
        <v>0.119965775501998</v>
      </c>
      <c r="Q11" s="16"/>
      <c r="R11" s="16" t="n">
        <v>0.0267405384239923</v>
      </c>
      <c r="S11" s="16" t="n">
        <v>0.0215980044266816</v>
      </c>
      <c r="T11" s="16" t="n">
        <v>0.176703224240129</v>
      </c>
      <c r="U11" s="16" t="n">
        <v>0.11354413034971</v>
      </c>
      <c r="V11" s="16" t="n">
        <v>0.164010369019284</v>
      </c>
      <c r="W11" s="16"/>
      <c r="X11" s="16" t="n">
        <v>0.0886041332947556</v>
      </c>
      <c r="Y11" s="16" t="n">
        <v>0.197669668360298</v>
      </c>
      <c r="Z11" s="16" t="n">
        <v>0.0862193941976904</v>
      </c>
      <c r="AA11" s="16" t="n">
        <v>0.111133552157508</v>
      </c>
      <c r="AB11" s="16" t="n">
        <v>0.274555987454608</v>
      </c>
      <c r="AC11" s="16" t="n">
        <v>0.0996840625661573</v>
      </c>
      <c r="AD11" s="16" t="n">
        <v>0.14125825110896</v>
      </c>
      <c r="AE11" s="16"/>
      <c r="AF11" s="16" t="n">
        <v>0.177484985846959</v>
      </c>
      <c r="AG11" s="16" t="n">
        <v>0.282150057145099</v>
      </c>
      <c r="AH11" s="16" t="n">
        <v>0.231534845402569</v>
      </c>
      <c r="AI11" s="16" t="n">
        <v>0.0331742546564609</v>
      </c>
      <c r="AJ11" s="16" t="n">
        <v>0.159069567776596</v>
      </c>
      <c r="AK11" s="16" t="n">
        <v>0.209220684510093</v>
      </c>
      <c r="AL11" s="16" t="n">
        <v>0.188012166947453</v>
      </c>
      <c r="AM11" s="16" t="n">
        <v>0.0986520219810905</v>
      </c>
      <c r="AN11" s="16" t="n">
        <v>0.0516722167611929</v>
      </c>
      <c r="AO11" s="16" t="n">
        <v>0.0316785806384452</v>
      </c>
      <c r="AP11" s="16" t="n">
        <v>0</v>
      </c>
      <c r="AQ11" s="16"/>
      <c r="AR11" s="16" t="n">
        <v>0.0114255760960409</v>
      </c>
      <c r="AS11" s="16" t="n">
        <v>0.031681499089603</v>
      </c>
      <c r="AT11" s="16" t="n">
        <v>0.188998567617753</v>
      </c>
      <c r="AU11" s="16" t="n">
        <v>0.19078389999839</v>
      </c>
      <c r="AV11" s="16" t="n">
        <v>0.0275829803535397</v>
      </c>
      <c r="AW11" s="16" t="n">
        <v>0.161828041512942</v>
      </c>
      <c r="AX11" s="16" t="n">
        <v>0.2089845355758</v>
      </c>
    </row>
    <row r="12">
      <c r="B12" s="17" t="s">
        <v>228</v>
      </c>
      <c r="C12" s="16" t="n">
        <v>0.161547582573306</v>
      </c>
      <c r="D12" s="16" t="n">
        <v>0.1497014311288</v>
      </c>
      <c r="E12" s="16" t="n">
        <v>0.132368934640933</v>
      </c>
      <c r="F12" s="16" t="n">
        <v>0.174024713971145</v>
      </c>
      <c r="G12" s="16"/>
      <c r="H12" s="16" t="n">
        <v>0.0446678999752298</v>
      </c>
      <c r="I12" s="16" t="n">
        <v>0.173775087259632</v>
      </c>
      <c r="J12" s="16"/>
      <c r="K12" s="16" t="n">
        <v>0.135711545982866</v>
      </c>
      <c r="L12" s="16"/>
      <c r="M12" s="16" t="n">
        <v>0.146527007943548</v>
      </c>
      <c r="N12" s="16" t="n">
        <v>0.3018257773433</v>
      </c>
      <c r="O12" s="16" t="n">
        <v>0.0131811466359782</v>
      </c>
      <c r="P12" s="16" t="n">
        <v>0.0305396233396474</v>
      </c>
      <c r="Q12" s="16"/>
      <c r="R12" s="16" t="n">
        <v>0</v>
      </c>
      <c r="S12" s="16" t="n">
        <v>0.00326140232032473</v>
      </c>
      <c r="T12" s="16" t="n">
        <v>0.112896926790594</v>
      </c>
      <c r="U12" s="16" t="n">
        <v>0.0897205919919928</v>
      </c>
      <c r="V12" s="16" t="n">
        <v>0.212014717192451</v>
      </c>
      <c r="W12" s="16"/>
      <c r="X12" s="16" t="n">
        <v>0.297945128081436</v>
      </c>
      <c r="Y12" s="16" t="n">
        <v>0.0695182547158534</v>
      </c>
      <c r="Z12" s="16" t="n">
        <v>0.165090330642346</v>
      </c>
      <c r="AA12" s="16" t="n">
        <v>0.118039058340819</v>
      </c>
      <c r="AB12" s="16" t="n">
        <v>0.14503043704153</v>
      </c>
      <c r="AC12" s="16" t="n">
        <v>0.0429661503823835</v>
      </c>
      <c r="AD12" s="16" t="n">
        <v>0.11685130639723</v>
      </c>
      <c r="AE12" s="16"/>
      <c r="AF12" s="16" t="n">
        <v>0.0549721196282106</v>
      </c>
      <c r="AG12" s="16" t="n">
        <v>0</v>
      </c>
      <c r="AH12" s="16" t="n">
        <v>0.0688946910243537</v>
      </c>
      <c r="AI12" s="16" t="n">
        <v>0.166733830257225</v>
      </c>
      <c r="AJ12" s="16" t="n">
        <v>0.208913620654396</v>
      </c>
      <c r="AK12" s="16" t="n">
        <v>0.24561016342513</v>
      </c>
      <c r="AL12" s="16" t="n">
        <v>0.0366738253418494</v>
      </c>
      <c r="AM12" s="16" t="n">
        <v>0.243624855368413</v>
      </c>
      <c r="AN12" s="16" t="n">
        <v>0.10688853450237</v>
      </c>
      <c r="AO12" s="16" t="n">
        <v>0.291682460131184</v>
      </c>
      <c r="AP12" s="16" t="n">
        <v>0.00599952679613492</v>
      </c>
      <c r="AQ12" s="16"/>
      <c r="AR12" s="16" t="n">
        <v>0.742459615015742</v>
      </c>
      <c r="AS12" s="16" t="n">
        <v>0.0295637015868158</v>
      </c>
      <c r="AT12" s="16" t="n">
        <v>0.135621570912137</v>
      </c>
      <c r="AU12" s="16" t="n">
        <v>0.10059790770174</v>
      </c>
      <c r="AV12" s="16" t="n">
        <v>0.0275829803535397</v>
      </c>
      <c r="AW12" s="16" t="n">
        <v>0.192073849793899</v>
      </c>
      <c r="AX12" s="16" t="n">
        <v>0.0266313169021629</v>
      </c>
    </row>
    <row r="13">
      <c r="B13" s="17" t="s">
        <v>229</v>
      </c>
      <c r="C13" s="16" t="n">
        <v>0.242546372968935</v>
      </c>
      <c r="D13" s="16" t="n">
        <v>0.206083248373654</v>
      </c>
      <c r="E13" s="16" t="n">
        <v>0.180222859338783</v>
      </c>
      <c r="F13" s="16" t="n">
        <v>0.27079247506785</v>
      </c>
      <c r="G13" s="16"/>
      <c r="H13" s="16" t="n">
        <v>0.0489459331935522</v>
      </c>
      <c r="I13" s="16" t="n">
        <v>0.240665636691003</v>
      </c>
      <c r="J13" s="16"/>
      <c r="K13" s="16" t="n">
        <v>0.241548640178903</v>
      </c>
      <c r="L13" s="16"/>
      <c r="M13" s="16" t="n">
        <v>0.269778979089882</v>
      </c>
      <c r="N13" s="16" t="n">
        <v>0.154508007560115</v>
      </c>
      <c r="O13" s="16" t="n">
        <v>0.0120276223260344</v>
      </c>
      <c r="P13" s="16" t="n">
        <v>0.00550636231182873</v>
      </c>
      <c r="Q13" s="16"/>
      <c r="R13" s="16" t="n">
        <v>0.973259461576008</v>
      </c>
      <c r="S13" s="16" t="n">
        <v>0</v>
      </c>
      <c r="T13" s="16" t="n">
        <v>0.087224570607116</v>
      </c>
      <c r="U13" s="16" t="n">
        <v>0.24823610406902</v>
      </c>
      <c r="V13" s="16" t="n">
        <v>0.293653920485712</v>
      </c>
      <c r="W13" s="16"/>
      <c r="X13" s="16" t="n">
        <v>0.303276150383486</v>
      </c>
      <c r="Y13" s="16" t="n">
        <v>0.275263865797312</v>
      </c>
      <c r="Z13" s="16" t="n">
        <v>0.133312503978983</v>
      </c>
      <c r="AA13" s="16" t="n">
        <v>0.223127464213281</v>
      </c>
      <c r="AB13" s="16" t="n">
        <v>0.134727612133842</v>
      </c>
      <c r="AC13" s="16" t="n">
        <v>0.0754648022196227</v>
      </c>
      <c r="AD13" s="16" t="n">
        <v>0.112260360109666</v>
      </c>
      <c r="AE13" s="16"/>
      <c r="AF13" s="16" t="n">
        <v>0</v>
      </c>
      <c r="AG13" s="16" t="n">
        <v>0.00173020712118694</v>
      </c>
      <c r="AH13" s="16" t="n">
        <v>0.288151383344558</v>
      </c>
      <c r="AI13" s="16" t="n">
        <v>0.285756355840275</v>
      </c>
      <c r="AJ13" s="16" t="n">
        <v>0.350975871963952</v>
      </c>
      <c r="AK13" s="16" t="n">
        <v>0.171984240492433</v>
      </c>
      <c r="AL13" s="16" t="n">
        <v>0.203169919993437</v>
      </c>
      <c r="AM13" s="16" t="n">
        <v>0.229292703426168</v>
      </c>
      <c r="AN13" s="16" t="n">
        <v>0.289861831612063</v>
      </c>
      <c r="AO13" s="16" t="n">
        <v>0.0316785806384452</v>
      </c>
      <c r="AP13" s="16" t="n">
        <v>0.315484889085986</v>
      </c>
      <c r="AQ13" s="16"/>
      <c r="AR13" s="16" t="n">
        <v>0</v>
      </c>
      <c r="AS13" s="16" t="n">
        <v>0.17267779074428</v>
      </c>
      <c r="AT13" s="16" t="n">
        <v>0.169628954039816</v>
      </c>
      <c r="AU13" s="16" t="n">
        <v>0.355871481176265</v>
      </c>
      <c r="AV13" s="16" t="n">
        <v>0.54012442277557</v>
      </c>
      <c r="AW13" s="16" t="n">
        <v>0.234114860314116</v>
      </c>
      <c r="AX13" s="16" t="n">
        <v>0.289164385711575</v>
      </c>
    </row>
    <row r="14">
      <c r="B14" s="17" t="s">
        <v>95</v>
      </c>
      <c r="C14" s="16" t="n">
        <v>0.0940480906570011</v>
      </c>
      <c r="D14" s="16" t="n">
        <v>0.0332726767980164</v>
      </c>
      <c r="E14" s="16" t="n">
        <v>0.0580370837638193</v>
      </c>
      <c r="F14" s="16" t="n">
        <v>0.116046521569643</v>
      </c>
      <c r="G14" s="16"/>
      <c r="H14" s="16" t="n">
        <v>0.0903730034254327</v>
      </c>
      <c r="I14" s="16" t="n">
        <v>0.0838549040359187</v>
      </c>
      <c r="J14" s="16"/>
      <c r="K14" s="16" t="n">
        <v>0.10861184722415</v>
      </c>
      <c r="L14" s="16"/>
      <c r="M14" s="16" t="n">
        <v>0.108365662462897</v>
      </c>
      <c r="N14" s="16" t="n">
        <v>0.0377537006454856</v>
      </c>
      <c r="O14" s="16" t="n">
        <v>0</v>
      </c>
      <c r="P14" s="16" t="n">
        <v>0.0165190869354862</v>
      </c>
      <c r="Q14" s="16"/>
      <c r="R14" s="16" t="n">
        <v>0</v>
      </c>
      <c r="S14" s="16" t="n">
        <v>0.201460386225901</v>
      </c>
      <c r="T14" s="16" t="n">
        <v>0.145535471963229</v>
      </c>
      <c r="U14" s="16" t="n">
        <v>0</v>
      </c>
      <c r="V14" s="16" t="n">
        <v>0.101689236492813</v>
      </c>
      <c r="W14" s="16"/>
      <c r="X14" s="16" t="n">
        <v>0.098870710272024</v>
      </c>
      <c r="Y14" s="16" t="n">
        <v>0.117029617148955</v>
      </c>
      <c r="Z14" s="16" t="n">
        <v>0</v>
      </c>
      <c r="AA14" s="16" t="n">
        <v>0.139188355191159</v>
      </c>
      <c r="AB14" s="16" t="n">
        <v>0.0193782486084456</v>
      </c>
      <c r="AC14" s="16" t="n">
        <v>0</v>
      </c>
      <c r="AD14" s="16" t="n">
        <v>0.0385336735831025</v>
      </c>
      <c r="AE14" s="16"/>
      <c r="AF14" s="16" t="n">
        <v>0</v>
      </c>
      <c r="AG14" s="16" t="n">
        <v>0.253561137619038</v>
      </c>
      <c r="AH14" s="16" t="n">
        <v>0.187435804887099</v>
      </c>
      <c r="AI14" s="16" t="n">
        <v>0.153033085202683</v>
      </c>
      <c r="AJ14" s="16" t="n">
        <v>0.0993535382588819</v>
      </c>
      <c r="AK14" s="16" t="n">
        <v>0.0978752186787163</v>
      </c>
      <c r="AL14" s="16" t="n">
        <v>0</v>
      </c>
      <c r="AM14" s="16" t="n">
        <v>0.119625541280934</v>
      </c>
      <c r="AN14" s="16" t="n">
        <v>0.0226123747377051</v>
      </c>
      <c r="AO14" s="16" t="n">
        <v>0</v>
      </c>
      <c r="AP14" s="16" t="n">
        <v>0</v>
      </c>
      <c r="AQ14" s="16"/>
      <c r="AR14" s="16" t="n">
        <v>0</v>
      </c>
      <c r="AS14" s="16" t="n">
        <v>0.0265629897310717</v>
      </c>
      <c r="AT14" s="16" t="n">
        <v>0.00431845474749704</v>
      </c>
      <c r="AU14" s="16" t="n">
        <v>0.0530677216219385</v>
      </c>
      <c r="AV14" s="16" t="n">
        <v>0.358616869397099</v>
      </c>
      <c r="AW14" s="16" t="n">
        <v>0.101451210848997</v>
      </c>
      <c r="AX14" s="16" t="n">
        <v>0.24972787270839</v>
      </c>
    </row>
    <row r="15">
      <c r="B15" s="17" t="s">
        <v>230</v>
      </c>
      <c r="C15" s="23" t="n">
        <v>0.354430259514905</v>
      </c>
      <c r="D15" s="23" t="n">
        <v>0.2527659124218</v>
      </c>
      <c r="E15" s="23" t="n">
        <v>0.512299442858017</v>
      </c>
      <c r="F15" s="23" t="n">
        <v>0.310624953698205</v>
      </c>
      <c r="G15" s="23"/>
      <c r="H15" s="23" t="n">
        <v>0.184348885294643</v>
      </c>
      <c r="I15" s="23" t="n">
        <v>0.363106754046299</v>
      </c>
      <c r="J15" s="23"/>
      <c r="K15" s="23" t="n">
        <v>0.32679750300376</v>
      </c>
      <c r="L15" s="23"/>
      <c r="M15" s="23" t="n">
        <v>0.333176449821653</v>
      </c>
      <c r="N15" s="23" t="n">
        <v>0.308937368651334</v>
      </c>
      <c r="O15" s="23" t="n">
        <v>0.883348748591696</v>
      </c>
      <c r="P15" s="23" t="n">
        <v>0.82746915191104</v>
      </c>
      <c r="Q15" s="23"/>
      <c r="R15" s="23" t="n">
        <v>0</v>
      </c>
      <c r="S15" s="23" t="n">
        <v>0.773680207027093</v>
      </c>
      <c r="T15" s="23" t="n">
        <v>0.477639806398932</v>
      </c>
      <c r="U15" s="23" t="n">
        <v>0.548499173589277</v>
      </c>
      <c r="V15" s="23" t="n">
        <v>0.22863175680974</v>
      </c>
      <c r="W15" s="23"/>
      <c r="X15" s="23" t="n">
        <v>0.211303877968298</v>
      </c>
      <c r="Y15" s="23" t="n">
        <v>0.340518593977582</v>
      </c>
      <c r="Z15" s="23" t="n">
        <v>0.615377771180981</v>
      </c>
      <c r="AA15" s="23" t="n">
        <v>0.408511570097234</v>
      </c>
      <c r="AB15" s="23" t="n">
        <v>0.426307714761575</v>
      </c>
      <c r="AC15" s="23" t="n">
        <v>0.781884984831837</v>
      </c>
      <c r="AD15" s="23" t="n">
        <v>0.591096408801041</v>
      </c>
      <c r="AE15" s="23"/>
      <c r="AF15" s="23" t="n">
        <v>0.76754289452483</v>
      </c>
      <c r="AG15" s="23" t="n">
        <v>0.462558598114676</v>
      </c>
      <c r="AH15" s="23" t="n">
        <v>0.22398327534142</v>
      </c>
      <c r="AI15" s="23" t="n">
        <v>0.361302474043356</v>
      </c>
      <c r="AJ15" s="23" t="n">
        <v>0.181687401346175</v>
      </c>
      <c r="AK15" s="23" t="n">
        <v>0.275309692893628</v>
      </c>
      <c r="AL15" s="23" t="n">
        <v>0.572144087717261</v>
      </c>
      <c r="AM15" s="23" t="n">
        <v>0.308804877943395</v>
      </c>
      <c r="AN15" s="23" t="n">
        <v>0.528965042386669</v>
      </c>
      <c r="AO15" s="23" t="n">
        <v>0.644960378591925</v>
      </c>
      <c r="AP15" s="23" t="n">
        <v>0.678515584117879</v>
      </c>
      <c r="AQ15" s="23"/>
      <c r="AR15" s="23" t="n">
        <v>0.246114808888217</v>
      </c>
      <c r="AS15" s="23" t="n">
        <v>0.73951401884823</v>
      </c>
      <c r="AT15" s="23" t="n">
        <v>0.501432452682796</v>
      </c>
      <c r="AU15" s="23" t="n">
        <v>0.299678989501666</v>
      </c>
      <c r="AV15" s="23" t="n">
        <v>0.046092747120252</v>
      </c>
      <c r="AW15" s="23" t="n">
        <v>0.310532037530045</v>
      </c>
      <c r="AX15" s="23" t="n">
        <v>0.225491889102073</v>
      </c>
    </row>
    <row r="16">
      <c r="B16" s="17" t="s">
        <v>231</v>
      </c>
      <c r="C16" s="23" t="n">
        <v>0.404093955542242</v>
      </c>
      <c r="D16" s="23" t="n">
        <v>0.355784679502455</v>
      </c>
      <c r="E16" s="23" t="n">
        <v>0.312591793979716</v>
      </c>
      <c r="F16" s="23" t="n">
        <v>0.444817189038995</v>
      </c>
      <c r="G16" s="23"/>
      <c r="H16" s="23" t="n">
        <v>0.0936138331687819</v>
      </c>
      <c r="I16" s="23" t="n">
        <v>0.414440723950635</v>
      </c>
      <c r="J16" s="23"/>
      <c r="K16" s="23" t="n">
        <v>0.377260186161769</v>
      </c>
      <c r="L16" s="23"/>
      <c r="M16" s="23" t="n">
        <v>0.41630598703343</v>
      </c>
      <c r="N16" s="23" t="n">
        <v>0.456333784903415</v>
      </c>
      <c r="O16" s="23" t="n">
        <v>0.0252087689620126</v>
      </c>
      <c r="P16" s="23" t="n">
        <v>0.0360459856514761</v>
      </c>
      <c r="Q16" s="23"/>
      <c r="R16" s="23" t="n">
        <v>0.973259461576008</v>
      </c>
      <c r="S16" s="23" t="n">
        <v>0.00326140232032473</v>
      </c>
      <c r="T16" s="23" t="n">
        <v>0.20012149739771</v>
      </c>
      <c r="U16" s="23" t="n">
        <v>0.337956696061013</v>
      </c>
      <c r="V16" s="23" t="n">
        <v>0.505668637678163</v>
      </c>
      <c r="W16" s="23"/>
      <c r="X16" s="23" t="n">
        <v>0.601221278464922</v>
      </c>
      <c r="Y16" s="23" t="n">
        <v>0.344782120513165</v>
      </c>
      <c r="Z16" s="23" t="n">
        <v>0.298402834621329</v>
      </c>
      <c r="AA16" s="23" t="n">
        <v>0.341166522554099</v>
      </c>
      <c r="AB16" s="23" t="n">
        <v>0.279758049175372</v>
      </c>
      <c r="AC16" s="23" t="n">
        <v>0.118430952602006</v>
      </c>
      <c r="AD16" s="23" t="n">
        <v>0.229111666506896</v>
      </c>
      <c r="AE16" s="23"/>
      <c r="AF16" s="23" t="n">
        <v>0.0549721196282106</v>
      </c>
      <c r="AG16" s="23" t="n">
        <v>0.00173020712118694</v>
      </c>
      <c r="AH16" s="23" t="n">
        <v>0.357046074368912</v>
      </c>
      <c r="AI16" s="23" t="n">
        <v>0.4524901860975</v>
      </c>
      <c r="AJ16" s="23" t="n">
        <v>0.559889492618348</v>
      </c>
      <c r="AK16" s="23" t="n">
        <v>0.417594403917563</v>
      </c>
      <c r="AL16" s="23" t="n">
        <v>0.239843745335286</v>
      </c>
      <c r="AM16" s="23" t="n">
        <v>0.472917558794581</v>
      </c>
      <c r="AN16" s="23" t="n">
        <v>0.396750366114433</v>
      </c>
      <c r="AO16" s="23" t="n">
        <v>0.323361040769629</v>
      </c>
      <c r="AP16" s="23" t="n">
        <v>0.321484415882121</v>
      </c>
      <c r="AQ16" s="23"/>
      <c r="AR16" s="23" t="n">
        <v>0.742459615015742</v>
      </c>
      <c r="AS16" s="23" t="n">
        <v>0.202241492331096</v>
      </c>
      <c r="AT16" s="23" t="n">
        <v>0.305250524951954</v>
      </c>
      <c r="AU16" s="23" t="n">
        <v>0.456469388878005</v>
      </c>
      <c r="AV16" s="23" t="n">
        <v>0.567707403129109</v>
      </c>
      <c r="AW16" s="23" t="n">
        <v>0.426188710108016</v>
      </c>
      <c r="AX16" s="23" t="n">
        <v>0.315795702613738</v>
      </c>
    </row>
    <row r="17">
      <c r="B17" s="17" t="s">
        <v>129</v>
      </c>
      <c r="C17" s="24" t="n">
        <v>-0.0496636960273372</v>
      </c>
      <c r="D17" s="24" t="n">
        <v>-0.103018767080654</v>
      </c>
      <c r="E17" s="24" t="n">
        <v>0.199707648878301</v>
      </c>
      <c r="F17" s="24" t="n">
        <v>-0.13419223534079</v>
      </c>
      <c r="G17" s="24"/>
      <c r="H17" s="24" t="n">
        <v>0.0907350521258608</v>
      </c>
      <c r="I17" s="24" t="n">
        <v>-0.0513339699043365</v>
      </c>
      <c r="J17" s="24"/>
      <c r="K17" s="24" t="n">
        <v>-0.0504626831580092</v>
      </c>
      <c r="L17" s="24"/>
      <c r="M17" s="24" t="n">
        <v>-0.0831295372117767</v>
      </c>
      <c r="N17" s="24" t="n">
        <v>-0.147396416252081</v>
      </c>
      <c r="O17" s="24" t="n">
        <v>0.858139979629684</v>
      </c>
      <c r="P17" s="24" t="n">
        <v>0.791423166259564</v>
      </c>
      <c r="Q17" s="24"/>
      <c r="R17" s="24" t="n">
        <v>-0.973259461576008</v>
      </c>
      <c r="S17" s="24" t="n">
        <v>0.770418804706768</v>
      </c>
      <c r="T17" s="24" t="n">
        <v>0.277518309001222</v>
      </c>
      <c r="U17" s="24" t="n">
        <v>0.210542477528264</v>
      </c>
      <c r="V17" s="24" t="n">
        <v>-0.277036880868423</v>
      </c>
      <c r="W17" s="24"/>
      <c r="X17" s="24" t="n">
        <v>-0.389917400496624</v>
      </c>
      <c r="Y17" s="24" t="n">
        <v>-0.00426352653558393</v>
      </c>
      <c r="Z17" s="24" t="n">
        <v>0.316974936559651</v>
      </c>
      <c r="AA17" s="24" t="n">
        <v>0.0673450475431349</v>
      </c>
      <c r="AB17" s="24" t="n">
        <v>0.146549665586203</v>
      </c>
      <c r="AC17" s="24" t="n">
        <v>0.66345403222983</v>
      </c>
      <c r="AD17" s="24" t="n">
        <v>0.361984742294145</v>
      </c>
      <c r="AE17" s="24"/>
      <c r="AF17" s="24" t="n">
        <v>0.712570774896619</v>
      </c>
      <c r="AG17" s="24" t="n">
        <v>0.460828390993489</v>
      </c>
      <c r="AH17" s="24" t="n">
        <v>-0.133062799027493</v>
      </c>
      <c r="AI17" s="24" t="n">
        <v>-0.0911877120541444</v>
      </c>
      <c r="AJ17" s="24" t="n">
        <v>-0.378202091272173</v>
      </c>
      <c r="AK17" s="24" t="n">
        <v>-0.142284711023935</v>
      </c>
      <c r="AL17" s="24" t="n">
        <v>0.332300342381975</v>
      </c>
      <c r="AM17" s="24" t="n">
        <v>-0.164112680851186</v>
      </c>
      <c r="AN17" s="24" t="n">
        <v>0.132214676272236</v>
      </c>
      <c r="AO17" s="24" t="n">
        <v>0.321599337822296</v>
      </c>
      <c r="AP17" s="24" t="n">
        <v>0.357031168235757</v>
      </c>
      <c r="AQ17" s="24"/>
      <c r="AR17" s="24" t="n">
        <v>-0.496344806127525</v>
      </c>
      <c r="AS17" s="24" t="n">
        <v>0.537272526517134</v>
      </c>
      <c r="AT17" s="24" t="n">
        <v>0.196181927730843</v>
      </c>
      <c r="AU17" s="24" t="n">
        <v>-0.156790399376339</v>
      </c>
      <c r="AV17" s="24" t="n">
        <v>-0.521614656008857</v>
      </c>
      <c r="AW17" s="24" t="n">
        <v>-0.11565667257797</v>
      </c>
      <c r="AX17" s="24" t="n">
        <v>-0.0903038135116649</v>
      </c>
    </row>
    <row r="18">
      <c r="B18" s="18"/>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242</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233</v>
      </c>
      <c r="C9" s="16" t="n">
        <v>0.629617152832225</v>
      </c>
      <c r="D9" s="16" t="n">
        <v>0.550538927067872</v>
      </c>
      <c r="E9" s="16" t="n">
        <v>0.501497215047785</v>
      </c>
      <c r="F9" s="16" t="n">
        <v>0.6882724695357</v>
      </c>
      <c r="G9" s="16"/>
      <c r="H9" s="16" t="n">
        <v>0.637213317735094</v>
      </c>
      <c r="I9" s="16" t="n">
        <v>0.632311056971793</v>
      </c>
      <c r="J9" s="16"/>
      <c r="K9" s="16" t="n">
        <v>0.675761201029424</v>
      </c>
      <c r="L9" s="16"/>
      <c r="M9" s="16" t="n">
        <v>0.685127677510349</v>
      </c>
      <c r="N9" s="16" t="n">
        <v>0.489679874088842</v>
      </c>
      <c r="O9" s="16" t="n">
        <v>0.0384518836713114</v>
      </c>
      <c r="P9" s="16" t="n">
        <v>0.0499955433710429</v>
      </c>
      <c r="Q9" s="16"/>
      <c r="R9" s="16" t="n">
        <v>0.973259461576008</v>
      </c>
      <c r="S9" s="16" t="n">
        <v>0.201460386225901</v>
      </c>
      <c r="T9" s="16" t="n">
        <v>0.40717852707497</v>
      </c>
      <c r="U9" s="16" t="n">
        <v>0.429663480710745</v>
      </c>
      <c r="V9" s="16" t="n">
        <v>0.782689666785906</v>
      </c>
      <c r="W9" s="16"/>
      <c r="X9" s="16" t="n">
        <v>0.715700328258903</v>
      </c>
      <c r="Y9" s="16" t="n">
        <v>0.67339028955085</v>
      </c>
      <c r="Z9" s="16" t="n">
        <v>0.538573198233178</v>
      </c>
      <c r="AA9" s="16" t="n">
        <v>0.589835002914954</v>
      </c>
      <c r="AB9" s="16" t="n">
        <v>0.568645602495404</v>
      </c>
      <c r="AC9" s="16" t="n">
        <v>0.196378961125744</v>
      </c>
      <c r="AD9" s="16" t="n">
        <v>0.416972219250004</v>
      </c>
      <c r="AE9" s="16"/>
      <c r="AF9" s="16" t="n">
        <v>0.23245710547517</v>
      </c>
      <c r="AG9" s="16" t="n">
        <v>0.710226357843011</v>
      </c>
      <c r="AH9" s="16" t="n">
        <v>0.645912526629499</v>
      </c>
      <c r="AI9" s="16" t="n">
        <v>0.558840358750876</v>
      </c>
      <c r="AJ9" s="16" t="n">
        <v>0.705405298662659</v>
      </c>
      <c r="AK9" s="16" t="n">
        <v>0.734798953345954</v>
      </c>
      <c r="AL9" s="16" t="n">
        <v>0.342959678381322</v>
      </c>
      <c r="AM9" s="16" t="n">
        <v>0.485253799610703</v>
      </c>
      <c r="AN9" s="16" t="n">
        <v>0.60942885501801</v>
      </c>
      <c r="AO9" s="16" t="n">
        <v>0.673319114854509</v>
      </c>
      <c r="AP9" s="16" t="n">
        <v>0.322517352565664</v>
      </c>
      <c r="AQ9" s="16"/>
      <c r="AR9" s="16" t="n">
        <v>0.58616369764308</v>
      </c>
      <c r="AS9" s="16" t="n">
        <v>0.518916286585796</v>
      </c>
      <c r="AT9" s="16" t="n">
        <v>0.602516759290952</v>
      </c>
      <c r="AU9" s="16" t="n">
        <v>0.684351474188111</v>
      </c>
      <c r="AV9" s="16" t="n">
        <v>0.622873363836189</v>
      </c>
      <c r="AW9" s="16" t="n">
        <v>0.670232408260405</v>
      </c>
      <c r="AX9" s="16" t="n">
        <v>0.649787124258375</v>
      </c>
    </row>
    <row r="10">
      <c r="B10" s="17" t="s">
        <v>234</v>
      </c>
      <c r="C10" s="16" t="n">
        <v>0.0959568442707141</v>
      </c>
      <c r="D10" s="16" t="n">
        <v>0.0387441465614524</v>
      </c>
      <c r="E10" s="16" t="n">
        <v>0.0573241618521031</v>
      </c>
      <c r="F10" s="16" t="n">
        <v>0.118414713815107</v>
      </c>
      <c r="G10" s="16"/>
      <c r="H10" s="16" t="n">
        <v>0.0556676189140333</v>
      </c>
      <c r="I10" s="16" t="n">
        <v>0.107553378068669</v>
      </c>
      <c r="J10" s="16"/>
      <c r="K10" s="16" t="n">
        <v>0.151289781514164</v>
      </c>
      <c r="L10" s="16"/>
      <c r="M10" s="16" t="n">
        <v>0.0874831136480309</v>
      </c>
      <c r="N10" s="16" t="n">
        <v>0.0645073859914617</v>
      </c>
      <c r="O10" s="16" t="n">
        <v>0.363323799950804</v>
      </c>
      <c r="P10" s="16" t="n">
        <v>0.217634973394618</v>
      </c>
      <c r="Q10" s="16"/>
      <c r="R10" s="16" t="n">
        <v>0</v>
      </c>
      <c r="S10" s="16" t="n">
        <v>0.0447639563651065</v>
      </c>
      <c r="T10" s="16" t="n">
        <v>0.256263046506408</v>
      </c>
      <c r="U10" s="16" t="n">
        <v>0.178981402389126</v>
      </c>
      <c r="V10" s="16" t="n">
        <v>0.0398527470483659</v>
      </c>
      <c r="W10" s="16"/>
      <c r="X10" s="16" t="n">
        <v>0.0694748011692538</v>
      </c>
      <c r="Y10" s="16" t="n">
        <v>0.100982099378409</v>
      </c>
      <c r="Z10" s="16" t="n">
        <v>0.137105783472295</v>
      </c>
      <c r="AA10" s="16" t="n">
        <v>0.0695087349374166</v>
      </c>
      <c r="AB10" s="16" t="n">
        <v>0.0895927455249712</v>
      </c>
      <c r="AC10" s="16" t="n">
        <v>0.0997970757725712</v>
      </c>
      <c r="AD10" s="16" t="n">
        <v>0.0626718593939341</v>
      </c>
      <c r="AE10" s="16"/>
      <c r="AF10" s="16" t="n">
        <v>0.538109277791591</v>
      </c>
      <c r="AG10" s="16" t="n">
        <v>0.000721327085745262</v>
      </c>
      <c r="AH10" s="16" t="n">
        <v>0.104134363687643</v>
      </c>
      <c r="AI10" s="16" t="n">
        <v>0.124912864955359</v>
      </c>
      <c r="AJ10" s="16" t="n">
        <v>0.0804337119025272</v>
      </c>
      <c r="AK10" s="16" t="n">
        <v>0.0340788703302944</v>
      </c>
      <c r="AL10" s="16" t="n">
        <v>0.137553887567031</v>
      </c>
      <c r="AM10" s="16" t="n">
        <v>0.0260151891564611</v>
      </c>
      <c r="AN10" s="16" t="n">
        <v>0.0727112319039407</v>
      </c>
      <c r="AO10" s="16" t="n">
        <v>0.176270863785194</v>
      </c>
      <c r="AP10" s="16" t="n">
        <v>0.315484889085986</v>
      </c>
      <c r="AQ10" s="16"/>
      <c r="AR10" s="16" t="n">
        <v>0.0986530210490209</v>
      </c>
      <c r="AS10" s="16" t="n">
        <v>0.0329163822394334</v>
      </c>
      <c r="AT10" s="16" t="n">
        <v>0.124235942652548</v>
      </c>
      <c r="AU10" s="16" t="n">
        <v>0.0930068653278259</v>
      </c>
      <c r="AV10" s="16" t="n">
        <v>0.00219911867992122</v>
      </c>
      <c r="AW10" s="16" t="n">
        <v>0.12278678095825</v>
      </c>
      <c r="AX10" s="16" t="n">
        <v>0.0912403485619294</v>
      </c>
    </row>
    <row r="11">
      <c r="B11" s="17" t="s">
        <v>235</v>
      </c>
      <c r="C11" s="16" t="n">
        <v>0.0850090450731932</v>
      </c>
      <c r="D11" s="16" t="n">
        <v>0.112118938587197</v>
      </c>
      <c r="E11" s="16" t="n">
        <v>0.0666942635964056</v>
      </c>
      <c r="F11" s="16" t="n">
        <v>0.0879010498940315</v>
      </c>
      <c r="G11" s="16"/>
      <c r="H11" s="16" t="n">
        <v>0.066142311331102</v>
      </c>
      <c r="I11" s="16" t="n">
        <v>0.0777306452469016</v>
      </c>
      <c r="J11" s="16"/>
      <c r="K11" s="16" t="n">
        <v>0.121401885884392</v>
      </c>
      <c r="L11" s="16"/>
      <c r="M11" s="16" t="n">
        <v>0.0772406562286714</v>
      </c>
      <c r="N11" s="16" t="n">
        <v>0.0816671351451616</v>
      </c>
      <c r="O11" s="16" t="n">
        <v>0.231265033458485</v>
      </c>
      <c r="P11" s="16" t="n">
        <v>0.265486395040159</v>
      </c>
      <c r="Q11" s="16"/>
      <c r="R11" s="16" t="n">
        <v>0.0267405384239923</v>
      </c>
      <c r="S11" s="16" t="n">
        <v>0.0422654087290249</v>
      </c>
      <c r="T11" s="16" t="n">
        <v>0.253468424447703</v>
      </c>
      <c r="U11" s="16" t="n">
        <v>0.10779359522626</v>
      </c>
      <c r="V11" s="16" t="n">
        <v>0.0424445377594264</v>
      </c>
      <c r="W11" s="16"/>
      <c r="X11" s="16" t="n">
        <v>0.0856928391142758</v>
      </c>
      <c r="Y11" s="16" t="n">
        <v>0.102198615327951</v>
      </c>
      <c r="Z11" s="16" t="n">
        <v>0.141079586250048</v>
      </c>
      <c r="AA11" s="16" t="n">
        <v>0.0246040501815263</v>
      </c>
      <c r="AB11" s="16" t="n">
        <v>0.063474004022144</v>
      </c>
      <c r="AC11" s="16" t="n">
        <v>0.0629374153568236</v>
      </c>
      <c r="AD11" s="16" t="n">
        <v>0.114011905595841</v>
      </c>
      <c r="AE11" s="16"/>
      <c r="AF11" s="16" t="n">
        <v>0.510475850406481</v>
      </c>
      <c r="AG11" s="16" t="n">
        <v>0.144953200838838</v>
      </c>
      <c r="AH11" s="16" t="n">
        <v>0.0787129310524383</v>
      </c>
      <c r="AI11" s="16" t="n">
        <v>0.0604650595619027</v>
      </c>
      <c r="AJ11" s="16" t="n">
        <v>0.0604536537067037</v>
      </c>
      <c r="AK11" s="16" t="n">
        <v>0.0520656170174104</v>
      </c>
      <c r="AL11" s="16" t="n">
        <v>0.0773899380743126</v>
      </c>
      <c r="AM11" s="16" t="n">
        <v>0.0386105265042433</v>
      </c>
      <c r="AN11" s="16" t="n">
        <v>0.0917541856856658</v>
      </c>
      <c r="AO11" s="16" t="n">
        <v>0.00215467962107757</v>
      </c>
      <c r="AP11" s="16" t="n">
        <v>0.352456449299007</v>
      </c>
      <c r="AQ11" s="16"/>
      <c r="AR11" s="16" t="n">
        <v>0.0399807128509769</v>
      </c>
      <c r="AS11" s="16" t="n">
        <v>0.0090021355672322</v>
      </c>
      <c r="AT11" s="16" t="n">
        <v>0.116643223368817</v>
      </c>
      <c r="AU11" s="16" t="n">
        <v>0.111777189306228</v>
      </c>
      <c r="AV11" s="16" t="n">
        <v>0.00531505468718492</v>
      </c>
      <c r="AW11" s="16" t="n">
        <v>0.0263908301120456</v>
      </c>
      <c r="AX11" s="16" t="n">
        <v>0.188734719311685</v>
      </c>
    </row>
    <row r="12">
      <c r="B12" s="17" t="s">
        <v>236</v>
      </c>
      <c r="C12" s="16" t="n">
        <v>0.0783630469798941</v>
      </c>
      <c r="D12" s="16" t="n">
        <v>0.059280210976173</v>
      </c>
      <c r="E12" s="16" t="n">
        <v>0.201827800051756</v>
      </c>
      <c r="F12" s="16" t="n">
        <v>0.0354640242185771</v>
      </c>
      <c r="G12" s="16"/>
      <c r="H12" s="16" t="n">
        <v>0.21507089208971</v>
      </c>
      <c r="I12" s="16" t="n">
        <v>0.0704993412124655</v>
      </c>
      <c r="J12" s="16"/>
      <c r="K12" s="16" t="n">
        <v>0.0975308395091675</v>
      </c>
      <c r="L12" s="16"/>
      <c r="M12" s="16" t="n">
        <v>0.0447527451957229</v>
      </c>
      <c r="N12" s="16" t="n">
        <v>0.146033336365124</v>
      </c>
      <c r="O12" s="16" t="n">
        <v>0.502269023727891</v>
      </c>
      <c r="P12" s="16" t="n">
        <v>0.384372981921521</v>
      </c>
      <c r="Q12" s="16"/>
      <c r="R12" s="16" t="n">
        <v>0</v>
      </c>
      <c r="S12" s="16" t="n">
        <v>0.284907230838263</v>
      </c>
      <c r="T12" s="16" t="n">
        <v>0.155397588916148</v>
      </c>
      <c r="U12" s="16" t="n">
        <v>0.0911806996634885</v>
      </c>
      <c r="V12" s="16" t="n">
        <v>0.0408888054584434</v>
      </c>
      <c r="W12" s="16"/>
      <c r="X12" s="16" t="n">
        <v>0.0255919456935526</v>
      </c>
      <c r="Y12" s="16" t="n">
        <v>0.0752594398389606</v>
      </c>
      <c r="Z12" s="16" t="n">
        <v>0.0750836510712159</v>
      </c>
      <c r="AA12" s="16" t="n">
        <v>0.105670480947584</v>
      </c>
      <c r="AB12" s="16" t="n">
        <v>0.0991684988069974</v>
      </c>
      <c r="AC12" s="16" t="n">
        <v>0.108158057149753</v>
      </c>
      <c r="AD12" s="16" t="n">
        <v>0.185006665963181</v>
      </c>
      <c r="AE12" s="16"/>
      <c r="AF12" s="16" t="n">
        <v>0.0105912586227393</v>
      </c>
      <c r="AG12" s="16" t="n">
        <v>0.0270143615803547</v>
      </c>
      <c r="AH12" s="16" t="n">
        <v>0.117560943890152</v>
      </c>
      <c r="AI12" s="16" t="n">
        <v>0.20859266879675</v>
      </c>
      <c r="AJ12" s="16" t="n">
        <v>0.00389702569951192</v>
      </c>
      <c r="AK12" s="16" t="n">
        <v>0.0318115300067919</v>
      </c>
      <c r="AL12" s="16" t="n">
        <v>0.0542129860613815</v>
      </c>
      <c r="AM12" s="16" t="n">
        <v>0.23807569559367</v>
      </c>
      <c r="AN12" s="16" t="n">
        <v>0.181023795070412</v>
      </c>
      <c r="AO12" s="16" t="n">
        <v>0.00274051391703817</v>
      </c>
      <c r="AP12" s="16" t="n">
        <v>0.00330155022068294</v>
      </c>
      <c r="AQ12" s="16"/>
      <c r="AR12" s="16" t="n">
        <v>0.244301341872594</v>
      </c>
      <c r="AS12" s="16" t="n">
        <v>0.209125830395541</v>
      </c>
      <c r="AT12" s="16" t="n">
        <v>0.0469753816789108</v>
      </c>
      <c r="AU12" s="16" t="n">
        <v>0.0787233843750669</v>
      </c>
      <c r="AV12" s="16" t="n">
        <v>0.00219911867992122</v>
      </c>
      <c r="AW12" s="16" t="n">
        <v>0.0660210363802239</v>
      </c>
      <c r="AX12" s="16" t="n">
        <v>0.0208029204268218</v>
      </c>
    </row>
    <row r="13">
      <c r="B13" s="17" t="s">
        <v>237</v>
      </c>
      <c r="C13" s="16" t="n">
        <v>0.0726267829944036</v>
      </c>
      <c r="D13" s="16" t="n">
        <v>0.133819015482768</v>
      </c>
      <c r="E13" s="16" t="n">
        <v>0.17802874734433</v>
      </c>
      <c r="F13" s="16" t="n">
        <v>0.024924619012438</v>
      </c>
      <c r="G13" s="16"/>
      <c r="H13" s="16" t="n">
        <v>0.0308834025443004</v>
      </c>
      <c r="I13" s="16" t="n">
        <v>0.043350608782647</v>
      </c>
      <c r="J13" s="16"/>
      <c r="K13" s="16" t="n">
        <v>0.0370818105402204</v>
      </c>
      <c r="L13" s="16"/>
      <c r="M13" s="16" t="n">
        <v>0.0407322858055822</v>
      </c>
      <c r="N13" s="16" t="n">
        <v>0.191908869695569</v>
      </c>
      <c r="O13" s="16" t="n">
        <v>0.296077090496751</v>
      </c>
      <c r="P13" s="16" t="n">
        <v>0.291060504221079</v>
      </c>
      <c r="Q13" s="16"/>
      <c r="R13" s="16" t="n">
        <v>0</v>
      </c>
      <c r="S13" s="16" t="n">
        <v>0.375946208909646</v>
      </c>
      <c r="T13" s="16" t="n">
        <v>0.12100323429048</v>
      </c>
      <c r="U13" s="16" t="n">
        <v>0.140426254049709</v>
      </c>
      <c r="V13" s="16" t="n">
        <v>0.0186034837338217</v>
      </c>
      <c r="W13" s="16"/>
      <c r="X13" s="16" t="n">
        <v>0.0312121095594994</v>
      </c>
      <c r="Y13" s="16" t="n">
        <v>0.0718876340573654</v>
      </c>
      <c r="Z13" s="16" t="n">
        <v>0.0206822957928803</v>
      </c>
      <c r="AA13" s="16" t="n">
        <v>0.0691750490358943</v>
      </c>
      <c r="AB13" s="16" t="n">
        <v>0.127723221431256</v>
      </c>
      <c r="AC13" s="16" t="n">
        <v>0.640480336427082</v>
      </c>
      <c r="AD13" s="16" t="n">
        <v>0.15792337848325</v>
      </c>
      <c r="AE13" s="16"/>
      <c r="AF13" s="16" t="n">
        <v>0.0338467385493624</v>
      </c>
      <c r="AG13" s="16" t="n">
        <v>0.0324499607113161</v>
      </c>
      <c r="AH13" s="16" t="n">
        <v>0.0249020697525592</v>
      </c>
      <c r="AI13" s="16" t="n">
        <v>0.115278627991579</v>
      </c>
      <c r="AJ13" s="16" t="n">
        <v>0.0593449977470339</v>
      </c>
      <c r="AK13" s="16" t="n">
        <v>0.00219806021606626</v>
      </c>
      <c r="AL13" s="16" t="n">
        <v>0.286053356624287</v>
      </c>
      <c r="AM13" s="16" t="n">
        <v>0.130261554703597</v>
      </c>
      <c r="AN13" s="16" t="n">
        <v>0.147367409237524</v>
      </c>
      <c r="AO13" s="16" t="n">
        <v>0.148261845576356</v>
      </c>
      <c r="AP13" s="16" t="n">
        <v>0.00330155022068294</v>
      </c>
      <c r="AQ13" s="16"/>
      <c r="AR13" s="16" t="n">
        <v>0.149281330449087</v>
      </c>
      <c r="AS13" s="16" t="n">
        <v>0.380920706786864</v>
      </c>
      <c r="AT13" s="16" t="n">
        <v>0.0628919303419885</v>
      </c>
      <c r="AU13" s="16" t="n">
        <v>0.0282896066180946</v>
      </c>
      <c r="AV13" s="16" t="n">
        <v>0.00971329204702736</v>
      </c>
      <c r="AW13" s="16" t="n">
        <v>0.0284131643958044</v>
      </c>
      <c r="AX13" s="16" t="n">
        <v>0.0212285461393068</v>
      </c>
    </row>
    <row r="14">
      <c r="B14" s="17" t="s">
        <v>238</v>
      </c>
      <c r="C14" s="16" t="n">
        <v>0.0700813663251141</v>
      </c>
      <c r="D14" s="16" t="n">
        <v>0.0414064809971018</v>
      </c>
      <c r="E14" s="16" t="n">
        <v>0.0774489216131183</v>
      </c>
      <c r="F14" s="16" t="n">
        <v>0.0714587962211874</v>
      </c>
      <c r="G14" s="16"/>
      <c r="H14" s="16" t="n">
        <v>0.0173225630493417</v>
      </c>
      <c r="I14" s="16" t="n">
        <v>0.0784944266061174</v>
      </c>
      <c r="J14" s="16"/>
      <c r="K14" s="16" t="n">
        <v>0.0499437766260095</v>
      </c>
      <c r="L14" s="16"/>
      <c r="M14" s="16" t="n">
        <v>0.0757382881347845</v>
      </c>
      <c r="N14" s="16" t="n">
        <v>0.0539839151965018</v>
      </c>
      <c r="O14" s="16" t="n">
        <v>0.0153135634928077</v>
      </c>
      <c r="P14" s="16" t="n">
        <v>0.0165190869354862</v>
      </c>
      <c r="Q14" s="16"/>
      <c r="R14" s="16" t="n">
        <v>0</v>
      </c>
      <c r="S14" s="16" t="n">
        <v>0.131385550667712</v>
      </c>
      <c r="T14" s="16" t="n">
        <v>0</v>
      </c>
      <c r="U14" s="16" t="n">
        <v>0.130718170361247</v>
      </c>
      <c r="V14" s="16" t="n">
        <v>0.0506153402360308</v>
      </c>
      <c r="W14" s="16"/>
      <c r="X14" s="16" t="n">
        <v>0.115723279219296</v>
      </c>
      <c r="Y14" s="16" t="n">
        <v>0.0337193757635087</v>
      </c>
      <c r="Z14" s="16" t="n">
        <v>0.0999235925298357</v>
      </c>
      <c r="AA14" s="16" t="n">
        <v>0.0884572242088804</v>
      </c>
      <c r="AB14" s="16" t="n">
        <v>0.0560562913152403</v>
      </c>
      <c r="AC14" s="16" t="n">
        <v>0</v>
      </c>
      <c r="AD14" s="16" t="n">
        <v>0</v>
      </c>
      <c r="AE14" s="16"/>
      <c r="AF14" s="16" t="n">
        <v>0.179477516059436</v>
      </c>
      <c r="AG14" s="16" t="n">
        <v>0</v>
      </c>
      <c r="AH14" s="16" t="n">
        <v>0.0824802849530025</v>
      </c>
      <c r="AI14" s="16" t="n">
        <v>0</v>
      </c>
      <c r="AJ14" s="16" t="n">
        <v>0.0889627561016233</v>
      </c>
      <c r="AK14" s="16" t="n">
        <v>0.115496670201813</v>
      </c>
      <c r="AL14" s="16" t="n">
        <v>0.189117387983121</v>
      </c>
      <c r="AM14" s="16" t="n">
        <v>0</v>
      </c>
      <c r="AN14" s="16" t="n">
        <v>0.0226123747377051</v>
      </c>
      <c r="AO14" s="16" t="n">
        <v>0</v>
      </c>
      <c r="AP14" s="16" t="n">
        <v>0</v>
      </c>
      <c r="AQ14" s="16"/>
      <c r="AR14" s="16" t="n">
        <v>0</v>
      </c>
      <c r="AS14" s="16" t="n">
        <v>0.0265629897310717</v>
      </c>
      <c r="AT14" s="16" t="n">
        <v>0.0514464834488964</v>
      </c>
      <c r="AU14" s="16" t="n">
        <v>0.041577650796465</v>
      </c>
      <c r="AV14" s="16" t="n">
        <v>0</v>
      </c>
      <c r="AW14" s="16" t="n">
        <v>0.159979925927526</v>
      </c>
      <c r="AX14" s="16" t="n">
        <v>0.11191579053853</v>
      </c>
    </row>
    <row r="15">
      <c r="B15" s="17" t="s">
        <v>239</v>
      </c>
      <c r="C15" s="16" t="n">
        <v>0.0550054138006129</v>
      </c>
      <c r="D15" s="16" t="n">
        <v>0.0600141704654711</v>
      </c>
      <c r="E15" s="16" t="n">
        <v>0.0739768740532734</v>
      </c>
      <c r="F15" s="16" t="n">
        <v>0.0472781224527941</v>
      </c>
      <c r="G15" s="16"/>
      <c r="H15" s="16" t="n">
        <v>0.0416644517777933</v>
      </c>
      <c r="I15" s="16" t="n">
        <v>0.0475180711085795</v>
      </c>
      <c r="J15" s="16"/>
      <c r="K15" s="16" t="n">
        <v>0.0566826465540025</v>
      </c>
      <c r="L15" s="16"/>
      <c r="M15" s="16" t="n">
        <v>0.032096917839307</v>
      </c>
      <c r="N15" s="16" t="n">
        <v>0.103891558256222</v>
      </c>
      <c r="O15" s="16" t="n">
        <v>0.315973094527167</v>
      </c>
      <c r="P15" s="16" t="n">
        <v>0.380690183811935</v>
      </c>
      <c r="Q15" s="16"/>
      <c r="R15" s="16" t="n">
        <v>0</v>
      </c>
      <c r="S15" s="16" t="n">
        <v>0.329088362079878</v>
      </c>
      <c r="T15" s="16" t="n">
        <v>0.143378370487998</v>
      </c>
      <c r="U15" s="16" t="n">
        <v>0.0639183759622897</v>
      </c>
      <c r="V15" s="16" t="n">
        <v>0.00949109966716368</v>
      </c>
      <c r="W15" s="16"/>
      <c r="X15" s="16" t="n">
        <v>0.0429267039837935</v>
      </c>
      <c r="Y15" s="16" t="n">
        <v>0.0279124979294497</v>
      </c>
      <c r="Z15" s="16" t="n">
        <v>0.0221874457661617</v>
      </c>
      <c r="AA15" s="16" t="n">
        <v>0.072329867326216</v>
      </c>
      <c r="AB15" s="16" t="n">
        <v>0.13823651493674</v>
      </c>
      <c r="AC15" s="16" t="n">
        <v>0.12243926503496</v>
      </c>
      <c r="AD15" s="16" t="n">
        <v>0.254729038662316</v>
      </c>
      <c r="AE15" s="16"/>
      <c r="AF15" s="16" t="n">
        <v>0.0824972556781372</v>
      </c>
      <c r="AG15" s="16" t="n">
        <v>0.0475694200727365</v>
      </c>
      <c r="AH15" s="16" t="n">
        <v>0.0824932492587093</v>
      </c>
      <c r="AI15" s="16" t="n">
        <v>0.123163423606017</v>
      </c>
      <c r="AJ15" s="16" t="n">
        <v>0.0126007197694774</v>
      </c>
      <c r="AK15" s="16" t="n">
        <v>0.0322271683267003</v>
      </c>
      <c r="AL15" s="16" t="n">
        <v>0.0434632724957107</v>
      </c>
      <c r="AM15" s="16" t="n">
        <v>0.154823951482946</v>
      </c>
      <c r="AN15" s="16" t="n">
        <v>0.000738569758748199</v>
      </c>
      <c r="AO15" s="16" t="n">
        <v>0.000579330458823583</v>
      </c>
      <c r="AP15" s="16" t="n">
        <v>0.341235654375513</v>
      </c>
      <c r="AQ15" s="16"/>
      <c r="AR15" s="16" t="n">
        <v>0.0851564700156389</v>
      </c>
      <c r="AS15" s="16" t="n">
        <v>0.00935410436410572</v>
      </c>
      <c r="AT15" s="16" t="n">
        <v>0.0913285382595793</v>
      </c>
      <c r="AU15" s="16" t="n">
        <v>0.105617154152293</v>
      </c>
      <c r="AV15" s="16" t="n">
        <v>0.00659735603976366</v>
      </c>
      <c r="AW15" s="16" t="n">
        <v>0.0146733094887299</v>
      </c>
      <c r="AX15" s="16" t="n">
        <v>0.0200379481640398</v>
      </c>
    </row>
    <row r="16">
      <c r="B16" s="17" t="s">
        <v>240</v>
      </c>
      <c r="C16" s="16" t="n">
        <v>0.0468879717295488</v>
      </c>
      <c r="D16" s="16" t="n">
        <v>0.0802702096610277</v>
      </c>
      <c r="E16" s="16" t="n">
        <v>0.0663979957658604</v>
      </c>
      <c r="F16" s="16" t="n">
        <v>0.034904561304673</v>
      </c>
      <c r="G16" s="16"/>
      <c r="H16" s="16" t="n">
        <v>0.110894220496961</v>
      </c>
      <c r="I16" s="16" t="n">
        <v>0.0513366331252218</v>
      </c>
      <c r="J16" s="16"/>
      <c r="K16" s="16" t="n">
        <v>0.10479746521721</v>
      </c>
      <c r="L16" s="16"/>
      <c r="M16" s="16" t="n">
        <v>0.024117478853396</v>
      </c>
      <c r="N16" s="16" t="n">
        <v>0.0794358722504423</v>
      </c>
      <c r="O16" s="16" t="n">
        <v>0.364066888163089</v>
      </c>
      <c r="P16" s="16" t="n">
        <v>0.3554388802885</v>
      </c>
      <c r="Q16" s="16"/>
      <c r="R16" s="16" t="n">
        <v>0</v>
      </c>
      <c r="S16" s="16" t="n">
        <v>0.288455042158859</v>
      </c>
      <c r="T16" s="16" t="n">
        <v>0.0804622319044656</v>
      </c>
      <c r="U16" s="16" t="n">
        <v>0.0759771888973013</v>
      </c>
      <c r="V16" s="16" t="n">
        <v>0.0117759954091749</v>
      </c>
      <c r="W16" s="16"/>
      <c r="X16" s="16" t="n">
        <v>0.0266835879262707</v>
      </c>
      <c r="Y16" s="16" t="n">
        <v>0.0268417886229799</v>
      </c>
      <c r="Z16" s="16" t="n">
        <v>0.00871865743845723</v>
      </c>
      <c r="AA16" s="16" t="n">
        <v>0.0601607508612351</v>
      </c>
      <c r="AB16" s="16" t="n">
        <v>0.151175868705628</v>
      </c>
      <c r="AC16" s="16" t="n">
        <v>0.0745522267495713</v>
      </c>
      <c r="AD16" s="16" t="n">
        <v>0.164101921737873</v>
      </c>
      <c r="AE16" s="16"/>
      <c r="AF16" s="16" t="n">
        <v>0.215523026850996</v>
      </c>
      <c r="AG16" s="16" t="n">
        <v>0.0524212967887724</v>
      </c>
      <c r="AH16" s="16" t="n">
        <v>0.0271656191423877</v>
      </c>
      <c r="AI16" s="16" t="n">
        <v>0.1274672759539</v>
      </c>
      <c r="AJ16" s="16" t="n">
        <v>0.0163791050049538</v>
      </c>
      <c r="AK16" s="16" t="n">
        <v>0.0304143021907019</v>
      </c>
      <c r="AL16" s="16" t="n">
        <v>0.0256278144102852</v>
      </c>
      <c r="AM16" s="16" t="n">
        <v>0.134702049297635</v>
      </c>
      <c r="AN16" s="16" t="n">
        <v>0.0292131363715865</v>
      </c>
      <c r="AO16" s="16" t="n">
        <v>0</v>
      </c>
      <c r="AP16" s="16" t="n">
        <v>0</v>
      </c>
      <c r="AQ16" s="16"/>
      <c r="AR16" s="16" t="n">
        <v>0.112676119301904</v>
      </c>
      <c r="AS16" s="16" t="n">
        <v>0.0380348915979646</v>
      </c>
      <c r="AT16" s="16" t="n">
        <v>0.0717461537310438</v>
      </c>
      <c r="AU16" s="16" t="n">
        <v>0.0646199403890172</v>
      </c>
      <c r="AV16" s="16" t="n">
        <v>0.00879647471968487</v>
      </c>
      <c r="AW16" s="16" t="n">
        <v>0.0206100547417739</v>
      </c>
      <c r="AX16" s="16" t="n">
        <v>0.00348839981284054</v>
      </c>
    </row>
    <row r="17">
      <c r="B17" s="17" t="s">
        <v>241</v>
      </c>
      <c r="C17" s="16" t="n">
        <v>0.0402817978821885</v>
      </c>
      <c r="D17" s="16" t="n">
        <v>0.0939457908185555</v>
      </c>
      <c r="E17" s="16" t="n">
        <v>0.0736466649638001</v>
      </c>
      <c r="F17" s="16" t="n">
        <v>0.0202781276715241</v>
      </c>
      <c r="G17" s="16"/>
      <c r="H17" s="16" t="n">
        <v>0.0678029992280015</v>
      </c>
      <c r="I17" s="16" t="n">
        <v>0.0395311469576485</v>
      </c>
      <c r="J17" s="16"/>
      <c r="K17" s="16" t="n">
        <v>0.0251221044140888</v>
      </c>
      <c r="L17" s="16"/>
      <c r="M17" s="16" t="n">
        <v>0.0159588779718219</v>
      </c>
      <c r="N17" s="16" t="n">
        <v>0.0687313078054735</v>
      </c>
      <c r="O17" s="16" t="n">
        <v>0.414085879370689</v>
      </c>
      <c r="P17" s="16" t="n">
        <v>0.286041548622667</v>
      </c>
      <c r="Q17" s="16"/>
      <c r="R17" s="16" t="n">
        <v>0</v>
      </c>
      <c r="S17" s="16" t="n">
        <v>0.0251974216762571</v>
      </c>
      <c r="T17" s="16" t="n">
        <v>0.136564937484561</v>
      </c>
      <c r="U17" s="16" t="n">
        <v>0.0712980045379093</v>
      </c>
      <c r="V17" s="16" t="n">
        <v>0.0100616861115923</v>
      </c>
      <c r="W17" s="16"/>
      <c r="X17" s="16" t="n">
        <v>0.0248769826218012</v>
      </c>
      <c r="Y17" s="16" t="n">
        <v>0.0235716457313466</v>
      </c>
      <c r="Z17" s="16" t="n">
        <v>0.0354136529544774</v>
      </c>
      <c r="AA17" s="16" t="n">
        <v>0.0947542486724873</v>
      </c>
      <c r="AB17" s="16" t="n">
        <v>0.0768948539455287</v>
      </c>
      <c r="AC17" s="16" t="n">
        <v>0.101471867171952</v>
      </c>
      <c r="AD17" s="16" t="n">
        <v>0.085587797220672</v>
      </c>
      <c r="AE17" s="16"/>
      <c r="AF17" s="16" t="n">
        <v>0.00786270621980366</v>
      </c>
      <c r="AG17" s="16" t="n">
        <v>0.00727999521423155</v>
      </c>
      <c r="AH17" s="16" t="n">
        <v>0.0735097581739236</v>
      </c>
      <c r="AI17" s="16" t="n">
        <v>0.128903445614633</v>
      </c>
      <c r="AJ17" s="16" t="n">
        <v>0.0142115708296657</v>
      </c>
      <c r="AK17" s="16" t="n">
        <v>0.00420781990132593</v>
      </c>
      <c r="AL17" s="16" t="n">
        <v>0.0623235365913871</v>
      </c>
      <c r="AM17" s="16" t="n">
        <v>0.068335854955157</v>
      </c>
      <c r="AN17" s="16" t="n">
        <v>0.0123102073482415</v>
      </c>
      <c r="AO17" s="16" t="n">
        <v>0.000579330458823583</v>
      </c>
      <c r="AP17" s="16" t="n">
        <v>0.347235181171648</v>
      </c>
      <c r="AQ17" s="16"/>
      <c r="AR17" s="16" t="n">
        <v>0.117344616396088</v>
      </c>
      <c r="AS17" s="16" t="n">
        <v>0.00600142371148814</v>
      </c>
      <c r="AT17" s="16" t="n">
        <v>0.0139592714610073</v>
      </c>
      <c r="AU17" s="16" t="n">
        <v>0.0971760269329844</v>
      </c>
      <c r="AV17" s="16" t="n">
        <v>0.00659735603976366</v>
      </c>
      <c r="AW17" s="16" t="n">
        <v>0.0270906331949848</v>
      </c>
      <c r="AX17" s="16" t="n">
        <v>0.031991892840092</v>
      </c>
    </row>
    <row r="18">
      <c r="B18" s="17" t="s">
        <v>95</v>
      </c>
      <c r="C18" s="22" t="n">
        <v>0.0380905287979773</v>
      </c>
      <c r="D18" s="22" t="n">
        <v>0.0533836809649206</v>
      </c>
      <c r="E18" s="22" t="n">
        <v>0.0539177071914108</v>
      </c>
      <c r="F18" s="22" t="n">
        <v>0.0300546863264753</v>
      </c>
      <c r="G18" s="22"/>
      <c r="H18" s="22" t="n">
        <v>0.0102145139028541</v>
      </c>
      <c r="I18" s="22" t="n">
        <v>0.0459082522241152</v>
      </c>
      <c r="J18" s="22"/>
      <c r="K18" s="22" t="n">
        <v>0.00594119475528214</v>
      </c>
      <c r="L18" s="22"/>
      <c r="M18" s="22" t="n">
        <v>0.0402013889476103</v>
      </c>
      <c r="N18" s="22" t="n">
        <v>0.0326883146427316</v>
      </c>
      <c r="O18" s="22" t="n">
        <v>0.00786732217974541</v>
      </c>
      <c r="P18" s="22" t="n">
        <v>0.0670457554567299</v>
      </c>
      <c r="Q18" s="22"/>
      <c r="R18" s="22" t="n">
        <v>0</v>
      </c>
      <c r="S18" s="22" t="n">
        <v>0</v>
      </c>
      <c r="T18" s="22" t="n">
        <v>0.0120810885524172</v>
      </c>
      <c r="U18" s="22" t="n">
        <v>0.000354869024937818</v>
      </c>
      <c r="V18" s="22" t="n">
        <v>0.0594795457801102</v>
      </c>
      <c r="W18" s="22"/>
      <c r="X18" s="22" t="n">
        <v>0.0059639531086064</v>
      </c>
      <c r="Y18" s="22" t="n">
        <v>0.0437854110659675</v>
      </c>
      <c r="Z18" s="22" t="n">
        <v>0.0014365027975316</v>
      </c>
      <c r="AA18" s="22" t="n">
        <v>0.139188355191159</v>
      </c>
      <c r="AB18" s="22" t="n">
        <v>0.00974320806037503</v>
      </c>
      <c r="AC18" s="22" t="n">
        <v>0.00342557847988599</v>
      </c>
      <c r="AD18" s="22" t="n">
        <v>0.0690252155858206</v>
      </c>
      <c r="AE18" s="22"/>
      <c r="AF18" s="22" t="n">
        <v>0</v>
      </c>
      <c r="AG18" s="22" t="n">
        <v>0</v>
      </c>
      <c r="AH18" s="22" t="n">
        <v>0.0155247923310738</v>
      </c>
      <c r="AI18" s="22" t="n">
        <v>0.153033085202683</v>
      </c>
      <c r="AJ18" s="22" t="n">
        <v>0.102103238419314</v>
      </c>
      <c r="AK18" s="22" t="n">
        <v>0.00493519113797299</v>
      </c>
      <c r="AL18" s="22" t="n">
        <v>0</v>
      </c>
      <c r="AM18" s="22" t="n">
        <v>0</v>
      </c>
      <c r="AN18" s="22" t="n">
        <v>0.0171308695783778</v>
      </c>
      <c r="AO18" s="22" t="n">
        <v>0</v>
      </c>
      <c r="AP18" s="22" t="n">
        <v>0.319026671339194</v>
      </c>
      <c r="AQ18" s="22"/>
      <c r="AR18" s="22" t="n">
        <v>0.00259752215684258</v>
      </c>
      <c r="AS18" s="22" t="n">
        <v>0</v>
      </c>
      <c r="AT18" s="22" t="n">
        <v>0.0300284671465735</v>
      </c>
      <c r="AU18" s="22" t="n">
        <v>0.000497718387194368</v>
      </c>
      <c r="AV18" s="22" t="n">
        <v>0.358616869397099</v>
      </c>
      <c r="AW18" s="22" t="n">
        <v>0.00780310965403051</v>
      </c>
      <c r="AX18" s="22" t="n">
        <v>0.0146773722261107</v>
      </c>
    </row>
    <row r="19">
      <c r="B19" s="18"/>
    </row>
    <row r="20">
      <c r="B20" t="s">
        <v>76</v>
      </c>
    </row>
    <row r="21">
      <c r="B21" t="s">
        <v>77</v>
      </c>
    </row>
    <row r="23">
      <c r="B23"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248</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243</v>
      </c>
      <c r="C9" s="16" t="n">
        <v>0.0740365987855611</v>
      </c>
      <c r="D9" s="16" t="n">
        <v>0.183938942175722</v>
      </c>
      <c r="E9" s="16" t="n">
        <v>0.0854419248497684</v>
      </c>
      <c r="F9" s="16" t="n">
        <v>0.0541068509235317</v>
      </c>
      <c r="G9" s="16"/>
      <c r="H9" s="16" t="n">
        <v>0.066188089203084</v>
      </c>
      <c r="I9" s="16" t="n">
        <v>0.065296386123826</v>
      </c>
      <c r="J9" s="16"/>
      <c r="K9" s="16" t="n">
        <v>0.0467719485093255</v>
      </c>
      <c r="L9" s="16"/>
      <c r="M9" s="16" t="n">
        <v>0.0446487330751197</v>
      </c>
      <c r="N9" s="16" t="n">
        <v>0.181784317255938</v>
      </c>
      <c r="O9" s="16" t="n">
        <v>0.276743593249637</v>
      </c>
      <c r="P9" s="16" t="n">
        <v>0.34293304828285</v>
      </c>
      <c r="Q9" s="16"/>
      <c r="R9" s="16" t="n">
        <v>0</v>
      </c>
      <c r="S9" s="16" t="n">
        <v>0.241942134816823</v>
      </c>
      <c r="T9" s="16" t="n">
        <v>0.18423521800701</v>
      </c>
      <c r="U9" s="16" t="n">
        <v>0.0773652417764749</v>
      </c>
      <c r="V9" s="16" t="n">
        <v>0.0340435835087632</v>
      </c>
      <c r="W9" s="16"/>
      <c r="X9" s="16" t="n">
        <v>0.022575141331071</v>
      </c>
      <c r="Y9" s="16" t="n">
        <v>0.0839348339581552</v>
      </c>
      <c r="Z9" s="16" t="n">
        <v>0.0309124302478508</v>
      </c>
      <c r="AA9" s="16" t="n">
        <v>0.0301464847640225</v>
      </c>
      <c r="AB9" s="16" t="n">
        <v>0.198840980086436</v>
      </c>
      <c r="AC9" s="16" t="n">
        <v>0.160269710933748</v>
      </c>
      <c r="AD9" s="16" t="n">
        <v>0.418535117462457</v>
      </c>
      <c r="AE9" s="16"/>
      <c r="AF9" s="16" t="n">
        <v>0.0841466507336884</v>
      </c>
      <c r="AG9" s="16" t="n">
        <v>0.121724687890283</v>
      </c>
      <c r="AH9" s="16" t="n">
        <v>0.180405583024292</v>
      </c>
      <c r="AI9" s="16" t="n">
        <v>0.138245732709183</v>
      </c>
      <c r="AJ9" s="16" t="n">
        <v>0.026380261436286</v>
      </c>
      <c r="AK9" s="16" t="n">
        <v>0.00321119259776956</v>
      </c>
      <c r="AL9" s="16" t="n">
        <v>0.101124633693102</v>
      </c>
      <c r="AM9" s="16" t="n">
        <v>0.200764195371694</v>
      </c>
      <c r="AN9" s="16" t="n">
        <v>0.0749905396741286</v>
      </c>
      <c r="AO9" s="16" t="n">
        <v>0.00273401007990116</v>
      </c>
      <c r="AP9" s="16" t="n">
        <v>0.0336700099923374</v>
      </c>
      <c r="AQ9" s="16"/>
      <c r="AR9" s="16" t="n">
        <v>0.0488087667901752</v>
      </c>
      <c r="AS9" s="16" t="n">
        <v>0.0111199330700194</v>
      </c>
      <c r="AT9" s="16" t="n">
        <v>0.168710439366892</v>
      </c>
      <c r="AU9" s="16" t="n">
        <v>0.032438197518863</v>
      </c>
      <c r="AV9" s="16" t="n">
        <v>0.0119124107269486</v>
      </c>
      <c r="AW9" s="16" t="n">
        <v>0.0694167197829972</v>
      </c>
      <c r="AX9" s="16" t="n">
        <v>0.036926843065536</v>
      </c>
    </row>
    <row r="10">
      <c r="B10" s="17" t="s">
        <v>244</v>
      </c>
      <c r="C10" s="16" t="n">
        <v>0.129537919747283</v>
      </c>
      <c r="D10" s="16" t="n">
        <v>0.0836371266411291</v>
      </c>
      <c r="E10" s="16" t="n">
        <v>0.18944967425312</v>
      </c>
      <c r="F10" s="16" t="n">
        <v>0.113960217706863</v>
      </c>
      <c r="G10" s="16"/>
      <c r="H10" s="16" t="n">
        <v>0.0416006094347664</v>
      </c>
      <c r="I10" s="16" t="n">
        <v>0.138277107505238</v>
      </c>
      <c r="J10" s="16"/>
      <c r="K10" s="16" t="n">
        <v>0.185900154420368</v>
      </c>
      <c r="L10" s="16"/>
      <c r="M10" s="16" t="n">
        <v>0.113924381490652</v>
      </c>
      <c r="N10" s="16" t="n">
        <v>0.086407339073216</v>
      </c>
      <c r="O10" s="16" t="n">
        <v>0.568521645571101</v>
      </c>
      <c r="P10" s="16" t="n">
        <v>0.369623542975236</v>
      </c>
      <c r="Q10" s="16"/>
      <c r="R10" s="16" t="n">
        <v>0</v>
      </c>
      <c r="S10" s="16" t="n">
        <v>0.136678422725869</v>
      </c>
      <c r="T10" s="16" t="n">
        <v>0.241410847690434</v>
      </c>
      <c r="U10" s="16" t="n">
        <v>0.26930902526229</v>
      </c>
      <c r="V10" s="16" t="n">
        <v>0.0490286409362876</v>
      </c>
      <c r="W10" s="16"/>
      <c r="X10" s="16" t="n">
        <v>0.0914207746160263</v>
      </c>
      <c r="Y10" s="16" t="n">
        <v>0.117157178626384</v>
      </c>
      <c r="Z10" s="16" t="n">
        <v>0.296865492925187</v>
      </c>
      <c r="AA10" s="16" t="n">
        <v>0.217558422433911</v>
      </c>
      <c r="AB10" s="16" t="n">
        <v>0.126644352617281</v>
      </c>
      <c r="AC10" s="16" t="n">
        <v>0.0528691160829983</v>
      </c>
      <c r="AD10" s="16" t="n">
        <v>0.0324498686881914</v>
      </c>
      <c r="AE10" s="16"/>
      <c r="AF10" s="16" t="n">
        <v>0.502061346873026</v>
      </c>
      <c r="AG10" s="16" t="n">
        <v>0.142953843124229</v>
      </c>
      <c r="AH10" s="16" t="n">
        <v>0.0248591597726705</v>
      </c>
      <c r="AI10" s="16" t="n">
        <v>0.216837157905732</v>
      </c>
      <c r="AJ10" s="16" t="n">
        <v>0.0716808385252385</v>
      </c>
      <c r="AK10" s="16" t="n">
        <v>0.156303830384738</v>
      </c>
      <c r="AL10" s="16" t="n">
        <v>0.0115807668483837</v>
      </c>
      <c r="AM10" s="16" t="n">
        <v>0.0455058867354025</v>
      </c>
      <c r="AN10" s="16" t="n">
        <v>0.167807584833823</v>
      </c>
      <c r="AO10" s="16" t="n">
        <v>0.263578993191321</v>
      </c>
      <c r="AP10" s="16" t="n">
        <v>0.00330155022068294</v>
      </c>
      <c r="AQ10" s="16"/>
      <c r="AR10" s="16" t="n">
        <v>0.197306042098042</v>
      </c>
      <c r="AS10" s="16" t="n">
        <v>0.182914809461342</v>
      </c>
      <c r="AT10" s="16" t="n">
        <v>0.115077822790577</v>
      </c>
      <c r="AU10" s="16" t="n">
        <v>0.132801142446113</v>
      </c>
      <c r="AV10" s="16" t="n">
        <v>0.00659735603976366</v>
      </c>
      <c r="AW10" s="16" t="n">
        <v>0.0832868322883042</v>
      </c>
      <c r="AX10" s="16" t="n">
        <v>0.210431085988404</v>
      </c>
    </row>
    <row r="11">
      <c r="B11" s="17" t="s">
        <v>245</v>
      </c>
      <c r="C11" s="16" t="n">
        <v>0.127263332571793</v>
      </c>
      <c r="D11" s="16" t="n">
        <v>0.0317147220148809</v>
      </c>
      <c r="E11" s="16" t="n">
        <v>0.22664486340054</v>
      </c>
      <c r="F11" s="16" t="n">
        <v>0.104198251195599</v>
      </c>
      <c r="G11" s="16"/>
      <c r="H11" s="16" t="n">
        <v>0.1504145825756</v>
      </c>
      <c r="I11" s="16" t="n">
        <v>0.136066889383675</v>
      </c>
      <c r="J11" s="16"/>
      <c r="K11" s="16" t="n">
        <v>0.0420783692838835</v>
      </c>
      <c r="L11" s="16"/>
      <c r="M11" s="16" t="n">
        <v>0.128322705988725</v>
      </c>
      <c r="N11" s="16" t="n">
        <v>0.133137958680323</v>
      </c>
      <c r="O11" s="16" t="n">
        <v>0.0827634519302312</v>
      </c>
      <c r="P11" s="16" t="n">
        <v>0.139801355835068</v>
      </c>
      <c r="Q11" s="16"/>
      <c r="R11" s="16" t="n">
        <v>0.0267405384239923</v>
      </c>
      <c r="S11" s="16" t="n">
        <v>0.267534693104039</v>
      </c>
      <c r="T11" s="16" t="n">
        <v>0.187203134285135</v>
      </c>
      <c r="U11" s="16" t="n">
        <v>0.176914740143253</v>
      </c>
      <c r="V11" s="16" t="n">
        <v>0.0900637887896255</v>
      </c>
      <c r="W11" s="16"/>
      <c r="X11" s="16" t="n">
        <v>0.112134183101039</v>
      </c>
      <c r="Y11" s="16" t="n">
        <v>0.144472941535502</v>
      </c>
      <c r="Z11" s="16" t="n">
        <v>0.167363197541038</v>
      </c>
      <c r="AA11" s="16" t="n">
        <v>0.00262924430212714</v>
      </c>
      <c r="AB11" s="16" t="n">
        <v>0.082567856577782</v>
      </c>
      <c r="AC11" s="16" t="n">
        <v>0.588292383258773</v>
      </c>
      <c r="AD11" s="16" t="n">
        <v>0.104637222197636</v>
      </c>
      <c r="AE11" s="16"/>
      <c r="AF11" s="16" t="n">
        <v>0.0018573808586795</v>
      </c>
      <c r="AG11" s="16" t="n">
        <v>0.175457196815776</v>
      </c>
      <c r="AH11" s="16" t="n">
        <v>0.0208382221620037</v>
      </c>
      <c r="AI11" s="16" t="n">
        <v>0.00897025996571582</v>
      </c>
      <c r="AJ11" s="16" t="n">
        <v>0.0154391006469051</v>
      </c>
      <c r="AK11" s="16" t="n">
        <v>0.208315566582194</v>
      </c>
      <c r="AL11" s="16" t="n">
        <v>0.23368259516285</v>
      </c>
      <c r="AM11" s="16" t="n">
        <v>0.181462887810694</v>
      </c>
      <c r="AN11" s="16" t="n">
        <v>0.303297787457095</v>
      </c>
      <c r="AO11" s="16" t="n">
        <v>0.176270863785194</v>
      </c>
      <c r="AP11" s="16" t="n">
        <v>0.0130319902758125</v>
      </c>
      <c r="AQ11" s="16"/>
      <c r="AR11" s="16" t="n">
        <v>0.0807454808431738</v>
      </c>
      <c r="AS11" s="16" t="n">
        <v>0.37915487808095</v>
      </c>
      <c r="AT11" s="16" t="n">
        <v>0.142001062692761</v>
      </c>
      <c r="AU11" s="16" t="n">
        <v>0.0204289164319761</v>
      </c>
      <c r="AV11" s="16" t="n">
        <v>0.179308434698549</v>
      </c>
      <c r="AW11" s="16" t="n">
        <v>0.12607907046054</v>
      </c>
      <c r="AX11" s="16" t="n">
        <v>0.0871566497614554</v>
      </c>
    </row>
    <row r="12">
      <c r="B12" s="17" t="s">
        <v>246</v>
      </c>
      <c r="C12" s="16" t="n">
        <v>0.0474446562571347</v>
      </c>
      <c r="D12" s="16" t="n">
        <v>0.133974026117766</v>
      </c>
      <c r="E12" s="16" t="n">
        <v>0.0757253923536135</v>
      </c>
      <c r="F12" s="16" t="n">
        <v>0.0246205005505276</v>
      </c>
      <c r="G12" s="16"/>
      <c r="H12" s="16" t="n">
        <v>0.103360458443586</v>
      </c>
      <c r="I12" s="16" t="n">
        <v>0.0549679090858629</v>
      </c>
      <c r="J12" s="16"/>
      <c r="K12" s="16" t="n">
        <v>0.00548739290721873</v>
      </c>
      <c r="L12" s="16"/>
      <c r="M12" s="16" t="n">
        <v>0.0401659377730495</v>
      </c>
      <c r="N12" s="16" t="n">
        <v>0.0986550167689115</v>
      </c>
      <c r="O12" s="16" t="n">
        <v>0.02696814912856</v>
      </c>
      <c r="P12" s="16" t="n">
        <v>0.0250943917672452</v>
      </c>
      <c r="Q12" s="16"/>
      <c r="R12" s="16" t="n">
        <v>0</v>
      </c>
      <c r="S12" s="16" t="n">
        <v>0.0224574334888309</v>
      </c>
      <c r="T12" s="16" t="n">
        <v>0.0868722639400365</v>
      </c>
      <c r="U12" s="16" t="n">
        <v>0.0726921017079827</v>
      </c>
      <c r="V12" s="16" t="n">
        <v>0.0340505024031726</v>
      </c>
      <c r="W12" s="16"/>
      <c r="X12" s="16" t="n">
        <v>0.0246124317768526</v>
      </c>
      <c r="Y12" s="16" t="n">
        <v>0.0474959099051136</v>
      </c>
      <c r="Z12" s="16" t="n">
        <v>0</v>
      </c>
      <c r="AA12" s="16" t="n">
        <v>0.00131462215106357</v>
      </c>
      <c r="AB12" s="16" t="n">
        <v>0.125741251784046</v>
      </c>
      <c r="AC12" s="16" t="n">
        <v>0.0451559789811205</v>
      </c>
      <c r="AD12" s="16" t="n">
        <v>0.172602627818938</v>
      </c>
      <c r="AE12" s="16"/>
      <c r="AF12" s="16" t="n">
        <v>0</v>
      </c>
      <c r="AG12" s="16" t="n">
        <v>0.0224228702843886</v>
      </c>
      <c r="AH12" s="16" t="n">
        <v>0.0619330722633542</v>
      </c>
      <c r="AI12" s="16" t="n">
        <v>0.011691908629374</v>
      </c>
      <c r="AJ12" s="16" t="n">
        <v>0.0159272671289077</v>
      </c>
      <c r="AK12" s="16" t="n">
        <v>0.0484990701583781</v>
      </c>
      <c r="AL12" s="16" t="n">
        <v>0.137524825260554</v>
      </c>
      <c r="AM12" s="16" t="n">
        <v>0.00197160812902007</v>
      </c>
      <c r="AN12" s="16" t="n">
        <v>0.0226123747377051</v>
      </c>
      <c r="AO12" s="16" t="n">
        <v>0.00215467962107757</v>
      </c>
      <c r="AP12" s="16" t="n">
        <v>0.634511560425181</v>
      </c>
      <c r="AQ12" s="16"/>
      <c r="AR12" s="16" t="n">
        <v>0.00623053178235572</v>
      </c>
      <c r="AS12" s="16" t="n">
        <v>0.0540088938151003</v>
      </c>
      <c r="AT12" s="16" t="n">
        <v>0.0845666587924643</v>
      </c>
      <c r="AU12" s="16" t="n">
        <v>0.106135443243877</v>
      </c>
      <c r="AV12" s="16" t="n">
        <v>0</v>
      </c>
      <c r="AW12" s="16" t="n">
        <v>0.0177319474923034</v>
      </c>
      <c r="AX12" s="16" t="n">
        <v>0.00102092470011851</v>
      </c>
    </row>
    <row r="13">
      <c r="B13" s="17" t="s">
        <v>247</v>
      </c>
      <c r="C13" s="16" t="n">
        <v>0.124834962314648</v>
      </c>
      <c r="D13" s="16" t="n">
        <v>0.0320832665724314</v>
      </c>
      <c r="E13" s="16" t="n">
        <v>0.0839353750479726</v>
      </c>
      <c r="F13" s="16" t="n">
        <v>0.153212264889203</v>
      </c>
      <c r="G13" s="16"/>
      <c r="H13" s="16" t="n">
        <v>0.042751023636525</v>
      </c>
      <c r="I13" s="16" t="n">
        <v>0.145156651670768</v>
      </c>
      <c r="J13" s="16"/>
      <c r="K13" s="16" t="n">
        <v>0.226923996775104</v>
      </c>
      <c r="L13" s="16"/>
      <c r="M13" s="16" t="n">
        <v>0.132235858843754</v>
      </c>
      <c r="N13" s="16" t="n">
        <v>0.120474254443899</v>
      </c>
      <c r="O13" s="16" t="n">
        <v>0.00413723199570137</v>
      </c>
      <c r="P13" s="16" t="n">
        <v>0</v>
      </c>
      <c r="Q13" s="16"/>
      <c r="R13" s="16" t="n">
        <v>0</v>
      </c>
      <c r="S13" s="16" t="n">
        <v>0.129926929638538</v>
      </c>
      <c r="T13" s="16" t="n">
        <v>0.0436951316508708</v>
      </c>
      <c r="U13" s="16" t="n">
        <v>0.210050028721799</v>
      </c>
      <c r="V13" s="16" t="n">
        <v>0.124472504718045</v>
      </c>
      <c r="W13" s="16"/>
      <c r="X13" s="16" t="n">
        <v>0.118554803350935</v>
      </c>
      <c r="Y13" s="16" t="n">
        <v>0.143955940405481</v>
      </c>
      <c r="Z13" s="16" t="n">
        <v>0.183108016001437</v>
      </c>
      <c r="AA13" s="16" t="n">
        <v>0.104946191946817</v>
      </c>
      <c r="AB13" s="16" t="n">
        <v>0.0784006570124174</v>
      </c>
      <c r="AC13" s="16" t="n">
        <v>0</v>
      </c>
      <c r="AD13" s="16" t="n">
        <v>0</v>
      </c>
      <c r="AE13" s="16"/>
      <c r="AF13" s="16" t="n">
        <v>0</v>
      </c>
      <c r="AG13" s="16" t="n">
        <v>0.141075028572549</v>
      </c>
      <c r="AH13" s="16" t="n">
        <v>0.150423169773354</v>
      </c>
      <c r="AI13" s="16" t="n">
        <v>0.309671282149402</v>
      </c>
      <c r="AJ13" s="16" t="n">
        <v>0.19778287709672</v>
      </c>
      <c r="AK13" s="16" t="n">
        <v>0.107423425091844</v>
      </c>
      <c r="AL13" s="16" t="n">
        <v>0.202638439871351</v>
      </c>
      <c r="AM13" s="16" t="n">
        <v>0</v>
      </c>
      <c r="AN13" s="16" t="n">
        <v>0.00177352286287929</v>
      </c>
      <c r="AO13" s="16" t="n">
        <v>0.0316785806384452</v>
      </c>
      <c r="AP13" s="16" t="n">
        <v>0</v>
      </c>
      <c r="AQ13" s="16"/>
      <c r="AR13" s="16" t="n">
        <v>0</v>
      </c>
      <c r="AS13" s="16" t="n">
        <v>0.17267779074428</v>
      </c>
      <c r="AT13" s="16" t="n">
        <v>0.135491047135729</v>
      </c>
      <c r="AU13" s="16" t="n">
        <v>0.134232149666091</v>
      </c>
      <c r="AV13" s="16" t="n">
        <v>0.0297820990334609</v>
      </c>
      <c r="AW13" s="16" t="n">
        <v>0.175586145235587</v>
      </c>
      <c r="AX13" s="16" t="n">
        <v>0.121658212539196</v>
      </c>
    </row>
    <row r="14">
      <c r="B14" s="17" t="s">
        <v>95</v>
      </c>
      <c r="C14" s="22" t="n">
        <v>0.49688253032358</v>
      </c>
      <c r="D14" s="22" t="n">
        <v>0.534651916478071</v>
      </c>
      <c r="E14" s="22" t="n">
        <v>0.338802770094985</v>
      </c>
      <c r="F14" s="22" t="n">
        <v>0.549901914734276</v>
      </c>
      <c r="G14" s="22"/>
      <c r="H14" s="22" t="n">
        <v>0.595685236706438</v>
      </c>
      <c r="I14" s="22" t="n">
        <v>0.46023505623063</v>
      </c>
      <c r="J14" s="22"/>
      <c r="K14" s="22" t="n">
        <v>0.4928381381041</v>
      </c>
      <c r="L14" s="22"/>
      <c r="M14" s="22" t="n">
        <v>0.5407023828287</v>
      </c>
      <c r="N14" s="22" t="n">
        <v>0.379541113777713</v>
      </c>
      <c r="O14" s="22" t="n">
        <v>0.0408659281247692</v>
      </c>
      <c r="P14" s="22" t="n">
        <v>0.122547661139602</v>
      </c>
      <c r="Q14" s="22"/>
      <c r="R14" s="22" t="n">
        <v>0.973259461576008</v>
      </c>
      <c r="S14" s="22" t="n">
        <v>0.201460386225901</v>
      </c>
      <c r="T14" s="22" t="n">
        <v>0.256583404426513</v>
      </c>
      <c r="U14" s="22" t="n">
        <v>0.1936688623882</v>
      </c>
      <c r="V14" s="22" t="n">
        <v>0.668340979644106</v>
      </c>
      <c r="W14" s="22"/>
      <c r="X14" s="22" t="n">
        <v>0.630702665824076</v>
      </c>
      <c r="Y14" s="22" t="n">
        <v>0.462983195569365</v>
      </c>
      <c r="Z14" s="22" t="n">
        <v>0.321750863284487</v>
      </c>
      <c r="AA14" s="22" t="n">
        <v>0.643405034402059</v>
      </c>
      <c r="AB14" s="22" t="n">
        <v>0.387804901922038</v>
      </c>
      <c r="AC14" s="22" t="n">
        <v>0.15341281074336</v>
      </c>
      <c r="AD14" s="22" t="n">
        <v>0.271775163832777</v>
      </c>
      <c r="AE14" s="22"/>
      <c r="AF14" s="22" t="n">
        <v>0.411934621534606</v>
      </c>
      <c r="AG14" s="22" t="n">
        <v>0.396366373312774</v>
      </c>
      <c r="AH14" s="22" t="n">
        <v>0.561540793004326</v>
      </c>
      <c r="AI14" s="22" t="n">
        <v>0.314583658640593</v>
      </c>
      <c r="AJ14" s="22" t="n">
        <v>0.672789655165943</v>
      </c>
      <c r="AK14" s="22" t="n">
        <v>0.476246915185077</v>
      </c>
      <c r="AL14" s="22" t="n">
        <v>0.31344873916376</v>
      </c>
      <c r="AM14" s="22" t="n">
        <v>0.570295421953189</v>
      </c>
      <c r="AN14" s="22" t="n">
        <v>0.429518190434369</v>
      </c>
      <c r="AO14" s="22" t="n">
        <v>0.52358287268406</v>
      </c>
      <c r="AP14" s="22" t="n">
        <v>0.315484889085986</v>
      </c>
      <c r="AQ14" s="22"/>
      <c r="AR14" s="22" t="n">
        <v>0.666909178486254</v>
      </c>
      <c r="AS14" s="22" t="n">
        <v>0.200123694828308</v>
      </c>
      <c r="AT14" s="22" t="n">
        <v>0.354152969221576</v>
      </c>
      <c r="AU14" s="22" t="n">
        <v>0.57396415069308</v>
      </c>
      <c r="AV14" s="22" t="n">
        <v>0.772399699501277</v>
      </c>
      <c r="AW14" s="22" t="n">
        <v>0.527899284740268</v>
      </c>
      <c r="AX14" s="22" t="n">
        <v>0.54280628394529</v>
      </c>
    </row>
    <row r="15">
      <c r="B15" s="18"/>
    </row>
    <row r="16">
      <c r="B16" t="s">
        <v>76</v>
      </c>
    </row>
    <row r="17">
      <c r="B17" t="s">
        <v>77</v>
      </c>
    </row>
    <row r="19">
      <c r="B19"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s>
  <sheetData>
    <row r="2" ht="40" customHeight="1">
      <c r="D2" s="15" t="s">
        <v>257</v>
      </c>
    </row>
    <row r="6" ht="50" customHeight="1">
      <c r="B6" s="19" t="s">
        <v>15</v>
      </c>
      <c r="C6" s="19" t="s">
        <v>249</v>
      </c>
      <c r="D6" s="19" t="s">
        <v>250</v>
      </c>
      <c r="E6" s="19" t="s">
        <v>251</v>
      </c>
      <c r="F6" s="19" t="s">
        <v>252</v>
      </c>
      <c r="G6" s="19" t="s">
        <v>253</v>
      </c>
      <c r="H6" s="19" t="s">
        <v>254</v>
      </c>
      <c r="I6" s="19" t="s">
        <v>255</v>
      </c>
    </row>
    <row r="7">
      <c r="B7" s="17" t="s">
        <v>225</v>
      </c>
      <c r="C7" s="16" t="n">
        <v>0.378303261369893</v>
      </c>
      <c r="D7" s="16" t="n">
        <v>0.131073566714977</v>
      </c>
      <c r="E7" s="16" t="n">
        <v>0.117749508617566</v>
      </c>
      <c r="F7" s="16" t="n">
        <v>0.160138423620932</v>
      </c>
      <c r="G7" s="16" t="n">
        <v>0.186353501443968</v>
      </c>
      <c r="H7" s="16" t="n">
        <v>0.0967734202761504</v>
      </c>
      <c r="I7" s="16" t="n">
        <v>0.0881583917982097</v>
      </c>
    </row>
    <row r="8">
      <c r="B8" s="17" t="s">
        <v>226</v>
      </c>
      <c r="C8" s="16" t="n">
        <v>0.419156972418546</v>
      </c>
      <c r="D8" s="16" t="n">
        <v>0.333319514430748</v>
      </c>
      <c r="E8" s="16" t="n">
        <v>0.32544682021819</v>
      </c>
      <c r="F8" s="16" t="n">
        <v>0.25828487919251</v>
      </c>
      <c r="G8" s="16" t="n">
        <v>0.223178037582551</v>
      </c>
      <c r="H8" s="16" t="n">
        <v>0.261979911302666</v>
      </c>
      <c r="I8" s="16" t="n">
        <v>0.309555255294399</v>
      </c>
    </row>
    <row r="9">
      <c r="B9" s="17" t="s">
        <v>256</v>
      </c>
      <c r="C9" s="16" t="n">
        <v>0.101715093789617</v>
      </c>
      <c r="D9" s="16" t="n">
        <v>0.305727996147821</v>
      </c>
      <c r="E9" s="16" t="n">
        <v>0.211553313799235</v>
      </c>
      <c r="F9" s="16" t="n">
        <v>0.262287137661478</v>
      </c>
      <c r="G9" s="16" t="n">
        <v>0.189473779947012</v>
      </c>
      <c r="H9" s="16" t="n">
        <v>0.253841355974442</v>
      </c>
      <c r="I9" s="16" t="n">
        <v>0.0759535970076597</v>
      </c>
    </row>
    <row r="10">
      <c r="B10" s="17" t="s">
        <v>228</v>
      </c>
      <c r="C10" s="16" t="n">
        <v>0.0236963619103376</v>
      </c>
      <c r="D10" s="16" t="n">
        <v>0.0957917136267081</v>
      </c>
      <c r="E10" s="16" t="n">
        <v>0.136484267200024</v>
      </c>
      <c r="F10" s="16" t="n">
        <v>0.199227980064807</v>
      </c>
      <c r="G10" s="16" t="n">
        <v>0.112264540353476</v>
      </c>
      <c r="H10" s="16" t="n">
        <v>0.14210711248274</v>
      </c>
      <c r="I10" s="16" t="n">
        <v>0.138962129829075</v>
      </c>
    </row>
    <row r="11">
      <c r="B11" s="17" t="s">
        <v>229</v>
      </c>
      <c r="C11" s="16" t="n">
        <v>0.0737044007257093</v>
      </c>
      <c r="D11" s="16" t="n">
        <v>0.0771283105116068</v>
      </c>
      <c r="E11" s="16" t="n">
        <v>0.11364832384203</v>
      </c>
      <c r="F11" s="16" t="n">
        <v>0.057285349289302</v>
      </c>
      <c r="G11" s="16" t="n">
        <v>0.191007336113236</v>
      </c>
      <c r="H11" s="16" t="n">
        <v>0.182225748660675</v>
      </c>
      <c r="I11" s="16" t="n">
        <v>0.366563196662938</v>
      </c>
    </row>
    <row r="12">
      <c r="B12" s="17" t="s">
        <v>95</v>
      </c>
      <c r="C12" s="16" t="n">
        <v>0.0034239097858975</v>
      </c>
      <c r="D12" s="16" t="n">
        <v>0.056958898568139</v>
      </c>
      <c r="E12" s="16" t="n">
        <v>0.0951177663229546</v>
      </c>
      <c r="F12" s="16" t="n">
        <v>0.0627762301709709</v>
      </c>
      <c r="G12" s="16" t="n">
        <v>0.0977228045597572</v>
      </c>
      <c r="H12" s="16" t="n">
        <v>0.0630724513033266</v>
      </c>
      <c r="I12" s="16" t="n">
        <v>0.0208074294077186</v>
      </c>
    </row>
    <row r="13">
      <c r="B13" s="25" t="s">
        <v>230</v>
      </c>
      <c r="C13" s="23" t="n">
        <v>0.797460233788438</v>
      </c>
      <c r="D13" s="23" t="n">
        <v>0.464393081145725</v>
      </c>
      <c r="E13" s="23" t="n">
        <v>0.443196328835757</v>
      </c>
      <c r="F13" s="23" t="n">
        <v>0.418423302813442</v>
      </c>
      <c r="G13" s="23" t="n">
        <v>0.409531539026518</v>
      </c>
      <c r="H13" s="23" t="n">
        <v>0.358753331578816</v>
      </c>
      <c r="I13" s="23" t="n">
        <v>0.397713647092609</v>
      </c>
    </row>
    <row r="14">
      <c r="B14" s="25" t="s">
        <v>231</v>
      </c>
      <c r="C14" s="23" t="n">
        <v>0.0974007626360469</v>
      </c>
      <c r="D14" s="23" t="n">
        <v>0.172920024138315</v>
      </c>
      <c r="E14" s="23" t="n">
        <v>0.250132591042054</v>
      </c>
      <c r="F14" s="23" t="n">
        <v>0.256513329354109</v>
      </c>
      <c r="G14" s="23" t="n">
        <v>0.303271876466712</v>
      </c>
      <c r="H14" s="23" t="n">
        <v>0.324332861143415</v>
      </c>
      <c r="I14" s="23" t="n">
        <v>0.505525326492013</v>
      </c>
    </row>
    <row r="15">
      <c r="B15" s="25" t="s">
        <v>129</v>
      </c>
      <c r="C15" s="24" t="n">
        <v>0.700059471152392</v>
      </c>
      <c r="D15" s="24" t="n">
        <v>0.29147305700741</v>
      </c>
      <c r="E15" s="24" t="n">
        <v>0.193063737793703</v>
      </c>
      <c r="F15" s="24" t="n">
        <v>0.161909973459333</v>
      </c>
      <c r="G15" s="24" t="n">
        <v>0.106259662559806</v>
      </c>
      <c r="H15" s="24" t="n">
        <v>0.0344204704354014</v>
      </c>
      <c r="I15" s="24" t="n">
        <v>-0.107811679399404</v>
      </c>
    </row>
    <row r="16">
      <c r="B16" s="18" t="s">
        <v>258</v>
      </c>
      <c r="C16" s="18"/>
      <c r="D16" s="18"/>
      <c r="E16" s="18"/>
      <c r="F16" s="18"/>
      <c r="G16" s="18"/>
      <c r="H16" s="18"/>
      <c r="I16" s="18"/>
    </row>
    <row r="17">
      <c r="B17" t="s">
        <v>76</v>
      </c>
    </row>
    <row r="18">
      <c r="B18" t="s">
        <v>77</v>
      </c>
    </row>
    <row r="22">
      <c r="B22" s="9" t="str">
        <f>=HYPERLINK("#'Contents'!A1", "Return to Contents")</f>
      </c>
    </row>
  </sheetData>
  <mergeCells count="1">
    <mergeCell ref="D2:J2"/>
  </mergeCells>
  <pageMargins left="0.7" right="0.7" top="0.75" bottom="0.75" header="0.3" footer="0.3"/>
  <pageSetup paperSize="9" orientation="portrait" horizontalDpi="300" verticalDpi="300" r:id="rId2"/>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259</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337</v>
      </c>
      <c r="D7" s="11" t="n">
        <v>72</v>
      </c>
      <c r="E7" s="11" t="n">
        <v>191</v>
      </c>
      <c r="F7" s="11" t="n">
        <v>74</v>
      </c>
      <c r="G7" s="11"/>
      <c r="H7" s="11" t="n">
        <v>33</v>
      </c>
      <c r="I7" s="11" t="n">
        <v>255</v>
      </c>
      <c r="J7" s="11"/>
      <c r="K7" s="11" t="n">
        <v>84</v>
      </c>
      <c r="L7" s="11"/>
      <c r="M7" s="11" t="n">
        <v>27</v>
      </c>
      <c r="N7" s="11" t="n">
        <v>40</v>
      </c>
      <c r="O7" s="11" t="n">
        <v>182</v>
      </c>
      <c r="P7" s="11" t="n">
        <v>88</v>
      </c>
      <c r="Q7" s="11"/>
      <c r="R7" s="11" t="n">
        <v>1</v>
      </c>
      <c r="S7" s="11" t="n">
        <v>20</v>
      </c>
      <c r="T7" s="11" t="n">
        <v>72</v>
      </c>
      <c r="U7" s="11" t="n">
        <v>144</v>
      </c>
      <c r="V7" s="11" t="n">
        <v>98</v>
      </c>
      <c r="W7" s="11"/>
      <c r="X7" s="11" t="n">
        <v>16</v>
      </c>
      <c r="Y7" s="11" t="n">
        <v>26</v>
      </c>
      <c r="Z7" s="11" t="n">
        <v>19</v>
      </c>
      <c r="AA7" s="11" t="n">
        <v>55</v>
      </c>
      <c r="AB7" s="11" t="n">
        <v>107</v>
      </c>
      <c r="AC7" s="11" t="n">
        <v>44</v>
      </c>
      <c r="AD7" s="11" t="n">
        <v>65</v>
      </c>
      <c r="AE7" s="11"/>
      <c r="AF7" s="11" t="n">
        <v>14</v>
      </c>
      <c r="AG7" s="11" t="n">
        <v>20</v>
      </c>
      <c r="AH7" s="11" t="n">
        <v>54</v>
      </c>
      <c r="AI7" s="11" t="n">
        <v>88</v>
      </c>
      <c r="AJ7" s="11" t="n">
        <v>41</v>
      </c>
      <c r="AK7" s="11" t="n">
        <v>32</v>
      </c>
      <c r="AL7" s="11" t="n">
        <v>33</v>
      </c>
      <c r="AM7" s="11" t="n">
        <v>23</v>
      </c>
      <c r="AN7" s="11" t="n">
        <v>15</v>
      </c>
      <c r="AO7" s="11" t="n">
        <v>6</v>
      </c>
      <c r="AP7" s="11" t="n">
        <v>5</v>
      </c>
      <c r="AQ7" s="11"/>
      <c r="AR7" s="11" t="n">
        <v>45</v>
      </c>
      <c r="AS7" s="11" t="n">
        <v>21</v>
      </c>
      <c r="AT7" s="11" t="n">
        <v>95</v>
      </c>
      <c r="AU7" s="11" t="n">
        <v>49</v>
      </c>
      <c r="AV7" s="11" t="n">
        <v>10</v>
      </c>
      <c r="AW7" s="11" t="n">
        <v>84</v>
      </c>
      <c r="AX7" s="11" t="n">
        <v>33</v>
      </c>
    </row>
    <row r="8" ht="30" customHeight="1">
      <c r="B8" s="12" t="s">
        <v>21</v>
      </c>
      <c r="C8" s="12" t="n">
        <v>162</v>
      </c>
      <c r="D8" s="12" t="n">
        <v>14</v>
      </c>
      <c r="E8" s="12" t="n">
        <v>60</v>
      </c>
      <c r="F8" s="12" t="n">
        <v>88</v>
      </c>
      <c r="G8" s="12"/>
      <c r="H8" s="12" t="n">
        <v>3</v>
      </c>
      <c r="I8" s="12" t="n">
        <v>133</v>
      </c>
      <c r="J8" s="12"/>
      <c r="K8" s="12" t="n">
        <v>28</v>
      </c>
      <c r="L8" s="12"/>
      <c r="M8" s="12" t="n">
        <v>115</v>
      </c>
      <c r="N8" s="12" t="n">
        <v>27</v>
      </c>
      <c r="O8" s="12" t="n">
        <v>18</v>
      </c>
      <c r="P8" s="12" t="n">
        <v>3</v>
      </c>
      <c r="Q8" s="12"/>
      <c r="R8" s="12" t="n">
        <v>0</v>
      </c>
      <c r="S8" s="12" t="n">
        <v>16</v>
      </c>
      <c r="T8" s="12" t="n">
        <v>45</v>
      </c>
      <c r="U8" s="12" t="n">
        <v>44</v>
      </c>
      <c r="V8" s="12" t="n">
        <v>52</v>
      </c>
      <c r="W8" s="12"/>
      <c r="X8" s="12" t="n">
        <v>34</v>
      </c>
      <c r="Y8" s="12" t="n">
        <v>51</v>
      </c>
      <c r="Z8" s="12" t="n">
        <v>25</v>
      </c>
      <c r="AA8" s="12" t="n">
        <v>12</v>
      </c>
      <c r="AB8" s="12" t="n">
        <v>21</v>
      </c>
      <c r="AC8" s="12" t="n">
        <v>9</v>
      </c>
      <c r="AD8" s="12" t="n">
        <v>7</v>
      </c>
      <c r="AE8" s="12"/>
      <c r="AF8" s="12" t="n">
        <v>11</v>
      </c>
      <c r="AG8" s="12" t="n">
        <v>10</v>
      </c>
      <c r="AH8" s="12" t="n">
        <v>14</v>
      </c>
      <c r="AI8" s="12" t="n">
        <v>15</v>
      </c>
      <c r="AJ8" s="12" t="n">
        <v>7</v>
      </c>
      <c r="AK8" s="12" t="n">
        <v>42</v>
      </c>
      <c r="AL8" s="12" t="n">
        <v>11</v>
      </c>
      <c r="AM8" s="12" t="n">
        <v>13</v>
      </c>
      <c r="AN8" s="12" t="n">
        <v>24</v>
      </c>
      <c r="AO8" s="12" t="n">
        <v>13</v>
      </c>
      <c r="AP8" s="12" t="n">
        <v>1</v>
      </c>
      <c r="AQ8" s="12"/>
      <c r="AR8" s="12" t="n">
        <v>14</v>
      </c>
      <c r="AS8" s="12" t="n">
        <v>22</v>
      </c>
      <c r="AT8" s="12" t="n">
        <v>54</v>
      </c>
      <c r="AU8" s="12" t="n">
        <v>15</v>
      </c>
      <c r="AV8" s="12" t="n">
        <v>7</v>
      </c>
      <c r="AW8" s="12" t="n">
        <v>27</v>
      </c>
      <c r="AX8" s="12" t="n">
        <v>23</v>
      </c>
    </row>
    <row r="9">
      <c r="B9" s="17" t="s">
        <v>225</v>
      </c>
      <c r="C9" s="16" t="n">
        <v>0.378303261369893</v>
      </c>
      <c r="D9" s="16" t="n">
        <v>0.360613707805119</v>
      </c>
      <c r="E9" s="16" t="n">
        <v>0.462824429211687</v>
      </c>
      <c r="F9" s="16" t="n">
        <v>0.32354493899576</v>
      </c>
      <c r="G9" s="16"/>
      <c r="H9" s="16" t="n">
        <v>0.256279224235949</v>
      </c>
      <c r="I9" s="16" t="n">
        <v>0.326997468301186</v>
      </c>
      <c r="J9" s="16"/>
      <c r="K9" s="16" t="n">
        <v>0.447466589329994</v>
      </c>
      <c r="L9" s="16"/>
      <c r="M9" s="16" t="n">
        <v>0.31140223062086</v>
      </c>
      <c r="N9" s="16" t="n">
        <v>0.551949645716729</v>
      </c>
      <c r="O9" s="16" t="n">
        <v>0.540264936214484</v>
      </c>
      <c r="P9" s="16" t="n">
        <v>0.468312125307229</v>
      </c>
      <c r="Q9" s="16"/>
      <c r="R9" s="16" t="n">
        <v>0</v>
      </c>
      <c r="S9" s="16" t="n">
        <v>0.995637578091754</v>
      </c>
      <c r="T9" s="16" t="n">
        <v>0.39079032963877</v>
      </c>
      <c r="U9" s="16" t="n">
        <v>0.557955991704911</v>
      </c>
      <c r="V9" s="16" t="n">
        <v>0.061173811295516</v>
      </c>
      <c r="W9" s="16"/>
      <c r="X9" s="16" t="n">
        <v>0.128854371304762</v>
      </c>
      <c r="Y9" s="16" t="n">
        <v>0.530854202371708</v>
      </c>
      <c r="Z9" s="16" t="n">
        <v>0.05431191578058</v>
      </c>
      <c r="AA9" s="16" t="n">
        <v>0.452031900999557</v>
      </c>
      <c r="AB9" s="16" t="n">
        <v>0.439797720810525</v>
      </c>
      <c r="AC9" s="16" t="n">
        <v>0.932866017349314</v>
      </c>
      <c r="AD9" s="16" t="n">
        <v>0.739716863659276</v>
      </c>
      <c r="AE9" s="16"/>
      <c r="AF9" s="16" t="n">
        <v>0.0961417942611028</v>
      </c>
      <c r="AG9" s="16" t="n">
        <v>0.594702441840068</v>
      </c>
      <c r="AH9" s="16" t="n">
        <v>0.431092961685653</v>
      </c>
      <c r="AI9" s="16" t="n">
        <v>0.424500814692521</v>
      </c>
      <c r="AJ9" s="16" t="n">
        <v>0.140837261998984</v>
      </c>
      <c r="AK9" s="16" t="n">
        <v>0.161457400795265</v>
      </c>
      <c r="AL9" s="16" t="n">
        <v>0.817381786622364</v>
      </c>
      <c r="AM9" s="16" t="n">
        <v>0.781733160163706</v>
      </c>
      <c r="AN9" s="16" t="n">
        <v>0.30446301959332</v>
      </c>
      <c r="AO9" s="16" t="n">
        <v>0.526602062695501</v>
      </c>
      <c r="AP9" s="16" t="n">
        <v>0.514978737265421</v>
      </c>
      <c r="AQ9" s="16"/>
      <c r="AR9" s="16" t="n">
        <v>0.655277429404165</v>
      </c>
      <c r="AS9" s="16" t="n">
        <v>0.978445499053783</v>
      </c>
      <c r="AT9" s="16" t="n">
        <v>0.448553295387953</v>
      </c>
      <c r="AU9" s="16" t="n">
        <v>0.21481263807698</v>
      </c>
      <c r="AV9" s="16" t="n">
        <v>0.0491021148462574</v>
      </c>
      <c r="AW9" s="16" t="n">
        <v>0.0602585538524863</v>
      </c>
      <c r="AX9" s="16" t="n">
        <v>0.0690574454070167</v>
      </c>
    </row>
    <row r="10">
      <c r="B10" s="17" t="s">
        <v>226</v>
      </c>
      <c r="C10" s="16" t="n">
        <v>0.419156972418546</v>
      </c>
      <c r="D10" s="16" t="n">
        <v>0.501627514104525</v>
      </c>
      <c r="E10" s="16" t="n">
        <v>0.380487970432861</v>
      </c>
      <c r="F10" s="16" t="n">
        <v>0.43251847729591</v>
      </c>
      <c r="G10" s="16"/>
      <c r="H10" s="16" t="n">
        <v>0.377495796958118</v>
      </c>
      <c r="I10" s="16" t="n">
        <v>0.467886153274034</v>
      </c>
      <c r="J10" s="16"/>
      <c r="K10" s="16" t="n">
        <v>0.514963095030113</v>
      </c>
      <c r="L10" s="16"/>
      <c r="M10" s="16" t="n">
        <v>0.454294592219286</v>
      </c>
      <c r="N10" s="16" t="n">
        <v>0.276791356105799</v>
      </c>
      <c r="O10" s="16" t="n">
        <v>0.408742898591151</v>
      </c>
      <c r="P10" s="16" t="n">
        <v>0.383964809184511</v>
      </c>
      <c r="Q10" s="16"/>
      <c r="R10" s="16" t="n">
        <v>0</v>
      </c>
      <c r="S10" s="16" t="n">
        <v>0</v>
      </c>
      <c r="T10" s="16" t="n">
        <v>0.487105060476396</v>
      </c>
      <c r="U10" s="16" t="n">
        <v>0.335830777792727</v>
      </c>
      <c r="V10" s="16" t="n">
        <v>0.505318280800999</v>
      </c>
      <c r="W10" s="16"/>
      <c r="X10" s="16" t="n">
        <v>0.480439750641631</v>
      </c>
      <c r="Y10" s="16" t="n">
        <v>0.244294827113036</v>
      </c>
      <c r="Z10" s="16" t="n">
        <v>0.778845794617802</v>
      </c>
      <c r="AA10" s="16" t="n">
        <v>0.547968099000443</v>
      </c>
      <c r="AB10" s="16" t="n">
        <v>0.404285241066538</v>
      </c>
      <c r="AC10" s="16" t="n">
        <v>0.0209463772854936</v>
      </c>
      <c r="AD10" s="16" t="n">
        <v>0.237775810311411</v>
      </c>
      <c r="AE10" s="16"/>
      <c r="AF10" s="16" t="n">
        <v>0.853750901274272</v>
      </c>
      <c r="AG10" s="16" t="n">
        <v>0.405297558159932</v>
      </c>
      <c r="AH10" s="16" t="n">
        <v>0.0843831240572597</v>
      </c>
      <c r="AI10" s="16" t="n">
        <v>0.354509634763098</v>
      </c>
      <c r="AJ10" s="16" t="n">
        <v>0.700554950274451</v>
      </c>
      <c r="AK10" s="16" t="n">
        <v>0.618736953884512</v>
      </c>
      <c r="AL10" s="16" t="n">
        <v>0.162442501077109</v>
      </c>
      <c r="AM10" s="16" t="n">
        <v>0.121912248105182</v>
      </c>
      <c r="AN10" s="16" t="n">
        <v>0.296558740022434</v>
      </c>
      <c r="AO10" s="16" t="n">
        <v>0.473397937304499</v>
      </c>
      <c r="AP10" s="16" t="n">
        <v>0.365039246708042</v>
      </c>
      <c r="AQ10" s="16"/>
      <c r="AR10" s="16" t="n">
        <v>0.336775682465199</v>
      </c>
      <c r="AS10" s="16" t="n">
        <v>0.016319388955636</v>
      </c>
      <c r="AT10" s="16" t="n">
        <v>0.229374423970016</v>
      </c>
      <c r="AU10" s="16" t="n">
        <v>0.707218292629399</v>
      </c>
      <c r="AV10" s="16" t="n">
        <v>0.950897885153743</v>
      </c>
      <c r="AW10" s="16" t="n">
        <v>0.711756422477244</v>
      </c>
      <c r="AX10" s="16" t="n">
        <v>0.596888004088477</v>
      </c>
    </row>
    <row r="11">
      <c r="B11" s="17" t="s">
        <v>256</v>
      </c>
      <c r="C11" s="16" t="n">
        <v>0.101715093789617</v>
      </c>
      <c r="D11" s="16" t="n">
        <v>0.0977226723891206</v>
      </c>
      <c r="E11" s="16" t="n">
        <v>0.0855132351300705</v>
      </c>
      <c r="F11" s="16" t="n">
        <v>0.113372240631234</v>
      </c>
      <c r="G11" s="16"/>
      <c r="H11" s="16" t="n">
        <v>0.200653792275644</v>
      </c>
      <c r="I11" s="16" t="n">
        <v>0.0861384814969001</v>
      </c>
      <c r="J11" s="16"/>
      <c r="K11" s="16" t="n">
        <v>0.0375703156398926</v>
      </c>
      <c r="L11" s="16"/>
      <c r="M11" s="16" t="n">
        <v>0.106801448237216</v>
      </c>
      <c r="N11" s="16" t="n">
        <v>0.115045046411278</v>
      </c>
      <c r="O11" s="16" t="n">
        <v>0.0430809445281381</v>
      </c>
      <c r="P11" s="16" t="n">
        <v>0.141262913021141</v>
      </c>
      <c r="Q11" s="16"/>
      <c r="R11" s="16" t="n">
        <v>1</v>
      </c>
      <c r="S11" s="16" t="n">
        <v>0.00186863881584206</v>
      </c>
      <c r="T11" s="16" t="n">
        <v>0.0384976419245613</v>
      </c>
      <c r="U11" s="16" t="n">
        <v>0.106213230502362</v>
      </c>
      <c r="V11" s="16" t="n">
        <v>0.191125120208853</v>
      </c>
      <c r="W11" s="16"/>
      <c r="X11" s="16" t="n">
        <v>0.295315881796282</v>
      </c>
      <c r="Y11" s="16" t="n">
        <v>0.0636367186864159</v>
      </c>
      <c r="Z11" s="16" t="n">
        <v>0.0336156814345253</v>
      </c>
      <c r="AA11" s="16" t="n">
        <v>0</v>
      </c>
      <c r="AB11" s="16" t="n">
        <v>0.0845502226347455</v>
      </c>
      <c r="AC11" s="16" t="n">
        <v>0.0419132790899426</v>
      </c>
      <c r="AD11" s="16" t="n">
        <v>0.0225073260293129</v>
      </c>
      <c r="AE11" s="16"/>
      <c r="AF11" s="16" t="n">
        <v>0.00315845980174261</v>
      </c>
      <c r="AG11" s="16" t="n">
        <v>0</v>
      </c>
      <c r="AH11" s="16" t="n">
        <v>0.0835426575084456</v>
      </c>
      <c r="AI11" s="16" t="n">
        <v>0.0098699389670552</v>
      </c>
      <c r="AJ11" s="16" t="n">
        <v>0.147823966212346</v>
      </c>
      <c r="AK11" s="16" t="n">
        <v>0.143517644686823</v>
      </c>
      <c r="AL11" s="16" t="n">
        <v>0.020175712300527</v>
      </c>
      <c r="AM11" s="16" t="n">
        <v>0.0963545917311128</v>
      </c>
      <c r="AN11" s="16" t="n">
        <v>0.265985493589497</v>
      </c>
      <c r="AO11" s="16" t="n">
        <v>0</v>
      </c>
      <c r="AP11" s="16" t="n">
        <v>0</v>
      </c>
      <c r="AQ11" s="16"/>
      <c r="AR11" s="16" t="n">
        <v>0.00794688813063583</v>
      </c>
      <c r="AS11" s="16" t="n">
        <v>0.00523511199058097</v>
      </c>
      <c r="AT11" s="16" t="n">
        <v>0.121990188274576</v>
      </c>
      <c r="AU11" s="16" t="n">
        <v>0.0443459076338036</v>
      </c>
      <c r="AV11" s="16" t="n">
        <v>0</v>
      </c>
      <c r="AW11" s="16" t="n">
        <v>0.0437994871932633</v>
      </c>
      <c r="AX11" s="16" t="n">
        <v>0.334054550504507</v>
      </c>
    </row>
    <row r="12">
      <c r="B12" s="17" t="s">
        <v>228</v>
      </c>
      <c r="C12" s="16" t="n">
        <v>0.0236963619103376</v>
      </c>
      <c r="D12" s="16" t="n">
        <v>0.00286798878775093</v>
      </c>
      <c r="E12" s="16" t="n">
        <v>0.00830572241367071</v>
      </c>
      <c r="F12" s="16" t="n">
        <v>0.0374475698252532</v>
      </c>
      <c r="G12" s="16"/>
      <c r="H12" s="16" t="n">
        <v>0</v>
      </c>
      <c r="I12" s="16" t="n">
        <v>0.0288328173408667</v>
      </c>
      <c r="J12" s="16"/>
      <c r="K12" s="16" t="n">
        <v>0</v>
      </c>
      <c r="L12" s="16"/>
      <c r="M12" s="16" t="n">
        <v>0.02812526135148</v>
      </c>
      <c r="N12" s="16" t="n">
        <v>0.0188075835004614</v>
      </c>
      <c r="O12" s="16" t="n">
        <v>0.00567220820900215</v>
      </c>
      <c r="P12" s="16" t="n">
        <v>0</v>
      </c>
      <c r="Q12" s="16"/>
      <c r="R12" s="16" t="n">
        <v>0</v>
      </c>
      <c r="S12" s="16" t="n">
        <v>0.00249378309240372</v>
      </c>
      <c r="T12" s="16" t="n">
        <v>0.0123086262930032</v>
      </c>
      <c r="U12" s="16" t="n">
        <v>0</v>
      </c>
      <c r="V12" s="16" t="n">
        <v>0.062847491044163</v>
      </c>
      <c r="W12" s="16"/>
      <c r="X12" s="16" t="n">
        <v>0.0953899962573248</v>
      </c>
      <c r="Y12" s="16" t="n">
        <v>0</v>
      </c>
      <c r="Z12" s="16" t="n">
        <v>0.00161415388632279</v>
      </c>
      <c r="AA12" s="16" t="n">
        <v>0</v>
      </c>
      <c r="AB12" s="16" t="n">
        <v>0.0238772991274272</v>
      </c>
      <c r="AC12" s="16" t="n">
        <v>0</v>
      </c>
      <c r="AD12" s="16" t="n">
        <v>0</v>
      </c>
      <c r="AE12" s="16"/>
      <c r="AF12" s="16" t="n">
        <v>0.0469488446628824</v>
      </c>
      <c r="AG12" s="16" t="n">
        <v>0</v>
      </c>
      <c r="AH12" s="16" t="n">
        <v>0</v>
      </c>
      <c r="AI12" s="16" t="n">
        <v>0</v>
      </c>
      <c r="AJ12" s="16" t="n">
        <v>0.00539191075710971</v>
      </c>
      <c r="AK12" s="16" t="n">
        <v>0.0762880006333997</v>
      </c>
      <c r="AL12" s="16" t="n">
        <v>0</v>
      </c>
      <c r="AM12" s="16" t="n">
        <v>0</v>
      </c>
      <c r="AN12" s="16" t="n">
        <v>0</v>
      </c>
      <c r="AO12" s="16" t="n">
        <v>0</v>
      </c>
      <c r="AP12" s="16" t="n">
        <v>0.119982016026537</v>
      </c>
      <c r="AQ12" s="16"/>
      <c r="AR12" s="16" t="n">
        <v>0</v>
      </c>
      <c r="AS12" s="16" t="n">
        <v>0</v>
      </c>
      <c r="AT12" s="16" t="n">
        <v>0.0699111458565299</v>
      </c>
      <c r="AU12" s="16" t="n">
        <v>0</v>
      </c>
      <c r="AV12" s="16" t="n">
        <v>0</v>
      </c>
      <c r="AW12" s="16" t="n">
        <v>0.0022315647271897</v>
      </c>
      <c r="AX12" s="16" t="n">
        <v>0</v>
      </c>
    </row>
    <row r="13">
      <c r="B13" s="17" t="s">
        <v>229</v>
      </c>
      <c r="C13" s="16" t="n">
        <v>0.0737044007257093</v>
      </c>
      <c r="D13" s="16" t="n">
        <v>0</v>
      </c>
      <c r="E13" s="16" t="n">
        <v>0.0622064493476237</v>
      </c>
      <c r="F13" s="16" t="n">
        <v>0.093116773251843</v>
      </c>
      <c r="G13" s="16"/>
      <c r="H13" s="16" t="n">
        <v>0.165571186530289</v>
      </c>
      <c r="I13" s="16" t="n">
        <v>0.0859789984889136</v>
      </c>
      <c r="J13" s="16"/>
      <c r="K13" s="16" t="n">
        <v>0</v>
      </c>
      <c r="L13" s="16"/>
      <c r="M13" s="16" t="n">
        <v>0.0993764675711578</v>
      </c>
      <c r="N13" s="16" t="n">
        <v>0.0185987847652709</v>
      </c>
      <c r="O13" s="16" t="n">
        <v>0</v>
      </c>
      <c r="P13" s="16" t="n">
        <v>0</v>
      </c>
      <c r="Q13" s="16"/>
      <c r="R13" s="16" t="n">
        <v>0</v>
      </c>
      <c r="S13" s="16" t="n">
        <v>0</v>
      </c>
      <c r="T13" s="16" t="n">
        <v>0.0712983416672695</v>
      </c>
      <c r="U13" s="16" t="n">
        <v>0</v>
      </c>
      <c r="V13" s="16" t="n">
        <v>0.168775346209238</v>
      </c>
      <c r="W13" s="16"/>
      <c r="X13" s="16" t="n">
        <v>0</v>
      </c>
      <c r="Y13" s="16" t="n">
        <v>0.16121425182884</v>
      </c>
      <c r="Z13" s="16" t="n">
        <v>0.13161245428077</v>
      </c>
      <c r="AA13" s="16" t="n">
        <v>0</v>
      </c>
      <c r="AB13" s="16" t="n">
        <v>0.0236122172333365</v>
      </c>
      <c r="AC13" s="16" t="n">
        <v>0</v>
      </c>
      <c r="AD13" s="16" t="n">
        <v>0</v>
      </c>
      <c r="AE13" s="16"/>
      <c r="AF13" s="16" t="n">
        <v>0</v>
      </c>
      <c r="AG13" s="16" t="n">
        <v>0</v>
      </c>
      <c r="AH13" s="16" t="n">
        <v>0.400981256748641</v>
      </c>
      <c r="AI13" s="16" t="n">
        <v>0.211119611577326</v>
      </c>
      <c r="AJ13" s="16" t="n">
        <v>0</v>
      </c>
      <c r="AK13" s="16" t="n">
        <v>0</v>
      </c>
      <c r="AL13" s="16" t="n">
        <v>0</v>
      </c>
      <c r="AM13" s="16" t="n">
        <v>0</v>
      </c>
      <c r="AN13" s="16" t="n">
        <v>0.132992746794749</v>
      </c>
      <c r="AO13" s="16" t="n">
        <v>0</v>
      </c>
      <c r="AP13" s="16" t="n">
        <v>0</v>
      </c>
      <c r="AQ13" s="16"/>
      <c r="AR13" s="16" t="n">
        <v>0</v>
      </c>
      <c r="AS13" s="16" t="n">
        <v>0</v>
      </c>
      <c r="AT13" s="16" t="n">
        <v>0.119906510426562</v>
      </c>
      <c r="AU13" s="16" t="n">
        <v>0.0336231616598173</v>
      </c>
      <c r="AV13" s="16" t="n">
        <v>0</v>
      </c>
      <c r="AW13" s="16" t="n">
        <v>0.181953971749817</v>
      </c>
      <c r="AX13" s="16" t="n">
        <v>0</v>
      </c>
    </row>
    <row r="14">
      <c r="B14" s="17" t="s">
        <v>95</v>
      </c>
      <c r="C14" s="16" t="n">
        <v>0.0034239097858975</v>
      </c>
      <c r="D14" s="16" t="n">
        <v>0.0371681169134848</v>
      </c>
      <c r="E14" s="16" t="n">
        <v>0.000662193464086619</v>
      </c>
      <c r="F14" s="16" t="n">
        <v>0</v>
      </c>
      <c r="G14" s="16"/>
      <c r="H14" s="16" t="n">
        <v>0</v>
      </c>
      <c r="I14" s="16" t="n">
        <v>0.00416608109809975</v>
      </c>
      <c r="J14" s="16"/>
      <c r="K14" s="16" t="n">
        <v>0</v>
      </c>
      <c r="L14" s="16"/>
      <c r="M14" s="16" t="n">
        <v>0</v>
      </c>
      <c r="N14" s="16" t="n">
        <v>0.0188075835004614</v>
      </c>
      <c r="O14" s="16" t="n">
        <v>0.00223901245722542</v>
      </c>
      <c r="P14" s="16" t="n">
        <v>0.00646015248711812</v>
      </c>
      <c r="Q14" s="16"/>
      <c r="R14" s="16" t="n">
        <v>0</v>
      </c>
      <c r="S14" s="16" t="n">
        <v>0</v>
      </c>
      <c r="T14" s="16" t="n">
        <v>0</v>
      </c>
      <c r="U14" s="16" t="n">
        <v>0</v>
      </c>
      <c r="V14" s="16" t="n">
        <v>0.010759950441231</v>
      </c>
      <c r="W14" s="16"/>
      <c r="X14" s="16" t="n">
        <v>0</v>
      </c>
      <c r="Y14" s="16" t="n">
        <v>0</v>
      </c>
      <c r="Z14" s="16" t="n">
        <v>0</v>
      </c>
      <c r="AA14" s="16" t="n">
        <v>0</v>
      </c>
      <c r="AB14" s="16" t="n">
        <v>0.0238772991274272</v>
      </c>
      <c r="AC14" s="16" t="n">
        <v>0.00427432627524992</v>
      </c>
      <c r="AD14" s="16" t="n">
        <v>0</v>
      </c>
      <c r="AE14" s="16"/>
      <c r="AF14" s="16" t="n">
        <v>0</v>
      </c>
      <c r="AG14" s="16" t="n">
        <v>0</v>
      </c>
      <c r="AH14" s="16" t="n">
        <v>0</v>
      </c>
      <c r="AI14" s="16" t="n">
        <v>0</v>
      </c>
      <c r="AJ14" s="16" t="n">
        <v>0.00539191075710971</v>
      </c>
      <c r="AK14" s="16" t="n">
        <v>0</v>
      </c>
      <c r="AL14" s="16" t="n">
        <v>0</v>
      </c>
      <c r="AM14" s="16" t="n">
        <v>0</v>
      </c>
      <c r="AN14" s="16" t="n">
        <v>0</v>
      </c>
      <c r="AO14" s="16" t="n">
        <v>0</v>
      </c>
      <c r="AP14" s="16" t="n">
        <v>0</v>
      </c>
      <c r="AQ14" s="16"/>
      <c r="AR14" s="16" t="n">
        <v>0</v>
      </c>
      <c r="AS14" s="16" t="n">
        <v>0</v>
      </c>
      <c r="AT14" s="16" t="n">
        <v>0.0102644360843629</v>
      </c>
      <c r="AU14" s="16" t="n">
        <v>0</v>
      </c>
      <c r="AV14" s="16" t="n">
        <v>0</v>
      </c>
      <c r="AW14" s="16" t="n">
        <v>0</v>
      </c>
      <c r="AX14" s="16" t="n">
        <v>0</v>
      </c>
    </row>
    <row r="15">
      <c r="B15" s="17" t="s">
        <v>230</v>
      </c>
      <c r="C15" s="23" t="n">
        <v>0.797460233788438</v>
      </c>
      <c r="D15" s="23" t="n">
        <v>0.862241221909644</v>
      </c>
      <c r="E15" s="23" t="n">
        <v>0.843312399644549</v>
      </c>
      <c r="F15" s="23" t="n">
        <v>0.75606341629167</v>
      </c>
      <c r="G15" s="23"/>
      <c r="H15" s="23" t="n">
        <v>0.633775021194067</v>
      </c>
      <c r="I15" s="23" t="n">
        <v>0.79488362157522</v>
      </c>
      <c r="J15" s="23"/>
      <c r="K15" s="23" t="n">
        <v>0.962429684360107</v>
      </c>
      <c r="L15" s="23"/>
      <c r="M15" s="23" t="n">
        <v>0.765696822840146</v>
      </c>
      <c r="N15" s="23" t="n">
        <v>0.828741001822528</v>
      </c>
      <c r="O15" s="23" t="n">
        <v>0.949007834805634</v>
      </c>
      <c r="P15" s="23" t="n">
        <v>0.852276934491741</v>
      </c>
      <c r="Q15" s="23"/>
      <c r="R15" s="23" t="n">
        <v>0</v>
      </c>
      <c r="S15" s="23" t="n">
        <v>0.995637578091754</v>
      </c>
      <c r="T15" s="23" t="n">
        <v>0.877895390115166</v>
      </c>
      <c r="U15" s="23" t="n">
        <v>0.893786769497638</v>
      </c>
      <c r="V15" s="23" t="n">
        <v>0.566492092096515</v>
      </c>
      <c r="W15" s="23"/>
      <c r="X15" s="23" t="n">
        <v>0.609294121946394</v>
      </c>
      <c r="Y15" s="23" t="n">
        <v>0.775149029484744</v>
      </c>
      <c r="Z15" s="23" t="n">
        <v>0.833157710398382</v>
      </c>
      <c r="AA15" s="23" t="n">
        <v>1</v>
      </c>
      <c r="AB15" s="23" t="n">
        <v>0.844082961877064</v>
      </c>
      <c r="AC15" s="23" t="n">
        <v>0.953812394634807</v>
      </c>
      <c r="AD15" s="23" t="n">
        <v>0.977492673970687</v>
      </c>
      <c r="AE15" s="23"/>
      <c r="AF15" s="23" t="n">
        <v>0.949892695535375</v>
      </c>
      <c r="AG15" s="23" t="n">
        <v>1</v>
      </c>
      <c r="AH15" s="23" t="n">
        <v>0.515476085742913</v>
      </c>
      <c r="AI15" s="23" t="n">
        <v>0.779010449455619</v>
      </c>
      <c r="AJ15" s="23" t="n">
        <v>0.841392212273434</v>
      </c>
      <c r="AK15" s="23" t="n">
        <v>0.780194354679777</v>
      </c>
      <c r="AL15" s="23" t="n">
        <v>0.979824287699473</v>
      </c>
      <c r="AM15" s="23" t="n">
        <v>0.903645408268887</v>
      </c>
      <c r="AN15" s="23" t="n">
        <v>0.601021759615754</v>
      </c>
      <c r="AO15" s="23" t="n">
        <v>1</v>
      </c>
      <c r="AP15" s="23" t="n">
        <v>0.880017983973463</v>
      </c>
      <c r="AQ15" s="23"/>
      <c r="AR15" s="23" t="n">
        <v>0.992053111869364</v>
      </c>
      <c r="AS15" s="23" t="n">
        <v>0.994764888009419</v>
      </c>
      <c r="AT15" s="23" t="n">
        <v>0.677927719357969</v>
      </c>
      <c r="AU15" s="23" t="n">
        <v>0.922030930706379</v>
      </c>
      <c r="AV15" s="23" t="n">
        <v>1</v>
      </c>
      <c r="AW15" s="23" t="n">
        <v>0.77201497632973</v>
      </c>
      <c r="AX15" s="23" t="n">
        <v>0.665945449495493</v>
      </c>
    </row>
    <row r="16">
      <c r="B16" s="17" t="s">
        <v>231</v>
      </c>
      <c r="C16" s="23" t="n">
        <v>0.0974007626360469</v>
      </c>
      <c r="D16" s="23" t="n">
        <v>0.00286798878775093</v>
      </c>
      <c r="E16" s="23" t="n">
        <v>0.0705121717612944</v>
      </c>
      <c r="F16" s="23" t="n">
        <v>0.130564343077096</v>
      </c>
      <c r="G16" s="23"/>
      <c r="H16" s="23" t="n">
        <v>0.165571186530289</v>
      </c>
      <c r="I16" s="23" t="n">
        <v>0.11481181582978</v>
      </c>
      <c r="J16" s="23"/>
      <c r="K16" s="23" t="n">
        <v>0</v>
      </c>
      <c r="L16" s="23"/>
      <c r="M16" s="23" t="n">
        <v>0.127501728922638</v>
      </c>
      <c r="N16" s="23" t="n">
        <v>0.0374063682657323</v>
      </c>
      <c r="O16" s="23" t="n">
        <v>0.00567220820900215</v>
      </c>
      <c r="P16" s="23" t="n">
        <v>0</v>
      </c>
      <c r="Q16" s="23"/>
      <c r="R16" s="23" t="n">
        <v>0</v>
      </c>
      <c r="S16" s="23" t="n">
        <v>0.00249378309240372</v>
      </c>
      <c r="T16" s="23" t="n">
        <v>0.0836069679602727</v>
      </c>
      <c r="U16" s="23" t="n">
        <v>0</v>
      </c>
      <c r="V16" s="23" t="n">
        <v>0.231622837253401</v>
      </c>
      <c r="W16" s="23"/>
      <c r="X16" s="23" t="n">
        <v>0.0953899962573248</v>
      </c>
      <c r="Y16" s="23" t="n">
        <v>0.16121425182884</v>
      </c>
      <c r="Z16" s="23" t="n">
        <v>0.133226608167093</v>
      </c>
      <c r="AA16" s="23" t="n">
        <v>0</v>
      </c>
      <c r="AB16" s="23" t="n">
        <v>0.0474895163607638</v>
      </c>
      <c r="AC16" s="23" t="n">
        <v>0</v>
      </c>
      <c r="AD16" s="23" t="n">
        <v>0</v>
      </c>
      <c r="AE16" s="23"/>
      <c r="AF16" s="23" t="n">
        <v>0.0469488446628824</v>
      </c>
      <c r="AG16" s="23" t="n">
        <v>0</v>
      </c>
      <c r="AH16" s="23" t="n">
        <v>0.400981256748641</v>
      </c>
      <c r="AI16" s="23" t="n">
        <v>0.211119611577326</v>
      </c>
      <c r="AJ16" s="23" t="n">
        <v>0.00539191075710971</v>
      </c>
      <c r="AK16" s="23" t="n">
        <v>0.0762880006333997</v>
      </c>
      <c r="AL16" s="23" t="n">
        <v>0</v>
      </c>
      <c r="AM16" s="23" t="n">
        <v>0</v>
      </c>
      <c r="AN16" s="23" t="n">
        <v>0.132992746794749</v>
      </c>
      <c r="AO16" s="23" t="n">
        <v>0</v>
      </c>
      <c r="AP16" s="23" t="n">
        <v>0.119982016026537</v>
      </c>
      <c r="AQ16" s="23"/>
      <c r="AR16" s="23" t="n">
        <v>0</v>
      </c>
      <c r="AS16" s="23" t="n">
        <v>0</v>
      </c>
      <c r="AT16" s="23" t="n">
        <v>0.189817656283092</v>
      </c>
      <c r="AU16" s="23" t="n">
        <v>0.0336231616598173</v>
      </c>
      <c r="AV16" s="23" t="n">
        <v>0</v>
      </c>
      <c r="AW16" s="23" t="n">
        <v>0.184185536477007</v>
      </c>
      <c r="AX16" s="23" t="n">
        <v>0</v>
      </c>
    </row>
    <row r="17">
      <c r="B17" s="17" t="s">
        <v>129</v>
      </c>
      <c r="C17" s="24" t="n">
        <v>0.700059471152392</v>
      </c>
      <c r="D17" s="24" t="n">
        <v>0.859373233121893</v>
      </c>
      <c r="E17" s="24" t="n">
        <v>0.772800227883254</v>
      </c>
      <c r="F17" s="24" t="n">
        <v>0.625499073214574</v>
      </c>
      <c r="G17" s="24"/>
      <c r="H17" s="24" t="n">
        <v>0.468203834663777</v>
      </c>
      <c r="I17" s="24" t="n">
        <v>0.68007180574544</v>
      </c>
      <c r="J17" s="24"/>
      <c r="K17" s="24" t="n">
        <v>0.962429684360107</v>
      </c>
      <c r="L17" s="24"/>
      <c r="M17" s="24" t="n">
        <v>0.638195093917508</v>
      </c>
      <c r="N17" s="24" t="n">
        <v>0.791334633556796</v>
      </c>
      <c r="O17" s="24" t="n">
        <v>0.943335626596632</v>
      </c>
      <c r="P17" s="24" t="n">
        <v>0.852276934491741</v>
      </c>
      <c r="Q17" s="24"/>
      <c r="R17" s="24" t="n">
        <v>0</v>
      </c>
      <c r="S17" s="24" t="n">
        <v>0.993143794999351</v>
      </c>
      <c r="T17" s="24" t="n">
        <v>0.794288422154893</v>
      </c>
      <c r="U17" s="24" t="n">
        <v>0.893786769497638</v>
      </c>
      <c r="V17" s="24" t="n">
        <v>0.334869254843114</v>
      </c>
      <c r="W17" s="24"/>
      <c r="X17" s="24" t="n">
        <v>0.513904125689069</v>
      </c>
      <c r="Y17" s="24" t="n">
        <v>0.613934777655903</v>
      </c>
      <c r="Z17" s="24" t="n">
        <v>0.699931102231289</v>
      </c>
      <c r="AA17" s="24" t="n">
        <v>1</v>
      </c>
      <c r="AB17" s="24" t="n">
        <v>0.7965934455163</v>
      </c>
      <c r="AC17" s="24" t="n">
        <v>0.953812394634807</v>
      </c>
      <c r="AD17" s="24" t="n">
        <v>0.977492673970687</v>
      </c>
      <c r="AE17" s="24"/>
      <c r="AF17" s="24" t="n">
        <v>0.902943850872493</v>
      </c>
      <c r="AG17" s="24" t="n">
        <v>1</v>
      </c>
      <c r="AH17" s="24" t="n">
        <v>0.114494828994272</v>
      </c>
      <c r="AI17" s="24" t="n">
        <v>0.567890837878294</v>
      </c>
      <c r="AJ17" s="24" t="n">
        <v>0.836000301516325</v>
      </c>
      <c r="AK17" s="24" t="n">
        <v>0.703906354046377</v>
      </c>
      <c r="AL17" s="24" t="n">
        <v>0.979824287699473</v>
      </c>
      <c r="AM17" s="24" t="n">
        <v>0.903645408268887</v>
      </c>
      <c r="AN17" s="24" t="n">
        <v>0.468029012821006</v>
      </c>
      <c r="AO17" s="24" t="n">
        <v>1</v>
      </c>
      <c r="AP17" s="24" t="n">
        <v>0.760035967946925</v>
      </c>
      <c r="AQ17" s="24"/>
      <c r="AR17" s="24" t="n">
        <v>0.992053111869364</v>
      </c>
      <c r="AS17" s="24" t="n">
        <v>0.994764888009419</v>
      </c>
      <c r="AT17" s="24" t="n">
        <v>0.488110063074878</v>
      </c>
      <c r="AU17" s="24" t="n">
        <v>0.888407769046562</v>
      </c>
      <c r="AV17" s="24" t="n">
        <v>1</v>
      </c>
      <c r="AW17" s="24" t="n">
        <v>0.587829439852723</v>
      </c>
      <c r="AX17" s="24" t="n">
        <v>0.665945449495493</v>
      </c>
    </row>
    <row r="18">
      <c r="B18" s="18" t="s">
        <v>258</v>
      </c>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260</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337</v>
      </c>
      <c r="D7" s="11" t="n">
        <v>72</v>
      </c>
      <c r="E7" s="11" t="n">
        <v>191</v>
      </c>
      <c r="F7" s="11" t="n">
        <v>74</v>
      </c>
      <c r="G7" s="11"/>
      <c r="H7" s="11" t="n">
        <v>33</v>
      </c>
      <c r="I7" s="11" t="n">
        <v>255</v>
      </c>
      <c r="J7" s="11"/>
      <c r="K7" s="11" t="n">
        <v>84</v>
      </c>
      <c r="L7" s="11"/>
      <c r="M7" s="11" t="n">
        <v>27</v>
      </c>
      <c r="N7" s="11" t="n">
        <v>40</v>
      </c>
      <c r="O7" s="11" t="n">
        <v>182</v>
      </c>
      <c r="P7" s="11" t="n">
        <v>88</v>
      </c>
      <c r="Q7" s="11"/>
      <c r="R7" s="11" t="n">
        <v>1</v>
      </c>
      <c r="S7" s="11" t="n">
        <v>20</v>
      </c>
      <c r="T7" s="11" t="n">
        <v>72</v>
      </c>
      <c r="U7" s="11" t="n">
        <v>144</v>
      </c>
      <c r="V7" s="11" t="n">
        <v>98</v>
      </c>
      <c r="W7" s="11"/>
      <c r="X7" s="11" t="n">
        <v>16</v>
      </c>
      <c r="Y7" s="11" t="n">
        <v>26</v>
      </c>
      <c r="Z7" s="11" t="n">
        <v>19</v>
      </c>
      <c r="AA7" s="11" t="n">
        <v>55</v>
      </c>
      <c r="AB7" s="11" t="n">
        <v>107</v>
      </c>
      <c r="AC7" s="11" t="n">
        <v>44</v>
      </c>
      <c r="AD7" s="11" t="n">
        <v>65</v>
      </c>
      <c r="AE7" s="11"/>
      <c r="AF7" s="11" t="n">
        <v>14</v>
      </c>
      <c r="AG7" s="11" t="n">
        <v>20</v>
      </c>
      <c r="AH7" s="11" t="n">
        <v>54</v>
      </c>
      <c r="AI7" s="11" t="n">
        <v>88</v>
      </c>
      <c r="AJ7" s="11" t="n">
        <v>41</v>
      </c>
      <c r="AK7" s="11" t="n">
        <v>32</v>
      </c>
      <c r="AL7" s="11" t="n">
        <v>33</v>
      </c>
      <c r="AM7" s="11" t="n">
        <v>23</v>
      </c>
      <c r="AN7" s="11" t="n">
        <v>15</v>
      </c>
      <c r="AO7" s="11" t="n">
        <v>6</v>
      </c>
      <c r="AP7" s="11" t="n">
        <v>5</v>
      </c>
      <c r="AQ7" s="11"/>
      <c r="AR7" s="11" t="n">
        <v>45</v>
      </c>
      <c r="AS7" s="11" t="n">
        <v>21</v>
      </c>
      <c r="AT7" s="11" t="n">
        <v>95</v>
      </c>
      <c r="AU7" s="11" t="n">
        <v>49</v>
      </c>
      <c r="AV7" s="11" t="n">
        <v>10</v>
      </c>
      <c r="AW7" s="11" t="n">
        <v>84</v>
      </c>
      <c r="AX7" s="11" t="n">
        <v>33</v>
      </c>
    </row>
    <row r="8" ht="30" customHeight="1">
      <c r="B8" s="12" t="s">
        <v>21</v>
      </c>
      <c r="C8" s="12" t="n">
        <v>162</v>
      </c>
      <c r="D8" s="12" t="n">
        <v>14</v>
      </c>
      <c r="E8" s="12" t="n">
        <v>60</v>
      </c>
      <c r="F8" s="12" t="n">
        <v>88</v>
      </c>
      <c r="G8" s="12"/>
      <c r="H8" s="12" t="n">
        <v>3</v>
      </c>
      <c r="I8" s="12" t="n">
        <v>133</v>
      </c>
      <c r="J8" s="12"/>
      <c r="K8" s="12" t="n">
        <v>28</v>
      </c>
      <c r="L8" s="12"/>
      <c r="M8" s="12" t="n">
        <v>115</v>
      </c>
      <c r="N8" s="12" t="n">
        <v>27</v>
      </c>
      <c r="O8" s="12" t="n">
        <v>18</v>
      </c>
      <c r="P8" s="12" t="n">
        <v>3</v>
      </c>
      <c r="Q8" s="12"/>
      <c r="R8" s="12" t="n">
        <v>0</v>
      </c>
      <c r="S8" s="12" t="n">
        <v>16</v>
      </c>
      <c r="T8" s="12" t="n">
        <v>45</v>
      </c>
      <c r="U8" s="12" t="n">
        <v>44</v>
      </c>
      <c r="V8" s="12" t="n">
        <v>52</v>
      </c>
      <c r="W8" s="12"/>
      <c r="X8" s="12" t="n">
        <v>34</v>
      </c>
      <c r="Y8" s="12" t="n">
        <v>51</v>
      </c>
      <c r="Z8" s="12" t="n">
        <v>25</v>
      </c>
      <c r="AA8" s="12" t="n">
        <v>12</v>
      </c>
      <c r="AB8" s="12" t="n">
        <v>21</v>
      </c>
      <c r="AC8" s="12" t="n">
        <v>9</v>
      </c>
      <c r="AD8" s="12" t="n">
        <v>7</v>
      </c>
      <c r="AE8" s="12"/>
      <c r="AF8" s="12" t="n">
        <v>11</v>
      </c>
      <c r="AG8" s="12" t="n">
        <v>10</v>
      </c>
      <c r="AH8" s="12" t="n">
        <v>14</v>
      </c>
      <c r="AI8" s="12" t="n">
        <v>15</v>
      </c>
      <c r="AJ8" s="12" t="n">
        <v>7</v>
      </c>
      <c r="AK8" s="12" t="n">
        <v>42</v>
      </c>
      <c r="AL8" s="12" t="n">
        <v>11</v>
      </c>
      <c r="AM8" s="12" t="n">
        <v>13</v>
      </c>
      <c r="AN8" s="12" t="n">
        <v>24</v>
      </c>
      <c r="AO8" s="12" t="n">
        <v>13</v>
      </c>
      <c r="AP8" s="12" t="n">
        <v>1</v>
      </c>
      <c r="AQ8" s="12"/>
      <c r="AR8" s="12" t="n">
        <v>14</v>
      </c>
      <c r="AS8" s="12" t="n">
        <v>22</v>
      </c>
      <c r="AT8" s="12" t="n">
        <v>54</v>
      </c>
      <c r="AU8" s="12" t="n">
        <v>15</v>
      </c>
      <c r="AV8" s="12" t="n">
        <v>7</v>
      </c>
      <c r="AW8" s="12" t="n">
        <v>27</v>
      </c>
      <c r="AX8" s="12" t="n">
        <v>23</v>
      </c>
    </row>
    <row r="9">
      <c r="B9" s="17" t="s">
        <v>225</v>
      </c>
      <c r="C9" s="16" t="n">
        <v>0.0881583917982097</v>
      </c>
      <c r="D9" s="16" t="n">
        <v>0.291726696802448</v>
      </c>
      <c r="E9" s="16" t="n">
        <v>0.122007087969298</v>
      </c>
      <c r="F9" s="16" t="n">
        <v>0.0331182149880463</v>
      </c>
      <c r="G9" s="16"/>
      <c r="H9" s="16" t="n">
        <v>0.240105542415485</v>
      </c>
      <c r="I9" s="16" t="n">
        <v>0.0736680803632623</v>
      </c>
      <c r="J9" s="16"/>
      <c r="K9" s="16" t="n">
        <v>0.115689478799162</v>
      </c>
      <c r="L9" s="16"/>
      <c r="M9" s="16" t="n">
        <v>0</v>
      </c>
      <c r="N9" s="16" t="n">
        <v>0.225064605799965</v>
      </c>
      <c r="O9" s="16" t="n">
        <v>0.404749706607924</v>
      </c>
      <c r="P9" s="16" t="n">
        <v>0.442623628661953</v>
      </c>
      <c r="Q9" s="16"/>
      <c r="R9" s="16" t="n">
        <v>0</v>
      </c>
      <c r="S9" s="16" t="n">
        <v>0.0195564017998324</v>
      </c>
      <c r="T9" s="16" t="n">
        <v>0.152881160957125</v>
      </c>
      <c r="U9" s="16" t="n">
        <v>0.118323204314205</v>
      </c>
      <c r="V9" s="16" t="n">
        <v>0.0354095888612258</v>
      </c>
      <c r="W9" s="16"/>
      <c r="X9" s="16" t="n">
        <v>0.0177835520729432</v>
      </c>
      <c r="Y9" s="16" t="n">
        <v>0.0160155740214875</v>
      </c>
      <c r="Z9" s="16" t="n">
        <v>0.0155734512441607</v>
      </c>
      <c r="AA9" s="16" t="n">
        <v>0.218660497198919</v>
      </c>
      <c r="AB9" s="16" t="n">
        <v>0.209347311960794</v>
      </c>
      <c r="AC9" s="16" t="n">
        <v>0.155320553255679</v>
      </c>
      <c r="AD9" s="16" t="n">
        <v>0.545503654553361</v>
      </c>
      <c r="AE9" s="16"/>
      <c r="AF9" s="16" t="n">
        <v>0.0469488446628824</v>
      </c>
      <c r="AG9" s="16" t="n">
        <v>0.256217804788859</v>
      </c>
      <c r="AH9" s="16" t="n">
        <v>0.0721517085322792</v>
      </c>
      <c r="AI9" s="16" t="n">
        <v>0.396299940207148</v>
      </c>
      <c r="AJ9" s="16" t="n">
        <v>0.0940388255130856</v>
      </c>
      <c r="AK9" s="16" t="n">
        <v>0.0056296490250089</v>
      </c>
      <c r="AL9" s="16" t="n">
        <v>0.0530397275079809</v>
      </c>
      <c r="AM9" s="16" t="n">
        <v>0.133180552109573</v>
      </c>
      <c r="AN9" s="16" t="n">
        <v>0.001344905020509</v>
      </c>
      <c r="AO9" s="16" t="n">
        <v>0.00130897328607266</v>
      </c>
      <c r="AP9" s="16" t="n">
        <v>0.634960753291959</v>
      </c>
      <c r="AQ9" s="16"/>
      <c r="AR9" s="16" t="n">
        <v>0.374899198708031</v>
      </c>
      <c r="AS9" s="16" t="n">
        <v>0.00523511199058097</v>
      </c>
      <c r="AT9" s="16" t="n">
        <v>0.0917668338770379</v>
      </c>
      <c r="AU9" s="16" t="n">
        <v>0.131255648838769</v>
      </c>
      <c r="AV9" s="16" t="n">
        <v>0.0268683804008717</v>
      </c>
      <c r="AW9" s="16" t="n">
        <v>0.0598876774343488</v>
      </c>
      <c r="AX9" s="16" t="n">
        <v>0.0134802032513135</v>
      </c>
    </row>
    <row r="10">
      <c r="B10" s="17" t="s">
        <v>226</v>
      </c>
      <c r="C10" s="16" t="n">
        <v>0.309555255294399</v>
      </c>
      <c r="D10" s="16" t="n">
        <v>0.493555746496114</v>
      </c>
      <c r="E10" s="16" t="n">
        <v>0.448637868577507</v>
      </c>
      <c r="F10" s="16" t="n">
        <v>0.185951531616695</v>
      </c>
      <c r="G10" s="16"/>
      <c r="H10" s="16" t="n">
        <v>0.127454281042053</v>
      </c>
      <c r="I10" s="16" t="n">
        <v>0.265607311821678</v>
      </c>
      <c r="J10" s="16"/>
      <c r="K10" s="16" t="n">
        <v>0.13109232725032</v>
      </c>
      <c r="L10" s="16"/>
      <c r="M10" s="16" t="n">
        <v>0.276902586849149</v>
      </c>
      <c r="N10" s="16" t="n">
        <v>0.337167118427184</v>
      </c>
      <c r="O10" s="16" t="n">
        <v>0.481059890274906</v>
      </c>
      <c r="P10" s="16" t="n">
        <v>0.304116769995536</v>
      </c>
      <c r="Q10" s="16"/>
      <c r="R10" s="16" t="n">
        <v>0</v>
      </c>
      <c r="S10" s="16" t="n">
        <v>0.774615476284068</v>
      </c>
      <c r="T10" s="16" t="n">
        <v>0.105274420312945</v>
      </c>
      <c r="U10" s="16" t="n">
        <v>0.474738567307931</v>
      </c>
      <c r="V10" s="16" t="n">
        <v>0.236030870904837</v>
      </c>
      <c r="W10" s="16"/>
      <c r="X10" s="16" t="n">
        <v>0.219493794108666</v>
      </c>
      <c r="Y10" s="16" t="n">
        <v>0.147266235864187</v>
      </c>
      <c r="Z10" s="16" t="n">
        <v>0.411951119958169</v>
      </c>
      <c r="AA10" s="16" t="n">
        <v>0.491301435235891</v>
      </c>
      <c r="AB10" s="16" t="n">
        <v>0.492387635289949</v>
      </c>
      <c r="AC10" s="16" t="n">
        <v>0.804198894842509</v>
      </c>
      <c r="AD10" s="16" t="n">
        <v>0.218120245492399</v>
      </c>
      <c r="AE10" s="16"/>
      <c r="AF10" s="16" t="n">
        <v>0.052351409399963</v>
      </c>
      <c r="AG10" s="16" t="n">
        <v>0.0212179994494311</v>
      </c>
      <c r="AH10" s="16" t="n">
        <v>0.1965070250827</v>
      </c>
      <c r="AI10" s="16" t="n">
        <v>0.362378069081896</v>
      </c>
      <c r="AJ10" s="16" t="n">
        <v>0.125074427237883</v>
      </c>
      <c r="AK10" s="16" t="n">
        <v>0.156021538027013</v>
      </c>
      <c r="AL10" s="16" t="n">
        <v>0.843568153240505</v>
      </c>
      <c r="AM10" s="16" t="n">
        <v>0.464081703356119</v>
      </c>
      <c r="AN10" s="16" t="n">
        <v>0.711890035164627</v>
      </c>
      <c r="AO10" s="16" t="n">
        <v>0.0715764468531952</v>
      </c>
      <c r="AP10" s="16" t="n">
        <v>0.224399963878552</v>
      </c>
      <c r="AQ10" s="16"/>
      <c r="AR10" s="16" t="n">
        <v>0.378067180568175</v>
      </c>
      <c r="AS10" s="16" t="n">
        <v>0.680882551107707</v>
      </c>
      <c r="AT10" s="16" t="n">
        <v>0.32312222372884</v>
      </c>
      <c r="AU10" s="16" t="n">
        <v>0.0958428377167761</v>
      </c>
      <c r="AV10" s="16" t="n">
        <v>0.0555843361134642</v>
      </c>
      <c r="AW10" s="16" t="n">
        <v>0.0689061669287385</v>
      </c>
      <c r="AX10" s="16" t="n">
        <v>0.384542319860642</v>
      </c>
    </row>
    <row r="11">
      <c r="B11" s="17" t="s">
        <v>256</v>
      </c>
      <c r="C11" s="16" t="n">
        <v>0.0759535970076597</v>
      </c>
      <c r="D11" s="16" t="n">
        <v>0.0255575371976605</v>
      </c>
      <c r="E11" s="16" t="n">
        <v>0.0765317607477263</v>
      </c>
      <c r="F11" s="16" t="n">
        <v>0.0834813576957066</v>
      </c>
      <c r="G11" s="16"/>
      <c r="H11" s="16" t="n">
        <v>0.0669701581235751</v>
      </c>
      <c r="I11" s="16" t="n">
        <v>0.0595410353271107</v>
      </c>
      <c r="J11" s="16"/>
      <c r="K11" s="16" t="n">
        <v>0.0443685673159044</v>
      </c>
      <c r="L11" s="16"/>
      <c r="M11" s="16" t="n">
        <v>0.0837512998938941</v>
      </c>
      <c r="N11" s="16" t="n">
        <v>0.0476462420646864</v>
      </c>
      <c r="O11" s="16" t="n">
        <v>0.0710519467037323</v>
      </c>
      <c r="P11" s="16" t="n">
        <v>0.0521121466938881</v>
      </c>
      <c r="Q11" s="16"/>
      <c r="R11" s="16" t="n">
        <v>0</v>
      </c>
      <c r="S11" s="16" t="n">
        <v>0</v>
      </c>
      <c r="T11" s="16" t="n">
        <v>0.0199072062693412</v>
      </c>
      <c r="U11" s="16" t="n">
        <v>0.0107188008675867</v>
      </c>
      <c r="V11" s="16" t="n">
        <v>0.210623904980718</v>
      </c>
      <c r="W11" s="16"/>
      <c r="X11" s="16" t="n">
        <v>0.0974927253557737</v>
      </c>
      <c r="Y11" s="16" t="n">
        <v>0.00280555163773705</v>
      </c>
      <c r="Z11" s="16" t="n">
        <v>0.16724465593319</v>
      </c>
      <c r="AA11" s="16" t="n">
        <v>0.290038067565189</v>
      </c>
      <c r="AB11" s="16" t="n">
        <v>0.0327699767552178</v>
      </c>
      <c r="AC11" s="16" t="n">
        <v>0.0137387604930071</v>
      </c>
      <c r="AD11" s="16" t="n">
        <v>0.0758188825674249</v>
      </c>
      <c r="AE11" s="16"/>
      <c r="AF11" s="16" t="n">
        <v>0</v>
      </c>
      <c r="AG11" s="16" t="n">
        <v>0.00946602016607092</v>
      </c>
      <c r="AH11" s="16" t="n">
        <v>0.0783548798742665</v>
      </c>
      <c r="AI11" s="16" t="n">
        <v>0.0175362352199643</v>
      </c>
      <c r="AJ11" s="16" t="n">
        <v>0.457195218110133</v>
      </c>
      <c r="AK11" s="16" t="n">
        <v>0.0816914008896235</v>
      </c>
      <c r="AL11" s="16" t="n">
        <v>0.00153434913645023</v>
      </c>
      <c r="AM11" s="16" t="n">
        <v>0.0590682385690158</v>
      </c>
      <c r="AN11" s="16" t="n">
        <v>0.132196284714881</v>
      </c>
      <c r="AO11" s="16" t="n">
        <v>0.00132366843793228</v>
      </c>
      <c r="AP11" s="16" t="n">
        <v>0</v>
      </c>
      <c r="AQ11" s="16"/>
      <c r="AR11" s="16" t="n">
        <v>0</v>
      </c>
      <c r="AS11" s="16" t="n">
        <v>0</v>
      </c>
      <c r="AT11" s="16" t="n">
        <v>0.0729144600278859</v>
      </c>
      <c r="AU11" s="16" t="n">
        <v>0.447870321004937</v>
      </c>
      <c r="AV11" s="16" t="n">
        <v>0.0111168672226929</v>
      </c>
      <c r="AW11" s="16" t="n">
        <v>0.0499347136384439</v>
      </c>
      <c r="AX11" s="16" t="n">
        <v>0.0152597938142767</v>
      </c>
    </row>
    <row r="12">
      <c r="B12" s="17" t="s">
        <v>228</v>
      </c>
      <c r="C12" s="16" t="n">
        <v>0.138962129829075</v>
      </c>
      <c r="D12" s="16" t="n">
        <v>0.119365970601121</v>
      </c>
      <c r="E12" s="16" t="n">
        <v>0.0317911365506936</v>
      </c>
      <c r="F12" s="16" t="n">
        <v>0.215000235528591</v>
      </c>
      <c r="G12" s="16"/>
      <c r="H12" s="16" t="n">
        <v>0.363725266051072</v>
      </c>
      <c r="I12" s="16" t="n">
        <v>0.158880688717106</v>
      </c>
      <c r="J12" s="16"/>
      <c r="K12" s="16" t="n">
        <v>0.378885270991282</v>
      </c>
      <c r="L12" s="16"/>
      <c r="M12" s="16" t="n">
        <v>0.163726756191703</v>
      </c>
      <c r="N12" s="16" t="n">
        <v>0.103651395095689</v>
      </c>
      <c r="O12" s="16" t="n">
        <v>0.0329882232899849</v>
      </c>
      <c r="P12" s="16" t="n">
        <v>0.124790729135354</v>
      </c>
      <c r="Q12" s="16"/>
      <c r="R12" s="16" t="n">
        <v>1</v>
      </c>
      <c r="S12" s="16" t="n">
        <v>0</v>
      </c>
      <c r="T12" s="16" t="n">
        <v>0.0126158956184239</v>
      </c>
      <c r="U12" s="16" t="n">
        <v>0.17122465049111</v>
      </c>
      <c r="V12" s="16" t="n">
        <v>0.27755370165931</v>
      </c>
      <c r="W12" s="16"/>
      <c r="X12" s="16" t="n">
        <v>0.208460230500301</v>
      </c>
      <c r="Y12" s="16" t="n">
        <v>0.193217406344958</v>
      </c>
      <c r="Z12" s="16" t="n">
        <v>0</v>
      </c>
      <c r="AA12" s="16" t="n">
        <v>0</v>
      </c>
      <c r="AB12" s="16" t="n">
        <v>0.0573795431333442</v>
      </c>
      <c r="AC12" s="16" t="n">
        <v>0.0154607414040263</v>
      </c>
      <c r="AD12" s="16" t="n">
        <v>0.135780059198168</v>
      </c>
      <c r="AE12" s="16"/>
      <c r="AF12" s="16" t="n">
        <v>0</v>
      </c>
      <c r="AG12" s="16" t="n">
        <v>0</v>
      </c>
      <c r="AH12" s="16" t="n">
        <v>0.00655900151760466</v>
      </c>
      <c r="AI12" s="16" t="n">
        <v>0.0126661439136656</v>
      </c>
      <c r="AJ12" s="16" t="n">
        <v>0.0831836364186243</v>
      </c>
      <c r="AK12" s="16" t="n">
        <v>0.217296310614373</v>
      </c>
      <c r="AL12" s="16" t="n">
        <v>0.0188889115458195</v>
      </c>
      <c r="AM12" s="16" t="n">
        <v>0.0955199294411955</v>
      </c>
      <c r="AN12" s="16" t="n">
        <v>0.153223870079474</v>
      </c>
      <c r="AO12" s="16" t="n">
        <v>0.528837830738459</v>
      </c>
      <c r="AP12" s="16" t="n">
        <v>0.140639282829489</v>
      </c>
      <c r="AQ12" s="16"/>
      <c r="AR12" s="16" t="n">
        <v>0.00794688813063583</v>
      </c>
      <c r="AS12" s="16" t="n">
        <v>0.313882336901712</v>
      </c>
      <c r="AT12" s="16" t="n">
        <v>0.140128837154174</v>
      </c>
      <c r="AU12" s="16" t="n">
        <v>0.0683639073085527</v>
      </c>
      <c r="AV12" s="16" t="n">
        <v>0</v>
      </c>
      <c r="AW12" s="16" t="n">
        <v>0.0333834163935899</v>
      </c>
      <c r="AX12" s="16" t="n">
        <v>0.260039418294864</v>
      </c>
    </row>
    <row r="13">
      <c r="B13" s="17" t="s">
        <v>229</v>
      </c>
      <c r="C13" s="16" t="n">
        <v>0.366563196662938</v>
      </c>
      <c r="D13" s="16" t="n">
        <v>0.0643869259820938</v>
      </c>
      <c r="E13" s="16" t="n">
        <v>0.320369952690688</v>
      </c>
      <c r="F13" s="16" t="n">
        <v>0.445506468413856</v>
      </c>
      <c r="G13" s="16"/>
      <c r="H13" s="16" t="n">
        <v>0.18517294778878</v>
      </c>
      <c r="I13" s="16" t="n">
        <v>0.417546481502501</v>
      </c>
      <c r="J13" s="16"/>
      <c r="K13" s="16" t="n">
        <v>0.329964355643333</v>
      </c>
      <c r="L13" s="16"/>
      <c r="M13" s="16" t="n">
        <v>0.447494095713774</v>
      </c>
      <c r="N13" s="16" t="n">
        <v>0.286470638612475</v>
      </c>
      <c r="O13" s="16" t="n">
        <v>0.00791122066622757</v>
      </c>
      <c r="P13" s="16" t="n">
        <v>0.0407538625615102</v>
      </c>
      <c r="Q13" s="16"/>
      <c r="R13" s="16" t="n">
        <v>0</v>
      </c>
      <c r="S13" s="16" t="n">
        <v>0.00249378309240372</v>
      </c>
      <c r="T13" s="16" t="n">
        <v>0.70896081034849</v>
      </c>
      <c r="U13" s="16" t="n">
        <v>0.224621873399848</v>
      </c>
      <c r="V13" s="16" t="n">
        <v>0.238475722638573</v>
      </c>
      <c r="W13" s="16"/>
      <c r="X13" s="16" t="n">
        <v>0.361379701704991</v>
      </c>
      <c r="Y13" s="16" t="n">
        <v>0.640695232131631</v>
      </c>
      <c r="Z13" s="16" t="n">
        <v>0.405230772864481</v>
      </c>
      <c r="AA13" s="16" t="n">
        <v>0</v>
      </c>
      <c r="AB13" s="16" t="n">
        <v>0.206545862751154</v>
      </c>
      <c r="AC13" s="16" t="n">
        <v>0.00700672372952944</v>
      </c>
      <c r="AD13" s="16" t="n">
        <v>0.0190638306569417</v>
      </c>
      <c r="AE13" s="16"/>
      <c r="AF13" s="16" t="n">
        <v>0.900699745937155</v>
      </c>
      <c r="AG13" s="16" t="n">
        <v>0.713098175595639</v>
      </c>
      <c r="AH13" s="16" t="n">
        <v>0.644562182494553</v>
      </c>
      <c r="AI13" s="16" t="n">
        <v>0.211119611577326</v>
      </c>
      <c r="AJ13" s="16" t="n">
        <v>0.232868082723011</v>
      </c>
      <c r="AK13" s="16" t="n">
        <v>0.463073100810582</v>
      </c>
      <c r="AL13" s="16" t="n">
        <v>0.0829688585692443</v>
      </c>
      <c r="AM13" s="16" t="n">
        <v>0.248149576524097</v>
      </c>
      <c r="AN13" s="16" t="n">
        <v>0</v>
      </c>
      <c r="AO13" s="16" t="n">
        <v>0.396953080684341</v>
      </c>
      <c r="AP13" s="16" t="n">
        <v>0</v>
      </c>
      <c r="AQ13" s="16"/>
      <c r="AR13" s="16" t="n">
        <v>0.239086732593158</v>
      </c>
      <c r="AS13" s="16" t="n">
        <v>0</v>
      </c>
      <c r="AT13" s="16" t="n">
        <v>0.310766005633661</v>
      </c>
      <c r="AU13" s="16" t="n">
        <v>0.254432117153129</v>
      </c>
      <c r="AV13" s="16" t="n">
        <v>0.906430416262971</v>
      </c>
      <c r="AW13" s="16" t="n">
        <v>0.786957681450353</v>
      </c>
      <c r="AX13" s="16" t="n">
        <v>0.326678264778904</v>
      </c>
    </row>
    <row r="14">
      <c r="B14" s="17" t="s">
        <v>95</v>
      </c>
      <c r="C14" s="16" t="n">
        <v>0.0208074294077186</v>
      </c>
      <c r="D14" s="16" t="n">
        <v>0.00540712292056262</v>
      </c>
      <c r="E14" s="16" t="n">
        <v>0.000662193464086619</v>
      </c>
      <c r="F14" s="16" t="n">
        <v>0.0369421917571051</v>
      </c>
      <c r="G14" s="16"/>
      <c r="H14" s="16" t="n">
        <v>0.0165718045790344</v>
      </c>
      <c r="I14" s="16" t="n">
        <v>0.0247564022683418</v>
      </c>
      <c r="J14" s="16"/>
      <c r="K14" s="16" t="n">
        <v>0</v>
      </c>
      <c r="L14" s="16"/>
      <c r="M14" s="16" t="n">
        <v>0.02812526135148</v>
      </c>
      <c r="N14" s="16" t="n">
        <v>0</v>
      </c>
      <c r="O14" s="16" t="n">
        <v>0.00223901245722542</v>
      </c>
      <c r="P14" s="16" t="n">
        <v>0.0356028629517585</v>
      </c>
      <c r="Q14" s="16"/>
      <c r="R14" s="16" t="n">
        <v>0</v>
      </c>
      <c r="S14" s="16" t="n">
        <v>0.203334338823696</v>
      </c>
      <c r="T14" s="16" t="n">
        <v>0.000360506493674672</v>
      </c>
      <c r="U14" s="16" t="n">
        <v>0.000372903619320165</v>
      </c>
      <c r="V14" s="16" t="n">
        <v>0.00190621095533562</v>
      </c>
      <c r="W14" s="16"/>
      <c r="X14" s="16" t="n">
        <v>0.0953899962573248</v>
      </c>
      <c r="Y14" s="16" t="n">
        <v>0</v>
      </c>
      <c r="Z14" s="16" t="n">
        <v>0</v>
      </c>
      <c r="AA14" s="16" t="n">
        <v>0</v>
      </c>
      <c r="AB14" s="16" t="n">
        <v>0.00156967010954054</v>
      </c>
      <c r="AC14" s="16" t="n">
        <v>0.00427432627524992</v>
      </c>
      <c r="AD14" s="16" t="n">
        <v>0.00571332753170468</v>
      </c>
      <c r="AE14" s="16"/>
      <c r="AF14" s="16" t="n">
        <v>0</v>
      </c>
      <c r="AG14" s="16" t="n">
        <v>0</v>
      </c>
      <c r="AH14" s="16" t="n">
        <v>0.00186520249859692</v>
      </c>
      <c r="AI14" s="16" t="n">
        <v>0</v>
      </c>
      <c r="AJ14" s="16" t="n">
        <v>0.00763980999726332</v>
      </c>
      <c r="AK14" s="16" t="n">
        <v>0.0762880006333997</v>
      </c>
      <c r="AL14" s="16" t="n">
        <v>0</v>
      </c>
      <c r="AM14" s="16" t="n">
        <v>0</v>
      </c>
      <c r="AN14" s="16" t="n">
        <v>0.001344905020509</v>
      </c>
      <c r="AO14" s="16" t="n">
        <v>0</v>
      </c>
      <c r="AP14" s="16" t="n">
        <v>0</v>
      </c>
      <c r="AQ14" s="16"/>
      <c r="AR14" s="16" t="n">
        <v>0</v>
      </c>
      <c r="AS14" s="16" t="n">
        <v>0</v>
      </c>
      <c r="AT14" s="16" t="n">
        <v>0.061301639578402</v>
      </c>
      <c r="AU14" s="16" t="n">
        <v>0.00223516797783616</v>
      </c>
      <c r="AV14" s="16" t="n">
        <v>0</v>
      </c>
      <c r="AW14" s="16" t="n">
        <v>0.00093034415452608</v>
      </c>
      <c r="AX14" s="16" t="n">
        <v>0</v>
      </c>
    </row>
    <row r="15">
      <c r="B15" s="17" t="s">
        <v>230</v>
      </c>
      <c r="C15" s="23" t="n">
        <v>0.397713647092609</v>
      </c>
      <c r="D15" s="23" t="n">
        <v>0.785282443298562</v>
      </c>
      <c r="E15" s="23" t="n">
        <v>0.570644956546805</v>
      </c>
      <c r="F15" s="23" t="n">
        <v>0.219069746604741</v>
      </c>
      <c r="G15" s="23"/>
      <c r="H15" s="23" t="n">
        <v>0.367559823457539</v>
      </c>
      <c r="I15" s="23" t="n">
        <v>0.339275392184941</v>
      </c>
      <c r="J15" s="23"/>
      <c r="K15" s="23" t="n">
        <v>0.246781806049481</v>
      </c>
      <c r="L15" s="23"/>
      <c r="M15" s="23" t="n">
        <v>0.276902586849149</v>
      </c>
      <c r="N15" s="23" t="n">
        <v>0.562231724227149</v>
      </c>
      <c r="O15" s="23" t="n">
        <v>0.88580959688283</v>
      </c>
      <c r="P15" s="23" t="n">
        <v>0.746740398657489</v>
      </c>
      <c r="Q15" s="23"/>
      <c r="R15" s="23" t="n">
        <v>0</v>
      </c>
      <c r="S15" s="23" t="n">
        <v>0.794171878083901</v>
      </c>
      <c r="T15" s="23" t="n">
        <v>0.25815558127007</v>
      </c>
      <c r="U15" s="23" t="n">
        <v>0.593061771622136</v>
      </c>
      <c r="V15" s="23" t="n">
        <v>0.271440459766063</v>
      </c>
      <c r="W15" s="23"/>
      <c r="X15" s="23" t="n">
        <v>0.237277346181609</v>
      </c>
      <c r="Y15" s="23" t="n">
        <v>0.163281809885675</v>
      </c>
      <c r="Z15" s="23" t="n">
        <v>0.427524571202329</v>
      </c>
      <c r="AA15" s="23" t="n">
        <v>0.709961932434811</v>
      </c>
      <c r="AB15" s="23" t="n">
        <v>0.701734947250743</v>
      </c>
      <c r="AC15" s="23" t="n">
        <v>0.959519448098187</v>
      </c>
      <c r="AD15" s="23" t="n">
        <v>0.76362390004576</v>
      </c>
      <c r="AE15" s="23"/>
      <c r="AF15" s="23" t="n">
        <v>0.0993002540628454</v>
      </c>
      <c r="AG15" s="23" t="n">
        <v>0.277435804238291</v>
      </c>
      <c r="AH15" s="23" t="n">
        <v>0.268658733614979</v>
      </c>
      <c r="AI15" s="23" t="n">
        <v>0.758678009289044</v>
      </c>
      <c r="AJ15" s="23" t="n">
        <v>0.219113252750968</v>
      </c>
      <c r="AK15" s="23" t="n">
        <v>0.161651187052022</v>
      </c>
      <c r="AL15" s="23" t="n">
        <v>0.896607880748486</v>
      </c>
      <c r="AM15" s="23" t="n">
        <v>0.597262255465692</v>
      </c>
      <c r="AN15" s="23" t="n">
        <v>0.713234940185136</v>
      </c>
      <c r="AO15" s="23" t="n">
        <v>0.0728854201392678</v>
      </c>
      <c r="AP15" s="23" t="n">
        <v>0.859360717170511</v>
      </c>
      <c r="AQ15" s="23"/>
      <c r="AR15" s="23" t="n">
        <v>0.752966379276206</v>
      </c>
      <c r="AS15" s="23" t="n">
        <v>0.686117663098288</v>
      </c>
      <c r="AT15" s="23" t="n">
        <v>0.414889057605878</v>
      </c>
      <c r="AU15" s="23" t="n">
        <v>0.227098486555545</v>
      </c>
      <c r="AV15" s="23" t="n">
        <v>0.0824527165143359</v>
      </c>
      <c r="AW15" s="23" t="n">
        <v>0.128793844363087</v>
      </c>
      <c r="AX15" s="23" t="n">
        <v>0.398022523111955</v>
      </c>
    </row>
    <row r="16">
      <c r="B16" s="17" t="s">
        <v>231</v>
      </c>
      <c r="C16" s="23" t="n">
        <v>0.505525326492013</v>
      </c>
      <c r="D16" s="23" t="n">
        <v>0.183752896583215</v>
      </c>
      <c r="E16" s="23" t="n">
        <v>0.352161089241382</v>
      </c>
      <c r="F16" s="23" t="n">
        <v>0.660506703942447</v>
      </c>
      <c r="G16" s="23"/>
      <c r="H16" s="23" t="n">
        <v>0.548898213839851</v>
      </c>
      <c r="I16" s="23" t="n">
        <v>0.576427170219607</v>
      </c>
      <c r="J16" s="23"/>
      <c r="K16" s="23" t="n">
        <v>0.708849626634615</v>
      </c>
      <c r="L16" s="23"/>
      <c r="M16" s="23" t="n">
        <v>0.611220851905477</v>
      </c>
      <c r="N16" s="23" t="n">
        <v>0.390122033708165</v>
      </c>
      <c r="O16" s="23" t="n">
        <v>0.0408994439562125</v>
      </c>
      <c r="P16" s="23" t="n">
        <v>0.165544591696865</v>
      </c>
      <c r="Q16" s="23"/>
      <c r="R16" s="23" t="n">
        <v>1</v>
      </c>
      <c r="S16" s="23" t="n">
        <v>0.00249378309240372</v>
      </c>
      <c r="T16" s="23" t="n">
        <v>0.721576705966914</v>
      </c>
      <c r="U16" s="23" t="n">
        <v>0.395846523890957</v>
      </c>
      <c r="V16" s="23" t="n">
        <v>0.516029424297884</v>
      </c>
      <c r="W16" s="23"/>
      <c r="X16" s="23" t="n">
        <v>0.569839932205292</v>
      </c>
      <c r="Y16" s="23" t="n">
        <v>0.833912638476588</v>
      </c>
      <c r="Z16" s="23" t="n">
        <v>0.405230772864481</v>
      </c>
      <c r="AA16" s="23" t="n">
        <v>0</v>
      </c>
      <c r="AB16" s="23" t="n">
        <v>0.263925405884498</v>
      </c>
      <c r="AC16" s="23" t="n">
        <v>0.0224674651335557</v>
      </c>
      <c r="AD16" s="23" t="n">
        <v>0.15484388985511</v>
      </c>
      <c r="AE16" s="23"/>
      <c r="AF16" s="23" t="n">
        <v>0.900699745937155</v>
      </c>
      <c r="AG16" s="23" t="n">
        <v>0.713098175595639</v>
      </c>
      <c r="AH16" s="23" t="n">
        <v>0.651121184012158</v>
      </c>
      <c r="AI16" s="23" t="n">
        <v>0.223785755490991</v>
      </c>
      <c r="AJ16" s="23" t="n">
        <v>0.316051719141635</v>
      </c>
      <c r="AK16" s="23" t="n">
        <v>0.680369411424955</v>
      </c>
      <c r="AL16" s="23" t="n">
        <v>0.101857770115064</v>
      </c>
      <c r="AM16" s="23" t="n">
        <v>0.343669505965292</v>
      </c>
      <c r="AN16" s="23" t="n">
        <v>0.153223870079474</v>
      </c>
      <c r="AO16" s="23" t="n">
        <v>0.9257909114228</v>
      </c>
      <c r="AP16" s="23" t="n">
        <v>0.140639282829489</v>
      </c>
      <c r="AQ16" s="23"/>
      <c r="AR16" s="23" t="n">
        <v>0.247033620723794</v>
      </c>
      <c r="AS16" s="23" t="n">
        <v>0.313882336901712</v>
      </c>
      <c r="AT16" s="23" t="n">
        <v>0.450894842787834</v>
      </c>
      <c r="AU16" s="23" t="n">
        <v>0.322796024461682</v>
      </c>
      <c r="AV16" s="23" t="n">
        <v>0.906430416262971</v>
      </c>
      <c r="AW16" s="23" t="n">
        <v>0.820341097843943</v>
      </c>
      <c r="AX16" s="23" t="n">
        <v>0.586717683073768</v>
      </c>
    </row>
    <row r="17">
      <c r="B17" s="17" t="s">
        <v>129</v>
      </c>
      <c r="C17" s="24" t="n">
        <v>-0.107811679399404</v>
      </c>
      <c r="D17" s="24" t="n">
        <v>0.601529546715347</v>
      </c>
      <c r="E17" s="24" t="n">
        <v>0.218483867305423</v>
      </c>
      <c r="F17" s="24" t="n">
        <v>-0.441436957337706</v>
      </c>
      <c r="G17" s="24"/>
      <c r="H17" s="24" t="n">
        <v>-0.181338390382313</v>
      </c>
      <c r="I17" s="24" t="n">
        <v>-0.237151778034666</v>
      </c>
      <c r="J17" s="24"/>
      <c r="K17" s="24" t="n">
        <v>-0.462067820585134</v>
      </c>
      <c r="L17" s="24"/>
      <c r="M17" s="24" t="n">
        <v>-0.334318265056327</v>
      </c>
      <c r="N17" s="24" t="n">
        <v>0.172109690518984</v>
      </c>
      <c r="O17" s="24" t="n">
        <v>0.844910152926617</v>
      </c>
      <c r="P17" s="24" t="n">
        <v>0.581195806960624</v>
      </c>
      <c r="Q17" s="24"/>
      <c r="R17" s="24" t="n">
        <v>-1</v>
      </c>
      <c r="S17" s="24" t="n">
        <v>0.791678094991497</v>
      </c>
      <c r="T17" s="24" t="n">
        <v>-0.463421124696844</v>
      </c>
      <c r="U17" s="24" t="n">
        <v>0.197215247731178</v>
      </c>
      <c r="V17" s="24" t="n">
        <v>-0.244588964531821</v>
      </c>
      <c r="W17" s="24"/>
      <c r="X17" s="24" t="n">
        <v>-0.332562586023683</v>
      </c>
      <c r="Y17" s="24" t="n">
        <v>-0.670630828590913</v>
      </c>
      <c r="Z17" s="24" t="n">
        <v>0.0222937983378487</v>
      </c>
      <c r="AA17" s="24" t="n">
        <v>0.709961932434811</v>
      </c>
      <c r="AB17" s="24" t="n">
        <v>0.437809541366245</v>
      </c>
      <c r="AC17" s="24" t="n">
        <v>0.937051982964632</v>
      </c>
      <c r="AD17" s="24" t="n">
        <v>0.60878001019065</v>
      </c>
      <c r="AE17" s="24"/>
      <c r="AF17" s="24" t="n">
        <v>-0.801399491874309</v>
      </c>
      <c r="AG17" s="24" t="n">
        <v>-0.435662371357348</v>
      </c>
      <c r="AH17" s="24" t="n">
        <v>-0.382462450397179</v>
      </c>
      <c r="AI17" s="24" t="n">
        <v>0.534892253798053</v>
      </c>
      <c r="AJ17" s="24" t="n">
        <v>-0.0969384663906669</v>
      </c>
      <c r="AK17" s="24" t="n">
        <v>-0.518718224372933</v>
      </c>
      <c r="AL17" s="24" t="n">
        <v>0.794750110633422</v>
      </c>
      <c r="AM17" s="24" t="n">
        <v>0.2535927495004</v>
      </c>
      <c r="AN17" s="24" t="n">
        <v>0.560011070105662</v>
      </c>
      <c r="AO17" s="24" t="n">
        <v>-0.852905491283532</v>
      </c>
      <c r="AP17" s="24" t="n">
        <v>0.718721434341022</v>
      </c>
      <c r="AQ17" s="24"/>
      <c r="AR17" s="24" t="n">
        <v>0.505932758552412</v>
      </c>
      <c r="AS17" s="24" t="n">
        <v>0.372235326196575</v>
      </c>
      <c r="AT17" s="24" t="n">
        <v>-0.0360057851819567</v>
      </c>
      <c r="AU17" s="24" t="n">
        <v>-0.0956975379061364</v>
      </c>
      <c r="AV17" s="24" t="n">
        <v>-0.823977699748635</v>
      </c>
      <c r="AW17" s="24" t="n">
        <v>-0.691547253480855</v>
      </c>
      <c r="AX17" s="24" t="n">
        <v>-0.188695159961813</v>
      </c>
    </row>
    <row r="18">
      <c r="B18" s="18" t="s">
        <v>258</v>
      </c>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261</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337</v>
      </c>
      <c r="D7" s="11" t="n">
        <v>72</v>
      </c>
      <c r="E7" s="11" t="n">
        <v>191</v>
      </c>
      <c r="F7" s="11" t="n">
        <v>74</v>
      </c>
      <c r="G7" s="11"/>
      <c r="H7" s="11" t="n">
        <v>33</v>
      </c>
      <c r="I7" s="11" t="n">
        <v>255</v>
      </c>
      <c r="J7" s="11"/>
      <c r="K7" s="11" t="n">
        <v>84</v>
      </c>
      <c r="L7" s="11"/>
      <c r="M7" s="11" t="n">
        <v>27</v>
      </c>
      <c r="N7" s="11" t="n">
        <v>40</v>
      </c>
      <c r="O7" s="11" t="n">
        <v>182</v>
      </c>
      <c r="P7" s="11" t="n">
        <v>88</v>
      </c>
      <c r="Q7" s="11"/>
      <c r="R7" s="11" t="n">
        <v>1</v>
      </c>
      <c r="S7" s="11" t="n">
        <v>20</v>
      </c>
      <c r="T7" s="11" t="n">
        <v>72</v>
      </c>
      <c r="U7" s="11" t="n">
        <v>144</v>
      </c>
      <c r="V7" s="11" t="n">
        <v>98</v>
      </c>
      <c r="W7" s="11"/>
      <c r="X7" s="11" t="n">
        <v>16</v>
      </c>
      <c r="Y7" s="11" t="n">
        <v>26</v>
      </c>
      <c r="Z7" s="11" t="n">
        <v>19</v>
      </c>
      <c r="AA7" s="11" t="n">
        <v>55</v>
      </c>
      <c r="AB7" s="11" t="n">
        <v>107</v>
      </c>
      <c r="AC7" s="11" t="n">
        <v>44</v>
      </c>
      <c r="AD7" s="11" t="n">
        <v>65</v>
      </c>
      <c r="AE7" s="11"/>
      <c r="AF7" s="11" t="n">
        <v>14</v>
      </c>
      <c r="AG7" s="11" t="n">
        <v>20</v>
      </c>
      <c r="AH7" s="11" t="n">
        <v>54</v>
      </c>
      <c r="AI7" s="11" t="n">
        <v>88</v>
      </c>
      <c r="AJ7" s="11" t="n">
        <v>41</v>
      </c>
      <c r="AK7" s="11" t="n">
        <v>32</v>
      </c>
      <c r="AL7" s="11" t="n">
        <v>33</v>
      </c>
      <c r="AM7" s="11" t="n">
        <v>23</v>
      </c>
      <c r="AN7" s="11" t="n">
        <v>15</v>
      </c>
      <c r="AO7" s="11" t="n">
        <v>6</v>
      </c>
      <c r="AP7" s="11" t="n">
        <v>5</v>
      </c>
      <c r="AQ7" s="11"/>
      <c r="AR7" s="11" t="n">
        <v>45</v>
      </c>
      <c r="AS7" s="11" t="n">
        <v>21</v>
      </c>
      <c r="AT7" s="11" t="n">
        <v>95</v>
      </c>
      <c r="AU7" s="11" t="n">
        <v>49</v>
      </c>
      <c r="AV7" s="11" t="n">
        <v>10</v>
      </c>
      <c r="AW7" s="11" t="n">
        <v>84</v>
      </c>
      <c r="AX7" s="11" t="n">
        <v>33</v>
      </c>
    </row>
    <row r="8" ht="30" customHeight="1">
      <c r="B8" s="12" t="s">
        <v>21</v>
      </c>
      <c r="C8" s="12" t="n">
        <v>162</v>
      </c>
      <c r="D8" s="12" t="n">
        <v>14</v>
      </c>
      <c r="E8" s="12" t="n">
        <v>60</v>
      </c>
      <c r="F8" s="12" t="n">
        <v>88</v>
      </c>
      <c r="G8" s="12"/>
      <c r="H8" s="12" t="n">
        <v>3</v>
      </c>
      <c r="I8" s="12" t="n">
        <v>133</v>
      </c>
      <c r="J8" s="12"/>
      <c r="K8" s="12" t="n">
        <v>28</v>
      </c>
      <c r="L8" s="12"/>
      <c r="M8" s="12" t="n">
        <v>115</v>
      </c>
      <c r="N8" s="12" t="n">
        <v>27</v>
      </c>
      <c r="O8" s="12" t="n">
        <v>18</v>
      </c>
      <c r="P8" s="12" t="n">
        <v>3</v>
      </c>
      <c r="Q8" s="12"/>
      <c r="R8" s="12" t="n">
        <v>0</v>
      </c>
      <c r="S8" s="12" t="n">
        <v>16</v>
      </c>
      <c r="T8" s="12" t="n">
        <v>45</v>
      </c>
      <c r="U8" s="12" t="n">
        <v>44</v>
      </c>
      <c r="V8" s="12" t="n">
        <v>52</v>
      </c>
      <c r="W8" s="12"/>
      <c r="X8" s="12" t="n">
        <v>34</v>
      </c>
      <c r="Y8" s="12" t="n">
        <v>51</v>
      </c>
      <c r="Z8" s="12" t="n">
        <v>25</v>
      </c>
      <c r="AA8" s="12" t="n">
        <v>12</v>
      </c>
      <c r="AB8" s="12" t="n">
        <v>21</v>
      </c>
      <c r="AC8" s="12" t="n">
        <v>9</v>
      </c>
      <c r="AD8" s="12" t="n">
        <v>7</v>
      </c>
      <c r="AE8" s="12"/>
      <c r="AF8" s="12" t="n">
        <v>11</v>
      </c>
      <c r="AG8" s="12" t="n">
        <v>10</v>
      </c>
      <c r="AH8" s="12" t="n">
        <v>14</v>
      </c>
      <c r="AI8" s="12" t="n">
        <v>15</v>
      </c>
      <c r="AJ8" s="12" t="n">
        <v>7</v>
      </c>
      <c r="AK8" s="12" t="n">
        <v>42</v>
      </c>
      <c r="AL8" s="12" t="n">
        <v>11</v>
      </c>
      <c r="AM8" s="12" t="n">
        <v>13</v>
      </c>
      <c r="AN8" s="12" t="n">
        <v>24</v>
      </c>
      <c r="AO8" s="12" t="n">
        <v>13</v>
      </c>
      <c r="AP8" s="12" t="n">
        <v>1</v>
      </c>
      <c r="AQ8" s="12"/>
      <c r="AR8" s="12" t="n">
        <v>14</v>
      </c>
      <c r="AS8" s="12" t="n">
        <v>22</v>
      </c>
      <c r="AT8" s="12" t="n">
        <v>54</v>
      </c>
      <c r="AU8" s="12" t="n">
        <v>15</v>
      </c>
      <c r="AV8" s="12" t="n">
        <v>7</v>
      </c>
      <c r="AW8" s="12" t="n">
        <v>27</v>
      </c>
      <c r="AX8" s="12" t="n">
        <v>23</v>
      </c>
    </row>
    <row r="9">
      <c r="B9" s="17" t="s">
        <v>225</v>
      </c>
      <c r="C9" s="16" t="n">
        <v>0.131073566714977</v>
      </c>
      <c r="D9" s="16" t="n">
        <v>0.286511254835793</v>
      </c>
      <c r="E9" s="16" t="n">
        <v>0.118101907081544</v>
      </c>
      <c r="F9" s="16" t="n">
        <v>0.115472175986797</v>
      </c>
      <c r="G9" s="16"/>
      <c r="H9" s="16" t="n">
        <v>0.195281764459523</v>
      </c>
      <c r="I9" s="16" t="n">
        <v>0.129440991347274</v>
      </c>
      <c r="J9" s="16"/>
      <c r="K9" s="16" t="n">
        <v>0.132747484478974</v>
      </c>
      <c r="L9" s="16"/>
      <c r="M9" s="16" t="n">
        <v>0.05625052270296</v>
      </c>
      <c r="N9" s="16" t="n">
        <v>0.259077206076047</v>
      </c>
      <c r="O9" s="16" t="n">
        <v>0.412909655463529</v>
      </c>
      <c r="P9" s="16" t="n">
        <v>0.219012169731456</v>
      </c>
      <c r="Q9" s="16"/>
      <c r="R9" s="16" t="n">
        <v>0</v>
      </c>
      <c r="S9" s="16" t="n">
        <v>0.258092579836252</v>
      </c>
      <c r="T9" s="16" t="n">
        <v>0.216306471408896</v>
      </c>
      <c r="U9" s="16" t="n">
        <v>0.126880373603624</v>
      </c>
      <c r="V9" s="16" t="n">
        <v>0.0333468504346086</v>
      </c>
      <c r="W9" s="16"/>
      <c r="X9" s="16" t="n">
        <v>0.00444254008391389</v>
      </c>
      <c r="Y9" s="16" t="n">
        <v>0.0807735205687367</v>
      </c>
      <c r="Z9" s="16" t="n">
        <v>0.0159995828007074</v>
      </c>
      <c r="AA9" s="16" t="n">
        <v>0.380142016558153</v>
      </c>
      <c r="AB9" s="16" t="n">
        <v>0.337460011772678</v>
      </c>
      <c r="AC9" s="16" t="n">
        <v>0.150955465733996</v>
      </c>
      <c r="AD9" s="16" t="n">
        <v>0.498131769092918</v>
      </c>
      <c r="AE9" s="16"/>
      <c r="AF9" s="16" t="n">
        <v>0.0612576338580799</v>
      </c>
      <c r="AG9" s="16" t="n">
        <v>0.581775674708461</v>
      </c>
      <c r="AH9" s="16" t="n">
        <v>0.102081673509404</v>
      </c>
      <c r="AI9" s="16" t="n">
        <v>0.342393908289119</v>
      </c>
      <c r="AJ9" s="16" t="n">
        <v>0.0440756309288201</v>
      </c>
      <c r="AK9" s="16" t="n">
        <v>0.00374252036785213</v>
      </c>
      <c r="AL9" s="16" t="n">
        <v>0.131382754323877</v>
      </c>
      <c r="AM9" s="16" t="n">
        <v>0.350122063630751</v>
      </c>
      <c r="AN9" s="16" t="n">
        <v>0.0120796344822971</v>
      </c>
      <c r="AO9" s="16" t="n">
        <v>0.0728854201392679</v>
      </c>
      <c r="AP9" s="16" t="n">
        <v>0.634960753291959</v>
      </c>
      <c r="AQ9" s="16"/>
      <c r="AR9" s="16" t="n">
        <v>0.359005422446759</v>
      </c>
      <c r="AS9" s="16" t="n">
        <v>0.00738951797670333</v>
      </c>
      <c r="AT9" s="16" t="n">
        <v>0.221875640148179</v>
      </c>
      <c r="AU9" s="16" t="n">
        <v>0.0889183622252044</v>
      </c>
      <c r="AV9" s="16" t="n">
        <v>0.0111168672226929</v>
      </c>
      <c r="AW9" s="16" t="n">
        <v>0.0457502300165711</v>
      </c>
      <c r="AX9" s="16" t="n">
        <v>0.0652403408073403</v>
      </c>
    </row>
    <row r="10">
      <c r="B10" s="17" t="s">
        <v>226</v>
      </c>
      <c r="C10" s="16" t="n">
        <v>0.333319514430748</v>
      </c>
      <c r="D10" s="16" t="n">
        <v>0.419217468398754</v>
      </c>
      <c r="E10" s="16" t="n">
        <v>0.334350444105971</v>
      </c>
      <c r="F10" s="16" t="n">
        <v>0.319116085931326</v>
      </c>
      <c r="G10" s="16"/>
      <c r="H10" s="16" t="n">
        <v>0.300771162737299</v>
      </c>
      <c r="I10" s="16" t="n">
        <v>0.322311794850706</v>
      </c>
      <c r="J10" s="16"/>
      <c r="K10" s="16" t="n">
        <v>0.333011990382375</v>
      </c>
      <c r="L10" s="16"/>
      <c r="M10" s="16" t="n">
        <v>0.312667121965317</v>
      </c>
      <c r="N10" s="16" t="n">
        <v>0.371314450207704</v>
      </c>
      <c r="O10" s="16" t="n">
        <v>0.388797248498688</v>
      </c>
      <c r="P10" s="16" t="n">
        <v>0.484491035537707</v>
      </c>
      <c r="Q10" s="16"/>
      <c r="R10" s="16" t="n">
        <v>0</v>
      </c>
      <c r="S10" s="16" t="n">
        <v>0.0434853810119688</v>
      </c>
      <c r="T10" s="16" t="n">
        <v>0.460106580908537</v>
      </c>
      <c r="U10" s="16" t="n">
        <v>0.339910678766931</v>
      </c>
      <c r="V10" s="16" t="n">
        <v>0.242447185804331</v>
      </c>
      <c r="W10" s="16"/>
      <c r="X10" s="16" t="n">
        <v>0.392420898802862</v>
      </c>
      <c r="Y10" s="16" t="n">
        <v>0.335611517941854</v>
      </c>
      <c r="Z10" s="16" t="n">
        <v>0.51226781715137</v>
      </c>
      <c r="AA10" s="16" t="n">
        <v>0.252934459760115</v>
      </c>
      <c r="AB10" s="16" t="n">
        <v>0.296156719107145</v>
      </c>
      <c r="AC10" s="16" t="n">
        <v>0.0897324265638408</v>
      </c>
      <c r="AD10" s="16" t="n">
        <v>0.139346573082059</v>
      </c>
      <c r="AE10" s="16"/>
      <c r="AF10" s="16" t="n">
        <v>0.554514206530542</v>
      </c>
      <c r="AG10" s="16" t="n">
        <v>0.339360549088463</v>
      </c>
      <c r="AH10" s="16" t="n">
        <v>0.296825487726399</v>
      </c>
      <c r="AI10" s="16" t="n">
        <v>0.412330552949791</v>
      </c>
      <c r="AJ10" s="16" t="n">
        <v>0.2488104762735</v>
      </c>
      <c r="AK10" s="16" t="n">
        <v>0.332750894651825</v>
      </c>
      <c r="AL10" s="16" t="n">
        <v>0.121439189662022</v>
      </c>
      <c r="AM10" s="16" t="n">
        <v>0.410891812250668</v>
      </c>
      <c r="AN10" s="16" t="n">
        <v>0.450579072181776</v>
      </c>
      <c r="AO10" s="16" t="n">
        <v>0</v>
      </c>
      <c r="AP10" s="16" t="n">
        <v>0.158373647978839</v>
      </c>
      <c r="AQ10" s="16"/>
      <c r="AR10" s="16" t="n">
        <v>0.594924173179773</v>
      </c>
      <c r="AS10" s="16" t="n">
        <v>0.0283299659390272</v>
      </c>
      <c r="AT10" s="16" t="n">
        <v>0.328567719387404</v>
      </c>
      <c r="AU10" s="16" t="n">
        <v>0.342232895389415</v>
      </c>
      <c r="AV10" s="16" t="n">
        <v>0.0602189820689502</v>
      </c>
      <c r="AW10" s="16" t="n">
        <v>0.305167927257123</v>
      </c>
      <c r="AX10" s="16" t="n">
        <v>0.584938092510805</v>
      </c>
    </row>
    <row r="11">
      <c r="B11" s="17" t="s">
        <v>256</v>
      </c>
      <c r="C11" s="16" t="n">
        <v>0.305727996147821</v>
      </c>
      <c r="D11" s="16" t="n">
        <v>0.13935133851243</v>
      </c>
      <c r="E11" s="16" t="n">
        <v>0.33412476971487</v>
      </c>
      <c r="F11" s="16" t="n">
        <v>0.312547963978149</v>
      </c>
      <c r="G11" s="16"/>
      <c r="H11" s="16" t="n">
        <v>0.316238958102442</v>
      </c>
      <c r="I11" s="16" t="n">
        <v>0.327403156293291</v>
      </c>
      <c r="J11" s="16"/>
      <c r="K11" s="16" t="n">
        <v>0.510970337211029</v>
      </c>
      <c r="L11" s="16"/>
      <c r="M11" s="16" t="n">
        <v>0.352978448052144</v>
      </c>
      <c r="N11" s="16" t="n">
        <v>0.203105689780253</v>
      </c>
      <c r="O11" s="16" t="n">
        <v>0.170988882936354</v>
      </c>
      <c r="P11" s="16" t="n">
        <v>0.176110261648533</v>
      </c>
      <c r="Q11" s="16"/>
      <c r="R11" s="16" t="n">
        <v>1</v>
      </c>
      <c r="S11" s="16" t="n">
        <v>0.0814363255714032</v>
      </c>
      <c r="T11" s="16" t="n">
        <v>0.251567593027948</v>
      </c>
      <c r="U11" s="16" t="n">
        <v>0.358094860359172</v>
      </c>
      <c r="V11" s="16" t="n">
        <v>0.405200680363252</v>
      </c>
      <c r="W11" s="16"/>
      <c r="X11" s="16" t="n">
        <v>0.31379725183736</v>
      </c>
      <c r="Y11" s="16" t="n">
        <v>0.195242488859603</v>
      </c>
      <c r="Z11" s="16" t="n">
        <v>0.337645078579673</v>
      </c>
      <c r="AA11" s="16" t="n">
        <v>0.361672054223066</v>
      </c>
      <c r="AB11" s="16" t="n">
        <v>0.187650142911303</v>
      </c>
      <c r="AC11" s="16" t="n">
        <v>0.748031057697384</v>
      </c>
      <c r="AD11" s="16" t="n">
        <v>0.312608028318724</v>
      </c>
      <c r="AE11" s="16"/>
      <c r="AF11" s="16" t="n">
        <v>0.384228159611378</v>
      </c>
      <c r="AG11" s="16" t="n">
        <v>0.00163887419297031</v>
      </c>
      <c r="AH11" s="16" t="n">
        <v>0.18436514318559</v>
      </c>
      <c r="AI11" s="16" t="n">
        <v>0.0325007186068804</v>
      </c>
      <c r="AJ11" s="16" t="n">
        <v>0.572528589678277</v>
      </c>
      <c r="AK11" s="16" t="n">
        <v>0.433929342725553</v>
      </c>
      <c r="AL11" s="16" t="n">
        <v>0.691877706677564</v>
      </c>
      <c r="AM11" s="16" t="n">
        <v>0.181171142036812</v>
      </c>
      <c r="AN11" s="16" t="n">
        <v>0.133827367124708</v>
      </c>
      <c r="AO11" s="16" t="n">
        <v>0.528837830738459</v>
      </c>
      <c r="AP11" s="16" t="n">
        <v>0.0660263158997132</v>
      </c>
      <c r="AQ11" s="16"/>
      <c r="AR11" s="16" t="n">
        <v>0.0460704043734678</v>
      </c>
      <c r="AS11" s="16" t="n">
        <v>0.661482456147612</v>
      </c>
      <c r="AT11" s="16" t="n">
        <v>0.237861727647479</v>
      </c>
      <c r="AU11" s="16" t="n">
        <v>0.529637660780973</v>
      </c>
      <c r="AV11" s="16" t="n">
        <v>0.928664150708357</v>
      </c>
      <c r="AW11" s="16" t="n">
        <v>0.217847598703103</v>
      </c>
      <c r="AX11" s="16" t="n">
        <v>0.0565916868818454</v>
      </c>
    </row>
    <row r="12">
      <c r="B12" s="17" t="s">
        <v>228</v>
      </c>
      <c r="C12" s="16" t="n">
        <v>0.0957917136267081</v>
      </c>
      <c r="D12" s="16" t="n">
        <v>0.113527094996908</v>
      </c>
      <c r="E12" s="16" t="n">
        <v>0.149619037819424</v>
      </c>
      <c r="F12" s="16" t="n">
        <v>0.0563604329333362</v>
      </c>
      <c r="G12" s="16"/>
      <c r="H12" s="16" t="n">
        <v>0</v>
      </c>
      <c r="I12" s="16" t="n">
        <v>0.0660743323475278</v>
      </c>
      <c r="J12" s="16"/>
      <c r="K12" s="16" t="n">
        <v>0.00326524024904919</v>
      </c>
      <c r="L12" s="16"/>
      <c r="M12" s="16" t="n">
        <v>0.100051252822684</v>
      </c>
      <c r="N12" s="16" t="n">
        <v>0.129096285670264</v>
      </c>
      <c r="O12" s="16" t="n">
        <v>0.0228261881869791</v>
      </c>
      <c r="P12" s="16" t="n">
        <v>0.0652482197762734</v>
      </c>
      <c r="Q12" s="16"/>
      <c r="R12" s="16" t="n">
        <v>0</v>
      </c>
      <c r="S12" s="16" t="n">
        <v>0.411547103886795</v>
      </c>
      <c r="T12" s="16" t="n">
        <v>0</v>
      </c>
      <c r="U12" s="16" t="n">
        <v>0.0620290899961089</v>
      </c>
      <c r="V12" s="16" t="n">
        <v>0.120972235536375</v>
      </c>
      <c r="W12" s="16"/>
      <c r="X12" s="16" t="n">
        <v>0.022500147186583</v>
      </c>
      <c r="Y12" s="16" t="n">
        <v>0.227158220800966</v>
      </c>
      <c r="Z12" s="16" t="n">
        <v>0.00247506718747987</v>
      </c>
      <c r="AA12" s="16" t="n">
        <v>0.00525146945866574</v>
      </c>
      <c r="AB12" s="16" t="n">
        <v>0.12806760650482</v>
      </c>
      <c r="AC12" s="16" t="n">
        <v>0.00273239745427952</v>
      </c>
      <c r="AD12" s="16" t="n">
        <v>0.0419450583297305</v>
      </c>
      <c r="AE12" s="16"/>
      <c r="AF12" s="16" t="n">
        <v>0</v>
      </c>
      <c r="AG12" s="16" t="n">
        <v>0.0772249020101057</v>
      </c>
      <c r="AH12" s="16" t="n">
        <v>0.378672051736958</v>
      </c>
      <c r="AI12" s="16" t="n">
        <v>0.00165520857688379</v>
      </c>
      <c r="AJ12" s="16" t="n">
        <v>0.12694549312214</v>
      </c>
      <c r="AK12" s="16" t="n">
        <v>0.00350204097827045</v>
      </c>
      <c r="AL12" s="16" t="n">
        <v>0.0521948387419652</v>
      </c>
      <c r="AM12" s="16" t="n">
        <v>0.0578149820817696</v>
      </c>
      <c r="AN12" s="16" t="n">
        <v>0.269176274395962</v>
      </c>
      <c r="AO12" s="16" t="n">
        <v>0.00132366843793228</v>
      </c>
      <c r="AP12" s="16" t="n">
        <v>0.140639282829489</v>
      </c>
      <c r="AQ12" s="16"/>
      <c r="AR12" s="16" t="n">
        <v>0</v>
      </c>
      <c r="AS12" s="16" t="n">
        <v>0.301257706934428</v>
      </c>
      <c r="AT12" s="16" t="n">
        <v>0.0202223267276118</v>
      </c>
      <c r="AU12" s="16" t="n">
        <v>0.00335275196675424</v>
      </c>
      <c r="AV12" s="16" t="n">
        <v>0</v>
      </c>
      <c r="AW12" s="16" t="n">
        <v>0.248349928118859</v>
      </c>
      <c r="AX12" s="16" t="n">
        <v>0.0443838518304241</v>
      </c>
    </row>
    <row r="13">
      <c r="B13" s="17" t="s">
        <v>229</v>
      </c>
      <c r="C13" s="16" t="n">
        <v>0.0771283105116068</v>
      </c>
      <c r="D13" s="16" t="n">
        <v>0.0371681169134848</v>
      </c>
      <c r="E13" s="16" t="n">
        <v>0.0628686428117103</v>
      </c>
      <c r="F13" s="16" t="n">
        <v>0.093116773251843</v>
      </c>
      <c r="G13" s="16"/>
      <c r="H13" s="16" t="n">
        <v>0.171136310121702</v>
      </c>
      <c r="I13" s="16" t="n">
        <v>0.0862774359535205</v>
      </c>
      <c r="J13" s="16"/>
      <c r="K13" s="16" t="n">
        <v>0.0200049476785737</v>
      </c>
      <c r="L13" s="16"/>
      <c r="M13" s="16" t="n">
        <v>0.0993764675711578</v>
      </c>
      <c r="N13" s="16" t="n">
        <v>0.0374063682657323</v>
      </c>
      <c r="O13" s="16" t="n">
        <v>0.00223901245722542</v>
      </c>
      <c r="P13" s="16" t="n">
        <v>0.00646015248711812</v>
      </c>
      <c r="Q13" s="16"/>
      <c r="R13" s="16" t="n">
        <v>0</v>
      </c>
      <c r="S13" s="16" t="n">
        <v>0</v>
      </c>
      <c r="T13" s="16" t="n">
        <v>0.0712983416672695</v>
      </c>
      <c r="U13" s="16" t="n">
        <v>0.113084997274164</v>
      </c>
      <c r="V13" s="16" t="n">
        <v>0.0831679278284008</v>
      </c>
      <c r="W13" s="16"/>
      <c r="X13" s="16" t="n">
        <v>0</v>
      </c>
      <c r="Y13" s="16" t="n">
        <v>0.16121425182884</v>
      </c>
      <c r="Z13" s="16" t="n">
        <v>0.13161245428077</v>
      </c>
      <c r="AA13" s="16" t="n">
        <v>0</v>
      </c>
      <c r="AB13" s="16" t="n">
        <v>0.0474895163607638</v>
      </c>
      <c r="AC13" s="16" t="n">
        <v>0.00427432627524992</v>
      </c>
      <c r="AD13" s="16" t="n">
        <v>0.00225524364486368</v>
      </c>
      <c r="AE13" s="16"/>
      <c r="AF13" s="16" t="n">
        <v>0</v>
      </c>
      <c r="AG13" s="16" t="n">
        <v>0</v>
      </c>
      <c r="AH13" s="16" t="n">
        <v>0.0361904413430529</v>
      </c>
      <c r="AI13" s="16" t="n">
        <v>0.211119611577326</v>
      </c>
      <c r="AJ13" s="16" t="n">
        <v>0</v>
      </c>
      <c r="AK13" s="16" t="n">
        <v>0.0126709978465225</v>
      </c>
      <c r="AL13" s="16" t="n">
        <v>0</v>
      </c>
      <c r="AM13" s="16" t="n">
        <v>0</v>
      </c>
      <c r="AN13" s="16" t="n">
        <v>0.132992746794749</v>
      </c>
      <c r="AO13" s="16" t="n">
        <v>0.396953080684341</v>
      </c>
      <c r="AP13" s="16" t="n">
        <v>0</v>
      </c>
      <c r="AQ13" s="16"/>
      <c r="AR13" s="16" t="n">
        <v>0</v>
      </c>
      <c r="AS13" s="16" t="n">
        <v>0</v>
      </c>
      <c r="AT13" s="16" t="n">
        <v>0.130170946510925</v>
      </c>
      <c r="AU13" s="16" t="n">
        <v>0.0336231616598173</v>
      </c>
      <c r="AV13" s="16" t="n">
        <v>0</v>
      </c>
      <c r="AW13" s="16" t="n">
        <v>0.181953971749817</v>
      </c>
      <c r="AX13" s="16" t="n">
        <v>0</v>
      </c>
    </row>
    <row r="14">
      <c r="B14" s="17" t="s">
        <v>95</v>
      </c>
      <c r="C14" s="16" t="n">
        <v>0.056958898568139</v>
      </c>
      <c r="D14" s="16" t="n">
        <v>0.00422472634263019</v>
      </c>
      <c r="E14" s="16" t="n">
        <v>0.000935198466480384</v>
      </c>
      <c r="F14" s="16" t="n">
        <v>0.103386567918548</v>
      </c>
      <c r="G14" s="16"/>
      <c r="H14" s="16" t="n">
        <v>0.0165718045790344</v>
      </c>
      <c r="I14" s="16" t="n">
        <v>0.0684922892076804</v>
      </c>
      <c r="J14" s="16"/>
      <c r="K14" s="16" t="n">
        <v>0</v>
      </c>
      <c r="L14" s="16"/>
      <c r="M14" s="16" t="n">
        <v>0.0786761868857362</v>
      </c>
      <c r="N14" s="16" t="n">
        <v>0</v>
      </c>
      <c r="O14" s="16" t="n">
        <v>0.00223901245722542</v>
      </c>
      <c r="P14" s="16" t="n">
        <v>0.048678160818912</v>
      </c>
      <c r="Q14" s="16"/>
      <c r="R14" s="16" t="n">
        <v>0</v>
      </c>
      <c r="S14" s="16" t="n">
        <v>0.205438609693582</v>
      </c>
      <c r="T14" s="16" t="n">
        <v>0.000721012987349344</v>
      </c>
      <c r="U14" s="16" t="n">
        <v>0</v>
      </c>
      <c r="V14" s="16" t="n">
        <v>0.114865120033034</v>
      </c>
      <c r="W14" s="16"/>
      <c r="X14" s="16" t="n">
        <v>0.266839162089281</v>
      </c>
      <c r="Y14" s="16" t="n">
        <v>0</v>
      </c>
      <c r="Z14" s="16" t="n">
        <v>0</v>
      </c>
      <c r="AA14" s="16" t="n">
        <v>0</v>
      </c>
      <c r="AB14" s="16" t="n">
        <v>0.00317600334329073</v>
      </c>
      <c r="AC14" s="16" t="n">
        <v>0.00427432627524992</v>
      </c>
      <c r="AD14" s="16" t="n">
        <v>0.00571332753170468</v>
      </c>
      <c r="AE14" s="16"/>
      <c r="AF14" s="16" t="n">
        <v>0</v>
      </c>
      <c r="AG14" s="16" t="n">
        <v>0</v>
      </c>
      <c r="AH14" s="16" t="n">
        <v>0.00186520249859692</v>
      </c>
      <c r="AI14" s="16" t="n">
        <v>0</v>
      </c>
      <c r="AJ14" s="16" t="n">
        <v>0.00763980999726332</v>
      </c>
      <c r="AK14" s="16" t="n">
        <v>0.213404203429978</v>
      </c>
      <c r="AL14" s="16" t="n">
        <v>0.0031055105945721</v>
      </c>
      <c r="AM14" s="16" t="n">
        <v>0</v>
      </c>
      <c r="AN14" s="16" t="n">
        <v>0.001344905020509</v>
      </c>
      <c r="AO14" s="16" t="n">
        <v>0</v>
      </c>
      <c r="AP14" s="16" t="n">
        <v>0</v>
      </c>
      <c r="AQ14" s="16"/>
      <c r="AR14" s="16" t="n">
        <v>0</v>
      </c>
      <c r="AS14" s="16" t="n">
        <v>0.0015403530022293</v>
      </c>
      <c r="AT14" s="16" t="n">
        <v>0.061301639578402</v>
      </c>
      <c r="AU14" s="16" t="n">
        <v>0.00223516797783616</v>
      </c>
      <c r="AV14" s="16" t="n">
        <v>0</v>
      </c>
      <c r="AW14" s="16" t="n">
        <v>0.00093034415452608</v>
      </c>
      <c r="AX14" s="16" t="n">
        <v>0.248846027969585</v>
      </c>
    </row>
    <row r="15">
      <c r="B15" s="17" t="s">
        <v>230</v>
      </c>
      <c r="C15" s="23" t="n">
        <v>0.464393081145725</v>
      </c>
      <c r="D15" s="23" t="n">
        <v>0.705728723234547</v>
      </c>
      <c r="E15" s="23" t="n">
        <v>0.452452351187515</v>
      </c>
      <c r="F15" s="23" t="n">
        <v>0.434588261918123</v>
      </c>
      <c r="G15" s="23"/>
      <c r="H15" s="23" t="n">
        <v>0.496052927196821</v>
      </c>
      <c r="I15" s="23" t="n">
        <v>0.45175278619798</v>
      </c>
      <c r="J15" s="23"/>
      <c r="K15" s="23" t="n">
        <v>0.465759474861348</v>
      </c>
      <c r="L15" s="23"/>
      <c r="M15" s="23" t="n">
        <v>0.368917644668277</v>
      </c>
      <c r="N15" s="23" t="n">
        <v>0.63039165628375</v>
      </c>
      <c r="O15" s="23" t="n">
        <v>0.801706903962216</v>
      </c>
      <c r="P15" s="23" t="n">
        <v>0.703503205269163</v>
      </c>
      <c r="Q15" s="23"/>
      <c r="R15" s="23" t="n">
        <v>0</v>
      </c>
      <c r="S15" s="23" t="n">
        <v>0.30157796084822</v>
      </c>
      <c r="T15" s="23" t="n">
        <v>0.676413052317433</v>
      </c>
      <c r="U15" s="23" t="n">
        <v>0.466791052370555</v>
      </c>
      <c r="V15" s="23" t="n">
        <v>0.275794036238939</v>
      </c>
      <c r="W15" s="23"/>
      <c r="X15" s="23" t="n">
        <v>0.396863438886776</v>
      </c>
      <c r="Y15" s="23" t="n">
        <v>0.416385038510591</v>
      </c>
      <c r="Z15" s="23" t="n">
        <v>0.528267399952077</v>
      </c>
      <c r="AA15" s="23" t="n">
        <v>0.633076476318268</v>
      </c>
      <c r="AB15" s="23" t="n">
        <v>0.633616730879823</v>
      </c>
      <c r="AC15" s="23" t="n">
        <v>0.240687892297837</v>
      </c>
      <c r="AD15" s="23" t="n">
        <v>0.637478342174977</v>
      </c>
      <c r="AE15" s="23"/>
      <c r="AF15" s="23" t="n">
        <v>0.615771840388622</v>
      </c>
      <c r="AG15" s="23" t="n">
        <v>0.921136223796924</v>
      </c>
      <c r="AH15" s="23" t="n">
        <v>0.398907161235802</v>
      </c>
      <c r="AI15" s="23" t="n">
        <v>0.75472446123891</v>
      </c>
      <c r="AJ15" s="23" t="n">
        <v>0.29288610720232</v>
      </c>
      <c r="AK15" s="23" t="n">
        <v>0.336493415019677</v>
      </c>
      <c r="AL15" s="23" t="n">
        <v>0.252821943985899</v>
      </c>
      <c r="AM15" s="23" t="n">
        <v>0.761013875881418</v>
      </c>
      <c r="AN15" s="23" t="n">
        <v>0.462658706664073</v>
      </c>
      <c r="AO15" s="23" t="n">
        <v>0.0728854201392679</v>
      </c>
      <c r="AP15" s="23" t="n">
        <v>0.793334401270798</v>
      </c>
      <c r="AQ15" s="23"/>
      <c r="AR15" s="23" t="n">
        <v>0.953929595626532</v>
      </c>
      <c r="AS15" s="23" t="n">
        <v>0.0357194839157305</v>
      </c>
      <c r="AT15" s="23" t="n">
        <v>0.550443359535583</v>
      </c>
      <c r="AU15" s="23" t="n">
        <v>0.43115125761462</v>
      </c>
      <c r="AV15" s="23" t="n">
        <v>0.0713358492916431</v>
      </c>
      <c r="AW15" s="23" t="n">
        <v>0.350918157273694</v>
      </c>
      <c r="AX15" s="23" t="n">
        <v>0.650178433318145</v>
      </c>
    </row>
    <row r="16">
      <c r="B16" s="17" t="s">
        <v>231</v>
      </c>
      <c r="C16" s="23" t="n">
        <v>0.172920024138315</v>
      </c>
      <c r="D16" s="23" t="n">
        <v>0.150695211910393</v>
      </c>
      <c r="E16" s="23" t="n">
        <v>0.212487680631134</v>
      </c>
      <c r="F16" s="23" t="n">
        <v>0.149477206185179</v>
      </c>
      <c r="G16" s="23"/>
      <c r="H16" s="23" t="n">
        <v>0.171136310121702</v>
      </c>
      <c r="I16" s="23" t="n">
        <v>0.152351768301048</v>
      </c>
      <c r="J16" s="23"/>
      <c r="K16" s="23" t="n">
        <v>0.0232701879276229</v>
      </c>
      <c r="L16" s="23"/>
      <c r="M16" s="23" t="n">
        <v>0.199427720393842</v>
      </c>
      <c r="N16" s="23" t="n">
        <v>0.166502653935996</v>
      </c>
      <c r="O16" s="23" t="n">
        <v>0.0250652006442045</v>
      </c>
      <c r="P16" s="23" t="n">
        <v>0.0717083722633916</v>
      </c>
      <c r="Q16" s="23"/>
      <c r="R16" s="23" t="n">
        <v>0</v>
      </c>
      <c r="S16" s="23" t="n">
        <v>0.411547103886795</v>
      </c>
      <c r="T16" s="23" t="n">
        <v>0.0712983416672695</v>
      </c>
      <c r="U16" s="23" t="n">
        <v>0.175114087270273</v>
      </c>
      <c r="V16" s="23" t="n">
        <v>0.204140163364776</v>
      </c>
      <c r="W16" s="23"/>
      <c r="X16" s="23" t="n">
        <v>0.022500147186583</v>
      </c>
      <c r="Y16" s="23" t="n">
        <v>0.388372472629807</v>
      </c>
      <c r="Z16" s="23" t="n">
        <v>0.13408752146825</v>
      </c>
      <c r="AA16" s="23" t="n">
        <v>0.00525146945866574</v>
      </c>
      <c r="AB16" s="23" t="n">
        <v>0.175557122865584</v>
      </c>
      <c r="AC16" s="23" t="n">
        <v>0.00700672372952944</v>
      </c>
      <c r="AD16" s="23" t="n">
        <v>0.0442003019745942</v>
      </c>
      <c r="AE16" s="23"/>
      <c r="AF16" s="23" t="n">
        <v>0</v>
      </c>
      <c r="AG16" s="23" t="n">
        <v>0.0772249020101057</v>
      </c>
      <c r="AH16" s="23" t="n">
        <v>0.414862493080011</v>
      </c>
      <c r="AI16" s="23" t="n">
        <v>0.212774820154209</v>
      </c>
      <c r="AJ16" s="23" t="n">
        <v>0.12694549312214</v>
      </c>
      <c r="AK16" s="23" t="n">
        <v>0.0161730388247929</v>
      </c>
      <c r="AL16" s="23" t="n">
        <v>0.0521948387419652</v>
      </c>
      <c r="AM16" s="23" t="n">
        <v>0.0578149820817696</v>
      </c>
      <c r="AN16" s="23" t="n">
        <v>0.402169021190711</v>
      </c>
      <c r="AO16" s="23" t="n">
        <v>0.398276749122273</v>
      </c>
      <c r="AP16" s="23" t="n">
        <v>0.140639282829489</v>
      </c>
      <c r="AQ16" s="23"/>
      <c r="AR16" s="23" t="n">
        <v>0</v>
      </c>
      <c r="AS16" s="23" t="n">
        <v>0.301257706934428</v>
      </c>
      <c r="AT16" s="23" t="n">
        <v>0.150393273238537</v>
      </c>
      <c r="AU16" s="23" t="n">
        <v>0.0369759136265715</v>
      </c>
      <c r="AV16" s="23" t="n">
        <v>0</v>
      </c>
      <c r="AW16" s="23" t="n">
        <v>0.430303899868676</v>
      </c>
      <c r="AX16" s="23" t="n">
        <v>0.0443838518304241</v>
      </c>
    </row>
    <row r="17">
      <c r="B17" s="17" t="s">
        <v>129</v>
      </c>
      <c r="C17" s="24" t="n">
        <v>0.29147305700741</v>
      </c>
      <c r="D17" s="24" t="n">
        <v>0.555033511324154</v>
      </c>
      <c r="E17" s="24" t="n">
        <v>0.239964670556381</v>
      </c>
      <c r="F17" s="24" t="n">
        <v>0.285111055732944</v>
      </c>
      <c r="G17" s="24"/>
      <c r="H17" s="24" t="n">
        <v>0.324916617075119</v>
      </c>
      <c r="I17" s="24" t="n">
        <v>0.299401017896932</v>
      </c>
      <c r="J17" s="24"/>
      <c r="K17" s="24" t="n">
        <v>0.442489286933726</v>
      </c>
      <c r="L17" s="24"/>
      <c r="M17" s="24" t="n">
        <v>0.169489924274435</v>
      </c>
      <c r="N17" s="24" t="n">
        <v>0.463889002347754</v>
      </c>
      <c r="O17" s="24" t="n">
        <v>0.776641703318012</v>
      </c>
      <c r="P17" s="24" t="n">
        <v>0.631794833005772</v>
      </c>
      <c r="Q17" s="24"/>
      <c r="R17" s="24" t="n">
        <v>0</v>
      </c>
      <c r="S17" s="24" t="n">
        <v>-0.109969143038574</v>
      </c>
      <c r="T17" s="24" t="n">
        <v>0.605114710650163</v>
      </c>
      <c r="U17" s="24" t="n">
        <v>0.291676965100282</v>
      </c>
      <c r="V17" s="24" t="n">
        <v>0.0716538728741635</v>
      </c>
      <c r="W17" s="24"/>
      <c r="X17" s="24" t="n">
        <v>0.374363291700193</v>
      </c>
      <c r="Y17" s="24" t="n">
        <v>0.0280125658807841</v>
      </c>
      <c r="Z17" s="24" t="n">
        <v>0.394179878483828</v>
      </c>
      <c r="AA17" s="24" t="n">
        <v>0.627825006859602</v>
      </c>
      <c r="AB17" s="24" t="n">
        <v>0.458059608014239</v>
      </c>
      <c r="AC17" s="24" t="n">
        <v>0.233681168568308</v>
      </c>
      <c r="AD17" s="24" t="n">
        <v>0.593278040200383</v>
      </c>
      <c r="AE17" s="24"/>
      <c r="AF17" s="24" t="n">
        <v>0.615771840388622</v>
      </c>
      <c r="AG17" s="24" t="n">
        <v>0.843911321786818</v>
      </c>
      <c r="AH17" s="24" t="n">
        <v>-0.0159553318442088</v>
      </c>
      <c r="AI17" s="24" t="n">
        <v>0.541949641084701</v>
      </c>
      <c r="AJ17" s="24" t="n">
        <v>0.165940614080181</v>
      </c>
      <c r="AK17" s="24" t="n">
        <v>0.320320376194884</v>
      </c>
      <c r="AL17" s="24" t="n">
        <v>0.200627105243934</v>
      </c>
      <c r="AM17" s="24" t="n">
        <v>0.703198893799649</v>
      </c>
      <c r="AN17" s="24" t="n">
        <v>0.0604896854733624</v>
      </c>
      <c r="AO17" s="24" t="n">
        <v>-0.325391328983006</v>
      </c>
      <c r="AP17" s="24" t="n">
        <v>0.652695118441308</v>
      </c>
      <c r="AQ17" s="24"/>
      <c r="AR17" s="24" t="n">
        <v>0.953929595626532</v>
      </c>
      <c r="AS17" s="24" t="n">
        <v>-0.265538223018698</v>
      </c>
      <c r="AT17" s="24" t="n">
        <v>0.400050086297046</v>
      </c>
      <c r="AU17" s="24" t="n">
        <v>0.394175343988048</v>
      </c>
      <c r="AV17" s="24" t="n">
        <v>0.0713358492916431</v>
      </c>
      <c r="AW17" s="24" t="n">
        <v>-0.079385742594982</v>
      </c>
      <c r="AX17" s="24" t="n">
        <v>0.605794581487721</v>
      </c>
    </row>
    <row r="18">
      <c r="B18" s="18" t="s">
        <v>258</v>
      </c>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262</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337</v>
      </c>
      <c r="D7" s="11" t="n">
        <v>72</v>
      </c>
      <c r="E7" s="11" t="n">
        <v>191</v>
      </c>
      <c r="F7" s="11" t="n">
        <v>74</v>
      </c>
      <c r="G7" s="11"/>
      <c r="H7" s="11" t="n">
        <v>33</v>
      </c>
      <c r="I7" s="11" t="n">
        <v>255</v>
      </c>
      <c r="J7" s="11"/>
      <c r="K7" s="11" t="n">
        <v>84</v>
      </c>
      <c r="L7" s="11"/>
      <c r="M7" s="11" t="n">
        <v>27</v>
      </c>
      <c r="N7" s="11" t="n">
        <v>40</v>
      </c>
      <c r="O7" s="11" t="n">
        <v>182</v>
      </c>
      <c r="P7" s="11" t="n">
        <v>88</v>
      </c>
      <c r="Q7" s="11"/>
      <c r="R7" s="11" t="n">
        <v>1</v>
      </c>
      <c r="S7" s="11" t="n">
        <v>20</v>
      </c>
      <c r="T7" s="11" t="n">
        <v>72</v>
      </c>
      <c r="U7" s="11" t="n">
        <v>144</v>
      </c>
      <c r="V7" s="11" t="n">
        <v>98</v>
      </c>
      <c r="W7" s="11"/>
      <c r="X7" s="11" t="n">
        <v>16</v>
      </c>
      <c r="Y7" s="11" t="n">
        <v>26</v>
      </c>
      <c r="Z7" s="11" t="n">
        <v>19</v>
      </c>
      <c r="AA7" s="11" t="n">
        <v>55</v>
      </c>
      <c r="AB7" s="11" t="n">
        <v>107</v>
      </c>
      <c r="AC7" s="11" t="n">
        <v>44</v>
      </c>
      <c r="AD7" s="11" t="n">
        <v>65</v>
      </c>
      <c r="AE7" s="11"/>
      <c r="AF7" s="11" t="n">
        <v>14</v>
      </c>
      <c r="AG7" s="11" t="n">
        <v>20</v>
      </c>
      <c r="AH7" s="11" t="n">
        <v>54</v>
      </c>
      <c r="AI7" s="11" t="n">
        <v>88</v>
      </c>
      <c r="AJ7" s="11" t="n">
        <v>41</v>
      </c>
      <c r="AK7" s="11" t="n">
        <v>32</v>
      </c>
      <c r="AL7" s="11" t="n">
        <v>33</v>
      </c>
      <c r="AM7" s="11" t="n">
        <v>23</v>
      </c>
      <c r="AN7" s="11" t="n">
        <v>15</v>
      </c>
      <c r="AO7" s="11" t="n">
        <v>6</v>
      </c>
      <c r="AP7" s="11" t="n">
        <v>5</v>
      </c>
      <c r="AQ7" s="11"/>
      <c r="AR7" s="11" t="n">
        <v>45</v>
      </c>
      <c r="AS7" s="11" t="n">
        <v>21</v>
      </c>
      <c r="AT7" s="11" t="n">
        <v>95</v>
      </c>
      <c r="AU7" s="11" t="n">
        <v>49</v>
      </c>
      <c r="AV7" s="11" t="n">
        <v>10</v>
      </c>
      <c r="AW7" s="11" t="n">
        <v>84</v>
      </c>
      <c r="AX7" s="11" t="n">
        <v>33</v>
      </c>
    </row>
    <row r="8" ht="30" customHeight="1">
      <c r="B8" s="12" t="s">
        <v>21</v>
      </c>
      <c r="C8" s="12" t="n">
        <v>162</v>
      </c>
      <c r="D8" s="12" t="n">
        <v>14</v>
      </c>
      <c r="E8" s="12" t="n">
        <v>60</v>
      </c>
      <c r="F8" s="12" t="n">
        <v>88</v>
      </c>
      <c r="G8" s="12"/>
      <c r="H8" s="12" t="n">
        <v>3</v>
      </c>
      <c r="I8" s="12" t="n">
        <v>133</v>
      </c>
      <c r="J8" s="12"/>
      <c r="K8" s="12" t="n">
        <v>28</v>
      </c>
      <c r="L8" s="12"/>
      <c r="M8" s="12" t="n">
        <v>115</v>
      </c>
      <c r="N8" s="12" t="n">
        <v>27</v>
      </c>
      <c r="O8" s="12" t="n">
        <v>18</v>
      </c>
      <c r="P8" s="12" t="n">
        <v>3</v>
      </c>
      <c r="Q8" s="12"/>
      <c r="R8" s="12" t="n">
        <v>0</v>
      </c>
      <c r="S8" s="12" t="n">
        <v>16</v>
      </c>
      <c r="T8" s="12" t="n">
        <v>45</v>
      </c>
      <c r="U8" s="12" t="n">
        <v>44</v>
      </c>
      <c r="V8" s="12" t="n">
        <v>52</v>
      </c>
      <c r="W8" s="12"/>
      <c r="X8" s="12" t="n">
        <v>34</v>
      </c>
      <c r="Y8" s="12" t="n">
        <v>51</v>
      </c>
      <c r="Z8" s="12" t="n">
        <v>25</v>
      </c>
      <c r="AA8" s="12" t="n">
        <v>12</v>
      </c>
      <c r="AB8" s="12" t="n">
        <v>21</v>
      </c>
      <c r="AC8" s="12" t="n">
        <v>9</v>
      </c>
      <c r="AD8" s="12" t="n">
        <v>7</v>
      </c>
      <c r="AE8" s="12"/>
      <c r="AF8" s="12" t="n">
        <v>11</v>
      </c>
      <c r="AG8" s="12" t="n">
        <v>10</v>
      </c>
      <c r="AH8" s="12" t="n">
        <v>14</v>
      </c>
      <c r="AI8" s="12" t="n">
        <v>15</v>
      </c>
      <c r="AJ8" s="12" t="n">
        <v>7</v>
      </c>
      <c r="AK8" s="12" t="n">
        <v>42</v>
      </c>
      <c r="AL8" s="12" t="n">
        <v>11</v>
      </c>
      <c r="AM8" s="12" t="n">
        <v>13</v>
      </c>
      <c r="AN8" s="12" t="n">
        <v>24</v>
      </c>
      <c r="AO8" s="12" t="n">
        <v>13</v>
      </c>
      <c r="AP8" s="12" t="n">
        <v>1</v>
      </c>
      <c r="AQ8" s="12"/>
      <c r="AR8" s="12" t="n">
        <v>14</v>
      </c>
      <c r="AS8" s="12" t="n">
        <v>22</v>
      </c>
      <c r="AT8" s="12" t="n">
        <v>54</v>
      </c>
      <c r="AU8" s="12" t="n">
        <v>15</v>
      </c>
      <c r="AV8" s="12" t="n">
        <v>7</v>
      </c>
      <c r="AW8" s="12" t="n">
        <v>27</v>
      </c>
      <c r="AX8" s="12" t="n">
        <v>23</v>
      </c>
    </row>
    <row r="9">
      <c r="B9" s="17" t="s">
        <v>225</v>
      </c>
      <c r="C9" s="16" t="n">
        <v>0.160138423620932</v>
      </c>
      <c r="D9" s="16" t="n">
        <v>0.418840949226603</v>
      </c>
      <c r="E9" s="16" t="n">
        <v>0.234362849846878</v>
      </c>
      <c r="F9" s="16" t="n">
        <v>0.0689458768930905</v>
      </c>
      <c r="G9" s="16"/>
      <c r="H9" s="16" t="n">
        <v>0.159623041233674</v>
      </c>
      <c r="I9" s="16" t="n">
        <v>0.132663196535943</v>
      </c>
      <c r="J9" s="16"/>
      <c r="K9" s="16" t="n">
        <v>0.103181219442541</v>
      </c>
      <c r="L9" s="16"/>
      <c r="M9" s="16" t="n">
        <v>0.113175830657447</v>
      </c>
      <c r="N9" s="16" t="n">
        <v>0.292421205435091</v>
      </c>
      <c r="O9" s="16" t="n">
        <v>0.237411936347118</v>
      </c>
      <c r="P9" s="16" t="n">
        <v>0.368017769773353</v>
      </c>
      <c r="Q9" s="16"/>
      <c r="R9" s="16" t="n">
        <v>0</v>
      </c>
      <c r="S9" s="16" t="n">
        <v>0.444583002051432</v>
      </c>
      <c r="T9" s="16" t="n">
        <v>0.236737689893508</v>
      </c>
      <c r="U9" s="16" t="n">
        <v>0.145658613438441</v>
      </c>
      <c r="V9" s="16" t="n">
        <v>0.0330327765546983</v>
      </c>
      <c r="W9" s="16"/>
      <c r="X9" s="16" t="n">
        <v>0.113173548330268</v>
      </c>
      <c r="Y9" s="16" t="n">
        <v>0.270546106751578</v>
      </c>
      <c r="Z9" s="16" t="n">
        <v>0.00203497809792962</v>
      </c>
      <c r="AA9" s="16" t="n">
        <v>0.141802128680653</v>
      </c>
      <c r="AB9" s="16" t="n">
        <v>0.144678147758715</v>
      </c>
      <c r="AC9" s="16" t="n">
        <v>0.14662340292689</v>
      </c>
      <c r="AD9" s="16" t="n">
        <v>0.295364329148234</v>
      </c>
      <c r="AE9" s="16"/>
      <c r="AF9" s="16" t="n">
        <v>0.00315845980174261</v>
      </c>
      <c r="AG9" s="16" t="n">
        <v>0.53736762336978</v>
      </c>
      <c r="AH9" s="16" t="n">
        <v>0.10221651278958</v>
      </c>
      <c r="AI9" s="16" t="n">
        <v>0.27348657375495</v>
      </c>
      <c r="AJ9" s="16" t="n">
        <v>0.0916279835630515</v>
      </c>
      <c r="AK9" s="16" t="n">
        <v>0.00319695648201376</v>
      </c>
      <c r="AL9" s="16" t="n">
        <v>0.0125345639510831</v>
      </c>
      <c r="AM9" s="16" t="n">
        <v>0.248149576524097</v>
      </c>
      <c r="AN9" s="16" t="n">
        <v>0.402841473700965</v>
      </c>
      <c r="AO9" s="16" t="n">
        <v>0</v>
      </c>
      <c r="AP9" s="16" t="n">
        <v>0.700987069191672</v>
      </c>
      <c r="AQ9" s="16"/>
      <c r="AR9" s="16" t="n">
        <v>0.442430108208445</v>
      </c>
      <c r="AS9" s="16" t="n">
        <v>0.316963042906171</v>
      </c>
      <c r="AT9" s="16" t="n">
        <v>0.184312098263646</v>
      </c>
      <c r="AU9" s="16" t="n">
        <v>0.113827398931274</v>
      </c>
      <c r="AV9" s="16" t="n">
        <v>0.0222337344453857</v>
      </c>
      <c r="AW9" s="16" t="n">
        <v>0.0323608416534329</v>
      </c>
      <c r="AX9" s="16" t="n">
        <v>0.0129729808882424</v>
      </c>
    </row>
    <row r="10">
      <c r="B10" s="17" t="s">
        <v>226</v>
      </c>
      <c r="C10" s="16" t="n">
        <v>0.25828487919251</v>
      </c>
      <c r="D10" s="16" t="n">
        <v>0.443332501590929</v>
      </c>
      <c r="E10" s="16" t="n">
        <v>0.191678747117093</v>
      </c>
      <c r="F10" s="16" t="n">
        <v>0.274541652418379</v>
      </c>
      <c r="G10" s="16"/>
      <c r="H10" s="16" t="n">
        <v>0.424498349320891</v>
      </c>
      <c r="I10" s="16" t="n">
        <v>0.246753908007194</v>
      </c>
      <c r="J10" s="16"/>
      <c r="K10" s="16" t="n">
        <v>0.144418161334701</v>
      </c>
      <c r="L10" s="16"/>
      <c r="M10" s="16" t="n">
        <v>0.183440009545325</v>
      </c>
      <c r="N10" s="16" t="n">
        <v>0.322765434073038</v>
      </c>
      <c r="O10" s="16" t="n">
        <v>0.640568355601081</v>
      </c>
      <c r="P10" s="16" t="n">
        <v>0.308481450365562</v>
      </c>
      <c r="Q10" s="16"/>
      <c r="R10" s="16" t="n">
        <v>0</v>
      </c>
      <c r="S10" s="16" t="n">
        <v>0.275544710766198</v>
      </c>
      <c r="T10" s="16" t="n">
        <v>0.292606560121517</v>
      </c>
      <c r="U10" s="16" t="n">
        <v>0.392794864403142</v>
      </c>
      <c r="V10" s="16" t="n">
        <v>0.133865780966368</v>
      </c>
      <c r="W10" s="16"/>
      <c r="X10" s="16" t="n">
        <v>0.0657248662623614</v>
      </c>
      <c r="Y10" s="16" t="n">
        <v>0.311385516388208</v>
      </c>
      <c r="Z10" s="16" t="n">
        <v>0.15170125815528</v>
      </c>
      <c r="AA10" s="16" t="n">
        <v>0.52548169644297</v>
      </c>
      <c r="AB10" s="16" t="n">
        <v>0.479627413912979</v>
      </c>
      <c r="AC10" s="16" t="n">
        <v>0.112421819207981</v>
      </c>
      <c r="AD10" s="16" t="n">
        <v>0.382480367219944</v>
      </c>
      <c r="AE10" s="16"/>
      <c r="AF10" s="16" t="n">
        <v>0.0715070767512611</v>
      </c>
      <c r="AG10" s="16" t="n">
        <v>0.383786794942065</v>
      </c>
      <c r="AH10" s="16" t="n">
        <v>0.433867426413445</v>
      </c>
      <c r="AI10" s="16" t="n">
        <v>0.463090122879018</v>
      </c>
      <c r="AJ10" s="16" t="n">
        <v>0.232094896668348</v>
      </c>
      <c r="AK10" s="16" t="n">
        <v>0.0994179105391103</v>
      </c>
      <c r="AL10" s="16" t="n">
        <v>0.145929190543455</v>
      </c>
      <c r="AM10" s="16" t="n">
        <v>0.45291532140123</v>
      </c>
      <c r="AN10" s="16" t="n">
        <v>0.197639392243382</v>
      </c>
      <c r="AO10" s="16" t="n">
        <v>0.469853195975469</v>
      </c>
      <c r="AP10" s="16" t="n">
        <v>0</v>
      </c>
      <c r="AQ10" s="16"/>
      <c r="AR10" s="16" t="n">
        <v>0.530561245539503</v>
      </c>
      <c r="AS10" s="16" t="n">
        <v>0.0147790359534067</v>
      </c>
      <c r="AT10" s="16" t="n">
        <v>0.310836250036246</v>
      </c>
      <c r="AU10" s="16" t="n">
        <v>0.350274954869905</v>
      </c>
      <c r="AV10" s="16" t="n">
        <v>0.0602189820689502</v>
      </c>
      <c r="AW10" s="16" t="n">
        <v>0.347567657073728</v>
      </c>
      <c r="AX10" s="16" t="n">
        <v>0.102247906912162</v>
      </c>
    </row>
    <row r="11">
      <c r="B11" s="17" t="s">
        <v>256</v>
      </c>
      <c r="C11" s="16" t="n">
        <v>0.262287137661478</v>
      </c>
      <c r="D11" s="16" t="n">
        <v>0.0833291823315488</v>
      </c>
      <c r="E11" s="16" t="n">
        <v>0.175452774863629</v>
      </c>
      <c r="F11" s="16" t="n">
        <v>0.349529640685513</v>
      </c>
      <c r="G11" s="16"/>
      <c r="H11" s="16" t="n">
        <v>0.217225596854678</v>
      </c>
      <c r="I11" s="16" t="n">
        <v>0.245342713085047</v>
      </c>
      <c r="J11" s="16"/>
      <c r="K11" s="16" t="n">
        <v>0.496057372448588</v>
      </c>
      <c r="L11" s="16"/>
      <c r="M11" s="16" t="n">
        <v>0.313029665136571</v>
      </c>
      <c r="N11" s="16" t="n">
        <v>0.175279162372694</v>
      </c>
      <c r="O11" s="16" t="n">
        <v>0.0730040528767562</v>
      </c>
      <c r="P11" s="16" t="n">
        <v>0.1919224677118</v>
      </c>
      <c r="Q11" s="16"/>
      <c r="R11" s="16" t="n">
        <v>1</v>
      </c>
      <c r="S11" s="16" t="n">
        <v>0.00691603619760199</v>
      </c>
      <c r="T11" s="16" t="n">
        <v>0.173543752205119</v>
      </c>
      <c r="U11" s="16" t="n">
        <v>0.237480963573089</v>
      </c>
      <c r="V11" s="16" t="n">
        <v>0.463275948419634</v>
      </c>
      <c r="W11" s="16"/>
      <c r="X11" s="16" t="n">
        <v>0.26894189118773</v>
      </c>
      <c r="Y11" s="16" t="n">
        <v>0.29001447036429</v>
      </c>
      <c r="Z11" s="16" t="n">
        <v>0.437822603183758</v>
      </c>
      <c r="AA11" s="16" t="n">
        <v>0.289759435390975</v>
      </c>
      <c r="AB11" s="16" t="n">
        <v>0.104445282822372</v>
      </c>
      <c r="AC11" s="16" t="n">
        <v>0.0216484529453288</v>
      </c>
      <c r="AD11" s="16" t="n">
        <v>0.28196704373006</v>
      </c>
      <c r="AE11" s="16"/>
      <c r="AF11" s="16" t="n">
        <v>0.548550964954611</v>
      </c>
      <c r="AG11" s="16" t="n">
        <v>0.00324135935609846</v>
      </c>
      <c r="AH11" s="16" t="n">
        <v>0.423637333929508</v>
      </c>
      <c r="AI11" s="16" t="n">
        <v>0.0459031243887034</v>
      </c>
      <c r="AJ11" s="16" t="n">
        <v>0.530630140139747</v>
      </c>
      <c r="AK11" s="16" t="n">
        <v>0.142340384396881</v>
      </c>
      <c r="AL11" s="16" t="n">
        <v>0.0885805580311937</v>
      </c>
      <c r="AM11" s="16" t="n">
        <v>0.180689637930614</v>
      </c>
      <c r="AN11" s="16" t="n">
        <v>0.397501776524889</v>
      </c>
      <c r="AO11" s="16" t="n">
        <v>0.523969420971496</v>
      </c>
      <c r="AP11" s="16" t="n">
        <v>0.158373647978839</v>
      </c>
      <c r="AQ11" s="16"/>
      <c r="AR11" s="16" t="n">
        <v>0.00794688813063583</v>
      </c>
      <c r="AS11" s="16" t="n">
        <v>0.313882336901712</v>
      </c>
      <c r="AT11" s="16" t="n">
        <v>0.172086186931935</v>
      </c>
      <c r="AU11" s="16" t="n">
        <v>0.483728650642591</v>
      </c>
      <c r="AV11" s="16" t="n">
        <v>0.0111168672226929</v>
      </c>
      <c r="AW11" s="16" t="n">
        <v>0.223151017797753</v>
      </c>
      <c r="AX11" s="16" t="n">
        <v>0.555048888657837</v>
      </c>
    </row>
    <row r="12">
      <c r="B12" s="17" t="s">
        <v>228</v>
      </c>
      <c r="C12" s="16" t="n">
        <v>0.199227980064807</v>
      </c>
      <c r="D12" s="16" t="n">
        <v>0.0509236288331257</v>
      </c>
      <c r="E12" s="16" t="n">
        <v>0.242636529300147</v>
      </c>
      <c r="F12" s="16" t="n">
        <v>0.192987860119344</v>
      </c>
      <c r="G12" s="16"/>
      <c r="H12" s="16" t="n">
        <v>0</v>
      </c>
      <c r="I12" s="16" t="n">
        <v>0.234037771451596</v>
      </c>
      <c r="J12" s="16"/>
      <c r="K12" s="16" t="n">
        <v>0.253994098847592</v>
      </c>
      <c r="L12" s="16"/>
      <c r="M12" s="16" t="n">
        <v>0.240427101555244</v>
      </c>
      <c r="N12" s="16" t="n">
        <v>0.138324028312552</v>
      </c>
      <c r="O12" s="16" t="n">
        <v>0.0423234749557571</v>
      </c>
      <c r="P12" s="16" t="n">
        <v>0.0637348525578125</v>
      </c>
      <c r="Q12" s="16"/>
      <c r="R12" s="16" t="n">
        <v>0</v>
      </c>
      <c r="S12" s="16" t="n">
        <v>0.0675176412911868</v>
      </c>
      <c r="T12" s="16" t="n">
        <v>0.213260106747886</v>
      </c>
      <c r="U12" s="16" t="n">
        <v>0.222741539367214</v>
      </c>
      <c r="V12" s="16" t="n">
        <v>0.227427608923191</v>
      </c>
      <c r="W12" s="16"/>
      <c r="X12" s="16" t="n">
        <v>0.285320532130359</v>
      </c>
      <c r="Y12" s="16" t="n">
        <v>0.064417187809508</v>
      </c>
      <c r="Z12" s="16" t="n">
        <v>0.206632851073953</v>
      </c>
      <c r="AA12" s="16" t="n">
        <v>0.042956739485402</v>
      </c>
      <c r="AB12" s="16" t="n">
        <v>0.175000408008717</v>
      </c>
      <c r="AC12" s="16" t="n">
        <v>0.708995479719731</v>
      </c>
      <c r="AD12" s="16" t="n">
        <v>0.0322447260735907</v>
      </c>
      <c r="AE12" s="16"/>
      <c r="AF12" s="16" t="n">
        <v>0.329834653829503</v>
      </c>
      <c r="AG12" s="16" t="n">
        <v>0.0756042223320564</v>
      </c>
      <c r="AH12" s="16" t="n">
        <v>0.00408828552441441</v>
      </c>
      <c r="AI12" s="16" t="n">
        <v>0.00640056740000301</v>
      </c>
      <c r="AJ12" s="16" t="n">
        <v>0.135784226203445</v>
      </c>
      <c r="AK12" s="16" t="n">
        <v>0.423728504839144</v>
      </c>
      <c r="AL12" s="16" t="n">
        <v>0.664528619950064</v>
      </c>
      <c r="AM12" s="16" t="n">
        <v>0.115272720999775</v>
      </c>
      <c r="AN12" s="16" t="n">
        <v>0</v>
      </c>
      <c r="AO12" s="16" t="n">
        <v>0.00486840976696269</v>
      </c>
      <c r="AP12" s="16" t="n">
        <v>0.140639282829489</v>
      </c>
      <c r="AQ12" s="16"/>
      <c r="AR12" s="16" t="n">
        <v>0.019061758121416</v>
      </c>
      <c r="AS12" s="16" t="n">
        <v>0.352835231236481</v>
      </c>
      <c r="AT12" s="16" t="n">
        <v>0.201552679333241</v>
      </c>
      <c r="AU12" s="16" t="n">
        <v>0.0102772274583259</v>
      </c>
      <c r="AV12" s="16" t="n">
        <v>0.906430416262971</v>
      </c>
      <c r="AW12" s="16" t="n">
        <v>0.214036167570743</v>
      </c>
      <c r="AX12" s="16" t="n">
        <v>0.0426042612674608</v>
      </c>
    </row>
    <row r="13">
      <c r="B13" s="17" t="s">
        <v>229</v>
      </c>
      <c r="C13" s="16" t="n">
        <v>0.057285349289302</v>
      </c>
      <c r="D13" s="16" t="n">
        <v>0</v>
      </c>
      <c r="E13" s="16" t="n">
        <v>0.154660895403379</v>
      </c>
      <c r="F13" s="16" t="n">
        <v>0</v>
      </c>
      <c r="G13" s="16"/>
      <c r="H13" s="16" t="n">
        <v>0.1710745270241</v>
      </c>
      <c r="I13" s="16" t="n">
        <v>0.0656871147832784</v>
      </c>
      <c r="J13" s="16"/>
      <c r="K13" s="16" t="n">
        <v>0.00234914792657706</v>
      </c>
      <c r="L13" s="16"/>
      <c r="M13" s="16" t="n">
        <v>0.0712512062196778</v>
      </c>
      <c r="N13" s="16" t="n">
        <v>0.0374063682657323</v>
      </c>
      <c r="O13" s="16" t="n">
        <v>0.00223901245722542</v>
      </c>
      <c r="P13" s="16" t="n">
        <v>0.0162941250533355</v>
      </c>
      <c r="Q13" s="16"/>
      <c r="R13" s="16" t="n">
        <v>0</v>
      </c>
      <c r="S13" s="16" t="n">
        <v>0</v>
      </c>
      <c r="T13" s="16" t="n">
        <v>0.0822661511891948</v>
      </c>
      <c r="U13" s="16" t="n">
        <v>0.000578211979473991</v>
      </c>
      <c r="V13" s="16" t="n">
        <v>0.0106490524020501</v>
      </c>
      <c r="W13" s="16"/>
      <c r="X13" s="16" t="n">
        <v>0</v>
      </c>
      <c r="Y13" s="16" t="n">
        <v>0.0636367186864159</v>
      </c>
      <c r="Z13" s="16" t="n">
        <v>0.201808309489079</v>
      </c>
      <c r="AA13" s="16" t="n">
        <v>0</v>
      </c>
      <c r="AB13" s="16" t="n">
        <v>0.0474895163607638</v>
      </c>
      <c r="AC13" s="16" t="n">
        <v>0.00427432627524992</v>
      </c>
      <c r="AD13" s="16" t="n">
        <v>0.00568829018330836</v>
      </c>
      <c r="AE13" s="16"/>
      <c r="AF13" s="16" t="n">
        <v>0.0469488446628824</v>
      </c>
      <c r="AG13" s="16" t="n">
        <v>0</v>
      </c>
      <c r="AH13" s="16" t="n">
        <v>0.0361904413430529</v>
      </c>
      <c r="AI13" s="16" t="n">
        <v>0.211119611577326</v>
      </c>
      <c r="AJ13" s="16" t="n">
        <v>0.00222294342814468</v>
      </c>
      <c r="AK13" s="16" t="n">
        <v>0.117912040312873</v>
      </c>
      <c r="AL13" s="16" t="n">
        <v>0.00235269836038831</v>
      </c>
      <c r="AM13" s="16" t="n">
        <v>0</v>
      </c>
      <c r="AN13" s="16" t="n">
        <v>0</v>
      </c>
      <c r="AO13" s="16" t="n">
        <v>0</v>
      </c>
      <c r="AP13" s="16" t="n">
        <v>0</v>
      </c>
      <c r="AQ13" s="16"/>
      <c r="AR13" s="16" t="n">
        <v>0</v>
      </c>
      <c r="AS13" s="16" t="n">
        <v>0</v>
      </c>
      <c r="AT13" s="16" t="n">
        <v>0.0699111458565299</v>
      </c>
      <c r="AU13" s="16" t="n">
        <v>0.0347407456487354</v>
      </c>
      <c r="AV13" s="16" t="n">
        <v>0</v>
      </c>
      <c r="AW13" s="16" t="n">
        <v>0.182884315904343</v>
      </c>
      <c r="AX13" s="16" t="n">
        <v>0</v>
      </c>
    </row>
    <row r="14">
      <c r="B14" s="17" t="s">
        <v>95</v>
      </c>
      <c r="C14" s="16" t="n">
        <v>0.0627762301709709</v>
      </c>
      <c r="D14" s="16" t="n">
        <v>0.00357373801779343</v>
      </c>
      <c r="E14" s="16" t="n">
        <v>0.00120820346887415</v>
      </c>
      <c r="F14" s="16" t="n">
        <v>0.113994969883673</v>
      </c>
      <c r="G14" s="16"/>
      <c r="H14" s="16" t="n">
        <v>0.0275784855666561</v>
      </c>
      <c r="I14" s="16" t="n">
        <v>0.0755152961369411</v>
      </c>
      <c r="J14" s="16"/>
      <c r="K14" s="16" t="n">
        <v>0</v>
      </c>
      <c r="L14" s="16"/>
      <c r="M14" s="16" t="n">
        <v>0.0786761868857362</v>
      </c>
      <c r="N14" s="16" t="n">
        <v>0.0338038015408913</v>
      </c>
      <c r="O14" s="16" t="n">
        <v>0.00445316776206159</v>
      </c>
      <c r="P14" s="16" t="n">
        <v>0.0515493345381368</v>
      </c>
      <c r="Q14" s="16"/>
      <c r="R14" s="16" t="n">
        <v>0</v>
      </c>
      <c r="S14" s="16" t="n">
        <v>0.205438609693582</v>
      </c>
      <c r="T14" s="16" t="n">
        <v>0.00158573984277527</v>
      </c>
      <c r="U14" s="16" t="n">
        <v>0.00074580723864033</v>
      </c>
      <c r="V14" s="16" t="n">
        <v>0.131748832734059</v>
      </c>
      <c r="W14" s="16"/>
      <c r="X14" s="16" t="n">
        <v>0.266839162089281</v>
      </c>
      <c r="Y14" s="16" t="n">
        <v>0</v>
      </c>
      <c r="Z14" s="16" t="n">
        <v>0</v>
      </c>
      <c r="AA14" s="16" t="n">
        <v>0</v>
      </c>
      <c r="AB14" s="16" t="n">
        <v>0.0487592311364531</v>
      </c>
      <c r="AC14" s="16" t="n">
        <v>0.00603651892481932</v>
      </c>
      <c r="AD14" s="16" t="n">
        <v>0.00225524364486368</v>
      </c>
      <c r="AE14" s="16"/>
      <c r="AF14" s="16" t="n">
        <v>0</v>
      </c>
      <c r="AG14" s="16" t="n">
        <v>0</v>
      </c>
      <c r="AH14" s="16" t="n">
        <v>0</v>
      </c>
      <c r="AI14" s="16" t="n">
        <v>0</v>
      </c>
      <c r="AJ14" s="16" t="n">
        <v>0.00763980999726332</v>
      </c>
      <c r="AK14" s="16" t="n">
        <v>0.213404203429978</v>
      </c>
      <c r="AL14" s="16" t="n">
        <v>0.0860743691638164</v>
      </c>
      <c r="AM14" s="16" t="n">
        <v>0.00297274314428406</v>
      </c>
      <c r="AN14" s="16" t="n">
        <v>0.00201735753076349</v>
      </c>
      <c r="AO14" s="16" t="n">
        <v>0.00130897328607266</v>
      </c>
      <c r="AP14" s="16" t="n">
        <v>0</v>
      </c>
      <c r="AQ14" s="16"/>
      <c r="AR14" s="16" t="n">
        <v>0</v>
      </c>
      <c r="AS14" s="16" t="n">
        <v>0.0015403530022293</v>
      </c>
      <c r="AT14" s="16" t="n">
        <v>0.061301639578402</v>
      </c>
      <c r="AU14" s="16" t="n">
        <v>0.00715102244916889</v>
      </c>
      <c r="AV14" s="16" t="n">
        <v>0</v>
      </c>
      <c r="AW14" s="16" t="n">
        <v>0</v>
      </c>
      <c r="AX14" s="16" t="n">
        <v>0.287125962274298</v>
      </c>
    </row>
    <row r="15">
      <c r="B15" s="17" t="s">
        <v>230</v>
      </c>
      <c r="C15" s="23" t="n">
        <v>0.418423302813442</v>
      </c>
      <c r="D15" s="23" t="n">
        <v>0.862173450817532</v>
      </c>
      <c r="E15" s="23" t="n">
        <v>0.426041596963971</v>
      </c>
      <c r="F15" s="23" t="n">
        <v>0.34348752931147</v>
      </c>
      <c r="G15" s="23"/>
      <c r="H15" s="23" t="n">
        <v>0.584121390554565</v>
      </c>
      <c r="I15" s="23" t="n">
        <v>0.379417104543138</v>
      </c>
      <c r="J15" s="23"/>
      <c r="K15" s="23" t="n">
        <v>0.247599380777243</v>
      </c>
      <c r="L15" s="23"/>
      <c r="M15" s="23" t="n">
        <v>0.296615840202771</v>
      </c>
      <c r="N15" s="23" t="n">
        <v>0.61518663950813</v>
      </c>
      <c r="O15" s="23" t="n">
        <v>0.8779802919482</v>
      </c>
      <c r="P15" s="23" t="n">
        <v>0.676499220138915</v>
      </c>
      <c r="Q15" s="23"/>
      <c r="R15" s="23" t="n">
        <v>0</v>
      </c>
      <c r="S15" s="23" t="n">
        <v>0.72012771281763</v>
      </c>
      <c r="T15" s="23" t="n">
        <v>0.529344250015025</v>
      </c>
      <c r="U15" s="23" t="n">
        <v>0.538453477841583</v>
      </c>
      <c r="V15" s="23" t="n">
        <v>0.166898557521066</v>
      </c>
      <c r="W15" s="23"/>
      <c r="X15" s="23" t="n">
        <v>0.178898414592629</v>
      </c>
      <c r="Y15" s="23" t="n">
        <v>0.581931623139786</v>
      </c>
      <c r="Z15" s="23" t="n">
        <v>0.15373623625321</v>
      </c>
      <c r="AA15" s="23" t="n">
        <v>0.667283825123623</v>
      </c>
      <c r="AB15" s="23" t="n">
        <v>0.624305561671694</v>
      </c>
      <c r="AC15" s="23" t="n">
        <v>0.259045222134871</v>
      </c>
      <c r="AD15" s="23" t="n">
        <v>0.677844696368178</v>
      </c>
      <c r="AE15" s="23"/>
      <c r="AF15" s="23" t="n">
        <v>0.0746655365530038</v>
      </c>
      <c r="AG15" s="23" t="n">
        <v>0.921154418311845</v>
      </c>
      <c r="AH15" s="23" t="n">
        <v>0.536083939203025</v>
      </c>
      <c r="AI15" s="23" t="n">
        <v>0.736576696633968</v>
      </c>
      <c r="AJ15" s="23" t="n">
        <v>0.3237228802314</v>
      </c>
      <c r="AK15" s="23" t="n">
        <v>0.102614867021124</v>
      </c>
      <c r="AL15" s="23" t="n">
        <v>0.158463754494538</v>
      </c>
      <c r="AM15" s="23" t="n">
        <v>0.701064897925327</v>
      </c>
      <c r="AN15" s="23" t="n">
        <v>0.600480865944347</v>
      </c>
      <c r="AO15" s="23" t="n">
        <v>0.469853195975469</v>
      </c>
      <c r="AP15" s="23" t="n">
        <v>0.700987069191672</v>
      </c>
      <c r="AQ15" s="23"/>
      <c r="AR15" s="23" t="n">
        <v>0.972991353747948</v>
      </c>
      <c r="AS15" s="23" t="n">
        <v>0.331742078859578</v>
      </c>
      <c r="AT15" s="23" t="n">
        <v>0.495148348299893</v>
      </c>
      <c r="AU15" s="23" t="n">
        <v>0.464102353801179</v>
      </c>
      <c r="AV15" s="23" t="n">
        <v>0.0824527165143359</v>
      </c>
      <c r="AW15" s="23" t="n">
        <v>0.37992849872716</v>
      </c>
      <c r="AX15" s="23" t="n">
        <v>0.115220887800404</v>
      </c>
    </row>
    <row r="16">
      <c r="B16" s="17" t="s">
        <v>231</v>
      </c>
      <c r="C16" s="23" t="n">
        <v>0.256513329354109</v>
      </c>
      <c r="D16" s="23" t="n">
        <v>0.0509236288331257</v>
      </c>
      <c r="E16" s="23" t="n">
        <v>0.397297424703526</v>
      </c>
      <c r="F16" s="23" t="n">
        <v>0.192987860119344</v>
      </c>
      <c r="G16" s="23"/>
      <c r="H16" s="23" t="n">
        <v>0.1710745270241</v>
      </c>
      <c r="I16" s="23" t="n">
        <v>0.299724886234874</v>
      </c>
      <c r="J16" s="23"/>
      <c r="K16" s="23" t="n">
        <v>0.256343246774169</v>
      </c>
      <c r="L16" s="23"/>
      <c r="M16" s="23" t="n">
        <v>0.311678307774921</v>
      </c>
      <c r="N16" s="23" t="n">
        <v>0.175730396578285</v>
      </c>
      <c r="O16" s="23" t="n">
        <v>0.0445624874129825</v>
      </c>
      <c r="P16" s="23" t="n">
        <v>0.080028977611148</v>
      </c>
      <c r="Q16" s="23"/>
      <c r="R16" s="23" t="n">
        <v>0</v>
      </c>
      <c r="S16" s="23" t="n">
        <v>0.0675176412911868</v>
      </c>
      <c r="T16" s="23" t="n">
        <v>0.295526257937081</v>
      </c>
      <c r="U16" s="23" t="n">
        <v>0.223319751346688</v>
      </c>
      <c r="V16" s="23" t="n">
        <v>0.238076661325241</v>
      </c>
      <c r="W16" s="23"/>
      <c r="X16" s="23" t="n">
        <v>0.285320532130359</v>
      </c>
      <c r="Y16" s="23" t="n">
        <v>0.128053906495924</v>
      </c>
      <c r="Z16" s="23" t="n">
        <v>0.408441160563032</v>
      </c>
      <c r="AA16" s="23" t="n">
        <v>0.042956739485402</v>
      </c>
      <c r="AB16" s="23" t="n">
        <v>0.222489924369481</v>
      </c>
      <c r="AC16" s="23" t="n">
        <v>0.713269805994981</v>
      </c>
      <c r="AD16" s="23" t="n">
        <v>0.0379330162568991</v>
      </c>
      <c r="AE16" s="23"/>
      <c r="AF16" s="23" t="n">
        <v>0.376783498492386</v>
      </c>
      <c r="AG16" s="23" t="n">
        <v>0.0756042223320564</v>
      </c>
      <c r="AH16" s="23" t="n">
        <v>0.0402787268674673</v>
      </c>
      <c r="AI16" s="23" t="n">
        <v>0.217520178977329</v>
      </c>
      <c r="AJ16" s="23" t="n">
        <v>0.13800716963159</v>
      </c>
      <c r="AK16" s="23" t="n">
        <v>0.541640545152017</v>
      </c>
      <c r="AL16" s="23" t="n">
        <v>0.666881318310452</v>
      </c>
      <c r="AM16" s="23" t="n">
        <v>0.115272720999775</v>
      </c>
      <c r="AN16" s="23" t="n">
        <v>0</v>
      </c>
      <c r="AO16" s="23" t="n">
        <v>0.00486840976696269</v>
      </c>
      <c r="AP16" s="23" t="n">
        <v>0.140639282829489</v>
      </c>
      <c r="AQ16" s="23"/>
      <c r="AR16" s="23" t="n">
        <v>0.019061758121416</v>
      </c>
      <c r="AS16" s="23" t="n">
        <v>0.352835231236481</v>
      </c>
      <c r="AT16" s="23" t="n">
        <v>0.271463825189771</v>
      </c>
      <c r="AU16" s="23" t="n">
        <v>0.0450179731070613</v>
      </c>
      <c r="AV16" s="23" t="n">
        <v>0.906430416262971</v>
      </c>
      <c r="AW16" s="23" t="n">
        <v>0.396920483475086</v>
      </c>
      <c r="AX16" s="23" t="n">
        <v>0.0426042612674608</v>
      </c>
    </row>
    <row r="17">
      <c r="B17" s="17" t="s">
        <v>129</v>
      </c>
      <c r="C17" s="24" t="n">
        <v>0.161909973459333</v>
      </c>
      <c r="D17" s="24" t="n">
        <v>0.811249821984406</v>
      </c>
      <c r="E17" s="24" t="n">
        <v>0.0287441722604447</v>
      </c>
      <c r="F17" s="24" t="n">
        <v>0.150499669192126</v>
      </c>
      <c r="G17" s="24"/>
      <c r="H17" s="24" t="n">
        <v>0.413046863530465</v>
      </c>
      <c r="I17" s="24" t="n">
        <v>0.0796922183082637</v>
      </c>
      <c r="J17" s="24"/>
      <c r="K17" s="24" t="n">
        <v>-0.00874386599692656</v>
      </c>
      <c r="L17" s="24"/>
      <c r="M17" s="24" t="n">
        <v>-0.0150624675721501</v>
      </c>
      <c r="N17" s="24" t="n">
        <v>0.439456242929845</v>
      </c>
      <c r="O17" s="24" t="n">
        <v>0.833417804535217</v>
      </c>
      <c r="P17" s="24" t="n">
        <v>0.596470242527767</v>
      </c>
      <c r="Q17" s="24"/>
      <c r="R17" s="24" t="n">
        <v>0</v>
      </c>
      <c r="S17" s="24" t="n">
        <v>0.652610071526443</v>
      </c>
      <c r="T17" s="24" t="n">
        <v>0.233817992077945</v>
      </c>
      <c r="U17" s="24" t="n">
        <v>0.315133726494896</v>
      </c>
      <c r="V17" s="24" t="n">
        <v>-0.0711781038041745</v>
      </c>
      <c r="W17" s="24"/>
      <c r="X17" s="24" t="n">
        <v>-0.10642211753773</v>
      </c>
      <c r="Y17" s="24" t="n">
        <v>0.453877716643862</v>
      </c>
      <c r="Z17" s="24" t="n">
        <v>-0.254704924309822</v>
      </c>
      <c r="AA17" s="24" t="n">
        <v>0.624327085638221</v>
      </c>
      <c r="AB17" s="24" t="n">
        <v>0.401815637302214</v>
      </c>
      <c r="AC17" s="24" t="n">
        <v>-0.454224583860111</v>
      </c>
      <c r="AD17" s="24" t="n">
        <v>0.639911680111279</v>
      </c>
      <c r="AE17" s="24"/>
      <c r="AF17" s="24" t="n">
        <v>-0.302117961939382</v>
      </c>
      <c r="AG17" s="24" t="n">
        <v>0.845550195979789</v>
      </c>
      <c r="AH17" s="24" t="n">
        <v>0.495805212335558</v>
      </c>
      <c r="AI17" s="24" t="n">
        <v>0.519056517656639</v>
      </c>
      <c r="AJ17" s="24" t="n">
        <v>0.18571571059981</v>
      </c>
      <c r="AK17" s="24" t="n">
        <v>-0.439025678130893</v>
      </c>
      <c r="AL17" s="24" t="n">
        <v>-0.508417563815915</v>
      </c>
      <c r="AM17" s="24" t="n">
        <v>0.585792176925552</v>
      </c>
      <c r="AN17" s="24" t="n">
        <v>0.600480865944347</v>
      </c>
      <c r="AO17" s="24" t="n">
        <v>0.464984786208506</v>
      </c>
      <c r="AP17" s="24" t="n">
        <v>0.560347786362182</v>
      </c>
      <c r="AQ17" s="24"/>
      <c r="AR17" s="24" t="n">
        <v>0.953929595626532</v>
      </c>
      <c r="AS17" s="24" t="n">
        <v>-0.021093152376903</v>
      </c>
      <c r="AT17" s="24" t="n">
        <v>0.223684523110122</v>
      </c>
      <c r="AU17" s="24" t="n">
        <v>0.419084380694118</v>
      </c>
      <c r="AV17" s="24" t="n">
        <v>-0.823977699748635</v>
      </c>
      <c r="AW17" s="24" t="n">
        <v>-0.0169919847479261</v>
      </c>
      <c r="AX17" s="24" t="n">
        <v>0.0726166265329431</v>
      </c>
    </row>
    <row r="18">
      <c r="B18" s="18" t="s">
        <v>258</v>
      </c>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263</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337</v>
      </c>
      <c r="D7" s="11" t="n">
        <v>72</v>
      </c>
      <c r="E7" s="11" t="n">
        <v>191</v>
      </c>
      <c r="F7" s="11" t="n">
        <v>74</v>
      </c>
      <c r="G7" s="11"/>
      <c r="H7" s="11" t="n">
        <v>33</v>
      </c>
      <c r="I7" s="11" t="n">
        <v>255</v>
      </c>
      <c r="J7" s="11"/>
      <c r="K7" s="11" t="n">
        <v>84</v>
      </c>
      <c r="L7" s="11"/>
      <c r="M7" s="11" t="n">
        <v>27</v>
      </c>
      <c r="N7" s="11" t="n">
        <v>40</v>
      </c>
      <c r="O7" s="11" t="n">
        <v>182</v>
      </c>
      <c r="P7" s="11" t="n">
        <v>88</v>
      </c>
      <c r="Q7" s="11"/>
      <c r="R7" s="11" t="n">
        <v>1</v>
      </c>
      <c r="S7" s="11" t="n">
        <v>20</v>
      </c>
      <c r="T7" s="11" t="n">
        <v>72</v>
      </c>
      <c r="U7" s="11" t="n">
        <v>144</v>
      </c>
      <c r="V7" s="11" t="n">
        <v>98</v>
      </c>
      <c r="W7" s="11"/>
      <c r="X7" s="11" t="n">
        <v>16</v>
      </c>
      <c r="Y7" s="11" t="n">
        <v>26</v>
      </c>
      <c r="Z7" s="11" t="n">
        <v>19</v>
      </c>
      <c r="AA7" s="11" t="n">
        <v>55</v>
      </c>
      <c r="AB7" s="11" t="n">
        <v>107</v>
      </c>
      <c r="AC7" s="11" t="n">
        <v>44</v>
      </c>
      <c r="AD7" s="11" t="n">
        <v>65</v>
      </c>
      <c r="AE7" s="11"/>
      <c r="AF7" s="11" t="n">
        <v>14</v>
      </c>
      <c r="AG7" s="11" t="n">
        <v>20</v>
      </c>
      <c r="AH7" s="11" t="n">
        <v>54</v>
      </c>
      <c r="AI7" s="11" t="n">
        <v>88</v>
      </c>
      <c r="AJ7" s="11" t="n">
        <v>41</v>
      </c>
      <c r="AK7" s="11" t="n">
        <v>32</v>
      </c>
      <c r="AL7" s="11" t="n">
        <v>33</v>
      </c>
      <c r="AM7" s="11" t="n">
        <v>23</v>
      </c>
      <c r="AN7" s="11" t="n">
        <v>15</v>
      </c>
      <c r="AO7" s="11" t="n">
        <v>6</v>
      </c>
      <c r="AP7" s="11" t="n">
        <v>5</v>
      </c>
      <c r="AQ7" s="11"/>
      <c r="AR7" s="11" t="n">
        <v>45</v>
      </c>
      <c r="AS7" s="11" t="n">
        <v>21</v>
      </c>
      <c r="AT7" s="11" t="n">
        <v>95</v>
      </c>
      <c r="AU7" s="11" t="n">
        <v>49</v>
      </c>
      <c r="AV7" s="11" t="n">
        <v>10</v>
      </c>
      <c r="AW7" s="11" t="n">
        <v>84</v>
      </c>
      <c r="AX7" s="11" t="n">
        <v>33</v>
      </c>
    </row>
    <row r="8" ht="30" customHeight="1">
      <c r="B8" s="12" t="s">
        <v>21</v>
      </c>
      <c r="C8" s="12" t="n">
        <v>162</v>
      </c>
      <c r="D8" s="12" t="n">
        <v>14</v>
      </c>
      <c r="E8" s="12" t="n">
        <v>60</v>
      </c>
      <c r="F8" s="12" t="n">
        <v>88</v>
      </c>
      <c r="G8" s="12"/>
      <c r="H8" s="12" t="n">
        <v>3</v>
      </c>
      <c r="I8" s="12" t="n">
        <v>133</v>
      </c>
      <c r="J8" s="12"/>
      <c r="K8" s="12" t="n">
        <v>28</v>
      </c>
      <c r="L8" s="12"/>
      <c r="M8" s="12" t="n">
        <v>115</v>
      </c>
      <c r="N8" s="12" t="n">
        <v>27</v>
      </c>
      <c r="O8" s="12" t="n">
        <v>18</v>
      </c>
      <c r="P8" s="12" t="n">
        <v>3</v>
      </c>
      <c r="Q8" s="12"/>
      <c r="R8" s="12" t="n">
        <v>0</v>
      </c>
      <c r="S8" s="12" t="n">
        <v>16</v>
      </c>
      <c r="T8" s="12" t="n">
        <v>45</v>
      </c>
      <c r="U8" s="12" t="n">
        <v>44</v>
      </c>
      <c r="V8" s="12" t="n">
        <v>52</v>
      </c>
      <c r="W8" s="12"/>
      <c r="X8" s="12" t="n">
        <v>34</v>
      </c>
      <c r="Y8" s="12" t="n">
        <v>51</v>
      </c>
      <c r="Z8" s="12" t="n">
        <v>25</v>
      </c>
      <c r="AA8" s="12" t="n">
        <v>12</v>
      </c>
      <c r="AB8" s="12" t="n">
        <v>21</v>
      </c>
      <c r="AC8" s="12" t="n">
        <v>9</v>
      </c>
      <c r="AD8" s="12" t="n">
        <v>7</v>
      </c>
      <c r="AE8" s="12"/>
      <c r="AF8" s="12" t="n">
        <v>11</v>
      </c>
      <c r="AG8" s="12" t="n">
        <v>10</v>
      </c>
      <c r="AH8" s="12" t="n">
        <v>14</v>
      </c>
      <c r="AI8" s="12" t="n">
        <v>15</v>
      </c>
      <c r="AJ8" s="12" t="n">
        <v>7</v>
      </c>
      <c r="AK8" s="12" t="n">
        <v>42</v>
      </c>
      <c r="AL8" s="12" t="n">
        <v>11</v>
      </c>
      <c r="AM8" s="12" t="n">
        <v>13</v>
      </c>
      <c r="AN8" s="12" t="n">
        <v>24</v>
      </c>
      <c r="AO8" s="12" t="n">
        <v>13</v>
      </c>
      <c r="AP8" s="12" t="n">
        <v>1</v>
      </c>
      <c r="AQ8" s="12"/>
      <c r="AR8" s="12" t="n">
        <v>14</v>
      </c>
      <c r="AS8" s="12" t="n">
        <v>22</v>
      </c>
      <c r="AT8" s="12" t="n">
        <v>54</v>
      </c>
      <c r="AU8" s="12" t="n">
        <v>15</v>
      </c>
      <c r="AV8" s="12" t="n">
        <v>7</v>
      </c>
      <c r="AW8" s="12" t="n">
        <v>27</v>
      </c>
      <c r="AX8" s="12" t="n">
        <v>23</v>
      </c>
    </row>
    <row r="9">
      <c r="B9" s="17" t="s">
        <v>225</v>
      </c>
      <c r="C9" s="16" t="n">
        <v>0.0967734202761504</v>
      </c>
      <c r="D9" s="16" t="n">
        <v>0.272722402176604</v>
      </c>
      <c r="E9" s="16" t="n">
        <v>0.117876552916192</v>
      </c>
      <c r="F9" s="16" t="n">
        <v>0.0547511990903081</v>
      </c>
      <c r="G9" s="16"/>
      <c r="H9" s="16" t="n">
        <v>0.0111302471828256</v>
      </c>
      <c r="I9" s="16" t="n">
        <v>0.101648054822814</v>
      </c>
      <c r="J9" s="16"/>
      <c r="K9" s="16" t="n">
        <v>0.102260512583013</v>
      </c>
      <c r="L9" s="16"/>
      <c r="M9" s="16" t="n">
        <v>0.02812526135148</v>
      </c>
      <c r="N9" s="16" t="n">
        <v>0.13165308450323</v>
      </c>
      <c r="O9" s="16" t="n">
        <v>0.466086742275921</v>
      </c>
      <c r="P9" s="16" t="n">
        <v>0.26425649706849</v>
      </c>
      <c r="Q9" s="16"/>
      <c r="R9" s="16" t="n">
        <v>0</v>
      </c>
      <c r="S9" s="16" t="n">
        <v>0.207907449030752</v>
      </c>
      <c r="T9" s="16" t="n">
        <v>0.0867672666803783</v>
      </c>
      <c r="U9" s="16" t="n">
        <v>0.15995915719784</v>
      </c>
      <c r="V9" s="16" t="n">
        <v>0.0270634543578981</v>
      </c>
      <c r="W9" s="16"/>
      <c r="X9" s="16" t="n">
        <v>0.00233981098546498</v>
      </c>
      <c r="Y9" s="16" t="n">
        <v>0.00730675886205932</v>
      </c>
      <c r="Z9" s="16" t="n">
        <v>0.00383710104393228</v>
      </c>
      <c r="AA9" s="16" t="n">
        <v>0.398783729964383</v>
      </c>
      <c r="AB9" s="16" t="n">
        <v>0.267471376161101</v>
      </c>
      <c r="AC9" s="16" t="n">
        <v>0.181526782734826</v>
      </c>
      <c r="AD9" s="16" t="n">
        <v>0.429815574355837</v>
      </c>
      <c r="AE9" s="16"/>
      <c r="AF9" s="16" t="n">
        <v>0.0709224283038035</v>
      </c>
      <c r="AG9" s="16" t="n">
        <v>0.202998443617628</v>
      </c>
      <c r="AH9" s="16" t="n">
        <v>0.103610762379461</v>
      </c>
      <c r="AI9" s="16" t="n">
        <v>0.356016217217052</v>
      </c>
      <c r="AJ9" s="16" t="n">
        <v>0.0874494470907531</v>
      </c>
      <c r="AK9" s="16" t="n">
        <v>0.00882660550702265</v>
      </c>
      <c r="AL9" s="16" t="n">
        <v>0.0688136510169086</v>
      </c>
      <c r="AM9" s="16" t="n">
        <v>0.27330168913346</v>
      </c>
      <c r="AN9" s="16" t="n">
        <v>0.0123658118716148</v>
      </c>
      <c r="AO9" s="16" t="n">
        <v>0</v>
      </c>
      <c r="AP9" s="16" t="n">
        <v>0.634960753291959</v>
      </c>
      <c r="AQ9" s="16"/>
      <c r="AR9" s="16" t="n">
        <v>0.408243808680371</v>
      </c>
      <c r="AS9" s="16" t="n">
        <v>0.0126246299672843</v>
      </c>
      <c r="AT9" s="16" t="n">
        <v>0.133397097370272</v>
      </c>
      <c r="AU9" s="16" t="n">
        <v>0.0172017029498975</v>
      </c>
      <c r="AV9" s="16" t="n">
        <v>0.0379852476235645</v>
      </c>
      <c r="AW9" s="16" t="n">
        <v>0.0494716066346754</v>
      </c>
      <c r="AX9" s="16" t="n">
        <v>0.0307775111023033</v>
      </c>
    </row>
    <row r="10">
      <c r="B10" s="17" t="s">
        <v>226</v>
      </c>
      <c r="C10" s="16" t="n">
        <v>0.261979911302666</v>
      </c>
      <c r="D10" s="16" t="n">
        <v>0.493202828498355</v>
      </c>
      <c r="E10" s="16" t="n">
        <v>0.31108757828658</v>
      </c>
      <c r="F10" s="16" t="n">
        <v>0.192205199825545</v>
      </c>
      <c r="G10" s="16"/>
      <c r="H10" s="16" t="n">
        <v>0.188797532476614</v>
      </c>
      <c r="I10" s="16" t="n">
        <v>0.210741002772307</v>
      </c>
      <c r="J10" s="16"/>
      <c r="K10" s="16" t="n">
        <v>0.106459202216718</v>
      </c>
      <c r="L10" s="16"/>
      <c r="M10" s="16" t="n">
        <v>0.234977962411381</v>
      </c>
      <c r="N10" s="16" t="n">
        <v>0.282533124193225</v>
      </c>
      <c r="O10" s="16" t="n">
        <v>0.380420755221334</v>
      </c>
      <c r="P10" s="16" t="n">
        <v>0.442881251022855</v>
      </c>
      <c r="Q10" s="16"/>
      <c r="R10" s="16" t="n">
        <v>0</v>
      </c>
      <c r="S10" s="16" t="n">
        <v>0.546432390255756</v>
      </c>
      <c r="T10" s="16" t="n">
        <v>0.0949083076294991</v>
      </c>
      <c r="U10" s="16" t="n">
        <v>0.354369279950438</v>
      </c>
      <c r="V10" s="16" t="n">
        <v>0.268761086358157</v>
      </c>
      <c r="W10" s="16"/>
      <c r="X10" s="16" t="n">
        <v>0.208563544587593</v>
      </c>
      <c r="Y10" s="16" t="n">
        <v>0.256358135803777</v>
      </c>
      <c r="Z10" s="16" t="n">
        <v>0.381613025133341</v>
      </c>
      <c r="AA10" s="16" t="n">
        <v>0.29811411060835</v>
      </c>
      <c r="AB10" s="16" t="n">
        <v>0.317077409069317</v>
      </c>
      <c r="AC10" s="16" t="n">
        <v>0.0631400417581726</v>
      </c>
      <c r="AD10" s="16" t="n">
        <v>0.306098414409891</v>
      </c>
      <c r="AE10" s="16"/>
      <c r="AF10" s="16" t="n">
        <v>0.0037431082492003</v>
      </c>
      <c r="AG10" s="16" t="n">
        <v>0.068885604659131</v>
      </c>
      <c r="AH10" s="16" t="n">
        <v>0.103017452756639</v>
      </c>
      <c r="AI10" s="16" t="n">
        <v>0.407107133385528</v>
      </c>
      <c r="AJ10" s="16" t="n">
        <v>0.244795171421708</v>
      </c>
      <c r="AK10" s="16" t="n">
        <v>0.151320939797591</v>
      </c>
      <c r="AL10" s="16" t="n">
        <v>0.140976192499835</v>
      </c>
      <c r="AM10" s="16" t="n">
        <v>0.132462080812925</v>
      </c>
      <c r="AN10" s="16" t="n">
        <v>0.700204225072501</v>
      </c>
      <c r="AO10" s="16" t="n">
        <v>0.396953080684341</v>
      </c>
      <c r="AP10" s="16" t="n">
        <v>0.0660263158997132</v>
      </c>
      <c r="AQ10" s="16"/>
      <c r="AR10" s="16" t="n">
        <v>0.325660812474419</v>
      </c>
      <c r="AS10" s="16" t="n">
        <v>0.314808636920049</v>
      </c>
      <c r="AT10" s="16" t="n">
        <v>0.268592895660784</v>
      </c>
      <c r="AU10" s="16" t="n">
        <v>0.160408474542914</v>
      </c>
      <c r="AV10" s="16" t="n">
        <v>0.0444674688907714</v>
      </c>
      <c r="AW10" s="16" t="n">
        <v>0.290938249253715</v>
      </c>
      <c r="AX10" s="16" t="n">
        <v>0.256222313695188</v>
      </c>
    </row>
    <row r="11">
      <c r="B11" s="17" t="s">
        <v>256</v>
      </c>
      <c r="C11" s="16" t="n">
        <v>0.253841355974442</v>
      </c>
      <c r="D11" s="16" t="n">
        <v>0.201469950190896</v>
      </c>
      <c r="E11" s="16" t="n">
        <v>0.210135979173293</v>
      </c>
      <c r="F11" s="16" t="n">
        <v>0.29182615824649</v>
      </c>
      <c r="G11" s="16"/>
      <c r="H11" s="16" t="n">
        <v>0.232597278934312</v>
      </c>
      <c r="I11" s="16" t="n">
        <v>0.231101332216761</v>
      </c>
      <c r="J11" s="16"/>
      <c r="K11" s="16" t="n">
        <v>0.305976051142382</v>
      </c>
      <c r="L11" s="16"/>
      <c r="M11" s="16" t="n">
        <v>0.281665457777034</v>
      </c>
      <c r="N11" s="16" t="n">
        <v>0.25291784051824</v>
      </c>
      <c r="O11" s="16" t="n">
        <v>0.0884633319404655</v>
      </c>
      <c r="P11" s="16" t="n">
        <v>0.157993393010257</v>
      </c>
      <c r="Q11" s="16"/>
      <c r="R11" s="16" t="n">
        <v>1</v>
      </c>
      <c r="S11" s="16" t="n">
        <v>0.0347846414156333</v>
      </c>
      <c r="T11" s="16" t="n">
        <v>0.233783167300979</v>
      </c>
      <c r="U11" s="16" t="n">
        <v>0.336564482028249</v>
      </c>
      <c r="V11" s="16" t="n">
        <v>0.290585431856938</v>
      </c>
      <c r="W11" s="16"/>
      <c r="X11" s="16" t="n">
        <v>0.146366863150908</v>
      </c>
      <c r="Y11" s="16" t="n">
        <v>0.319003890086835</v>
      </c>
      <c r="Z11" s="16" t="n">
        <v>0.205229879884444</v>
      </c>
      <c r="AA11" s="16" t="n">
        <v>0.296170334117427</v>
      </c>
      <c r="AB11" s="16" t="n">
        <v>0.158992139660556</v>
      </c>
      <c r="AC11" s="16" t="n">
        <v>0.742289932852652</v>
      </c>
      <c r="AD11" s="16" t="n">
        <v>0.155572825480503</v>
      </c>
      <c r="AE11" s="16"/>
      <c r="AF11" s="16" t="n">
        <v>0</v>
      </c>
      <c r="AG11" s="16" t="n">
        <v>0.331985537918388</v>
      </c>
      <c r="AH11" s="16" t="n">
        <v>0.377635853529597</v>
      </c>
      <c r="AI11" s="16" t="n">
        <v>0.016300657370489</v>
      </c>
      <c r="AJ11" s="16" t="n">
        <v>0.46089962694985</v>
      </c>
      <c r="AK11" s="16" t="n">
        <v>0.0867014140669241</v>
      </c>
      <c r="AL11" s="16" t="n">
        <v>0.675532369036972</v>
      </c>
      <c r="AM11" s="16" t="n">
        <v>0.261396351014606</v>
      </c>
      <c r="AN11" s="16" t="n">
        <v>0.264509029730141</v>
      </c>
      <c r="AO11" s="16" t="n">
        <v>0.596869536262624</v>
      </c>
      <c r="AP11" s="16" t="n">
        <v>0.158373647978839</v>
      </c>
      <c r="AQ11" s="16"/>
      <c r="AR11" s="16" t="n">
        <v>0.00794688813063583</v>
      </c>
      <c r="AS11" s="16" t="n">
        <v>0.617294449822263</v>
      </c>
      <c r="AT11" s="16" t="n">
        <v>0.223429935867088</v>
      </c>
      <c r="AU11" s="16" t="n">
        <v>0.702974503631324</v>
      </c>
      <c r="AV11" s="16" t="n">
        <v>0.0111168672226929</v>
      </c>
      <c r="AW11" s="16" t="n">
        <v>0.0775537800049907</v>
      </c>
      <c r="AX11" s="16" t="n">
        <v>0.128320006165454</v>
      </c>
    </row>
    <row r="12">
      <c r="B12" s="17" t="s">
        <v>228</v>
      </c>
      <c r="C12" s="16" t="n">
        <v>0.14210711248274</v>
      </c>
      <c r="D12" s="16" t="n">
        <v>0.0143822776496975</v>
      </c>
      <c r="E12" s="16" t="n">
        <v>0.215907632459546</v>
      </c>
      <c r="F12" s="16" t="n">
        <v>0.111942563761431</v>
      </c>
      <c r="G12" s="16"/>
      <c r="H12" s="16" t="n">
        <v>0.349908053099792</v>
      </c>
      <c r="I12" s="16" t="n">
        <v>0.163393590283256</v>
      </c>
      <c r="J12" s="16"/>
      <c r="K12" s="16" t="n">
        <v>0.1460661566407</v>
      </c>
      <c r="L12" s="16"/>
      <c r="M12" s="16" t="n">
        <v>0.155376532249277</v>
      </c>
      <c r="N12" s="16" t="n">
        <v>0.160976919667052</v>
      </c>
      <c r="O12" s="16" t="n">
        <v>0.0391232335948316</v>
      </c>
      <c r="P12" s="16" t="n">
        <v>0.0637348525578125</v>
      </c>
      <c r="Q12" s="16"/>
      <c r="R12" s="16" t="n">
        <v>0</v>
      </c>
      <c r="S12" s="16" t="n">
        <v>0.00504739738175992</v>
      </c>
      <c r="T12" s="16" t="n">
        <v>0.300368549450427</v>
      </c>
      <c r="U12" s="16" t="n">
        <v>0.00547556639025428</v>
      </c>
      <c r="V12" s="16" t="n">
        <v>0.175591995644267</v>
      </c>
      <c r="W12" s="16"/>
      <c r="X12" s="16" t="n">
        <v>0.204441453354796</v>
      </c>
      <c r="Y12" s="16" t="n">
        <v>0.128843526045656</v>
      </c>
      <c r="Z12" s="16" t="n">
        <v>0.204283376676559</v>
      </c>
      <c r="AA12" s="16" t="n">
        <v>0.00693182530983977</v>
      </c>
      <c r="AB12" s="16" t="n">
        <v>0.0206474329378653</v>
      </c>
      <c r="AC12" s="16" t="n">
        <v>0</v>
      </c>
      <c r="AD12" s="16" t="n">
        <v>0.100544614577201</v>
      </c>
      <c r="AE12" s="16"/>
      <c r="AF12" s="16" t="n">
        <v>0</v>
      </c>
      <c r="AG12" s="16" t="n">
        <v>0</v>
      </c>
      <c r="AH12" s="16" t="n">
        <v>0.0128894720870641</v>
      </c>
      <c r="AI12" s="16" t="n">
        <v>0.218920783450047</v>
      </c>
      <c r="AJ12" s="16" t="n">
        <v>0.0722704514182856</v>
      </c>
      <c r="AK12" s="16" t="n">
        <v>0.345546796252212</v>
      </c>
      <c r="AL12" s="16" t="n">
        <v>0.0280285710272724</v>
      </c>
      <c r="AM12" s="16" t="n">
        <v>0.253552618741622</v>
      </c>
      <c r="AN12" s="16" t="n">
        <v>0.0202311232847255</v>
      </c>
      <c r="AO12" s="16" t="n">
        <v>0.00486840976696269</v>
      </c>
      <c r="AP12" s="16" t="n">
        <v>0.140639282829489</v>
      </c>
      <c r="AQ12" s="16"/>
      <c r="AR12" s="16" t="n">
        <v>0.239086732593158</v>
      </c>
      <c r="AS12" s="16" t="n">
        <v>0.00892987097893263</v>
      </c>
      <c r="AT12" s="16" t="n">
        <v>0.121683642833462</v>
      </c>
      <c r="AU12" s="16" t="n">
        <v>0.0775235507779605</v>
      </c>
      <c r="AV12" s="16" t="n">
        <v>0.906430416262971</v>
      </c>
      <c r="AW12" s="16" t="n">
        <v>0.188277789513249</v>
      </c>
      <c r="AX12" s="16" t="n">
        <v>0.0104282444884581</v>
      </c>
    </row>
    <row r="13">
      <c r="B13" s="17" t="s">
        <v>229</v>
      </c>
      <c r="C13" s="16" t="n">
        <v>0.182225748660675</v>
      </c>
      <c r="D13" s="16" t="n">
        <v>0.00876503319820155</v>
      </c>
      <c r="E13" s="16" t="n">
        <v>0.143784053695516</v>
      </c>
      <c r="F13" s="16" t="n">
        <v>0.235660294014237</v>
      </c>
      <c r="G13" s="16"/>
      <c r="H13" s="16" t="n">
        <v>0.184485062245989</v>
      </c>
      <c r="I13" s="16" t="n">
        <v>0.217111507753424</v>
      </c>
      <c r="J13" s="16"/>
      <c r="K13" s="16" t="n">
        <v>0.339238077417187</v>
      </c>
      <c r="L13" s="16"/>
      <c r="M13" s="16" t="n">
        <v>0.221178599325092</v>
      </c>
      <c r="N13" s="16" t="n">
        <v>0.138115229577362</v>
      </c>
      <c r="O13" s="16" t="n">
        <v>0.0192137567481612</v>
      </c>
      <c r="P13" s="16" t="n">
        <v>0.0163658446162669</v>
      </c>
      <c r="Q13" s="16"/>
      <c r="R13" s="16" t="n">
        <v>0</v>
      </c>
      <c r="S13" s="16" t="n">
        <v>0</v>
      </c>
      <c r="T13" s="16" t="n">
        <v>0.282586969095941</v>
      </c>
      <c r="U13" s="16" t="n">
        <v>0.141934591595784</v>
      </c>
      <c r="V13" s="16" t="n">
        <v>0.106249199048681</v>
      </c>
      <c r="W13" s="16"/>
      <c r="X13" s="16" t="n">
        <v>0.171449165831956</v>
      </c>
      <c r="Y13" s="16" t="n">
        <v>0.288487689201672</v>
      </c>
      <c r="Z13" s="16" t="n">
        <v>0.203422463375402</v>
      </c>
      <c r="AA13" s="16" t="n">
        <v>0</v>
      </c>
      <c r="AB13" s="16" t="n">
        <v>0.187873909213687</v>
      </c>
      <c r="AC13" s="16" t="n">
        <v>0.00700672372952944</v>
      </c>
      <c r="AD13" s="16" t="n">
        <v>0.00225524364486368</v>
      </c>
      <c r="AE13" s="16"/>
      <c r="AF13" s="16" t="n">
        <v>0.925334463446996</v>
      </c>
      <c r="AG13" s="16" t="n">
        <v>0.396130413804853</v>
      </c>
      <c r="AH13" s="16" t="n">
        <v>0.402846459247238</v>
      </c>
      <c r="AI13" s="16" t="n">
        <v>0</v>
      </c>
      <c r="AJ13" s="16" t="n">
        <v>0.12155358236503</v>
      </c>
      <c r="AK13" s="16" t="n">
        <v>0.194200040946273</v>
      </c>
      <c r="AL13" s="16" t="n">
        <v>0.00368035784976852</v>
      </c>
      <c r="AM13" s="16" t="n">
        <v>0.076314517153103</v>
      </c>
      <c r="AN13" s="16" t="n">
        <v>0</v>
      </c>
      <c r="AO13" s="16" t="n">
        <v>0</v>
      </c>
      <c r="AP13" s="16" t="n">
        <v>0</v>
      </c>
      <c r="AQ13" s="16"/>
      <c r="AR13" s="16" t="n">
        <v>0.019061758121416</v>
      </c>
      <c r="AS13" s="16" t="n">
        <v>0.0463424123114716</v>
      </c>
      <c r="AT13" s="16" t="n">
        <v>0.190859495207099</v>
      </c>
      <c r="AU13" s="16" t="n">
        <v>0.0336231616598173</v>
      </c>
      <c r="AV13" s="16" t="n">
        <v>0</v>
      </c>
      <c r="AW13" s="16" t="n">
        <v>0.392828230438845</v>
      </c>
      <c r="AX13" s="16" t="n">
        <v>0.287125962274298</v>
      </c>
    </row>
    <row r="14">
      <c r="B14" s="17" t="s">
        <v>95</v>
      </c>
      <c r="C14" s="16" t="n">
        <v>0.0630724513033266</v>
      </c>
      <c r="D14" s="16" t="n">
        <v>0.00945750828624597</v>
      </c>
      <c r="E14" s="16" t="n">
        <v>0.00120820346887415</v>
      </c>
      <c r="F14" s="16" t="n">
        <v>0.113614585061988</v>
      </c>
      <c r="G14" s="16"/>
      <c r="H14" s="16" t="n">
        <v>0.0330818260604669</v>
      </c>
      <c r="I14" s="16" t="n">
        <v>0.0760045121514391</v>
      </c>
      <c r="J14" s="16"/>
      <c r="K14" s="16" t="n">
        <v>0</v>
      </c>
      <c r="L14" s="16"/>
      <c r="M14" s="16" t="n">
        <v>0.0786761868857362</v>
      </c>
      <c r="N14" s="16" t="n">
        <v>0.0338038015408913</v>
      </c>
      <c r="O14" s="16" t="n">
        <v>0.006692180219287</v>
      </c>
      <c r="P14" s="16" t="n">
        <v>0.0547681617243188</v>
      </c>
      <c r="Q14" s="16"/>
      <c r="R14" s="16" t="n">
        <v>0</v>
      </c>
      <c r="S14" s="16" t="n">
        <v>0.205828121916099</v>
      </c>
      <c r="T14" s="16" t="n">
        <v>0.00158573984277527</v>
      </c>
      <c r="U14" s="16" t="n">
        <v>0.00169692283743449</v>
      </c>
      <c r="V14" s="16" t="n">
        <v>0.131748832734059</v>
      </c>
      <c r="W14" s="16"/>
      <c r="X14" s="16" t="n">
        <v>0.266839162089281</v>
      </c>
      <c r="Y14" s="16" t="n">
        <v>0</v>
      </c>
      <c r="Z14" s="16" t="n">
        <v>0.00161415388632279</v>
      </c>
      <c r="AA14" s="16" t="n">
        <v>0</v>
      </c>
      <c r="AB14" s="16" t="n">
        <v>0.0479377329574732</v>
      </c>
      <c r="AC14" s="16" t="n">
        <v>0.00603651892481932</v>
      </c>
      <c r="AD14" s="16" t="n">
        <v>0.00571332753170468</v>
      </c>
      <c r="AE14" s="16"/>
      <c r="AF14" s="16" t="n">
        <v>0</v>
      </c>
      <c r="AG14" s="16" t="n">
        <v>0</v>
      </c>
      <c r="AH14" s="16" t="n">
        <v>0</v>
      </c>
      <c r="AI14" s="16" t="n">
        <v>0.00165520857688379</v>
      </c>
      <c r="AJ14" s="16" t="n">
        <v>0.013031720754373</v>
      </c>
      <c r="AK14" s="16" t="n">
        <v>0.213404203429978</v>
      </c>
      <c r="AL14" s="16" t="n">
        <v>0.0829688585692443</v>
      </c>
      <c r="AM14" s="16" t="n">
        <v>0.00297274314428406</v>
      </c>
      <c r="AN14" s="16" t="n">
        <v>0.00268981004101799</v>
      </c>
      <c r="AO14" s="16" t="n">
        <v>0.00130897328607266</v>
      </c>
      <c r="AP14" s="16" t="n">
        <v>0</v>
      </c>
      <c r="AQ14" s="16"/>
      <c r="AR14" s="16" t="n">
        <v>0</v>
      </c>
      <c r="AS14" s="16" t="n">
        <v>0</v>
      </c>
      <c r="AT14" s="16" t="n">
        <v>0.0620369330612951</v>
      </c>
      <c r="AU14" s="16" t="n">
        <v>0.00826860643808697</v>
      </c>
      <c r="AV14" s="16" t="n">
        <v>0</v>
      </c>
      <c r="AW14" s="16" t="n">
        <v>0.00093034415452608</v>
      </c>
      <c r="AX14" s="16" t="n">
        <v>0.287125962274298</v>
      </c>
    </row>
    <row r="15">
      <c r="B15" s="17" t="s">
        <v>230</v>
      </c>
      <c r="C15" s="23" t="n">
        <v>0.358753331578816</v>
      </c>
      <c r="D15" s="23" t="n">
        <v>0.765925230674959</v>
      </c>
      <c r="E15" s="23" t="n">
        <v>0.428964131202772</v>
      </c>
      <c r="F15" s="23" t="n">
        <v>0.246956398915854</v>
      </c>
      <c r="G15" s="23"/>
      <c r="H15" s="23" t="n">
        <v>0.199927779659439</v>
      </c>
      <c r="I15" s="23" t="n">
        <v>0.312389057595121</v>
      </c>
      <c r="J15" s="23"/>
      <c r="K15" s="23" t="n">
        <v>0.208719714799731</v>
      </c>
      <c r="L15" s="23"/>
      <c r="M15" s="23" t="n">
        <v>0.263103223762861</v>
      </c>
      <c r="N15" s="23" t="n">
        <v>0.414186208696454</v>
      </c>
      <c r="O15" s="23" t="n">
        <v>0.846507497497255</v>
      </c>
      <c r="P15" s="23" t="n">
        <v>0.707137748091345</v>
      </c>
      <c r="Q15" s="23"/>
      <c r="R15" s="23" t="n">
        <v>0</v>
      </c>
      <c r="S15" s="23" t="n">
        <v>0.754339839286507</v>
      </c>
      <c r="T15" s="23" t="n">
        <v>0.181675574309877</v>
      </c>
      <c r="U15" s="23" t="n">
        <v>0.514328437148278</v>
      </c>
      <c r="V15" s="23" t="n">
        <v>0.295824540716055</v>
      </c>
      <c r="W15" s="23"/>
      <c r="X15" s="23" t="n">
        <v>0.210903355573058</v>
      </c>
      <c r="Y15" s="23" t="n">
        <v>0.263664894665836</v>
      </c>
      <c r="Z15" s="23" t="n">
        <v>0.385450126177273</v>
      </c>
      <c r="AA15" s="23" t="n">
        <v>0.696897840572733</v>
      </c>
      <c r="AB15" s="23" t="n">
        <v>0.584548785230418</v>
      </c>
      <c r="AC15" s="23" t="n">
        <v>0.244666824492999</v>
      </c>
      <c r="AD15" s="23" t="n">
        <v>0.735913988765728</v>
      </c>
      <c r="AE15" s="23"/>
      <c r="AF15" s="23" t="n">
        <v>0.0746655365530038</v>
      </c>
      <c r="AG15" s="23" t="n">
        <v>0.271884048276759</v>
      </c>
      <c r="AH15" s="23" t="n">
        <v>0.2066282151361</v>
      </c>
      <c r="AI15" s="23" t="n">
        <v>0.76312335060258</v>
      </c>
      <c r="AJ15" s="23" t="n">
        <v>0.332244618512461</v>
      </c>
      <c r="AK15" s="23" t="n">
        <v>0.160147545304614</v>
      </c>
      <c r="AL15" s="23" t="n">
        <v>0.209789843516743</v>
      </c>
      <c r="AM15" s="23" t="n">
        <v>0.405763769946385</v>
      </c>
      <c r="AN15" s="23" t="n">
        <v>0.712570036944116</v>
      </c>
      <c r="AO15" s="23" t="n">
        <v>0.396953080684341</v>
      </c>
      <c r="AP15" s="23" t="n">
        <v>0.700987069191672</v>
      </c>
      <c r="AQ15" s="23"/>
      <c r="AR15" s="23" t="n">
        <v>0.73390462115479</v>
      </c>
      <c r="AS15" s="23" t="n">
        <v>0.327433266887333</v>
      </c>
      <c r="AT15" s="23" t="n">
        <v>0.401989993031056</v>
      </c>
      <c r="AU15" s="23" t="n">
        <v>0.177610177492812</v>
      </c>
      <c r="AV15" s="23" t="n">
        <v>0.0824527165143359</v>
      </c>
      <c r="AW15" s="23" t="n">
        <v>0.34040985588839</v>
      </c>
      <c r="AX15" s="23" t="n">
        <v>0.286999824797491</v>
      </c>
    </row>
    <row r="16">
      <c r="B16" s="17" t="s">
        <v>231</v>
      </c>
      <c r="C16" s="23" t="n">
        <v>0.324332861143415</v>
      </c>
      <c r="D16" s="23" t="n">
        <v>0.023147310847899</v>
      </c>
      <c r="E16" s="23" t="n">
        <v>0.359691686155062</v>
      </c>
      <c r="F16" s="23" t="n">
        <v>0.347602857775668</v>
      </c>
      <c r="G16" s="23"/>
      <c r="H16" s="23" t="n">
        <v>0.534393115345782</v>
      </c>
      <c r="I16" s="23" t="n">
        <v>0.380505098036679</v>
      </c>
      <c r="J16" s="23"/>
      <c r="K16" s="23" t="n">
        <v>0.485304234057887</v>
      </c>
      <c r="L16" s="23"/>
      <c r="M16" s="23" t="n">
        <v>0.376555131574369</v>
      </c>
      <c r="N16" s="23" t="n">
        <v>0.299092149244414</v>
      </c>
      <c r="O16" s="23" t="n">
        <v>0.0583369903429928</v>
      </c>
      <c r="P16" s="23" t="n">
        <v>0.0801006971740794</v>
      </c>
      <c r="Q16" s="23"/>
      <c r="R16" s="23" t="n">
        <v>0</v>
      </c>
      <c r="S16" s="23" t="n">
        <v>0.00504739738175992</v>
      </c>
      <c r="T16" s="23" t="n">
        <v>0.582955518546368</v>
      </c>
      <c r="U16" s="23" t="n">
        <v>0.147410157986039</v>
      </c>
      <c r="V16" s="23" t="n">
        <v>0.281841194692948</v>
      </c>
      <c r="W16" s="23"/>
      <c r="X16" s="23" t="n">
        <v>0.375890619186753</v>
      </c>
      <c r="Y16" s="23" t="n">
        <v>0.417331215247328</v>
      </c>
      <c r="Z16" s="23" t="n">
        <v>0.407705840051961</v>
      </c>
      <c r="AA16" s="23" t="n">
        <v>0.00693182530983977</v>
      </c>
      <c r="AB16" s="23" t="n">
        <v>0.208521342151552</v>
      </c>
      <c r="AC16" s="23" t="n">
        <v>0.00700672372952944</v>
      </c>
      <c r="AD16" s="23" t="n">
        <v>0.102799858222065</v>
      </c>
      <c r="AE16" s="23"/>
      <c r="AF16" s="23" t="n">
        <v>0.925334463446996</v>
      </c>
      <c r="AG16" s="23" t="n">
        <v>0.396130413804853</v>
      </c>
      <c r="AH16" s="23" t="n">
        <v>0.415735931334302</v>
      </c>
      <c r="AI16" s="23" t="n">
        <v>0.218920783450047</v>
      </c>
      <c r="AJ16" s="23" t="n">
        <v>0.193824033783316</v>
      </c>
      <c r="AK16" s="23" t="n">
        <v>0.539746837198485</v>
      </c>
      <c r="AL16" s="23" t="n">
        <v>0.0317089288770409</v>
      </c>
      <c r="AM16" s="23" t="n">
        <v>0.329867135894725</v>
      </c>
      <c r="AN16" s="23" t="n">
        <v>0.0202311232847255</v>
      </c>
      <c r="AO16" s="23" t="n">
        <v>0.00486840976696269</v>
      </c>
      <c r="AP16" s="23" t="n">
        <v>0.140639282829489</v>
      </c>
      <c r="AQ16" s="23"/>
      <c r="AR16" s="23" t="n">
        <v>0.258148490714574</v>
      </c>
      <c r="AS16" s="23" t="n">
        <v>0.0552722832904042</v>
      </c>
      <c r="AT16" s="23" t="n">
        <v>0.312543138040561</v>
      </c>
      <c r="AU16" s="23" t="n">
        <v>0.111146712437778</v>
      </c>
      <c r="AV16" s="23" t="n">
        <v>0.906430416262971</v>
      </c>
      <c r="AW16" s="23" t="n">
        <v>0.581106019952093</v>
      </c>
      <c r="AX16" s="23" t="n">
        <v>0.297554206762757</v>
      </c>
    </row>
    <row r="17">
      <c r="B17" s="17" t="s">
        <v>129</v>
      </c>
      <c r="C17" s="24" t="n">
        <v>0.0344204704354014</v>
      </c>
      <c r="D17" s="24" t="n">
        <v>0.74277791982706</v>
      </c>
      <c r="E17" s="24" t="n">
        <v>0.0692724450477098</v>
      </c>
      <c r="F17" s="24" t="n">
        <v>-0.100646458859815</v>
      </c>
      <c r="G17" s="24"/>
      <c r="H17" s="24" t="n">
        <v>-0.334465335686342</v>
      </c>
      <c r="I17" s="24" t="n">
        <v>-0.0681160404415586</v>
      </c>
      <c r="J17" s="24"/>
      <c r="K17" s="24" t="n">
        <v>-0.276584519258156</v>
      </c>
      <c r="L17" s="24"/>
      <c r="M17" s="24" t="n">
        <v>-0.113451907811508</v>
      </c>
      <c r="N17" s="24" t="n">
        <v>0.11509405945204</v>
      </c>
      <c r="O17" s="24" t="n">
        <v>0.788170507154262</v>
      </c>
      <c r="P17" s="24" t="n">
        <v>0.627037050917265</v>
      </c>
      <c r="Q17" s="24"/>
      <c r="R17" s="24" t="n">
        <v>0</v>
      </c>
      <c r="S17" s="24" t="n">
        <v>0.749292441904748</v>
      </c>
      <c r="T17" s="24" t="n">
        <v>-0.40127994423649</v>
      </c>
      <c r="U17" s="24" t="n">
        <v>0.366918279162239</v>
      </c>
      <c r="V17" s="24" t="n">
        <v>0.0139833460231073</v>
      </c>
      <c r="W17" s="24"/>
      <c r="X17" s="24" t="n">
        <v>-0.164987263613695</v>
      </c>
      <c r="Y17" s="24" t="n">
        <v>-0.153666320581492</v>
      </c>
      <c r="Z17" s="24" t="n">
        <v>-0.0222557138746876</v>
      </c>
      <c r="AA17" s="24" t="n">
        <v>0.689966015262893</v>
      </c>
      <c r="AB17" s="24" t="n">
        <v>0.376027443078866</v>
      </c>
      <c r="AC17" s="24" t="n">
        <v>0.237660100763469</v>
      </c>
      <c r="AD17" s="24" t="n">
        <v>0.633114130543664</v>
      </c>
      <c r="AE17" s="24"/>
      <c r="AF17" s="24" t="n">
        <v>-0.850668926893992</v>
      </c>
      <c r="AG17" s="24" t="n">
        <v>-0.124246365528094</v>
      </c>
      <c r="AH17" s="24" t="n">
        <v>-0.209107716198202</v>
      </c>
      <c r="AI17" s="24" t="n">
        <v>0.544202567152533</v>
      </c>
      <c r="AJ17" s="24" t="n">
        <v>0.138420584729146</v>
      </c>
      <c r="AK17" s="24" t="n">
        <v>-0.379599291893871</v>
      </c>
      <c r="AL17" s="24" t="n">
        <v>0.178080914639702</v>
      </c>
      <c r="AM17" s="24" t="n">
        <v>0.0758966340516599</v>
      </c>
      <c r="AN17" s="24" t="n">
        <v>0.69233891365939</v>
      </c>
      <c r="AO17" s="24" t="n">
        <v>0.392084670917378</v>
      </c>
      <c r="AP17" s="24" t="n">
        <v>0.560347786362183</v>
      </c>
      <c r="AQ17" s="24"/>
      <c r="AR17" s="24" t="n">
        <v>0.475756130440216</v>
      </c>
      <c r="AS17" s="24" t="n">
        <v>0.272160983596929</v>
      </c>
      <c r="AT17" s="24" t="n">
        <v>0.0894468549904954</v>
      </c>
      <c r="AU17" s="24" t="n">
        <v>0.0664634650550338</v>
      </c>
      <c r="AV17" s="24" t="n">
        <v>-0.823977699748635</v>
      </c>
      <c r="AW17" s="24" t="n">
        <v>-0.240696164063703</v>
      </c>
      <c r="AX17" s="24" t="n">
        <v>-0.0105543819652653</v>
      </c>
    </row>
    <row r="18">
      <c r="B18" s="18" t="s">
        <v>258</v>
      </c>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264</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337</v>
      </c>
      <c r="D7" s="11" t="n">
        <v>72</v>
      </c>
      <c r="E7" s="11" t="n">
        <v>191</v>
      </c>
      <c r="F7" s="11" t="n">
        <v>74</v>
      </c>
      <c r="G7" s="11"/>
      <c r="H7" s="11" t="n">
        <v>33</v>
      </c>
      <c r="I7" s="11" t="n">
        <v>255</v>
      </c>
      <c r="J7" s="11"/>
      <c r="K7" s="11" t="n">
        <v>84</v>
      </c>
      <c r="L7" s="11"/>
      <c r="M7" s="11" t="n">
        <v>27</v>
      </c>
      <c r="N7" s="11" t="n">
        <v>40</v>
      </c>
      <c r="O7" s="11" t="n">
        <v>182</v>
      </c>
      <c r="P7" s="11" t="n">
        <v>88</v>
      </c>
      <c r="Q7" s="11"/>
      <c r="R7" s="11" t="n">
        <v>1</v>
      </c>
      <c r="S7" s="11" t="n">
        <v>20</v>
      </c>
      <c r="T7" s="11" t="n">
        <v>72</v>
      </c>
      <c r="U7" s="11" t="n">
        <v>144</v>
      </c>
      <c r="V7" s="11" t="n">
        <v>98</v>
      </c>
      <c r="W7" s="11"/>
      <c r="X7" s="11" t="n">
        <v>16</v>
      </c>
      <c r="Y7" s="11" t="n">
        <v>26</v>
      </c>
      <c r="Z7" s="11" t="n">
        <v>19</v>
      </c>
      <c r="AA7" s="11" t="n">
        <v>55</v>
      </c>
      <c r="AB7" s="11" t="n">
        <v>107</v>
      </c>
      <c r="AC7" s="11" t="n">
        <v>44</v>
      </c>
      <c r="AD7" s="11" t="n">
        <v>65</v>
      </c>
      <c r="AE7" s="11"/>
      <c r="AF7" s="11" t="n">
        <v>14</v>
      </c>
      <c r="AG7" s="11" t="n">
        <v>20</v>
      </c>
      <c r="AH7" s="11" t="n">
        <v>54</v>
      </c>
      <c r="AI7" s="11" t="n">
        <v>88</v>
      </c>
      <c r="AJ7" s="11" t="n">
        <v>41</v>
      </c>
      <c r="AK7" s="11" t="n">
        <v>32</v>
      </c>
      <c r="AL7" s="11" t="n">
        <v>33</v>
      </c>
      <c r="AM7" s="11" t="n">
        <v>23</v>
      </c>
      <c r="AN7" s="11" t="n">
        <v>15</v>
      </c>
      <c r="AO7" s="11" t="n">
        <v>6</v>
      </c>
      <c r="AP7" s="11" t="n">
        <v>5</v>
      </c>
      <c r="AQ7" s="11"/>
      <c r="AR7" s="11" t="n">
        <v>45</v>
      </c>
      <c r="AS7" s="11" t="n">
        <v>21</v>
      </c>
      <c r="AT7" s="11" t="n">
        <v>95</v>
      </c>
      <c r="AU7" s="11" t="n">
        <v>49</v>
      </c>
      <c r="AV7" s="11" t="n">
        <v>10</v>
      </c>
      <c r="AW7" s="11" t="n">
        <v>84</v>
      </c>
      <c r="AX7" s="11" t="n">
        <v>33</v>
      </c>
    </row>
    <row r="8" ht="30" customHeight="1">
      <c r="B8" s="12" t="s">
        <v>21</v>
      </c>
      <c r="C8" s="12" t="n">
        <v>162</v>
      </c>
      <c r="D8" s="12" t="n">
        <v>14</v>
      </c>
      <c r="E8" s="12" t="n">
        <v>60</v>
      </c>
      <c r="F8" s="12" t="n">
        <v>88</v>
      </c>
      <c r="G8" s="12"/>
      <c r="H8" s="12" t="n">
        <v>3</v>
      </c>
      <c r="I8" s="12" t="n">
        <v>133</v>
      </c>
      <c r="J8" s="12"/>
      <c r="K8" s="12" t="n">
        <v>28</v>
      </c>
      <c r="L8" s="12"/>
      <c r="M8" s="12" t="n">
        <v>115</v>
      </c>
      <c r="N8" s="12" t="n">
        <v>27</v>
      </c>
      <c r="O8" s="12" t="n">
        <v>18</v>
      </c>
      <c r="P8" s="12" t="n">
        <v>3</v>
      </c>
      <c r="Q8" s="12"/>
      <c r="R8" s="12" t="n">
        <v>0</v>
      </c>
      <c r="S8" s="12" t="n">
        <v>16</v>
      </c>
      <c r="T8" s="12" t="n">
        <v>45</v>
      </c>
      <c r="U8" s="12" t="n">
        <v>44</v>
      </c>
      <c r="V8" s="12" t="n">
        <v>52</v>
      </c>
      <c r="W8" s="12"/>
      <c r="X8" s="12" t="n">
        <v>34</v>
      </c>
      <c r="Y8" s="12" t="n">
        <v>51</v>
      </c>
      <c r="Z8" s="12" t="n">
        <v>25</v>
      </c>
      <c r="AA8" s="12" t="n">
        <v>12</v>
      </c>
      <c r="AB8" s="12" t="n">
        <v>21</v>
      </c>
      <c r="AC8" s="12" t="n">
        <v>9</v>
      </c>
      <c r="AD8" s="12" t="n">
        <v>7</v>
      </c>
      <c r="AE8" s="12"/>
      <c r="AF8" s="12" t="n">
        <v>11</v>
      </c>
      <c r="AG8" s="12" t="n">
        <v>10</v>
      </c>
      <c r="AH8" s="12" t="n">
        <v>14</v>
      </c>
      <c r="AI8" s="12" t="n">
        <v>15</v>
      </c>
      <c r="AJ8" s="12" t="n">
        <v>7</v>
      </c>
      <c r="AK8" s="12" t="n">
        <v>42</v>
      </c>
      <c r="AL8" s="12" t="n">
        <v>11</v>
      </c>
      <c r="AM8" s="12" t="n">
        <v>13</v>
      </c>
      <c r="AN8" s="12" t="n">
        <v>24</v>
      </c>
      <c r="AO8" s="12" t="n">
        <v>13</v>
      </c>
      <c r="AP8" s="12" t="n">
        <v>1</v>
      </c>
      <c r="AQ8" s="12"/>
      <c r="AR8" s="12" t="n">
        <v>14</v>
      </c>
      <c r="AS8" s="12" t="n">
        <v>22</v>
      </c>
      <c r="AT8" s="12" t="n">
        <v>54</v>
      </c>
      <c r="AU8" s="12" t="n">
        <v>15</v>
      </c>
      <c r="AV8" s="12" t="n">
        <v>7</v>
      </c>
      <c r="AW8" s="12" t="n">
        <v>27</v>
      </c>
      <c r="AX8" s="12" t="n">
        <v>23</v>
      </c>
    </row>
    <row r="9">
      <c r="B9" s="17" t="s">
        <v>225</v>
      </c>
      <c r="C9" s="16" t="n">
        <v>0.117749508617566</v>
      </c>
      <c r="D9" s="16" t="n">
        <v>0.542262231204166</v>
      </c>
      <c r="E9" s="16" t="n">
        <v>0.124745881372316</v>
      </c>
      <c r="F9" s="16" t="n">
        <v>0.0462608922565979</v>
      </c>
      <c r="G9" s="16"/>
      <c r="H9" s="16" t="n">
        <v>0.121311534216418</v>
      </c>
      <c r="I9" s="16" t="n">
        <v>0.113874731711557</v>
      </c>
      <c r="J9" s="16"/>
      <c r="K9" s="16" t="n">
        <v>0.0696196615824687</v>
      </c>
      <c r="L9" s="16"/>
      <c r="M9" s="16" t="n">
        <v>0.05625052270296</v>
      </c>
      <c r="N9" s="16" t="n">
        <v>0.225273404535155</v>
      </c>
      <c r="O9" s="16" t="n">
        <v>0.314378601947768</v>
      </c>
      <c r="P9" s="16" t="n">
        <v>0.408470257331243</v>
      </c>
      <c r="Q9" s="16"/>
      <c r="R9" s="16" t="n">
        <v>0</v>
      </c>
      <c r="S9" s="16" t="n">
        <v>0.0959831710681065</v>
      </c>
      <c r="T9" s="16" t="n">
        <v>0.159838294329572</v>
      </c>
      <c r="U9" s="16" t="n">
        <v>0.17172609703481</v>
      </c>
      <c r="V9" s="16" t="n">
        <v>0.0531393252271376</v>
      </c>
      <c r="W9" s="16"/>
      <c r="X9" s="16" t="n">
        <v>0.0953899962573248</v>
      </c>
      <c r="Y9" s="16" t="n">
        <v>0.0649161089745648</v>
      </c>
      <c r="Z9" s="16" t="n">
        <v>0.0029761877427752</v>
      </c>
      <c r="AA9" s="16" t="n">
        <v>0.277174846529528</v>
      </c>
      <c r="AB9" s="16" t="n">
        <v>0.177088989818311</v>
      </c>
      <c r="AC9" s="16" t="n">
        <v>0.163910922749409</v>
      </c>
      <c r="AD9" s="16" t="n">
        <v>0.547539404593978</v>
      </c>
      <c r="AE9" s="16"/>
      <c r="AF9" s="16" t="n">
        <v>0.0538504127138254</v>
      </c>
      <c r="AG9" s="16" t="n">
        <v>0.533400158056456</v>
      </c>
      <c r="AH9" s="16" t="n">
        <v>0.11491193886502</v>
      </c>
      <c r="AI9" s="16" t="n">
        <v>0.358809908613867</v>
      </c>
      <c r="AJ9" s="16" t="n">
        <v>0.0674782756871842</v>
      </c>
      <c r="AK9" s="16" t="n">
        <v>0.00319262603039155</v>
      </c>
      <c r="AL9" s="16" t="n">
        <v>0.0554854269537745</v>
      </c>
      <c r="AM9" s="16" t="n">
        <v>0.0497026438635379</v>
      </c>
      <c r="AN9" s="16" t="n">
        <v>0.134345201084491</v>
      </c>
      <c r="AO9" s="16" t="n">
        <v>0.00486840976696269</v>
      </c>
      <c r="AP9" s="16" t="n">
        <v>0.581005053165134</v>
      </c>
      <c r="AQ9" s="16"/>
      <c r="AR9" s="16" t="n">
        <v>0.287537296231587</v>
      </c>
      <c r="AS9" s="16" t="n">
        <v>0.0157053359717429</v>
      </c>
      <c r="AT9" s="16" t="n">
        <v>0.221140346665286</v>
      </c>
      <c r="AU9" s="16" t="n">
        <v>0.0911535302030406</v>
      </c>
      <c r="AV9" s="16" t="n">
        <v>0.0222337344453857</v>
      </c>
      <c r="AW9" s="16" t="n">
        <v>0.0444490094439074</v>
      </c>
      <c r="AX9" s="16" t="n">
        <v>0.00559669516263959</v>
      </c>
    </row>
    <row r="10">
      <c r="B10" s="17" t="s">
        <v>226</v>
      </c>
      <c r="C10" s="16" t="n">
        <v>0.32544682021819</v>
      </c>
      <c r="D10" s="16" t="n">
        <v>0.2468303183342</v>
      </c>
      <c r="E10" s="16" t="n">
        <v>0.49901958360098</v>
      </c>
      <c r="F10" s="16" t="n">
        <v>0.219642171769214</v>
      </c>
      <c r="G10" s="16"/>
      <c r="H10" s="16" t="n">
        <v>0.255881998503723</v>
      </c>
      <c r="I10" s="16" t="n">
        <v>0.366095304882913</v>
      </c>
      <c r="J10" s="16"/>
      <c r="K10" s="16" t="n">
        <v>0.156120666967489</v>
      </c>
      <c r="L10" s="16"/>
      <c r="M10" s="16" t="n">
        <v>0.283803504448282</v>
      </c>
      <c r="N10" s="16" t="n">
        <v>0.35656923561393</v>
      </c>
      <c r="O10" s="16" t="n">
        <v>0.545258551130678</v>
      </c>
      <c r="P10" s="16" t="n">
        <v>0.353292318348251</v>
      </c>
      <c r="Q10" s="16"/>
      <c r="R10" s="16" t="n">
        <v>1</v>
      </c>
      <c r="S10" s="16" t="n">
        <v>0.258064894261679</v>
      </c>
      <c r="T10" s="16" t="n">
        <v>0.199079674509043</v>
      </c>
      <c r="U10" s="16" t="n">
        <v>0.406965900229508</v>
      </c>
      <c r="V10" s="16" t="n">
        <v>0.322214065070393</v>
      </c>
      <c r="W10" s="16"/>
      <c r="X10" s="16" t="n">
        <v>0.114343453823</v>
      </c>
      <c r="Y10" s="16" t="n">
        <v>0.224892826244416</v>
      </c>
      <c r="Z10" s="16" t="n">
        <v>0.457879645763174</v>
      </c>
      <c r="AA10" s="16" t="n">
        <v>0.426823275266239</v>
      </c>
      <c r="AB10" s="16" t="n">
        <v>0.556219439749203</v>
      </c>
      <c r="AC10" s="16" t="n">
        <v>0.793681524416684</v>
      </c>
      <c r="AD10" s="16" t="n">
        <v>0.286075040193217</v>
      </c>
      <c r="AE10" s="16"/>
      <c r="AF10" s="16" t="n">
        <v>0.0208151238391784</v>
      </c>
      <c r="AG10" s="16" t="n">
        <v>0.0723889836277321</v>
      </c>
      <c r="AH10" s="16" t="n">
        <v>0.134651171587952</v>
      </c>
      <c r="AI10" s="16" t="n">
        <v>0.619175200806047</v>
      </c>
      <c r="AJ10" s="16" t="n">
        <v>0.384805870594035</v>
      </c>
      <c r="AK10" s="16" t="n">
        <v>0.39893078948397</v>
      </c>
      <c r="AL10" s="16" t="n">
        <v>0.845574305647039</v>
      </c>
      <c r="AM10" s="16" t="n">
        <v>0.430124889941144</v>
      </c>
      <c r="AN10" s="16" t="n">
        <v>0.176728267179168</v>
      </c>
      <c r="AO10" s="16" t="n">
        <v>0.0729001152911275</v>
      </c>
      <c r="AP10" s="16" t="n">
        <v>0.260621298856027</v>
      </c>
      <c r="AQ10" s="16"/>
      <c r="AR10" s="16" t="n">
        <v>0.435252454932423</v>
      </c>
      <c r="AS10" s="16" t="n">
        <v>0.316036742887835</v>
      </c>
      <c r="AT10" s="16" t="n">
        <v>0.371096050690641</v>
      </c>
      <c r="AU10" s="16" t="n">
        <v>0.127902896872015</v>
      </c>
      <c r="AV10" s="16" t="n">
        <v>0.0602189820689502</v>
      </c>
      <c r="AW10" s="16" t="n">
        <v>0.512599455160553</v>
      </c>
      <c r="AX10" s="16" t="n">
        <v>0.150448863342262</v>
      </c>
    </row>
    <row r="11">
      <c r="B11" s="17" t="s">
        <v>256</v>
      </c>
      <c r="C11" s="16" t="n">
        <v>0.211553313799235</v>
      </c>
      <c r="D11" s="16" t="n">
        <v>0.126897800710737</v>
      </c>
      <c r="E11" s="16" t="n">
        <v>0.145037944656444</v>
      </c>
      <c r="F11" s="16" t="n">
        <v>0.270140772675636</v>
      </c>
      <c r="G11" s="16"/>
      <c r="H11" s="16" t="n">
        <v>0.383725150068133</v>
      </c>
      <c r="I11" s="16" t="n">
        <v>0.163207422440479</v>
      </c>
      <c r="J11" s="16"/>
      <c r="K11" s="16" t="n">
        <v>0.425940930459897</v>
      </c>
      <c r="L11" s="16"/>
      <c r="M11" s="16" t="n">
        <v>0.25292719522946</v>
      </c>
      <c r="N11" s="16" t="n">
        <v>0.127424121572817</v>
      </c>
      <c r="O11" s="16" t="n">
        <v>0.083099547292656</v>
      </c>
      <c r="P11" s="16" t="n">
        <v>0.111319019188152</v>
      </c>
      <c r="Q11" s="16"/>
      <c r="R11" s="16" t="n">
        <v>0</v>
      </c>
      <c r="S11" s="16" t="n">
        <v>0.0310704919597242</v>
      </c>
      <c r="T11" s="16" t="n">
        <v>0.332209819630799</v>
      </c>
      <c r="U11" s="16" t="n">
        <v>0.233949986818019</v>
      </c>
      <c r="V11" s="16" t="n">
        <v>0.163024033386898</v>
      </c>
      <c r="W11" s="16"/>
      <c r="X11" s="16" t="n">
        <v>0.327375345713405</v>
      </c>
      <c r="Y11" s="16" t="n">
        <v>0.258879207546019</v>
      </c>
      <c r="Z11" s="16" t="n">
        <v>0.132974984113315</v>
      </c>
      <c r="AA11" s="16" t="n">
        <v>0.289322590482943</v>
      </c>
      <c r="AB11" s="16" t="n">
        <v>0.100754487671289</v>
      </c>
      <c r="AC11" s="16" t="n">
        <v>0.0266319127252786</v>
      </c>
      <c r="AD11" s="16" t="n">
        <v>0.135142448000743</v>
      </c>
      <c r="AE11" s="16"/>
      <c r="AF11" s="16" t="n">
        <v>0.305199936319661</v>
      </c>
      <c r="AG11" s="16" t="n">
        <v>0.00163887419297031</v>
      </c>
      <c r="AH11" s="16" t="n">
        <v>0.334315286347624</v>
      </c>
      <c r="AI11" s="16" t="n">
        <v>0.0203596820032019</v>
      </c>
      <c r="AJ11" s="16" t="n">
        <v>0.526018847204222</v>
      </c>
      <c r="AK11" s="16" t="n">
        <v>0.165492890368673</v>
      </c>
      <c r="AL11" s="16" t="n">
        <v>0.0780089164439755</v>
      </c>
      <c r="AM11" s="16" t="n">
        <v>0.0604953788195117</v>
      </c>
      <c r="AN11" s="16" t="n">
        <v>0.284740153014866</v>
      </c>
      <c r="AO11" s="16" t="n">
        <v>0.523969420971496</v>
      </c>
      <c r="AP11" s="16" t="n">
        <v>0.158373647978839</v>
      </c>
      <c r="AQ11" s="16"/>
      <c r="AR11" s="16" t="n">
        <v>0.019061758121416</v>
      </c>
      <c r="AS11" s="16" t="n">
        <v>0.315422689903942</v>
      </c>
      <c r="AT11" s="16" t="n">
        <v>0.213165499782725</v>
      </c>
      <c r="AU11" s="16" t="n">
        <v>0.518914914806986</v>
      </c>
      <c r="AV11" s="16" t="n">
        <v>0.917547283485664</v>
      </c>
      <c r="AW11" s="16" t="n">
        <v>0.011717291372337</v>
      </c>
      <c r="AX11" s="16" t="n">
        <v>0.0499805469930636</v>
      </c>
    </row>
    <row r="12">
      <c r="B12" s="17" t="s">
        <v>228</v>
      </c>
      <c r="C12" s="16" t="n">
        <v>0.136484267200024</v>
      </c>
      <c r="D12" s="16" t="n">
        <v>0.0683211182680545</v>
      </c>
      <c r="E12" s="16" t="n">
        <v>0.158379880562884</v>
      </c>
      <c r="F12" s="16" t="n">
        <v>0.132292583986092</v>
      </c>
      <c r="G12" s="16"/>
      <c r="H12" s="16" t="n">
        <v>0.0459316451147798</v>
      </c>
      <c r="I12" s="16" t="n">
        <v>0.107878317054618</v>
      </c>
      <c r="J12" s="16"/>
      <c r="K12" s="16" t="n">
        <v>0.125926998222458</v>
      </c>
      <c r="L12" s="16"/>
      <c r="M12" s="16" t="n">
        <v>0.155989533445371</v>
      </c>
      <c r="N12" s="16" t="n">
        <v>0.129547519875855</v>
      </c>
      <c r="O12" s="16" t="n">
        <v>0.0324021918241238</v>
      </c>
      <c r="P12" s="16" t="n">
        <v>0.0522671395868054</v>
      </c>
      <c r="Q12" s="16"/>
      <c r="R12" s="16" t="n">
        <v>0</v>
      </c>
      <c r="S12" s="16" t="n">
        <v>0.411547103886795</v>
      </c>
      <c r="T12" s="16" t="n">
        <v>0.0963480986490216</v>
      </c>
      <c r="U12" s="16" t="n">
        <v>0.176260373743192</v>
      </c>
      <c r="V12" s="16" t="n">
        <v>0.065194590617115</v>
      </c>
      <c r="W12" s="16"/>
      <c r="X12" s="16" t="n">
        <v>0.0246028762850319</v>
      </c>
      <c r="Y12" s="16" t="n">
        <v>0.289307985856428</v>
      </c>
      <c r="Z12" s="16" t="n">
        <v>0.0363889901390253</v>
      </c>
      <c r="AA12" s="16" t="n">
        <v>0.00667928772128867</v>
      </c>
      <c r="AB12" s="16" t="n">
        <v>0.101681767223065</v>
      </c>
      <c r="AC12" s="16" t="n">
        <v>0.00973912118380897</v>
      </c>
      <c r="AD12" s="16" t="n">
        <v>0.0163583682618118</v>
      </c>
      <c r="AE12" s="16"/>
      <c r="AF12" s="16" t="n">
        <v>0</v>
      </c>
      <c r="AG12" s="16" t="n">
        <v>0.392571984122842</v>
      </c>
      <c r="AH12" s="16" t="n">
        <v>0.0132751439521657</v>
      </c>
      <c r="AI12" s="16" t="n">
        <v>0</v>
      </c>
      <c r="AJ12" s="16" t="n">
        <v>0.0163050957574485</v>
      </c>
      <c r="AK12" s="16" t="n">
        <v>0.0804286369814364</v>
      </c>
      <c r="AL12" s="16" t="n">
        <v>0.0148982947450537</v>
      </c>
      <c r="AM12" s="16" t="n">
        <v>0.207301511220179</v>
      </c>
      <c r="AN12" s="16" t="n">
        <v>0.269176274395962</v>
      </c>
      <c r="AO12" s="16" t="n">
        <v>0.396953080684341</v>
      </c>
      <c r="AP12" s="16" t="n">
        <v>0</v>
      </c>
      <c r="AQ12" s="16"/>
      <c r="AR12" s="16" t="n">
        <v>0</v>
      </c>
      <c r="AS12" s="16" t="n">
        <v>0.352835231236481</v>
      </c>
      <c r="AT12" s="16" t="n">
        <v>0.0630787719853022</v>
      </c>
      <c r="AU12" s="16" t="n">
        <v>0.221254474008972</v>
      </c>
      <c r="AV12" s="16" t="n">
        <v>0</v>
      </c>
      <c r="AW12" s="16" t="n">
        <v>0.244257675082617</v>
      </c>
      <c r="AX12" s="16" t="n">
        <v>0.0474358105932794</v>
      </c>
    </row>
    <row r="13">
      <c r="B13" s="17" t="s">
        <v>229</v>
      </c>
      <c r="C13" s="16" t="n">
        <v>0.11364832384203</v>
      </c>
      <c r="D13" s="16" t="n">
        <v>0.00486244052546888</v>
      </c>
      <c r="E13" s="16" t="n">
        <v>0.071881511340895</v>
      </c>
      <c r="F13" s="16" t="n">
        <v>0.159180764591601</v>
      </c>
      <c r="G13" s="16"/>
      <c r="H13" s="16" t="n">
        <v>0.171136310121702</v>
      </c>
      <c r="I13" s="16" t="n">
        <v>0.134456801135876</v>
      </c>
      <c r="J13" s="16"/>
      <c r="K13" s="16" t="n">
        <v>0.211527242056281</v>
      </c>
      <c r="L13" s="16"/>
      <c r="M13" s="16" t="n">
        <v>0.121802131753934</v>
      </c>
      <c r="N13" s="16" t="n">
        <v>0.161185718402243</v>
      </c>
      <c r="O13" s="16" t="n">
        <v>0</v>
      </c>
      <c r="P13" s="16" t="n">
        <v>0.0426373813616825</v>
      </c>
      <c r="Q13" s="16"/>
      <c r="R13" s="16" t="n">
        <v>0</v>
      </c>
      <c r="S13" s="16" t="n">
        <v>0</v>
      </c>
      <c r="T13" s="16" t="n">
        <v>0.211298879532464</v>
      </c>
      <c r="U13" s="16" t="n">
        <v>0.00173463593842197</v>
      </c>
      <c r="V13" s="16" t="n">
        <v>0.169418033976449</v>
      </c>
      <c r="W13" s="16"/>
      <c r="X13" s="16" t="n">
        <v>0.171449165831956</v>
      </c>
      <c r="Y13" s="16" t="n">
        <v>0.162003871378573</v>
      </c>
      <c r="Z13" s="16" t="n">
        <v>0.13161245428077</v>
      </c>
      <c r="AA13" s="16" t="n">
        <v>0</v>
      </c>
      <c r="AB13" s="16" t="n">
        <v>0.0474895163607638</v>
      </c>
      <c r="AC13" s="16" t="n">
        <v>0</v>
      </c>
      <c r="AD13" s="16" t="n">
        <v>0.0148847389502504</v>
      </c>
      <c r="AE13" s="16"/>
      <c r="AF13" s="16" t="n">
        <v>0.595499809617493</v>
      </c>
      <c r="AG13" s="16" t="n">
        <v>0</v>
      </c>
      <c r="AH13" s="16" t="n">
        <v>0.402846459247238</v>
      </c>
      <c r="AI13" s="16" t="n">
        <v>0.00165520857688379</v>
      </c>
      <c r="AJ13" s="16" t="n">
        <v>0</v>
      </c>
      <c r="AK13" s="16" t="n">
        <v>0</v>
      </c>
      <c r="AL13" s="16" t="n">
        <v>0.00235269836038831</v>
      </c>
      <c r="AM13" s="16" t="n">
        <v>0.249402833011343</v>
      </c>
      <c r="AN13" s="16" t="n">
        <v>0.132992746794749</v>
      </c>
      <c r="AO13" s="16" t="n">
        <v>0</v>
      </c>
      <c r="AP13" s="16" t="n">
        <v>0</v>
      </c>
      <c r="AQ13" s="16"/>
      <c r="AR13" s="16" t="n">
        <v>0.239086732593158</v>
      </c>
      <c r="AS13" s="16" t="n">
        <v>0</v>
      </c>
      <c r="AT13" s="16" t="n">
        <v>0.0697889432558647</v>
      </c>
      <c r="AU13" s="16" t="n">
        <v>0.0336231616598173</v>
      </c>
      <c r="AV13" s="16" t="n">
        <v>0</v>
      </c>
      <c r="AW13" s="16" t="n">
        <v>0.184745004213395</v>
      </c>
      <c r="AX13" s="16" t="n">
        <v>0.248846027969585</v>
      </c>
    </row>
    <row r="14">
      <c r="B14" s="17" t="s">
        <v>95</v>
      </c>
      <c r="C14" s="16" t="n">
        <v>0.0951177663229546</v>
      </c>
      <c r="D14" s="16" t="n">
        <v>0.0108260909573731</v>
      </c>
      <c r="E14" s="16" t="n">
        <v>0.000935198466480384</v>
      </c>
      <c r="F14" s="16" t="n">
        <v>0.172482814720859</v>
      </c>
      <c r="G14" s="16"/>
      <c r="H14" s="16" t="n">
        <v>0.0220133619752433</v>
      </c>
      <c r="I14" s="16" t="n">
        <v>0.114487422774557</v>
      </c>
      <c r="J14" s="16"/>
      <c r="K14" s="16" t="n">
        <v>0.0108645007114066</v>
      </c>
      <c r="L14" s="16"/>
      <c r="M14" s="16" t="n">
        <v>0.129227112419992</v>
      </c>
      <c r="N14" s="16" t="n">
        <v>0</v>
      </c>
      <c r="O14" s="16" t="n">
        <v>0.0248611078047741</v>
      </c>
      <c r="P14" s="16" t="n">
        <v>0.0320138841838652</v>
      </c>
      <c r="Q14" s="16"/>
      <c r="R14" s="16" t="n">
        <v>0</v>
      </c>
      <c r="S14" s="16" t="n">
        <v>0.203334338823696</v>
      </c>
      <c r="T14" s="16" t="n">
        <v>0.0012252333491006</v>
      </c>
      <c r="U14" s="16" t="n">
        <v>0.00936300623604868</v>
      </c>
      <c r="V14" s="16" t="n">
        <v>0.227009951722007</v>
      </c>
      <c r="W14" s="16"/>
      <c r="X14" s="16" t="n">
        <v>0.266839162089281</v>
      </c>
      <c r="Y14" s="16" t="n">
        <v>0</v>
      </c>
      <c r="Z14" s="16" t="n">
        <v>0.238167737960941</v>
      </c>
      <c r="AA14" s="16" t="n">
        <v>0</v>
      </c>
      <c r="AB14" s="16" t="n">
        <v>0.0167657991773685</v>
      </c>
      <c r="AC14" s="16" t="n">
        <v>0.00603651892481932</v>
      </c>
      <c r="AD14" s="16" t="n">
        <v>0</v>
      </c>
      <c r="AE14" s="16"/>
      <c r="AF14" s="16" t="n">
        <v>0.0246347175098417</v>
      </c>
      <c r="AG14" s="16" t="n">
        <v>0</v>
      </c>
      <c r="AH14" s="16" t="n">
        <v>0</v>
      </c>
      <c r="AI14" s="16" t="n">
        <v>0</v>
      </c>
      <c r="AJ14" s="16" t="n">
        <v>0.00539191075710971</v>
      </c>
      <c r="AK14" s="16" t="n">
        <v>0.351955057135529</v>
      </c>
      <c r="AL14" s="16" t="n">
        <v>0.00368035784976852</v>
      </c>
      <c r="AM14" s="16" t="n">
        <v>0.00297274314428406</v>
      </c>
      <c r="AN14" s="16" t="n">
        <v>0.00201735753076349</v>
      </c>
      <c r="AO14" s="16" t="n">
        <v>0.00130897328607266</v>
      </c>
      <c r="AP14" s="16" t="n">
        <v>0</v>
      </c>
      <c r="AQ14" s="16"/>
      <c r="AR14" s="16" t="n">
        <v>0.019061758121416</v>
      </c>
      <c r="AS14" s="16" t="n">
        <v>0</v>
      </c>
      <c r="AT14" s="16" t="n">
        <v>0.0617303876201812</v>
      </c>
      <c r="AU14" s="16" t="n">
        <v>0.00715102244916889</v>
      </c>
      <c r="AV14" s="16" t="n">
        <v>0</v>
      </c>
      <c r="AW14" s="16" t="n">
        <v>0.0022315647271897</v>
      </c>
      <c r="AX14" s="16" t="n">
        <v>0.49769205593917</v>
      </c>
    </row>
    <row r="15">
      <c r="B15" s="17" t="s">
        <v>230</v>
      </c>
      <c r="C15" s="23" t="n">
        <v>0.443196328835757</v>
      </c>
      <c r="D15" s="23" t="n">
        <v>0.789092549538366</v>
      </c>
      <c r="E15" s="23" t="n">
        <v>0.623765464973296</v>
      </c>
      <c r="F15" s="23" t="n">
        <v>0.265903064025812</v>
      </c>
      <c r="G15" s="23"/>
      <c r="H15" s="23" t="n">
        <v>0.377193532720141</v>
      </c>
      <c r="I15" s="23" t="n">
        <v>0.47997003659447</v>
      </c>
      <c r="J15" s="23"/>
      <c r="K15" s="23" t="n">
        <v>0.225740328549957</v>
      </c>
      <c r="L15" s="23"/>
      <c r="M15" s="23" t="n">
        <v>0.340054027151242</v>
      </c>
      <c r="N15" s="23" t="n">
        <v>0.581842640149085</v>
      </c>
      <c r="O15" s="23" t="n">
        <v>0.859637153078446</v>
      </c>
      <c r="P15" s="23" t="n">
        <v>0.761762575679495</v>
      </c>
      <c r="Q15" s="23"/>
      <c r="R15" s="23" t="n">
        <v>1</v>
      </c>
      <c r="S15" s="23" t="n">
        <v>0.354048065329785</v>
      </c>
      <c r="T15" s="23" t="n">
        <v>0.358917968838615</v>
      </c>
      <c r="U15" s="23" t="n">
        <v>0.578691997264318</v>
      </c>
      <c r="V15" s="23" t="n">
        <v>0.375353390297531</v>
      </c>
      <c r="W15" s="23"/>
      <c r="X15" s="23" t="n">
        <v>0.209733450080325</v>
      </c>
      <c r="Y15" s="23" t="n">
        <v>0.289808935218981</v>
      </c>
      <c r="Z15" s="23" t="n">
        <v>0.460855833505949</v>
      </c>
      <c r="AA15" s="23" t="n">
        <v>0.703998121795768</v>
      </c>
      <c r="AB15" s="23" t="n">
        <v>0.733308429567514</v>
      </c>
      <c r="AC15" s="23" t="n">
        <v>0.957592447166093</v>
      </c>
      <c r="AD15" s="23" t="n">
        <v>0.833614444787194</v>
      </c>
      <c r="AE15" s="23"/>
      <c r="AF15" s="23" t="n">
        <v>0.0746655365530038</v>
      </c>
      <c r="AG15" s="23" t="n">
        <v>0.605789141684188</v>
      </c>
      <c r="AH15" s="23" t="n">
        <v>0.249563110452972</v>
      </c>
      <c r="AI15" s="23" t="n">
        <v>0.977985109419914</v>
      </c>
      <c r="AJ15" s="23" t="n">
        <v>0.452284146281219</v>
      </c>
      <c r="AK15" s="23" t="n">
        <v>0.402123415514361</v>
      </c>
      <c r="AL15" s="23" t="n">
        <v>0.901059732600814</v>
      </c>
      <c r="AM15" s="23" t="n">
        <v>0.479827533804682</v>
      </c>
      <c r="AN15" s="23" t="n">
        <v>0.31107346826366</v>
      </c>
      <c r="AO15" s="23" t="n">
        <v>0.0777685250580902</v>
      </c>
      <c r="AP15" s="23" t="n">
        <v>0.841626352021161</v>
      </c>
      <c r="AQ15" s="23"/>
      <c r="AR15" s="23" t="n">
        <v>0.72278975116401</v>
      </c>
      <c r="AS15" s="23" t="n">
        <v>0.331742078859578</v>
      </c>
      <c r="AT15" s="23" t="n">
        <v>0.592236397355927</v>
      </c>
      <c r="AU15" s="23" t="n">
        <v>0.219056427075055</v>
      </c>
      <c r="AV15" s="23" t="n">
        <v>0.0824527165143359</v>
      </c>
      <c r="AW15" s="23" t="n">
        <v>0.55704846460446</v>
      </c>
      <c r="AX15" s="23" t="n">
        <v>0.156045558504902</v>
      </c>
    </row>
    <row r="16">
      <c r="B16" s="17" t="s">
        <v>231</v>
      </c>
      <c r="C16" s="23" t="n">
        <v>0.250132591042054</v>
      </c>
      <c r="D16" s="23" t="n">
        <v>0.0731835587935234</v>
      </c>
      <c r="E16" s="23" t="n">
        <v>0.230261391903779</v>
      </c>
      <c r="F16" s="23" t="n">
        <v>0.291473348577693</v>
      </c>
      <c r="G16" s="23"/>
      <c r="H16" s="23" t="n">
        <v>0.217067955236482</v>
      </c>
      <c r="I16" s="23" t="n">
        <v>0.242335118190494</v>
      </c>
      <c r="J16" s="23"/>
      <c r="K16" s="23" t="n">
        <v>0.337454240278739</v>
      </c>
      <c r="L16" s="23"/>
      <c r="M16" s="23" t="n">
        <v>0.277791665199306</v>
      </c>
      <c r="N16" s="23" t="n">
        <v>0.290733238278098</v>
      </c>
      <c r="O16" s="23" t="n">
        <v>0.0324021918241238</v>
      </c>
      <c r="P16" s="23" t="n">
        <v>0.0949045209484879</v>
      </c>
      <c r="Q16" s="23"/>
      <c r="R16" s="23" t="n">
        <v>0</v>
      </c>
      <c r="S16" s="23" t="n">
        <v>0.411547103886795</v>
      </c>
      <c r="T16" s="23" t="n">
        <v>0.307646978181485</v>
      </c>
      <c r="U16" s="23" t="n">
        <v>0.177995009681614</v>
      </c>
      <c r="V16" s="23" t="n">
        <v>0.234612624593564</v>
      </c>
      <c r="W16" s="23"/>
      <c r="X16" s="23" t="n">
        <v>0.196052042116988</v>
      </c>
      <c r="Y16" s="23" t="n">
        <v>0.451311857235001</v>
      </c>
      <c r="Z16" s="23" t="n">
        <v>0.168001444419795</v>
      </c>
      <c r="AA16" s="23" t="n">
        <v>0.00667928772128867</v>
      </c>
      <c r="AB16" s="23" t="n">
        <v>0.149171283583829</v>
      </c>
      <c r="AC16" s="23" t="n">
        <v>0.00973912118380897</v>
      </c>
      <c r="AD16" s="23" t="n">
        <v>0.0312431072120621</v>
      </c>
      <c r="AE16" s="23"/>
      <c r="AF16" s="23" t="n">
        <v>0.595499809617493</v>
      </c>
      <c r="AG16" s="23" t="n">
        <v>0.392571984122842</v>
      </c>
      <c r="AH16" s="23" t="n">
        <v>0.416121603199404</v>
      </c>
      <c r="AI16" s="23" t="n">
        <v>0.00165520857688379</v>
      </c>
      <c r="AJ16" s="23" t="n">
        <v>0.0163050957574485</v>
      </c>
      <c r="AK16" s="23" t="n">
        <v>0.0804286369814364</v>
      </c>
      <c r="AL16" s="23" t="n">
        <v>0.017250993105442</v>
      </c>
      <c r="AM16" s="23" t="n">
        <v>0.456704344231522</v>
      </c>
      <c r="AN16" s="23" t="n">
        <v>0.402169021190711</v>
      </c>
      <c r="AO16" s="23" t="n">
        <v>0.396953080684341</v>
      </c>
      <c r="AP16" s="23" t="n">
        <v>0</v>
      </c>
      <c r="AQ16" s="23"/>
      <c r="AR16" s="23" t="n">
        <v>0.239086732593158</v>
      </c>
      <c r="AS16" s="23" t="n">
        <v>0.352835231236481</v>
      </c>
      <c r="AT16" s="23" t="n">
        <v>0.132867715241167</v>
      </c>
      <c r="AU16" s="23" t="n">
        <v>0.254877635668789</v>
      </c>
      <c r="AV16" s="23" t="n">
        <v>0</v>
      </c>
      <c r="AW16" s="23" t="n">
        <v>0.429002679296013</v>
      </c>
      <c r="AX16" s="23" t="n">
        <v>0.296281838562864</v>
      </c>
    </row>
    <row r="17">
      <c r="B17" s="17" t="s">
        <v>129</v>
      </c>
      <c r="C17" s="24" t="n">
        <v>0.193063737793703</v>
      </c>
      <c r="D17" s="24" t="n">
        <v>0.715908990744842</v>
      </c>
      <c r="E17" s="24" t="n">
        <v>0.393504073069517</v>
      </c>
      <c r="F17" s="24" t="n">
        <v>-0.0255702845518807</v>
      </c>
      <c r="G17" s="24"/>
      <c r="H17" s="24" t="n">
        <v>0.160125577483659</v>
      </c>
      <c r="I17" s="24" t="n">
        <v>0.237634918403976</v>
      </c>
      <c r="J17" s="24"/>
      <c r="K17" s="24" t="n">
        <v>-0.111713911728782</v>
      </c>
      <c r="L17" s="24"/>
      <c r="M17" s="24" t="n">
        <v>0.0622623619519366</v>
      </c>
      <c r="N17" s="24" t="n">
        <v>0.291109401870988</v>
      </c>
      <c r="O17" s="24" t="n">
        <v>0.827234961254322</v>
      </c>
      <c r="P17" s="24" t="n">
        <v>0.666858054731007</v>
      </c>
      <c r="Q17" s="24"/>
      <c r="R17" s="24" t="n">
        <v>1</v>
      </c>
      <c r="S17" s="24" t="n">
        <v>-0.0574990385570094</v>
      </c>
      <c r="T17" s="24" t="n">
        <v>0.0512709906571296</v>
      </c>
      <c r="U17" s="24" t="n">
        <v>0.400696987582704</v>
      </c>
      <c r="V17" s="24" t="n">
        <v>0.140740765703966</v>
      </c>
      <c r="W17" s="24"/>
      <c r="X17" s="24" t="n">
        <v>0.0136814079633369</v>
      </c>
      <c r="Y17" s="24" t="n">
        <v>-0.16150292201602</v>
      </c>
      <c r="Z17" s="24" t="n">
        <v>0.292854389086154</v>
      </c>
      <c r="AA17" s="24" t="n">
        <v>0.697318834074479</v>
      </c>
      <c r="AB17" s="24" t="n">
        <v>0.584137145983685</v>
      </c>
      <c r="AC17" s="24" t="n">
        <v>0.947853325982284</v>
      </c>
      <c r="AD17" s="24" t="n">
        <v>0.802371337575132</v>
      </c>
      <c r="AE17" s="24"/>
      <c r="AF17" s="24" t="n">
        <v>-0.520834273064489</v>
      </c>
      <c r="AG17" s="24" t="n">
        <v>0.213217157561346</v>
      </c>
      <c r="AH17" s="24" t="n">
        <v>-0.166558492746432</v>
      </c>
      <c r="AI17" s="24" t="n">
        <v>0.976329900843031</v>
      </c>
      <c r="AJ17" s="24" t="n">
        <v>0.435979050523771</v>
      </c>
      <c r="AK17" s="24" t="n">
        <v>0.321694778532925</v>
      </c>
      <c r="AL17" s="24" t="n">
        <v>0.883808739495372</v>
      </c>
      <c r="AM17" s="24" t="n">
        <v>0.0231231895731605</v>
      </c>
      <c r="AN17" s="24" t="n">
        <v>-0.091095552927051</v>
      </c>
      <c r="AO17" s="24" t="n">
        <v>-0.319184555626251</v>
      </c>
      <c r="AP17" s="24" t="n">
        <v>0.841626352021161</v>
      </c>
      <c r="AQ17" s="24"/>
      <c r="AR17" s="24" t="n">
        <v>0.483703018570852</v>
      </c>
      <c r="AS17" s="24" t="n">
        <v>-0.021093152376903</v>
      </c>
      <c r="AT17" s="24" t="n">
        <v>0.45936868211476</v>
      </c>
      <c r="AU17" s="24" t="n">
        <v>-0.0358212085937338</v>
      </c>
      <c r="AV17" s="24" t="n">
        <v>0.0824527165143359</v>
      </c>
      <c r="AW17" s="24" t="n">
        <v>0.128045785308448</v>
      </c>
      <c r="AX17" s="24" t="n">
        <v>-0.140236280057963</v>
      </c>
    </row>
    <row r="18">
      <c r="B18" s="18" t="s">
        <v>258</v>
      </c>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265</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337</v>
      </c>
      <c r="D7" s="11" t="n">
        <v>72</v>
      </c>
      <c r="E7" s="11" t="n">
        <v>191</v>
      </c>
      <c r="F7" s="11" t="n">
        <v>74</v>
      </c>
      <c r="G7" s="11"/>
      <c r="H7" s="11" t="n">
        <v>33</v>
      </c>
      <c r="I7" s="11" t="n">
        <v>255</v>
      </c>
      <c r="J7" s="11"/>
      <c r="K7" s="11" t="n">
        <v>84</v>
      </c>
      <c r="L7" s="11"/>
      <c r="M7" s="11" t="n">
        <v>27</v>
      </c>
      <c r="N7" s="11" t="n">
        <v>40</v>
      </c>
      <c r="O7" s="11" t="n">
        <v>182</v>
      </c>
      <c r="P7" s="11" t="n">
        <v>88</v>
      </c>
      <c r="Q7" s="11"/>
      <c r="R7" s="11" t="n">
        <v>1</v>
      </c>
      <c r="S7" s="11" t="n">
        <v>20</v>
      </c>
      <c r="T7" s="11" t="n">
        <v>72</v>
      </c>
      <c r="U7" s="11" t="n">
        <v>144</v>
      </c>
      <c r="V7" s="11" t="n">
        <v>98</v>
      </c>
      <c r="W7" s="11"/>
      <c r="X7" s="11" t="n">
        <v>16</v>
      </c>
      <c r="Y7" s="11" t="n">
        <v>26</v>
      </c>
      <c r="Z7" s="11" t="n">
        <v>19</v>
      </c>
      <c r="AA7" s="11" t="n">
        <v>55</v>
      </c>
      <c r="AB7" s="11" t="n">
        <v>107</v>
      </c>
      <c r="AC7" s="11" t="n">
        <v>44</v>
      </c>
      <c r="AD7" s="11" t="n">
        <v>65</v>
      </c>
      <c r="AE7" s="11"/>
      <c r="AF7" s="11" t="n">
        <v>14</v>
      </c>
      <c r="AG7" s="11" t="n">
        <v>20</v>
      </c>
      <c r="AH7" s="11" t="n">
        <v>54</v>
      </c>
      <c r="AI7" s="11" t="n">
        <v>88</v>
      </c>
      <c r="AJ7" s="11" t="n">
        <v>41</v>
      </c>
      <c r="AK7" s="11" t="n">
        <v>32</v>
      </c>
      <c r="AL7" s="11" t="n">
        <v>33</v>
      </c>
      <c r="AM7" s="11" t="n">
        <v>23</v>
      </c>
      <c r="AN7" s="11" t="n">
        <v>15</v>
      </c>
      <c r="AO7" s="11" t="n">
        <v>6</v>
      </c>
      <c r="AP7" s="11" t="n">
        <v>5</v>
      </c>
      <c r="AQ7" s="11"/>
      <c r="AR7" s="11" t="n">
        <v>45</v>
      </c>
      <c r="AS7" s="11" t="n">
        <v>21</v>
      </c>
      <c r="AT7" s="11" t="n">
        <v>95</v>
      </c>
      <c r="AU7" s="11" t="n">
        <v>49</v>
      </c>
      <c r="AV7" s="11" t="n">
        <v>10</v>
      </c>
      <c r="AW7" s="11" t="n">
        <v>84</v>
      </c>
      <c r="AX7" s="11" t="n">
        <v>33</v>
      </c>
    </row>
    <row r="8" ht="30" customHeight="1">
      <c r="B8" s="12" t="s">
        <v>21</v>
      </c>
      <c r="C8" s="12" t="n">
        <v>162</v>
      </c>
      <c r="D8" s="12" t="n">
        <v>14</v>
      </c>
      <c r="E8" s="12" t="n">
        <v>60</v>
      </c>
      <c r="F8" s="12" t="n">
        <v>88</v>
      </c>
      <c r="G8" s="12"/>
      <c r="H8" s="12" t="n">
        <v>3</v>
      </c>
      <c r="I8" s="12" t="n">
        <v>133</v>
      </c>
      <c r="J8" s="12"/>
      <c r="K8" s="12" t="n">
        <v>28</v>
      </c>
      <c r="L8" s="12"/>
      <c r="M8" s="12" t="n">
        <v>115</v>
      </c>
      <c r="N8" s="12" t="n">
        <v>27</v>
      </c>
      <c r="O8" s="12" t="n">
        <v>18</v>
      </c>
      <c r="P8" s="12" t="n">
        <v>3</v>
      </c>
      <c r="Q8" s="12"/>
      <c r="R8" s="12" t="n">
        <v>0</v>
      </c>
      <c r="S8" s="12" t="n">
        <v>16</v>
      </c>
      <c r="T8" s="12" t="n">
        <v>45</v>
      </c>
      <c r="U8" s="12" t="n">
        <v>44</v>
      </c>
      <c r="V8" s="12" t="n">
        <v>52</v>
      </c>
      <c r="W8" s="12"/>
      <c r="X8" s="12" t="n">
        <v>34</v>
      </c>
      <c r="Y8" s="12" t="n">
        <v>51</v>
      </c>
      <c r="Z8" s="12" t="n">
        <v>25</v>
      </c>
      <c r="AA8" s="12" t="n">
        <v>12</v>
      </c>
      <c r="AB8" s="12" t="n">
        <v>21</v>
      </c>
      <c r="AC8" s="12" t="n">
        <v>9</v>
      </c>
      <c r="AD8" s="12" t="n">
        <v>7</v>
      </c>
      <c r="AE8" s="12"/>
      <c r="AF8" s="12" t="n">
        <v>11</v>
      </c>
      <c r="AG8" s="12" t="n">
        <v>10</v>
      </c>
      <c r="AH8" s="12" t="n">
        <v>14</v>
      </c>
      <c r="AI8" s="12" t="n">
        <v>15</v>
      </c>
      <c r="AJ8" s="12" t="n">
        <v>7</v>
      </c>
      <c r="AK8" s="12" t="n">
        <v>42</v>
      </c>
      <c r="AL8" s="12" t="n">
        <v>11</v>
      </c>
      <c r="AM8" s="12" t="n">
        <v>13</v>
      </c>
      <c r="AN8" s="12" t="n">
        <v>24</v>
      </c>
      <c r="AO8" s="12" t="n">
        <v>13</v>
      </c>
      <c r="AP8" s="12" t="n">
        <v>1</v>
      </c>
      <c r="AQ8" s="12"/>
      <c r="AR8" s="12" t="n">
        <v>14</v>
      </c>
      <c r="AS8" s="12" t="n">
        <v>22</v>
      </c>
      <c r="AT8" s="12" t="n">
        <v>54</v>
      </c>
      <c r="AU8" s="12" t="n">
        <v>15</v>
      </c>
      <c r="AV8" s="12" t="n">
        <v>7</v>
      </c>
      <c r="AW8" s="12" t="n">
        <v>27</v>
      </c>
      <c r="AX8" s="12" t="n">
        <v>23</v>
      </c>
    </row>
    <row r="9">
      <c r="B9" s="17" t="s">
        <v>225</v>
      </c>
      <c r="C9" s="16" t="n">
        <v>0.186353501443968</v>
      </c>
      <c r="D9" s="16" t="n">
        <v>0.324005578196969</v>
      </c>
      <c r="E9" s="16" t="n">
        <v>0.272362170049267</v>
      </c>
      <c r="F9" s="16" t="n">
        <v>0.106165639568312</v>
      </c>
      <c r="G9" s="16"/>
      <c r="H9" s="16" t="n">
        <v>0.203938627827993</v>
      </c>
      <c r="I9" s="16" t="n">
        <v>0.199030157397006</v>
      </c>
      <c r="J9" s="16"/>
      <c r="K9" s="16" t="n">
        <v>0.11408156668706</v>
      </c>
      <c r="L9" s="16"/>
      <c r="M9" s="16" t="n">
        <v>0.135601494840223</v>
      </c>
      <c r="N9" s="16" t="n">
        <v>0.258868407340856</v>
      </c>
      <c r="O9" s="16" t="n">
        <v>0.387113197645598</v>
      </c>
      <c r="P9" s="16" t="n">
        <v>0.327488703266427</v>
      </c>
      <c r="Q9" s="16"/>
      <c r="R9" s="16" t="n">
        <v>0</v>
      </c>
      <c r="S9" s="16" t="n">
        <v>0.0416408464162828</v>
      </c>
      <c r="T9" s="16" t="n">
        <v>0.198633196854519</v>
      </c>
      <c r="U9" s="16" t="n">
        <v>0.28500142890349</v>
      </c>
      <c r="V9" s="16" t="n">
        <v>0.154803847181594</v>
      </c>
      <c r="W9" s="16"/>
      <c r="X9" s="16" t="n">
        <v>0.0168507284672268</v>
      </c>
      <c r="Y9" s="16" t="n">
        <v>0.0691157717898169</v>
      </c>
      <c r="Z9" s="16" t="n">
        <v>0.253334866199994</v>
      </c>
      <c r="AA9" s="16" t="n">
        <v>0.284247632928692</v>
      </c>
      <c r="AB9" s="16" t="n">
        <v>0.197156266229007</v>
      </c>
      <c r="AC9" s="16" t="n">
        <v>0.879196139011995</v>
      </c>
      <c r="AD9" s="16" t="n">
        <v>0.565596333053803</v>
      </c>
      <c r="AE9" s="16"/>
      <c r="AF9" s="16" t="n">
        <v>0.0619172572713087</v>
      </c>
      <c r="AG9" s="16" t="n">
        <v>0.260913657322355</v>
      </c>
      <c r="AH9" s="16" t="n">
        <v>0.174225567736228</v>
      </c>
      <c r="AI9" s="16" t="n">
        <v>0.466776711898532</v>
      </c>
      <c r="AJ9" s="16" t="n">
        <v>0.0663943855045786</v>
      </c>
      <c r="AK9" s="16" t="n">
        <v>0.146011799142035</v>
      </c>
      <c r="AL9" s="16" t="n">
        <v>0.729819967625387</v>
      </c>
      <c r="AM9" s="16" t="n">
        <v>0.058323924547666</v>
      </c>
      <c r="AN9" s="16" t="n">
        <v>0.0114147312412766</v>
      </c>
      <c r="AO9" s="16" t="n">
        <v>0.0715764468531952</v>
      </c>
      <c r="AP9" s="16" t="n">
        <v>0.634960753291959</v>
      </c>
      <c r="AQ9" s="16"/>
      <c r="AR9" s="16" t="n">
        <v>0.312935018073291</v>
      </c>
      <c r="AS9" s="16" t="n">
        <v>0.31172793091559</v>
      </c>
      <c r="AT9" s="16" t="n">
        <v>0.154967808463005</v>
      </c>
      <c r="AU9" s="16" t="n">
        <v>0.129465999376593</v>
      </c>
      <c r="AV9" s="16" t="n">
        <v>0.0157515131781788</v>
      </c>
      <c r="AW9" s="16" t="n">
        <v>0.0539347360890548</v>
      </c>
      <c r="AX9" s="16" t="n">
        <v>0.310019965287928</v>
      </c>
    </row>
    <row r="10">
      <c r="B10" s="17" t="s">
        <v>226</v>
      </c>
      <c r="C10" s="16" t="n">
        <v>0.223178037582551</v>
      </c>
      <c r="D10" s="16" t="n">
        <v>0.52114716120236</v>
      </c>
      <c r="E10" s="16" t="n">
        <v>0.308402240543096</v>
      </c>
      <c r="F10" s="16" t="n">
        <v>0.118325258822437</v>
      </c>
      <c r="G10" s="16"/>
      <c r="H10" s="16" t="n">
        <v>0.541857408991842</v>
      </c>
      <c r="I10" s="16" t="n">
        <v>0.181020249646076</v>
      </c>
      <c r="J10" s="16"/>
      <c r="K10" s="16" t="n">
        <v>0.125426068580556</v>
      </c>
      <c r="L10" s="16"/>
      <c r="M10" s="16" t="n">
        <v>0.156301775525644</v>
      </c>
      <c r="N10" s="16" t="n">
        <v>0.325113434170814</v>
      </c>
      <c r="O10" s="16" t="n">
        <v>0.479991292610213</v>
      </c>
      <c r="P10" s="16" t="n">
        <v>0.396692558574402</v>
      </c>
      <c r="Q10" s="16"/>
      <c r="R10" s="16" t="n">
        <v>0</v>
      </c>
      <c r="S10" s="16" t="n">
        <v>0.543499144127354</v>
      </c>
      <c r="T10" s="16" t="n">
        <v>0.118085167082014</v>
      </c>
      <c r="U10" s="16" t="n">
        <v>0.198977981477162</v>
      </c>
      <c r="V10" s="16" t="n">
        <v>0.259718936200453</v>
      </c>
      <c r="W10" s="16"/>
      <c r="X10" s="16" t="n">
        <v>0.13954753893882</v>
      </c>
      <c r="Y10" s="16" t="n">
        <v>0.256783065743567</v>
      </c>
      <c r="Z10" s="16" t="n">
        <v>0.143849925036294</v>
      </c>
      <c r="AA10" s="16" t="n">
        <v>0.407287453662425</v>
      </c>
      <c r="AB10" s="16" t="n">
        <v>0.329172465236317</v>
      </c>
      <c r="AC10" s="16" t="n">
        <v>0.081052591684476</v>
      </c>
      <c r="AD10" s="16" t="n">
        <v>0.33157559806596</v>
      </c>
      <c r="AE10" s="16"/>
      <c r="AF10" s="16" t="n">
        <v>0.0522524628255852</v>
      </c>
      <c r="AG10" s="16" t="n">
        <v>0.0243674874039573</v>
      </c>
      <c r="AH10" s="16" t="n">
        <v>0.503201920293227</v>
      </c>
      <c r="AI10" s="16" t="n">
        <v>0.510815071089829</v>
      </c>
      <c r="AJ10" s="16" t="n">
        <v>0.221078411765358</v>
      </c>
      <c r="AK10" s="16" t="n">
        <v>0.016366975145547</v>
      </c>
      <c r="AL10" s="16" t="n">
        <v>0.137060417492717</v>
      </c>
      <c r="AM10" s="16" t="n">
        <v>0.135967800961958</v>
      </c>
      <c r="AN10" s="16" t="n">
        <v>0.588393682192816</v>
      </c>
      <c r="AO10" s="16" t="n">
        <v>0.00619207820489497</v>
      </c>
      <c r="AP10" s="16" t="n">
        <v>0.299012930808328</v>
      </c>
      <c r="AQ10" s="16"/>
      <c r="AR10" s="16" t="n">
        <v>0.420969603081499</v>
      </c>
      <c r="AS10" s="16" t="n">
        <v>0.328661372855119</v>
      </c>
      <c r="AT10" s="16" t="n">
        <v>0.225920793243542</v>
      </c>
      <c r="AU10" s="16" t="n">
        <v>0.148122626064349</v>
      </c>
      <c r="AV10" s="16" t="n">
        <v>0.0555843361134642</v>
      </c>
      <c r="AW10" s="16" t="n">
        <v>0.267782312341547</v>
      </c>
      <c r="AX10" s="16" t="n">
        <v>0.0487081787931715</v>
      </c>
    </row>
    <row r="11">
      <c r="B11" s="17" t="s">
        <v>256</v>
      </c>
      <c r="C11" s="16" t="n">
        <v>0.189473779947012</v>
      </c>
      <c r="D11" s="16" t="n">
        <v>0.137672597143204</v>
      </c>
      <c r="E11" s="16" t="n">
        <v>0.166137321548641</v>
      </c>
      <c r="F11" s="16" t="n">
        <v>0.213502567276629</v>
      </c>
      <c r="G11" s="16"/>
      <c r="H11" s="16" t="n">
        <v>0.221122137119698</v>
      </c>
      <c r="I11" s="16" t="n">
        <v>0.164767618249616</v>
      </c>
      <c r="J11" s="16"/>
      <c r="K11" s="16" t="n">
        <v>0.0579151336705459</v>
      </c>
      <c r="L11" s="16"/>
      <c r="M11" s="16" t="n">
        <v>0.168127083948334</v>
      </c>
      <c r="N11" s="16" t="n">
        <v>0.348410555406548</v>
      </c>
      <c r="O11" s="16" t="n">
        <v>0.0989409967595425</v>
      </c>
      <c r="P11" s="16" t="n">
        <v>0.132522934643496</v>
      </c>
      <c r="Q11" s="16"/>
      <c r="R11" s="16" t="n">
        <v>1</v>
      </c>
      <c r="S11" s="16" t="n">
        <v>0.209421399762782</v>
      </c>
      <c r="T11" s="16" t="n">
        <v>0.176792777554456</v>
      </c>
      <c r="U11" s="16" t="n">
        <v>0.146453760562952</v>
      </c>
      <c r="V11" s="16" t="n">
        <v>0.246568534638915</v>
      </c>
      <c r="W11" s="16"/>
      <c r="X11" s="16" t="n">
        <v>0.119992872542357</v>
      </c>
      <c r="Y11" s="16" t="n">
        <v>0.19388302055094</v>
      </c>
      <c r="Z11" s="16" t="n">
        <v>0.161195445760206</v>
      </c>
      <c r="AA11" s="16" t="n">
        <v>0.308464913408884</v>
      </c>
      <c r="AB11" s="16" t="n">
        <v>0.403873226460358</v>
      </c>
      <c r="AC11" s="16" t="n">
        <v>0.03098235292443</v>
      </c>
      <c r="AD11" s="16" t="n">
        <v>0.0659198606031007</v>
      </c>
      <c r="AE11" s="16"/>
      <c r="AF11" s="16" t="n">
        <v>0.00744466111899235</v>
      </c>
      <c r="AG11" s="16" t="n">
        <v>0.0772249020101057</v>
      </c>
      <c r="AH11" s="16" t="n">
        <v>0.314514877800217</v>
      </c>
      <c r="AI11" s="16" t="n">
        <v>0.0207530084347552</v>
      </c>
      <c r="AJ11" s="16" t="n">
        <v>0.580189798850814</v>
      </c>
      <c r="AK11" s="16" t="n">
        <v>0.160012161494525</v>
      </c>
      <c r="AL11" s="16" t="n">
        <v>0.11641364273056</v>
      </c>
      <c r="AM11" s="16" t="n">
        <v>0.729563519360785</v>
      </c>
      <c r="AN11" s="16" t="n">
        <v>0.131516282935392</v>
      </c>
      <c r="AO11" s="16" t="n">
        <v>0</v>
      </c>
      <c r="AP11" s="16" t="n">
        <v>0.0660263158997132</v>
      </c>
      <c r="AQ11" s="16"/>
      <c r="AR11" s="16" t="n">
        <v>0.247033620723794</v>
      </c>
      <c r="AS11" s="16" t="n">
        <v>0.0552722832904042</v>
      </c>
      <c r="AT11" s="16" t="n">
        <v>0.255531056758852</v>
      </c>
      <c r="AU11" s="16" t="n">
        <v>0.494451396616577</v>
      </c>
      <c r="AV11" s="16" t="n">
        <v>0.0222337344453857</v>
      </c>
      <c r="AW11" s="16" t="n">
        <v>0.126838971392791</v>
      </c>
      <c r="AX11" s="16" t="n">
        <v>0.0609160138445929</v>
      </c>
    </row>
    <row r="12">
      <c r="B12" s="17" t="s">
        <v>228</v>
      </c>
      <c r="C12" s="16" t="n">
        <v>0.112264540353476</v>
      </c>
      <c r="D12" s="16" t="n">
        <v>0.00771715517122174</v>
      </c>
      <c r="E12" s="16" t="n">
        <v>0.138396654007488</v>
      </c>
      <c r="F12" s="16" t="n">
        <v>0.110907755014441</v>
      </c>
      <c r="G12" s="16"/>
      <c r="H12" s="16" t="n">
        <v>0</v>
      </c>
      <c r="I12" s="16" t="n">
        <v>0.112265608252638</v>
      </c>
      <c r="J12" s="16"/>
      <c r="K12" s="16" t="n">
        <v>0.238072316806163</v>
      </c>
      <c r="L12" s="16"/>
      <c r="M12" s="16" t="n">
        <v>0.155626990274118</v>
      </c>
      <c r="N12" s="16" t="n">
        <v>0</v>
      </c>
      <c r="O12" s="16" t="n">
        <v>0.00850231292304984</v>
      </c>
      <c r="P12" s="16" t="n">
        <v>0.0425656617987512</v>
      </c>
      <c r="Q12" s="16"/>
      <c r="R12" s="16" t="n">
        <v>0</v>
      </c>
      <c r="S12" s="16" t="n">
        <v>0</v>
      </c>
      <c r="T12" s="16" t="n">
        <v>0.0725373300641775</v>
      </c>
      <c r="U12" s="16" t="n">
        <v>0.0754847905840233</v>
      </c>
      <c r="V12" s="16" t="n">
        <v>0.224536295451124</v>
      </c>
      <c r="W12" s="16"/>
      <c r="X12" s="16" t="n">
        <v>0.0953899962573248</v>
      </c>
      <c r="Y12" s="16" t="n">
        <v>0.127273437372832</v>
      </c>
      <c r="Z12" s="16" t="n">
        <v>0.201808309489079</v>
      </c>
      <c r="AA12" s="16" t="n">
        <v>0</v>
      </c>
      <c r="AB12" s="16" t="n">
        <v>0.00269732041837926</v>
      </c>
      <c r="AC12" s="16" t="n">
        <v>0</v>
      </c>
      <c r="AD12" s="16" t="n">
        <v>0.0277367968585914</v>
      </c>
      <c r="AE12" s="16"/>
      <c r="AF12" s="16" t="n">
        <v>0.305199936319661</v>
      </c>
      <c r="AG12" s="16" t="n">
        <v>0</v>
      </c>
      <c r="AH12" s="16" t="n">
        <v>0.00186520249859692</v>
      </c>
      <c r="AI12" s="16" t="n">
        <v>0.00165520857688379</v>
      </c>
      <c r="AJ12" s="16" t="n">
        <v>0.00539191075710971</v>
      </c>
      <c r="AK12" s="16" t="n">
        <v>0.195331800923607</v>
      </c>
      <c r="AL12" s="16" t="n">
        <v>0.00756740534660707</v>
      </c>
      <c r="AM12" s="16" t="n">
        <v>0</v>
      </c>
      <c r="AN12" s="16" t="n">
        <v>0.265985493589497</v>
      </c>
      <c r="AO12" s="16" t="n">
        <v>0</v>
      </c>
      <c r="AP12" s="16" t="n">
        <v>0</v>
      </c>
      <c r="AQ12" s="16"/>
      <c r="AR12" s="16" t="n">
        <v>0</v>
      </c>
      <c r="AS12" s="16" t="n">
        <v>0</v>
      </c>
      <c r="AT12" s="16" t="n">
        <v>0.241590153260024</v>
      </c>
      <c r="AU12" s="16" t="n">
        <v>0.00111758398891808</v>
      </c>
      <c r="AV12" s="16" t="n">
        <v>0</v>
      </c>
      <c r="AW12" s="16" t="n">
        <v>0.184745004213395</v>
      </c>
      <c r="AX12" s="16" t="n">
        <v>0.00305195876285534</v>
      </c>
    </row>
    <row r="13">
      <c r="B13" s="17" t="s">
        <v>229</v>
      </c>
      <c r="C13" s="16" t="n">
        <v>0.191007336113236</v>
      </c>
      <c r="D13" s="16" t="n">
        <v>0.00589704441045062</v>
      </c>
      <c r="E13" s="16" t="n">
        <v>0.113493410382633</v>
      </c>
      <c r="F13" s="16" t="n">
        <v>0.272871875944156</v>
      </c>
      <c r="G13" s="16"/>
      <c r="H13" s="16" t="n">
        <v>0.00556512359141278</v>
      </c>
      <c r="I13" s="16" t="n">
        <v>0.224878047956243</v>
      </c>
      <c r="J13" s="16"/>
      <c r="K13" s="16" t="n">
        <v>0.228008851155954</v>
      </c>
      <c r="L13" s="16"/>
      <c r="M13" s="16" t="n">
        <v>0.248741160571458</v>
      </c>
      <c r="N13" s="16" t="n">
        <v>0.0676076030817826</v>
      </c>
      <c r="O13" s="16" t="n">
        <v>0.0209990322995348</v>
      </c>
      <c r="P13" s="16" t="n">
        <v>0.0492525267417179</v>
      </c>
      <c r="Q13" s="16"/>
      <c r="R13" s="16" t="n">
        <v>0</v>
      </c>
      <c r="S13" s="16" t="n">
        <v>0</v>
      </c>
      <c r="T13" s="16" t="n">
        <v>0.432365788602058</v>
      </c>
      <c r="U13" s="16" t="n">
        <v>0.143693594173484</v>
      </c>
      <c r="V13" s="16" t="n">
        <v>0.000321343883605696</v>
      </c>
      <c r="W13" s="16"/>
      <c r="X13" s="16" t="n">
        <v>0.361379701704991</v>
      </c>
      <c r="Y13" s="16" t="n">
        <v>0.224144486007394</v>
      </c>
      <c r="Z13" s="16" t="n">
        <v>0.239811453514427</v>
      </c>
      <c r="AA13" s="16" t="n">
        <v>0</v>
      </c>
      <c r="AB13" s="16" t="n">
        <v>0.0604725080523832</v>
      </c>
      <c r="AC13" s="16" t="n">
        <v>0.00273239745427952</v>
      </c>
      <c r="AD13" s="16" t="n">
        <v>0.00917141141854568</v>
      </c>
      <c r="AE13" s="16"/>
      <c r="AF13" s="16" t="n">
        <v>0.573185682464452</v>
      </c>
      <c r="AG13" s="16" t="n">
        <v>0.637493953263582</v>
      </c>
      <c r="AH13" s="16" t="n">
        <v>0.00619243167173065</v>
      </c>
      <c r="AI13" s="16" t="n">
        <v>0</v>
      </c>
      <c r="AJ13" s="16" t="n">
        <v>0.12155358236503</v>
      </c>
      <c r="AK13" s="16" t="n">
        <v>0.268873059864309</v>
      </c>
      <c r="AL13" s="16" t="n">
        <v>0.00603305621015683</v>
      </c>
      <c r="AM13" s="16" t="n">
        <v>0.0731720119853063</v>
      </c>
      <c r="AN13" s="16" t="n">
        <v>0</v>
      </c>
      <c r="AO13" s="16" t="n">
        <v>0.396953080684341</v>
      </c>
      <c r="AP13" s="16" t="n">
        <v>0</v>
      </c>
      <c r="AQ13" s="16"/>
      <c r="AR13" s="16" t="n">
        <v>0.019061758121416</v>
      </c>
      <c r="AS13" s="16" t="n">
        <v>0.0015403530022293</v>
      </c>
      <c r="AT13" s="16" t="n">
        <v>0.060995094137288</v>
      </c>
      <c r="AU13" s="16" t="n">
        <v>0.218573787515475</v>
      </c>
      <c r="AV13" s="16" t="n">
        <v>0.906430416262971</v>
      </c>
      <c r="AW13" s="16" t="n">
        <v>0.366698975963212</v>
      </c>
      <c r="AX13" s="16" t="n">
        <v>0.328457855341867</v>
      </c>
    </row>
    <row r="14">
      <c r="B14" s="17" t="s">
        <v>95</v>
      </c>
      <c r="C14" s="16" t="n">
        <v>0.0977228045597572</v>
      </c>
      <c r="D14" s="16" t="n">
        <v>0.00356046387579535</v>
      </c>
      <c r="E14" s="16" t="n">
        <v>0.00120820346887415</v>
      </c>
      <c r="F14" s="16" t="n">
        <v>0.178226903374025</v>
      </c>
      <c r="G14" s="16"/>
      <c r="H14" s="16" t="n">
        <v>0.0275167024690542</v>
      </c>
      <c r="I14" s="16" t="n">
        <v>0.118038318498421</v>
      </c>
      <c r="J14" s="16"/>
      <c r="K14" s="16" t="n">
        <v>0.236496063099721</v>
      </c>
      <c r="L14" s="16"/>
      <c r="M14" s="16" t="n">
        <v>0.135601494840223</v>
      </c>
      <c r="N14" s="16" t="n">
        <v>0</v>
      </c>
      <c r="O14" s="16" t="n">
        <v>0.00445316776206159</v>
      </c>
      <c r="P14" s="16" t="n">
        <v>0.0514776149752054</v>
      </c>
      <c r="Q14" s="16"/>
      <c r="R14" s="16" t="n">
        <v>0</v>
      </c>
      <c r="S14" s="16" t="n">
        <v>0.205438609693582</v>
      </c>
      <c r="T14" s="16" t="n">
        <v>0.00158573984277527</v>
      </c>
      <c r="U14" s="16" t="n">
        <v>0.150388444298889</v>
      </c>
      <c r="V14" s="16" t="n">
        <v>0.114051042644309</v>
      </c>
      <c r="W14" s="16"/>
      <c r="X14" s="16" t="n">
        <v>0.266839162089281</v>
      </c>
      <c r="Y14" s="16" t="n">
        <v>0.12880021853545</v>
      </c>
      <c r="Z14" s="16" t="n">
        <v>0</v>
      </c>
      <c r="AA14" s="16" t="n">
        <v>0</v>
      </c>
      <c r="AB14" s="16" t="n">
        <v>0.00662821360355593</v>
      </c>
      <c r="AC14" s="16" t="n">
        <v>0.00603651892481932</v>
      </c>
      <c r="AD14" s="16" t="n">
        <v>0</v>
      </c>
      <c r="AE14" s="16"/>
      <c r="AF14" s="16" t="n">
        <v>0</v>
      </c>
      <c r="AG14" s="16" t="n">
        <v>0</v>
      </c>
      <c r="AH14" s="16" t="n">
        <v>0</v>
      </c>
      <c r="AI14" s="16" t="n">
        <v>0</v>
      </c>
      <c r="AJ14" s="16" t="n">
        <v>0.00539191075710971</v>
      </c>
      <c r="AK14" s="16" t="n">
        <v>0.213404203429978</v>
      </c>
      <c r="AL14" s="16" t="n">
        <v>0.0031055105945721</v>
      </c>
      <c r="AM14" s="16" t="n">
        <v>0.00297274314428406</v>
      </c>
      <c r="AN14" s="16" t="n">
        <v>0.00268981004101799</v>
      </c>
      <c r="AO14" s="16" t="n">
        <v>0.525278394257569</v>
      </c>
      <c r="AP14" s="16" t="n">
        <v>0</v>
      </c>
      <c r="AQ14" s="16"/>
      <c r="AR14" s="16" t="n">
        <v>0</v>
      </c>
      <c r="AS14" s="16" t="n">
        <v>0.302798059936657</v>
      </c>
      <c r="AT14" s="16" t="n">
        <v>0.060995094137288</v>
      </c>
      <c r="AU14" s="16" t="n">
        <v>0.00826860643808697</v>
      </c>
      <c r="AV14" s="16" t="n">
        <v>0</v>
      </c>
      <c r="AW14" s="16" t="n">
        <v>0</v>
      </c>
      <c r="AX14" s="16" t="n">
        <v>0.248846027969585</v>
      </c>
    </row>
    <row r="15">
      <c r="B15" s="17" t="s">
        <v>230</v>
      </c>
      <c r="C15" s="23" t="n">
        <v>0.409531539026518</v>
      </c>
      <c r="D15" s="23" t="n">
        <v>0.845152739399329</v>
      </c>
      <c r="E15" s="23" t="n">
        <v>0.580764410592364</v>
      </c>
      <c r="F15" s="23" t="n">
        <v>0.224490898390749</v>
      </c>
      <c r="G15" s="23"/>
      <c r="H15" s="23" t="n">
        <v>0.745796036819835</v>
      </c>
      <c r="I15" s="23" t="n">
        <v>0.380050407043082</v>
      </c>
      <c r="J15" s="23"/>
      <c r="K15" s="23" t="n">
        <v>0.239507635267616</v>
      </c>
      <c r="L15" s="23"/>
      <c r="M15" s="23" t="n">
        <v>0.291903270365867</v>
      </c>
      <c r="N15" s="23" t="n">
        <v>0.58398184151167</v>
      </c>
      <c r="O15" s="23" t="n">
        <v>0.867104490255811</v>
      </c>
      <c r="P15" s="23" t="n">
        <v>0.724181261840829</v>
      </c>
      <c r="Q15" s="23"/>
      <c r="R15" s="23" t="n">
        <v>0</v>
      </c>
      <c r="S15" s="23" t="n">
        <v>0.585139990543637</v>
      </c>
      <c r="T15" s="23" t="n">
        <v>0.316718363936533</v>
      </c>
      <c r="U15" s="23" t="n">
        <v>0.483979410380652</v>
      </c>
      <c r="V15" s="23" t="n">
        <v>0.414522783382047</v>
      </c>
      <c r="W15" s="23"/>
      <c r="X15" s="23" t="n">
        <v>0.156398267406046</v>
      </c>
      <c r="Y15" s="23" t="n">
        <v>0.325898837533384</v>
      </c>
      <c r="Z15" s="23" t="n">
        <v>0.397184791236288</v>
      </c>
      <c r="AA15" s="23" t="n">
        <v>0.691535086591116</v>
      </c>
      <c r="AB15" s="23" t="n">
        <v>0.526328731465324</v>
      </c>
      <c r="AC15" s="23" t="n">
        <v>0.960248730696471</v>
      </c>
      <c r="AD15" s="23" t="n">
        <v>0.897171931119762</v>
      </c>
      <c r="AE15" s="23"/>
      <c r="AF15" s="23" t="n">
        <v>0.114169720096894</v>
      </c>
      <c r="AG15" s="23" t="n">
        <v>0.285281144726312</v>
      </c>
      <c r="AH15" s="23" t="n">
        <v>0.677427488029455</v>
      </c>
      <c r="AI15" s="23" t="n">
        <v>0.977591782988361</v>
      </c>
      <c r="AJ15" s="23" t="n">
        <v>0.287472797269937</v>
      </c>
      <c r="AK15" s="23" t="n">
        <v>0.162378774287582</v>
      </c>
      <c r="AL15" s="23" t="n">
        <v>0.866880385118104</v>
      </c>
      <c r="AM15" s="23" t="n">
        <v>0.194291725509624</v>
      </c>
      <c r="AN15" s="23" t="n">
        <v>0.599808413434092</v>
      </c>
      <c r="AO15" s="23" t="n">
        <v>0.0777685250580901</v>
      </c>
      <c r="AP15" s="23" t="n">
        <v>0.933973684100287</v>
      </c>
      <c r="AQ15" s="23"/>
      <c r="AR15" s="23" t="n">
        <v>0.73390462115479</v>
      </c>
      <c r="AS15" s="23" t="n">
        <v>0.640389303770709</v>
      </c>
      <c r="AT15" s="23" t="n">
        <v>0.380888601706547</v>
      </c>
      <c r="AU15" s="23" t="n">
        <v>0.277588625440943</v>
      </c>
      <c r="AV15" s="23" t="n">
        <v>0.0713358492916431</v>
      </c>
      <c r="AW15" s="23" t="n">
        <v>0.321717048430602</v>
      </c>
      <c r="AX15" s="23" t="n">
        <v>0.358728144081099</v>
      </c>
    </row>
    <row r="16">
      <c r="B16" s="17" t="s">
        <v>231</v>
      </c>
      <c r="C16" s="23" t="n">
        <v>0.303271876466712</v>
      </c>
      <c r="D16" s="23" t="n">
        <v>0.0136141995816724</v>
      </c>
      <c r="E16" s="23" t="n">
        <v>0.251890064390121</v>
      </c>
      <c r="F16" s="23" t="n">
        <v>0.383779630958597</v>
      </c>
      <c r="G16" s="23"/>
      <c r="H16" s="23" t="n">
        <v>0.00556512359141278</v>
      </c>
      <c r="I16" s="23" t="n">
        <v>0.337143656208881</v>
      </c>
      <c r="J16" s="23"/>
      <c r="K16" s="23" t="n">
        <v>0.466081167962117</v>
      </c>
      <c r="L16" s="23"/>
      <c r="M16" s="23" t="n">
        <v>0.404368150845576</v>
      </c>
      <c r="N16" s="23" t="n">
        <v>0.0676076030817826</v>
      </c>
      <c r="O16" s="23" t="n">
        <v>0.0295013452225846</v>
      </c>
      <c r="P16" s="23" t="n">
        <v>0.0918181885404691</v>
      </c>
      <c r="Q16" s="23"/>
      <c r="R16" s="23" t="n">
        <v>0</v>
      </c>
      <c r="S16" s="23" t="n">
        <v>0</v>
      </c>
      <c r="T16" s="23" t="n">
        <v>0.504903118666235</v>
      </c>
      <c r="U16" s="23" t="n">
        <v>0.219178384757507</v>
      </c>
      <c r="V16" s="23" t="n">
        <v>0.22485763933473</v>
      </c>
      <c r="W16" s="23"/>
      <c r="X16" s="23" t="n">
        <v>0.456769697962316</v>
      </c>
      <c r="Y16" s="23" t="n">
        <v>0.351417923380226</v>
      </c>
      <c r="Z16" s="23" t="n">
        <v>0.441619763003506</v>
      </c>
      <c r="AA16" s="23" t="n">
        <v>0</v>
      </c>
      <c r="AB16" s="23" t="n">
        <v>0.0631698284707625</v>
      </c>
      <c r="AC16" s="23" t="n">
        <v>0.00273239745427952</v>
      </c>
      <c r="AD16" s="23" t="n">
        <v>0.0369082082771371</v>
      </c>
      <c r="AE16" s="23"/>
      <c r="AF16" s="23" t="n">
        <v>0.878385618784114</v>
      </c>
      <c r="AG16" s="23" t="n">
        <v>0.637493953263582</v>
      </c>
      <c r="AH16" s="23" t="n">
        <v>0.00805763417032757</v>
      </c>
      <c r="AI16" s="23" t="n">
        <v>0.00165520857688379</v>
      </c>
      <c r="AJ16" s="23" t="n">
        <v>0.12694549312214</v>
      </c>
      <c r="AK16" s="23" t="n">
        <v>0.464204860787916</v>
      </c>
      <c r="AL16" s="23" t="n">
        <v>0.0136004615567639</v>
      </c>
      <c r="AM16" s="23" t="n">
        <v>0.0731720119853063</v>
      </c>
      <c r="AN16" s="23" t="n">
        <v>0.265985493589497</v>
      </c>
      <c r="AO16" s="23" t="n">
        <v>0.396953080684341</v>
      </c>
      <c r="AP16" s="23" t="n">
        <v>0</v>
      </c>
      <c r="AQ16" s="23"/>
      <c r="AR16" s="23" t="n">
        <v>0.019061758121416</v>
      </c>
      <c r="AS16" s="23" t="n">
        <v>0.0015403530022293</v>
      </c>
      <c r="AT16" s="23" t="n">
        <v>0.302585247397312</v>
      </c>
      <c r="AU16" s="23" t="n">
        <v>0.219691371504394</v>
      </c>
      <c r="AV16" s="23" t="n">
        <v>0.906430416262971</v>
      </c>
      <c r="AW16" s="23" t="n">
        <v>0.551443980176608</v>
      </c>
      <c r="AX16" s="23" t="n">
        <v>0.331509814104723</v>
      </c>
    </row>
    <row r="17">
      <c r="B17" s="17" t="s">
        <v>129</v>
      </c>
      <c r="C17" s="24" t="n">
        <v>0.106259662559806</v>
      </c>
      <c r="D17" s="24" t="n">
        <v>0.831538539817656</v>
      </c>
      <c r="E17" s="24" t="n">
        <v>0.328874346202243</v>
      </c>
      <c r="F17" s="24" t="n">
        <v>-0.159288732567848</v>
      </c>
      <c r="G17" s="24"/>
      <c r="H17" s="24" t="n">
        <v>0.740230913228422</v>
      </c>
      <c r="I17" s="24" t="n">
        <v>0.0429067508342008</v>
      </c>
      <c r="J17" s="24"/>
      <c r="K17" s="24" t="n">
        <v>-0.226573532694502</v>
      </c>
      <c r="L17" s="24"/>
      <c r="M17" s="24" t="n">
        <v>-0.112464880479709</v>
      </c>
      <c r="N17" s="24" t="n">
        <v>0.516374238429887</v>
      </c>
      <c r="O17" s="24" t="n">
        <v>0.837603145033227</v>
      </c>
      <c r="P17" s="24" t="n">
        <v>0.63236307330036</v>
      </c>
      <c r="Q17" s="24"/>
      <c r="R17" s="24" t="n">
        <v>0</v>
      </c>
      <c r="S17" s="24" t="n">
        <v>0.585139990543637</v>
      </c>
      <c r="T17" s="24" t="n">
        <v>-0.188184754729702</v>
      </c>
      <c r="U17" s="24" t="n">
        <v>0.264801025623146</v>
      </c>
      <c r="V17" s="24" t="n">
        <v>0.189665144047317</v>
      </c>
      <c r="W17" s="24"/>
      <c r="X17" s="24" t="n">
        <v>-0.300371430556269</v>
      </c>
      <c r="Y17" s="24" t="n">
        <v>-0.0255190858468425</v>
      </c>
      <c r="Z17" s="24" t="n">
        <v>-0.0444349717672183</v>
      </c>
      <c r="AA17" s="24" t="n">
        <v>0.691535086591116</v>
      </c>
      <c r="AB17" s="24" t="n">
        <v>0.463158902994561</v>
      </c>
      <c r="AC17" s="24" t="n">
        <v>0.957516333242192</v>
      </c>
      <c r="AD17" s="24" t="n">
        <v>0.860263722842625</v>
      </c>
      <c r="AE17" s="24"/>
      <c r="AF17" s="24" t="n">
        <v>-0.76421589868722</v>
      </c>
      <c r="AG17" s="24" t="n">
        <v>-0.35221280853727</v>
      </c>
      <c r="AH17" s="24" t="n">
        <v>0.669369853859128</v>
      </c>
      <c r="AI17" s="24" t="n">
        <v>0.975936574411477</v>
      </c>
      <c r="AJ17" s="24" t="n">
        <v>0.160527304147797</v>
      </c>
      <c r="AK17" s="24" t="n">
        <v>-0.301826086500334</v>
      </c>
      <c r="AL17" s="24" t="n">
        <v>0.85327992356134</v>
      </c>
      <c r="AM17" s="24" t="n">
        <v>0.121119713524318</v>
      </c>
      <c r="AN17" s="24" t="n">
        <v>0.333822919844595</v>
      </c>
      <c r="AO17" s="24" t="n">
        <v>-0.319184555626251</v>
      </c>
      <c r="AP17" s="24" t="n">
        <v>0.933973684100287</v>
      </c>
      <c r="AQ17" s="24"/>
      <c r="AR17" s="24" t="n">
        <v>0.714842863033374</v>
      </c>
      <c r="AS17" s="24" t="n">
        <v>0.63884895076848</v>
      </c>
      <c r="AT17" s="24" t="n">
        <v>0.0783033543092354</v>
      </c>
      <c r="AU17" s="24" t="n">
        <v>0.0578972539365491</v>
      </c>
      <c r="AV17" s="24" t="n">
        <v>-0.835094566971328</v>
      </c>
      <c r="AW17" s="24" t="n">
        <v>-0.229726931746006</v>
      </c>
      <c r="AX17" s="24" t="n">
        <v>0.0272183299763769</v>
      </c>
    </row>
    <row r="18">
      <c r="B18" s="18" t="s">
        <v>258</v>
      </c>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271</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266</v>
      </c>
      <c r="C9" s="16" t="n">
        <v>0.072173010823815</v>
      </c>
      <c r="D9" s="16" t="n">
        <v>0.106196806535903</v>
      </c>
      <c r="E9" s="16" t="n">
        <v>0.142862422115574</v>
      </c>
      <c r="F9" s="16" t="n">
        <v>0.0411840028020615</v>
      </c>
      <c r="G9" s="16"/>
      <c r="H9" s="16" t="n">
        <v>0.0641301123674852</v>
      </c>
      <c r="I9" s="16" t="n">
        <v>0.0742670594602114</v>
      </c>
      <c r="J9" s="16"/>
      <c r="K9" s="16" t="n">
        <v>0.0940779791619758</v>
      </c>
      <c r="L9" s="16"/>
      <c r="M9" s="16" t="n">
        <v>0.0324696728034049</v>
      </c>
      <c r="N9" s="16" t="n">
        <v>0.223224446302855</v>
      </c>
      <c r="O9" s="16" t="n">
        <v>0.320851184889373</v>
      </c>
      <c r="P9" s="16" t="n">
        <v>0.475177496842249</v>
      </c>
      <c r="Q9" s="16"/>
      <c r="R9" s="16" t="n">
        <v>0</v>
      </c>
      <c r="S9" s="16" t="n">
        <v>0.220289895079661</v>
      </c>
      <c r="T9" s="16" t="n">
        <v>0.181545300259079</v>
      </c>
      <c r="U9" s="16" t="n">
        <v>0.152346601860974</v>
      </c>
      <c r="V9" s="16" t="n">
        <v>0.0123129722243318</v>
      </c>
      <c r="W9" s="16"/>
      <c r="X9" s="16" t="n">
        <v>0.00756730244406104</v>
      </c>
      <c r="Y9" s="16" t="n">
        <v>0.055297446641115</v>
      </c>
      <c r="Z9" s="16" t="n">
        <v>0.0109543942002677</v>
      </c>
      <c r="AA9" s="16" t="n">
        <v>0.0311036752418161</v>
      </c>
      <c r="AB9" s="16" t="n">
        <v>0.188658328904711</v>
      </c>
      <c r="AC9" s="16" t="n">
        <v>0.762452626663432</v>
      </c>
      <c r="AD9" s="16" t="n">
        <v>0.417286819607645</v>
      </c>
      <c r="AE9" s="16"/>
      <c r="AF9" s="16" t="n">
        <v>0.265481547651804</v>
      </c>
      <c r="AG9" s="16" t="n">
        <v>0.121404098650991</v>
      </c>
      <c r="AH9" s="16" t="n">
        <v>0.0490596530770978</v>
      </c>
      <c r="AI9" s="16" t="n">
        <v>0.0526648363914127</v>
      </c>
      <c r="AJ9" s="16" t="n">
        <v>0.0365614789091247</v>
      </c>
      <c r="AK9" s="16" t="n">
        <v>0.00412159231827669</v>
      </c>
      <c r="AL9" s="16" t="n">
        <v>0.292127486222967</v>
      </c>
      <c r="AM9" s="16" t="n">
        <v>0.301809134037131</v>
      </c>
      <c r="AN9" s="16" t="n">
        <v>0.0192740699238966</v>
      </c>
      <c r="AO9" s="16" t="n">
        <v>0.000579330458823583</v>
      </c>
      <c r="AP9" s="16" t="n">
        <v>0.0396695367884723</v>
      </c>
      <c r="AQ9" s="16"/>
      <c r="AR9" s="16" t="n">
        <v>0.133187257258862</v>
      </c>
      <c r="AS9" s="16" t="n">
        <v>0.237454648832526</v>
      </c>
      <c r="AT9" s="16" t="n">
        <v>0.113598120052538</v>
      </c>
      <c r="AU9" s="16" t="n">
        <v>0.0379757330610002</v>
      </c>
      <c r="AV9" s="16" t="n">
        <v>0.0119124107269486</v>
      </c>
      <c r="AW9" s="16" t="n">
        <v>0.0192367056227594</v>
      </c>
      <c r="AX9" s="16" t="n">
        <v>0.0143792249638472</v>
      </c>
    </row>
    <row r="10">
      <c r="B10" s="17" t="s">
        <v>267</v>
      </c>
      <c r="C10" s="16" t="n">
        <v>0.237054759304909</v>
      </c>
      <c r="D10" s="16" t="n">
        <v>0.304208870850093</v>
      </c>
      <c r="E10" s="16" t="n">
        <v>0.381401139927705</v>
      </c>
      <c r="F10" s="16" t="n">
        <v>0.174107809595932</v>
      </c>
      <c r="G10" s="16"/>
      <c r="H10" s="16" t="n">
        <v>0.187021871453743</v>
      </c>
      <c r="I10" s="16" t="n">
        <v>0.222448258809603</v>
      </c>
      <c r="J10" s="16"/>
      <c r="K10" s="16" t="n">
        <v>0.171872783477405</v>
      </c>
      <c r="L10" s="16"/>
      <c r="M10" s="16" t="n">
        <v>0.227177890185905</v>
      </c>
      <c r="N10" s="16" t="n">
        <v>0.196891348683758</v>
      </c>
      <c r="O10" s="16" t="n">
        <v>0.573703402003743</v>
      </c>
      <c r="P10" s="16" t="n">
        <v>0.296867942596898</v>
      </c>
      <c r="Q10" s="16"/>
      <c r="R10" s="16" t="n">
        <v>0</v>
      </c>
      <c r="S10" s="16" t="n">
        <v>0.553956534787678</v>
      </c>
      <c r="T10" s="16" t="n">
        <v>0.416391180772872</v>
      </c>
      <c r="U10" s="16" t="n">
        <v>0.339755940866475</v>
      </c>
      <c r="V10" s="16" t="n">
        <v>0.127627073220068</v>
      </c>
      <c r="W10" s="16"/>
      <c r="X10" s="16" t="n">
        <v>0.272012981262076</v>
      </c>
      <c r="Y10" s="16" t="n">
        <v>0.214870708213052</v>
      </c>
      <c r="Z10" s="16" t="n">
        <v>0.318221398477758</v>
      </c>
      <c r="AA10" s="16" t="n">
        <v>0.251275947759938</v>
      </c>
      <c r="AB10" s="16" t="n">
        <v>0.251423297063018</v>
      </c>
      <c r="AC10" s="16" t="n">
        <v>0.0974681336649954</v>
      </c>
      <c r="AD10" s="16" t="n">
        <v>0.154996528368272</v>
      </c>
      <c r="AE10" s="16"/>
      <c r="AF10" s="16" t="n">
        <v>0.502061346873026</v>
      </c>
      <c r="AG10" s="16" t="n">
        <v>0.140222155564203</v>
      </c>
      <c r="AH10" s="16" t="n">
        <v>0.137928592345148</v>
      </c>
      <c r="AI10" s="16" t="n">
        <v>0.328574769645285</v>
      </c>
      <c r="AJ10" s="16" t="n">
        <v>0.157466633870131</v>
      </c>
      <c r="AK10" s="16" t="n">
        <v>0.287481389924437</v>
      </c>
      <c r="AL10" s="16" t="n">
        <v>0.300895120769586</v>
      </c>
      <c r="AM10" s="16" t="n">
        <v>0.188100078349353</v>
      </c>
      <c r="AN10" s="16" t="n">
        <v>0.403813402520785</v>
      </c>
      <c r="AO10" s="16" t="n">
        <v>0.176270863785194</v>
      </c>
      <c r="AP10" s="16" t="n">
        <v>0.00330155022068294</v>
      </c>
      <c r="AQ10" s="16"/>
      <c r="AR10" s="16" t="n">
        <v>0.191075510315686</v>
      </c>
      <c r="AS10" s="16" t="n">
        <v>0.214948277347819</v>
      </c>
      <c r="AT10" s="16" t="n">
        <v>0.290651848361695</v>
      </c>
      <c r="AU10" s="16" t="n">
        <v>0.239226804206585</v>
      </c>
      <c r="AV10" s="16" t="n">
        <v>0.211289652411932</v>
      </c>
      <c r="AW10" s="16" t="n">
        <v>0.224063773108905</v>
      </c>
      <c r="AX10" s="16" t="n">
        <v>0.208389236588167</v>
      </c>
    </row>
    <row r="11">
      <c r="B11" s="17" t="s">
        <v>268</v>
      </c>
      <c r="C11" s="16" t="n">
        <v>0.119487709899851</v>
      </c>
      <c r="D11" s="16" t="n">
        <v>0.0752517966914241</v>
      </c>
      <c r="E11" s="16" t="n">
        <v>0.0461532820869161</v>
      </c>
      <c r="F11" s="16" t="n">
        <v>0.152914428090207</v>
      </c>
      <c r="G11" s="16"/>
      <c r="H11" s="16" t="n">
        <v>0.130519194166544</v>
      </c>
      <c r="I11" s="16" t="n">
        <v>0.134154840398619</v>
      </c>
      <c r="J11" s="16"/>
      <c r="K11" s="16" t="n">
        <v>0.0957070926891359</v>
      </c>
      <c r="L11" s="16"/>
      <c r="M11" s="16" t="n">
        <v>0.132042265775319</v>
      </c>
      <c r="N11" s="16" t="n">
        <v>0.0682010467301404</v>
      </c>
      <c r="O11" s="16" t="n">
        <v>0.035153958941012</v>
      </c>
      <c r="P11" s="16" t="n">
        <v>0.105600139584699</v>
      </c>
      <c r="Q11" s="16"/>
      <c r="R11" s="16" t="n">
        <v>0.0267405384239923</v>
      </c>
      <c r="S11" s="16" t="n">
        <v>0.0218223838054801</v>
      </c>
      <c r="T11" s="16" t="n">
        <v>0.172906653065434</v>
      </c>
      <c r="U11" s="16" t="n">
        <v>0.159301173903218</v>
      </c>
      <c r="V11" s="16" t="n">
        <v>0.106333229625701</v>
      </c>
      <c r="W11" s="16"/>
      <c r="X11" s="16" t="n">
        <v>0.12835551037823</v>
      </c>
      <c r="Y11" s="16" t="n">
        <v>0.0657277230331179</v>
      </c>
      <c r="Z11" s="16" t="n">
        <v>0.231461569355954</v>
      </c>
      <c r="AA11" s="16" t="n">
        <v>0.125716714491158</v>
      </c>
      <c r="AB11" s="16" t="n">
        <v>0.0711082984258644</v>
      </c>
      <c r="AC11" s="16" t="n">
        <v>0.00958254038272553</v>
      </c>
      <c r="AD11" s="16" t="n">
        <v>0.0117521096703919</v>
      </c>
      <c r="AE11" s="16"/>
      <c r="AF11" s="16" t="n">
        <v>0.0549721196282106</v>
      </c>
      <c r="AG11" s="16" t="n">
        <v>0.145954681277677</v>
      </c>
      <c r="AH11" s="16" t="n">
        <v>0.137416328718378</v>
      </c>
      <c r="AI11" s="16" t="n">
        <v>0.0126345387658366</v>
      </c>
      <c r="AJ11" s="16" t="n">
        <v>0.129228273344141</v>
      </c>
      <c r="AK11" s="16" t="n">
        <v>0.190435526048116</v>
      </c>
      <c r="AL11" s="16" t="n">
        <v>0.23160267354148</v>
      </c>
      <c r="AM11" s="16" t="n">
        <v>0</v>
      </c>
      <c r="AN11" s="16" t="n">
        <v>0.088951374046234</v>
      </c>
      <c r="AO11" s="16" t="n">
        <v>0</v>
      </c>
      <c r="AP11" s="16" t="n">
        <v>0.315484889085986</v>
      </c>
      <c r="AQ11" s="16"/>
      <c r="AR11" s="16" t="n">
        <v>0.00259752215684258</v>
      </c>
      <c r="AS11" s="16" t="n">
        <v>0.00300071185574407</v>
      </c>
      <c r="AT11" s="16" t="n">
        <v>0.188450898600033</v>
      </c>
      <c r="AU11" s="16" t="n">
        <v>0.135642586181679</v>
      </c>
      <c r="AV11" s="16" t="n">
        <v>0.0297820990334609</v>
      </c>
      <c r="AW11" s="16" t="n">
        <v>0.168405157048552</v>
      </c>
      <c r="AX11" s="16" t="n">
        <v>0.0871566497614554</v>
      </c>
    </row>
    <row r="12">
      <c r="B12" s="17" t="s">
        <v>269</v>
      </c>
      <c r="C12" s="16" t="n">
        <v>0.150397818678163</v>
      </c>
      <c r="D12" s="16" t="n">
        <v>0.022307763539817</v>
      </c>
      <c r="E12" s="16" t="n">
        <v>0.117789622406129</v>
      </c>
      <c r="F12" s="16" t="n">
        <v>0.180763939818367</v>
      </c>
      <c r="G12" s="16"/>
      <c r="H12" s="16" t="n">
        <v>0.0525861916949203</v>
      </c>
      <c r="I12" s="16" t="n">
        <v>0.183624123235303</v>
      </c>
      <c r="J12" s="16"/>
      <c r="K12" s="16" t="n">
        <v>0.179468463489879</v>
      </c>
      <c r="L12" s="16"/>
      <c r="M12" s="16" t="n">
        <v>0.16640884283058</v>
      </c>
      <c r="N12" s="16" t="n">
        <v>0.0972262607227167</v>
      </c>
      <c r="O12" s="16" t="n">
        <v>0.0168659488694375</v>
      </c>
      <c r="P12" s="16" t="n">
        <v>0.0292916470566432</v>
      </c>
      <c r="Q12" s="16"/>
      <c r="R12" s="16" t="n">
        <v>0</v>
      </c>
      <c r="S12" s="16" t="n">
        <v>0</v>
      </c>
      <c r="T12" s="16" t="n">
        <v>0.098986255604422</v>
      </c>
      <c r="U12" s="16" t="n">
        <v>0.175209880189649</v>
      </c>
      <c r="V12" s="16" t="n">
        <v>0.173322201748201</v>
      </c>
      <c r="W12" s="16"/>
      <c r="X12" s="16" t="n">
        <v>0.101545468720539</v>
      </c>
      <c r="Y12" s="16" t="n">
        <v>0.263560676297192</v>
      </c>
      <c r="Z12" s="16" t="n">
        <v>0.111273390184359</v>
      </c>
      <c r="AA12" s="16" t="n">
        <v>0.0106341548888759</v>
      </c>
      <c r="AB12" s="16" t="n">
        <v>0.17860704854829</v>
      </c>
      <c r="AC12" s="16" t="n">
        <v>0.0429661503823835</v>
      </c>
      <c r="AD12" s="16" t="n">
        <v>0.0503077239664259</v>
      </c>
      <c r="AE12" s="16"/>
      <c r="AF12" s="16" t="n">
        <v>0.177484985846959</v>
      </c>
      <c r="AG12" s="16" t="n">
        <v>0.141075028572549</v>
      </c>
      <c r="AH12" s="16" t="n">
        <v>0.258561223771706</v>
      </c>
      <c r="AI12" s="16" t="n">
        <v>0.130146077759554</v>
      </c>
      <c r="AJ12" s="16" t="n">
        <v>0.172052665745748</v>
      </c>
      <c r="AK12" s="16" t="n">
        <v>0.0372649561335588</v>
      </c>
      <c r="AL12" s="16" t="n">
        <v>0.0159898873293325</v>
      </c>
      <c r="AM12" s="16" t="n">
        <v>0.0537163966986211</v>
      </c>
      <c r="AN12" s="16" t="n">
        <v>0.0836749290658642</v>
      </c>
      <c r="AO12" s="16" t="n">
        <v>0.441418702301633</v>
      </c>
      <c r="AP12" s="16" t="n">
        <v>0</v>
      </c>
      <c r="AQ12" s="16"/>
      <c r="AR12" s="16" t="n">
        <v>0</v>
      </c>
      <c r="AS12" s="16" t="n">
        <v>0.17267779074428</v>
      </c>
      <c r="AT12" s="16" t="n">
        <v>0.110720275083596</v>
      </c>
      <c r="AU12" s="16" t="n">
        <v>0.188005089545823</v>
      </c>
      <c r="AV12" s="16" t="n">
        <v>0.358616869397099</v>
      </c>
      <c r="AW12" s="16" t="n">
        <v>0.110135805753279</v>
      </c>
      <c r="AX12" s="16" t="n">
        <v>0.207368311888048</v>
      </c>
    </row>
    <row r="13">
      <c r="B13" s="17" t="s">
        <v>270</v>
      </c>
      <c r="C13" s="16" t="n">
        <v>0.378882455538422</v>
      </c>
      <c r="D13" s="16" t="n">
        <v>0.392379623522878</v>
      </c>
      <c r="E13" s="16" t="n">
        <v>0.20963403307332</v>
      </c>
      <c r="F13" s="16" t="n">
        <v>0.439499985513021</v>
      </c>
      <c r="G13" s="16"/>
      <c r="H13" s="16" t="n">
        <v>0.451539994055953</v>
      </c>
      <c r="I13" s="16" t="n">
        <v>0.346813227241874</v>
      </c>
      <c r="J13" s="16"/>
      <c r="K13" s="16" t="n">
        <v>0.416774634449216</v>
      </c>
      <c r="L13" s="16"/>
      <c r="M13" s="16" t="n">
        <v>0.405393470623965</v>
      </c>
      <c r="N13" s="16" t="n">
        <v>0.330465353614654</v>
      </c>
      <c r="O13" s="16" t="n">
        <v>0.0376724555762849</v>
      </c>
      <c r="P13" s="16" t="n">
        <v>0.0721531915311789</v>
      </c>
      <c r="Q13" s="16"/>
      <c r="R13" s="16" t="n">
        <v>0.973259461576008</v>
      </c>
      <c r="S13" s="16" t="n">
        <v>0.203931186327181</v>
      </c>
      <c r="T13" s="16" t="n">
        <v>0.0859332990552276</v>
      </c>
      <c r="U13" s="16" t="n">
        <v>0.134771632929273</v>
      </c>
      <c r="V13" s="16" t="n">
        <v>0.533277337911636</v>
      </c>
      <c r="W13" s="16"/>
      <c r="X13" s="16" t="n">
        <v>0.447109986082255</v>
      </c>
      <c r="Y13" s="16" t="n">
        <v>0.366824070052015</v>
      </c>
      <c r="Z13" s="16" t="n">
        <v>0.328089247781661</v>
      </c>
      <c r="AA13" s="16" t="n">
        <v>0.442081152427054</v>
      </c>
      <c r="AB13" s="16" t="n">
        <v>0.305090629086868</v>
      </c>
      <c r="AC13" s="16" t="n">
        <v>0.0216482870695662</v>
      </c>
      <c r="AD13" s="16" t="n">
        <v>0.325370554714049</v>
      </c>
      <c r="AE13" s="16"/>
      <c r="AF13" s="16" t="n">
        <v>0</v>
      </c>
      <c r="AG13" s="16" t="n">
        <v>0.45134403593458</v>
      </c>
      <c r="AH13" s="16" t="n">
        <v>0.41703420208767</v>
      </c>
      <c r="AI13" s="16" t="n">
        <v>0.322946692235229</v>
      </c>
      <c r="AJ13" s="16" t="n">
        <v>0.428178264832347</v>
      </c>
      <c r="AK13" s="16" t="n">
        <v>0.445757622334511</v>
      </c>
      <c r="AL13" s="16" t="n">
        <v>0.159384832136634</v>
      </c>
      <c r="AM13" s="16" t="n">
        <v>0.431645016923315</v>
      </c>
      <c r="AN13" s="16" t="n">
        <v>0.381673849705515</v>
      </c>
      <c r="AO13" s="16" t="n">
        <v>0.265733672812399</v>
      </c>
      <c r="AP13" s="16" t="n">
        <v>0.641544023904858</v>
      </c>
      <c r="AQ13" s="16"/>
      <c r="AR13" s="16" t="n">
        <v>0.588761219799922</v>
      </c>
      <c r="AS13" s="16" t="n">
        <v>0.34535558148856</v>
      </c>
      <c r="AT13" s="16" t="n">
        <v>0.270477274173838</v>
      </c>
      <c r="AU13" s="16" t="n">
        <v>0.392907033204982</v>
      </c>
      <c r="AV13" s="16" t="n">
        <v>0.20909053373201</v>
      </c>
      <c r="AW13" s="16" t="n">
        <v>0.419629843387976</v>
      </c>
      <c r="AX13" s="16" t="n">
        <v>0.482280951085997</v>
      </c>
    </row>
    <row r="14">
      <c r="B14" s="17" t="s">
        <v>95</v>
      </c>
      <c r="C14" s="22" t="n">
        <v>0.0420042457548404</v>
      </c>
      <c r="D14" s="22" t="n">
        <v>0.0996551388598858</v>
      </c>
      <c r="E14" s="22" t="n">
        <v>0.102159500390357</v>
      </c>
      <c r="F14" s="22" t="n">
        <v>0.0115298341804119</v>
      </c>
      <c r="G14" s="22"/>
      <c r="H14" s="22" t="n">
        <v>0.114202636261354</v>
      </c>
      <c r="I14" s="22" t="n">
        <v>0.0386924908543892</v>
      </c>
      <c r="J14" s="22"/>
      <c r="K14" s="22" t="n">
        <v>0.042099046732388</v>
      </c>
      <c r="L14" s="22"/>
      <c r="M14" s="22" t="n">
        <v>0.036507857780826</v>
      </c>
      <c r="N14" s="22" t="n">
        <v>0.0839915439458757</v>
      </c>
      <c r="O14" s="22" t="n">
        <v>0.0157530497201496</v>
      </c>
      <c r="P14" s="22" t="n">
        <v>0.0209095823883318</v>
      </c>
      <c r="Q14" s="22"/>
      <c r="R14" s="22" t="n">
        <v>0</v>
      </c>
      <c r="S14" s="22" t="n">
        <v>0</v>
      </c>
      <c r="T14" s="22" t="n">
        <v>0.0442373112429655</v>
      </c>
      <c r="U14" s="22" t="n">
        <v>0.0386147702504107</v>
      </c>
      <c r="V14" s="22" t="n">
        <v>0.047127185270062</v>
      </c>
      <c r="W14" s="22"/>
      <c r="X14" s="22" t="n">
        <v>0.043408751112839</v>
      </c>
      <c r="Y14" s="22" t="n">
        <v>0.0337193757635087</v>
      </c>
      <c r="Z14" s="22" t="n">
        <v>0</v>
      </c>
      <c r="AA14" s="22" t="n">
        <v>0.139188355191159</v>
      </c>
      <c r="AB14" s="22" t="n">
        <v>0.00511239797124787</v>
      </c>
      <c r="AC14" s="22" t="n">
        <v>0.0658822618368971</v>
      </c>
      <c r="AD14" s="22" t="n">
        <v>0.040286263673216</v>
      </c>
      <c r="AE14" s="22"/>
      <c r="AF14" s="22" t="n">
        <v>0</v>
      </c>
      <c r="AG14" s="22" t="n">
        <v>0</v>
      </c>
      <c r="AH14" s="22" t="n">
        <v>0</v>
      </c>
      <c r="AI14" s="22" t="n">
        <v>0.153033085202683</v>
      </c>
      <c r="AJ14" s="22" t="n">
        <v>0.0765126832985084</v>
      </c>
      <c r="AK14" s="22" t="n">
        <v>0.0349389132411011</v>
      </c>
      <c r="AL14" s="22" t="n">
        <v>0</v>
      </c>
      <c r="AM14" s="22" t="n">
        <v>0.0247293739915792</v>
      </c>
      <c r="AN14" s="22" t="n">
        <v>0.0226123747377051</v>
      </c>
      <c r="AO14" s="22" t="n">
        <v>0.115997430641951</v>
      </c>
      <c r="AP14" s="22" t="n">
        <v>0</v>
      </c>
      <c r="AQ14" s="22"/>
      <c r="AR14" s="22" t="n">
        <v>0.0843784904686869</v>
      </c>
      <c r="AS14" s="22" t="n">
        <v>0.0265629897310717</v>
      </c>
      <c r="AT14" s="22" t="n">
        <v>0.0261015837283</v>
      </c>
      <c r="AU14" s="22" t="n">
        <v>0.00624275379993113</v>
      </c>
      <c r="AV14" s="22" t="n">
        <v>0.179308434698549</v>
      </c>
      <c r="AW14" s="22" t="n">
        <v>0.058528715078529</v>
      </c>
      <c r="AX14" s="22" t="n">
        <v>0.000425625712485017</v>
      </c>
    </row>
    <row r="15">
      <c r="B15" s="18"/>
    </row>
    <row r="16">
      <c r="B16" t="s">
        <v>76</v>
      </c>
    </row>
    <row r="17">
      <c r="B17" t="s">
        <v>77</v>
      </c>
    </row>
    <row r="19">
      <c r="B19"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272</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225</v>
      </c>
      <c r="C9" s="16" t="n">
        <v>0.0525455038550083</v>
      </c>
      <c r="D9" s="16" t="n">
        <v>0.121312639923963</v>
      </c>
      <c r="E9" s="16" t="n">
        <v>0.036323347080721</v>
      </c>
      <c r="F9" s="16" t="n">
        <v>0.0487076427769395</v>
      </c>
      <c r="G9" s="16"/>
      <c r="H9" s="16" t="n">
        <v>0.0322191786674774</v>
      </c>
      <c r="I9" s="16" t="n">
        <v>0.0522993592411924</v>
      </c>
      <c r="J9" s="16"/>
      <c r="K9" s="16" t="n">
        <v>0.0436660798603297</v>
      </c>
      <c r="L9" s="16"/>
      <c r="M9" s="16" t="n">
        <v>0.0242070598012276</v>
      </c>
      <c r="N9" s="16" t="n">
        <v>0.145741324093196</v>
      </c>
      <c r="O9" s="16" t="n">
        <v>0.278125078218505</v>
      </c>
      <c r="P9" s="16" t="n">
        <v>0.355375542610462</v>
      </c>
      <c r="Q9" s="16"/>
      <c r="R9" s="16" t="n">
        <v>0</v>
      </c>
      <c r="S9" s="16" t="n">
        <v>0.335367043243521</v>
      </c>
      <c r="T9" s="16" t="n">
        <v>0.132645751173788</v>
      </c>
      <c r="U9" s="16" t="n">
        <v>0.0405363513043562</v>
      </c>
      <c r="V9" s="16" t="n">
        <v>0.0141869928832362</v>
      </c>
      <c r="W9" s="16"/>
      <c r="X9" s="16" t="n">
        <v>0.022575141331071</v>
      </c>
      <c r="Y9" s="16" t="n">
        <v>0.0282058913994502</v>
      </c>
      <c r="Z9" s="16" t="n">
        <v>0.00699135846936605</v>
      </c>
      <c r="AA9" s="16" t="n">
        <v>0.0267673628229939</v>
      </c>
      <c r="AB9" s="16" t="n">
        <v>0.182841046870842</v>
      </c>
      <c r="AC9" s="16" t="n">
        <v>0.14704907177726</v>
      </c>
      <c r="AD9" s="16" t="n">
        <v>0.407401202645846</v>
      </c>
      <c r="AE9" s="16"/>
      <c r="AF9" s="16" t="n">
        <v>0.0841466507336884</v>
      </c>
      <c r="AG9" s="16" t="n">
        <v>0.256625770068664</v>
      </c>
      <c r="AH9" s="16" t="n">
        <v>0.0368383672335175</v>
      </c>
      <c r="AI9" s="16" t="n">
        <v>0.0517222062549501</v>
      </c>
      <c r="AJ9" s="16" t="n">
        <v>0.028436678216395</v>
      </c>
      <c r="AK9" s="16" t="n">
        <v>0.0324564482113858</v>
      </c>
      <c r="AL9" s="16" t="n">
        <v>0.0798129109417321</v>
      </c>
      <c r="AM9" s="16" t="n">
        <v>0.171733843510643</v>
      </c>
      <c r="AN9" s="16" t="n">
        <v>0.00235962170344692</v>
      </c>
      <c r="AO9" s="16" t="n">
        <v>0.00273401007990116</v>
      </c>
      <c r="AP9" s="16" t="n">
        <v>0.0317502920856618</v>
      </c>
      <c r="AQ9" s="16"/>
      <c r="AR9" s="16" t="n">
        <v>0.0524417764156883</v>
      </c>
      <c r="AS9" s="16" t="n">
        <v>0.0120028474229763</v>
      </c>
      <c r="AT9" s="16" t="n">
        <v>0.139673245130094</v>
      </c>
      <c r="AU9" s="16" t="n">
        <v>0.0195376901778016</v>
      </c>
      <c r="AV9" s="16" t="n">
        <v>0.00971329204702736</v>
      </c>
      <c r="AW9" s="16" t="n">
        <v>0.0196251755910388</v>
      </c>
      <c r="AX9" s="16" t="n">
        <v>0.0219101242891284</v>
      </c>
    </row>
    <row r="10">
      <c r="B10" s="17" t="s">
        <v>226</v>
      </c>
      <c r="C10" s="16" t="n">
        <v>0.171421647006853</v>
      </c>
      <c r="D10" s="16" t="n">
        <v>0.254112061846181</v>
      </c>
      <c r="E10" s="16" t="n">
        <v>0.230656572933113</v>
      </c>
      <c r="F10" s="16" t="n">
        <v>0.137706983443825</v>
      </c>
      <c r="G10" s="16"/>
      <c r="H10" s="16" t="n">
        <v>0.627104274164332</v>
      </c>
      <c r="I10" s="16" t="n">
        <v>0.183043802533263</v>
      </c>
      <c r="J10" s="16"/>
      <c r="K10" s="16" t="n">
        <v>0.258026923410415</v>
      </c>
      <c r="L10" s="16"/>
      <c r="M10" s="16" t="n">
        <v>0.161029726067655</v>
      </c>
      <c r="N10" s="16" t="n">
        <v>0.134949401279679</v>
      </c>
      <c r="O10" s="16" t="n">
        <v>0.475029417399098</v>
      </c>
      <c r="P10" s="16" t="n">
        <v>0.428984513948389</v>
      </c>
      <c r="Q10" s="16"/>
      <c r="R10" s="16" t="n">
        <v>0</v>
      </c>
      <c r="S10" s="16" t="n">
        <v>0.155664610651438</v>
      </c>
      <c r="T10" s="16" t="n">
        <v>0.219753045353936</v>
      </c>
      <c r="U10" s="16" t="n">
        <v>0.400872490732163</v>
      </c>
      <c r="V10" s="16" t="n">
        <v>0.0846585638536247</v>
      </c>
      <c r="W10" s="16"/>
      <c r="X10" s="16" t="n">
        <v>0.135471182113586</v>
      </c>
      <c r="Y10" s="16" t="n">
        <v>0.173274104170391</v>
      </c>
      <c r="Z10" s="16" t="n">
        <v>0.288795522759513</v>
      </c>
      <c r="AA10" s="16" t="n">
        <v>0.103490613259568</v>
      </c>
      <c r="AB10" s="16" t="n">
        <v>0.191069874816895</v>
      </c>
      <c r="AC10" s="16" t="n">
        <v>0.633302249297254</v>
      </c>
      <c r="AD10" s="16" t="n">
        <v>0.132519895469475</v>
      </c>
      <c r="AE10" s="16"/>
      <c r="AF10" s="16" t="n">
        <v>0.181334896918115</v>
      </c>
      <c r="AG10" s="16" t="n">
        <v>0.0331478720883247</v>
      </c>
      <c r="AH10" s="16" t="n">
        <v>0.0796389638180903</v>
      </c>
      <c r="AI10" s="16" t="n">
        <v>0.235519643284461</v>
      </c>
      <c r="AJ10" s="16" t="n">
        <v>0.118137583330299</v>
      </c>
      <c r="AK10" s="16" t="n">
        <v>0.199605739936428</v>
      </c>
      <c r="AL10" s="16" t="n">
        <v>0.258236244483473</v>
      </c>
      <c r="AM10" s="16" t="n">
        <v>0.0962907082028122</v>
      </c>
      <c r="AN10" s="16" t="n">
        <v>0.169498837061509</v>
      </c>
      <c r="AO10" s="16" t="n">
        <v>0.439264022680555</v>
      </c>
      <c r="AP10" s="16" t="n">
        <v>0.333738147489158</v>
      </c>
      <c r="AQ10" s="16"/>
      <c r="AR10" s="16" t="n">
        <v>0.137598246431327</v>
      </c>
      <c r="AS10" s="16" t="n">
        <v>0.415954886529084</v>
      </c>
      <c r="AT10" s="16" t="n">
        <v>0.181605679681272</v>
      </c>
      <c r="AU10" s="16" t="n">
        <v>0.106612590926681</v>
      </c>
      <c r="AV10" s="16" t="n">
        <v>0.00879647471968487</v>
      </c>
      <c r="AW10" s="16" t="n">
        <v>0.236551921613018</v>
      </c>
      <c r="AX10" s="16" t="n">
        <v>0.106087394063189</v>
      </c>
    </row>
    <row r="11">
      <c r="B11" s="17" t="s">
        <v>227</v>
      </c>
      <c r="C11" s="16" t="n">
        <v>0.208050624610548</v>
      </c>
      <c r="D11" s="16" t="n">
        <v>0.208187567694841</v>
      </c>
      <c r="E11" s="16" t="n">
        <v>0.230505173611389</v>
      </c>
      <c r="F11" s="16" t="n">
        <v>0.199732736777673</v>
      </c>
      <c r="G11" s="16"/>
      <c r="H11" s="16" t="n">
        <v>0.0546450692868854</v>
      </c>
      <c r="I11" s="16" t="n">
        <v>0.210699164843527</v>
      </c>
      <c r="J11" s="16"/>
      <c r="K11" s="16" t="n">
        <v>0.16673630181039</v>
      </c>
      <c r="L11" s="16"/>
      <c r="M11" s="16" t="n">
        <v>0.218692873723237</v>
      </c>
      <c r="N11" s="16" t="n">
        <v>0.15061269885511</v>
      </c>
      <c r="O11" s="16" t="n">
        <v>0.198989711157574</v>
      </c>
      <c r="P11" s="16" t="n">
        <v>0.105925973162131</v>
      </c>
      <c r="Q11" s="16"/>
      <c r="R11" s="16" t="n">
        <v>0.0267405384239923</v>
      </c>
      <c r="S11" s="16" t="n">
        <v>0.0199866333875509</v>
      </c>
      <c r="T11" s="16" t="n">
        <v>0.259779333645027</v>
      </c>
      <c r="U11" s="16" t="n">
        <v>0.175625362501624</v>
      </c>
      <c r="V11" s="16" t="n">
        <v>0.225902406246525</v>
      </c>
      <c r="W11" s="16"/>
      <c r="X11" s="16" t="n">
        <v>0.173353831183086</v>
      </c>
      <c r="Y11" s="16" t="n">
        <v>0.218136511111598</v>
      </c>
      <c r="Z11" s="16" t="n">
        <v>0.311425842152852</v>
      </c>
      <c r="AA11" s="16" t="n">
        <v>0.132024952457439</v>
      </c>
      <c r="AB11" s="16" t="n">
        <v>0.26280244704568</v>
      </c>
      <c r="AC11" s="16" t="n">
        <v>0.0925395279010071</v>
      </c>
      <c r="AD11" s="16" t="n">
        <v>0.0810531998553828</v>
      </c>
      <c r="AE11" s="16"/>
      <c r="AF11" s="16" t="n">
        <v>0.557033466501237</v>
      </c>
      <c r="AG11" s="16" t="n">
        <v>0.280583865107074</v>
      </c>
      <c r="AH11" s="16" t="n">
        <v>0.239271653338812</v>
      </c>
      <c r="AI11" s="16" t="n">
        <v>0.078346050148397</v>
      </c>
      <c r="AJ11" s="16" t="n">
        <v>0.222805156255671</v>
      </c>
      <c r="AK11" s="16" t="n">
        <v>0.220965742587538</v>
      </c>
      <c r="AL11" s="16" t="n">
        <v>0.235013100009886</v>
      </c>
      <c r="AM11" s="16" t="n">
        <v>0.262356089274516</v>
      </c>
      <c r="AN11" s="16" t="n">
        <v>0.178107808271426</v>
      </c>
      <c r="AO11" s="16" t="n">
        <v>0.0344190945554834</v>
      </c>
      <c r="AP11" s="16" t="n">
        <v>0.319026671339194</v>
      </c>
      <c r="AQ11" s="16"/>
      <c r="AR11" s="16" t="n">
        <v>0.058672308198044</v>
      </c>
      <c r="AS11" s="16" t="n">
        <v>0.0265629897310717</v>
      </c>
      <c r="AT11" s="16" t="n">
        <v>0.283202592457719</v>
      </c>
      <c r="AU11" s="16" t="n">
        <v>0.311742605160829</v>
      </c>
      <c r="AV11" s="16" t="n">
        <v>0.234474395405629</v>
      </c>
      <c r="AW11" s="16" t="n">
        <v>0.0321716054823172</v>
      </c>
      <c r="AX11" s="16" t="n">
        <v>0.37546978404806</v>
      </c>
    </row>
    <row r="12">
      <c r="B12" s="17" t="s">
        <v>228</v>
      </c>
      <c r="C12" s="16" t="n">
        <v>0.138692996761304</v>
      </c>
      <c r="D12" s="16" t="n">
        <v>0.0349573383171803</v>
      </c>
      <c r="E12" s="16" t="n">
        <v>0.26530075981078</v>
      </c>
      <c r="F12" s="16" t="n">
        <v>0.10673684027683</v>
      </c>
      <c r="G12" s="16"/>
      <c r="H12" s="16" t="n">
        <v>0.0691462325508198</v>
      </c>
      <c r="I12" s="16" t="n">
        <v>0.126155016037187</v>
      </c>
      <c r="J12" s="16"/>
      <c r="K12" s="16" t="n">
        <v>0.0894600293564944</v>
      </c>
      <c r="L12" s="16"/>
      <c r="M12" s="16" t="n">
        <v>0.136557217837441</v>
      </c>
      <c r="N12" s="16" t="n">
        <v>0.193030216382989</v>
      </c>
      <c r="O12" s="16" t="n">
        <v>0.0142625986475593</v>
      </c>
      <c r="P12" s="16" t="n">
        <v>0.0220964279319093</v>
      </c>
      <c r="Q12" s="16"/>
      <c r="R12" s="16" t="n">
        <v>0</v>
      </c>
      <c r="S12" s="16" t="n">
        <v>0.287521326491589</v>
      </c>
      <c r="T12" s="16" t="n">
        <v>0.139726330774006</v>
      </c>
      <c r="U12" s="16" t="n">
        <v>0.144977436660463</v>
      </c>
      <c r="V12" s="16" t="n">
        <v>0.128394336974225</v>
      </c>
      <c r="W12" s="16"/>
      <c r="X12" s="16" t="n">
        <v>0.125305730997121</v>
      </c>
      <c r="Y12" s="16" t="n">
        <v>0.188014216314923</v>
      </c>
      <c r="Z12" s="16" t="n">
        <v>0.210889217088335</v>
      </c>
      <c r="AA12" s="16" t="n">
        <v>0.105669630844657</v>
      </c>
      <c r="AB12" s="16" t="n">
        <v>0.075315290392644</v>
      </c>
      <c r="AC12" s="16" t="n">
        <v>0.00525261994258675</v>
      </c>
      <c r="AD12" s="16" t="n">
        <v>0.158754554750245</v>
      </c>
      <c r="AE12" s="16"/>
      <c r="AF12" s="16" t="n">
        <v>0</v>
      </c>
      <c r="AG12" s="16" t="n">
        <v>0.2868372570422</v>
      </c>
      <c r="AH12" s="16" t="n">
        <v>0.223240892815516</v>
      </c>
      <c r="AI12" s="16" t="n">
        <v>0.117851585232897</v>
      </c>
      <c r="AJ12" s="16" t="n">
        <v>0.128509544029602</v>
      </c>
      <c r="AK12" s="16" t="n">
        <v>0.111183511516491</v>
      </c>
      <c r="AL12" s="16" t="n">
        <v>0.0170872019781245</v>
      </c>
      <c r="AM12" s="16" t="n">
        <v>0.151077380632963</v>
      </c>
      <c r="AN12" s="16" t="n">
        <v>0.247801861689858</v>
      </c>
      <c r="AO12" s="16" t="n">
        <v>0.175685029489234</v>
      </c>
      <c r="AP12" s="16" t="n">
        <v>0</v>
      </c>
      <c r="AQ12" s="16"/>
      <c r="AR12" s="16" t="n">
        <v>0.0781479586863312</v>
      </c>
      <c r="AS12" s="16" t="n">
        <v>0.173560705097237</v>
      </c>
      <c r="AT12" s="16" t="n">
        <v>0.0773390521872129</v>
      </c>
      <c r="AU12" s="16" t="n">
        <v>0.118828450714339</v>
      </c>
      <c r="AV12" s="16" t="n">
        <v>0.179308434698549</v>
      </c>
      <c r="AW12" s="16" t="n">
        <v>0.243162212902138</v>
      </c>
      <c r="AX12" s="16" t="n">
        <v>0.122679137239315</v>
      </c>
    </row>
    <row r="13">
      <c r="B13" s="17" t="s">
        <v>229</v>
      </c>
      <c r="C13" s="16" t="n">
        <v>0.305930547737499</v>
      </c>
      <c r="D13" s="16" t="n">
        <v>0.255606035609248</v>
      </c>
      <c r="E13" s="16" t="n">
        <v>0.16803340464069</v>
      </c>
      <c r="F13" s="16" t="n">
        <v>0.364087673613917</v>
      </c>
      <c r="G13" s="16"/>
      <c r="H13" s="16" t="n">
        <v>0.0964876995121042</v>
      </c>
      <c r="I13" s="16" t="n">
        <v>0.287734435779528</v>
      </c>
      <c r="J13" s="16"/>
      <c r="K13" s="16" t="n">
        <v>0.382181410108072</v>
      </c>
      <c r="L13" s="16"/>
      <c r="M13" s="16" t="n">
        <v>0.337520102651475</v>
      </c>
      <c r="N13" s="16" t="n">
        <v>0.211890132640755</v>
      </c>
      <c r="O13" s="16" t="n">
        <v>0.0120276223260344</v>
      </c>
      <c r="P13" s="16" t="n">
        <v>0.0220254492473149</v>
      </c>
      <c r="Q13" s="16"/>
      <c r="R13" s="16" t="n">
        <v>0.973259461576008</v>
      </c>
      <c r="S13" s="16" t="n">
        <v>0.201460386225901</v>
      </c>
      <c r="T13" s="16" t="n">
        <v>0.0936481451905627</v>
      </c>
      <c r="U13" s="16" t="n">
        <v>0.237988358801394</v>
      </c>
      <c r="V13" s="16" t="n">
        <v>0.382498906112215</v>
      </c>
      <c r="W13" s="16"/>
      <c r="X13" s="16" t="n">
        <v>0.379492508567712</v>
      </c>
      <c r="Y13" s="16" t="n">
        <v>0.326469144301008</v>
      </c>
      <c r="Z13" s="16" t="n">
        <v>0.180461556732403</v>
      </c>
      <c r="AA13" s="16" t="n">
        <v>0.351371034857145</v>
      </c>
      <c r="AB13" s="16" t="n">
        <v>0.199357200602009</v>
      </c>
      <c r="AC13" s="16" t="n">
        <v>0.00958254038272553</v>
      </c>
      <c r="AD13" s="16" t="n">
        <v>0.134038890560066</v>
      </c>
      <c r="AE13" s="16"/>
      <c r="AF13" s="16" t="n">
        <v>0</v>
      </c>
      <c r="AG13" s="16" t="n">
        <v>0.142805235693736</v>
      </c>
      <c r="AH13" s="16" t="n">
        <v>0.321980578471648</v>
      </c>
      <c r="AI13" s="16" t="n">
        <v>0.351835521247238</v>
      </c>
      <c r="AJ13" s="16" t="n">
        <v>0.499819908403452</v>
      </c>
      <c r="AK13" s="16" t="n">
        <v>0.182825455716135</v>
      </c>
      <c r="AL13" s="16" t="n">
        <v>0.409850542586784</v>
      </c>
      <c r="AM13" s="16" t="n">
        <v>0.293812604387486</v>
      </c>
      <c r="AN13" s="16" t="n">
        <v>0.306992701190441</v>
      </c>
      <c r="AO13" s="16" t="n">
        <v>0</v>
      </c>
      <c r="AP13" s="16" t="n">
        <v>0.315484889085986</v>
      </c>
      <c r="AQ13" s="16"/>
      <c r="AR13" s="16" t="n">
        <v>0</v>
      </c>
      <c r="AS13" s="16" t="n">
        <v>0.17267779074428</v>
      </c>
      <c r="AT13" s="16" t="n">
        <v>0.254456660385096</v>
      </c>
      <c r="AU13" s="16" t="n">
        <v>0.39021094139841</v>
      </c>
      <c r="AV13" s="16" t="n">
        <v>0.38839896843056</v>
      </c>
      <c r="AW13" s="16" t="n">
        <v>0.409701005549703</v>
      </c>
      <c r="AX13" s="16" t="n">
        <v>0.372407009947704</v>
      </c>
    </row>
    <row r="14">
      <c r="B14" s="17" t="s">
        <v>95</v>
      </c>
      <c r="C14" s="16" t="n">
        <v>0.123358680028787</v>
      </c>
      <c r="D14" s="16" t="n">
        <v>0.125824356608586</v>
      </c>
      <c r="E14" s="16" t="n">
        <v>0.0691807419233072</v>
      </c>
      <c r="F14" s="16" t="n">
        <v>0.143028123110816</v>
      </c>
      <c r="G14" s="16"/>
      <c r="H14" s="16" t="n">
        <v>0.120397545818381</v>
      </c>
      <c r="I14" s="16" t="n">
        <v>0.140068221565302</v>
      </c>
      <c r="J14" s="16"/>
      <c r="K14" s="16" t="n">
        <v>0.0599292554542991</v>
      </c>
      <c r="L14" s="16"/>
      <c r="M14" s="16" t="n">
        <v>0.121993019918964</v>
      </c>
      <c r="N14" s="16" t="n">
        <v>0.163776226748271</v>
      </c>
      <c r="O14" s="16" t="n">
        <v>0.0215655722512286</v>
      </c>
      <c r="P14" s="16" t="n">
        <v>0.0655920930997937</v>
      </c>
      <c r="Q14" s="16"/>
      <c r="R14" s="16" t="n">
        <v>0</v>
      </c>
      <c r="S14" s="16" t="n">
        <v>0</v>
      </c>
      <c r="T14" s="16" t="n">
        <v>0.154447393862681</v>
      </c>
      <c r="U14" s="16" t="n">
        <v>0</v>
      </c>
      <c r="V14" s="16" t="n">
        <v>0.164358793930174</v>
      </c>
      <c r="W14" s="16"/>
      <c r="X14" s="16" t="n">
        <v>0.163801605807424</v>
      </c>
      <c r="Y14" s="16" t="n">
        <v>0.0659001327026303</v>
      </c>
      <c r="Z14" s="16" t="n">
        <v>0.0014365027975316</v>
      </c>
      <c r="AA14" s="16" t="n">
        <v>0.280676405758198</v>
      </c>
      <c r="AB14" s="16" t="n">
        <v>0.0886141402719293</v>
      </c>
      <c r="AC14" s="16" t="n">
        <v>0.112273990699167</v>
      </c>
      <c r="AD14" s="16" t="n">
        <v>0.0862322567189854</v>
      </c>
      <c r="AE14" s="16"/>
      <c r="AF14" s="16" t="n">
        <v>0.177484985846959</v>
      </c>
      <c r="AG14" s="16" t="n">
        <v>0</v>
      </c>
      <c r="AH14" s="16" t="n">
        <v>0.0990295443224154</v>
      </c>
      <c r="AI14" s="16" t="n">
        <v>0.164724993832057</v>
      </c>
      <c r="AJ14" s="16" t="n">
        <v>0.00229112976458019</v>
      </c>
      <c r="AK14" s="16" t="n">
        <v>0.252963102032022</v>
      </c>
      <c r="AL14" s="16" t="n">
        <v>0</v>
      </c>
      <c r="AM14" s="16" t="n">
        <v>0.0247293739915792</v>
      </c>
      <c r="AN14" s="16" t="n">
        <v>0.0952391700833198</v>
      </c>
      <c r="AO14" s="16" t="n">
        <v>0.347897843194827</v>
      </c>
      <c r="AP14" s="16" t="n">
        <v>0</v>
      </c>
      <c r="AQ14" s="16"/>
      <c r="AR14" s="16" t="n">
        <v>0.673139710268609</v>
      </c>
      <c r="AS14" s="16" t="n">
        <v>0.199240780475352</v>
      </c>
      <c r="AT14" s="16" t="n">
        <v>0.0637227701586049</v>
      </c>
      <c r="AU14" s="16" t="n">
        <v>0.0530677216219385</v>
      </c>
      <c r="AV14" s="16" t="n">
        <v>0.179308434698549</v>
      </c>
      <c r="AW14" s="16" t="n">
        <v>0.058788078861785</v>
      </c>
      <c r="AX14" s="16" t="n">
        <v>0.00144655041260353</v>
      </c>
    </row>
    <row r="15">
      <c r="B15" s="17" t="s">
        <v>230</v>
      </c>
      <c r="C15" s="23" t="n">
        <v>0.223967150861861</v>
      </c>
      <c r="D15" s="23" t="n">
        <v>0.375424701770144</v>
      </c>
      <c r="E15" s="23" t="n">
        <v>0.266979920013834</v>
      </c>
      <c r="F15" s="23" t="n">
        <v>0.186414626220765</v>
      </c>
      <c r="G15" s="23"/>
      <c r="H15" s="23" t="n">
        <v>0.659323452831809</v>
      </c>
      <c r="I15" s="23" t="n">
        <v>0.235343161774456</v>
      </c>
      <c r="J15" s="23"/>
      <c r="K15" s="23" t="n">
        <v>0.301693003270745</v>
      </c>
      <c r="L15" s="23"/>
      <c r="M15" s="23" t="n">
        <v>0.185236785868882</v>
      </c>
      <c r="N15" s="23" t="n">
        <v>0.280690725372875</v>
      </c>
      <c r="O15" s="23" t="n">
        <v>0.753154495617604</v>
      </c>
      <c r="P15" s="23" t="n">
        <v>0.784360056558851</v>
      </c>
      <c r="Q15" s="23"/>
      <c r="R15" s="23" t="n">
        <v>0</v>
      </c>
      <c r="S15" s="23" t="n">
        <v>0.491031653894958</v>
      </c>
      <c r="T15" s="23" t="n">
        <v>0.352398796527724</v>
      </c>
      <c r="U15" s="23" t="n">
        <v>0.441408842036519</v>
      </c>
      <c r="V15" s="23" t="n">
        <v>0.0988455567368609</v>
      </c>
      <c r="W15" s="23"/>
      <c r="X15" s="23" t="n">
        <v>0.158046323444657</v>
      </c>
      <c r="Y15" s="23" t="n">
        <v>0.201479995569841</v>
      </c>
      <c r="Z15" s="23" t="n">
        <v>0.295786881228879</v>
      </c>
      <c r="AA15" s="23" t="n">
        <v>0.130257976082562</v>
      </c>
      <c r="AB15" s="23" t="n">
        <v>0.373910921687737</v>
      </c>
      <c r="AC15" s="23" t="n">
        <v>0.780351321074514</v>
      </c>
      <c r="AD15" s="23" t="n">
        <v>0.53992109811532</v>
      </c>
      <c r="AE15" s="23"/>
      <c r="AF15" s="23" t="n">
        <v>0.265481547651804</v>
      </c>
      <c r="AG15" s="23" t="n">
        <v>0.289773642156989</v>
      </c>
      <c r="AH15" s="23" t="n">
        <v>0.116477331051608</v>
      </c>
      <c r="AI15" s="23" t="n">
        <v>0.287241849539411</v>
      </c>
      <c r="AJ15" s="23" t="n">
        <v>0.146574261546694</v>
      </c>
      <c r="AK15" s="23" t="n">
        <v>0.232062188147814</v>
      </c>
      <c r="AL15" s="23" t="n">
        <v>0.338049155425205</v>
      </c>
      <c r="AM15" s="23" t="n">
        <v>0.268024551713455</v>
      </c>
      <c r="AN15" s="23" t="n">
        <v>0.171858458764956</v>
      </c>
      <c r="AO15" s="23" t="n">
        <v>0.441998032760456</v>
      </c>
      <c r="AP15" s="23" t="n">
        <v>0.365488439574819</v>
      </c>
      <c r="AQ15" s="23"/>
      <c r="AR15" s="23" t="n">
        <v>0.190040022847016</v>
      </c>
      <c r="AS15" s="23" t="n">
        <v>0.42795773395206</v>
      </c>
      <c r="AT15" s="23" t="n">
        <v>0.321278924811366</v>
      </c>
      <c r="AU15" s="23" t="n">
        <v>0.126150281104483</v>
      </c>
      <c r="AV15" s="23" t="n">
        <v>0.0185097667667122</v>
      </c>
      <c r="AW15" s="23" t="n">
        <v>0.256177097204057</v>
      </c>
      <c r="AX15" s="23" t="n">
        <v>0.127997518352317</v>
      </c>
    </row>
    <row r="16">
      <c r="B16" s="17" t="s">
        <v>231</v>
      </c>
      <c r="C16" s="23" t="n">
        <v>0.444623544498803</v>
      </c>
      <c r="D16" s="23" t="n">
        <v>0.290563373926428</v>
      </c>
      <c r="E16" s="23" t="n">
        <v>0.43333416445147</v>
      </c>
      <c r="F16" s="23" t="n">
        <v>0.470824513890747</v>
      </c>
      <c r="G16" s="23"/>
      <c r="H16" s="23" t="n">
        <v>0.165633932062924</v>
      </c>
      <c r="I16" s="23" t="n">
        <v>0.413889451816716</v>
      </c>
      <c r="J16" s="23"/>
      <c r="K16" s="23" t="n">
        <v>0.471641439464566</v>
      </c>
      <c r="L16" s="23"/>
      <c r="M16" s="23" t="n">
        <v>0.474077320488916</v>
      </c>
      <c r="N16" s="23" t="n">
        <v>0.404920349023744</v>
      </c>
      <c r="O16" s="23" t="n">
        <v>0.0262902209735937</v>
      </c>
      <c r="P16" s="23" t="n">
        <v>0.0441218771792242</v>
      </c>
      <c r="Q16" s="23"/>
      <c r="R16" s="23" t="n">
        <v>0.973259461576008</v>
      </c>
      <c r="S16" s="23" t="n">
        <v>0.488981712717491</v>
      </c>
      <c r="T16" s="23" t="n">
        <v>0.233374475964568</v>
      </c>
      <c r="U16" s="23" t="n">
        <v>0.382965795461857</v>
      </c>
      <c r="V16" s="23" t="n">
        <v>0.510893243086441</v>
      </c>
      <c r="W16" s="23"/>
      <c r="X16" s="23" t="n">
        <v>0.504798239564833</v>
      </c>
      <c r="Y16" s="23" t="n">
        <v>0.514483360615931</v>
      </c>
      <c r="Z16" s="23" t="n">
        <v>0.391350773820738</v>
      </c>
      <c r="AA16" s="23" t="n">
        <v>0.457040665701802</v>
      </c>
      <c r="AB16" s="23" t="n">
        <v>0.274672490994653</v>
      </c>
      <c r="AC16" s="23" t="n">
        <v>0.0148351603253123</v>
      </c>
      <c r="AD16" s="23" t="n">
        <v>0.292793445310311</v>
      </c>
      <c r="AE16" s="23"/>
      <c r="AF16" s="23" t="n">
        <v>0</v>
      </c>
      <c r="AG16" s="23" t="n">
        <v>0.429642492735937</v>
      </c>
      <c r="AH16" s="23" t="n">
        <v>0.545221471287164</v>
      </c>
      <c r="AI16" s="23" t="n">
        <v>0.469687106480135</v>
      </c>
      <c r="AJ16" s="23" t="n">
        <v>0.628329452433055</v>
      </c>
      <c r="AK16" s="23" t="n">
        <v>0.294008967232626</v>
      </c>
      <c r="AL16" s="23" t="n">
        <v>0.426937744564908</v>
      </c>
      <c r="AM16" s="23" t="n">
        <v>0.44488998502045</v>
      </c>
      <c r="AN16" s="23" t="n">
        <v>0.554794562880299</v>
      </c>
      <c r="AO16" s="23" t="n">
        <v>0.175685029489234</v>
      </c>
      <c r="AP16" s="23" t="n">
        <v>0.315484889085986</v>
      </c>
      <c r="AQ16" s="23"/>
      <c r="AR16" s="23" t="n">
        <v>0.0781479586863312</v>
      </c>
      <c r="AS16" s="23" t="n">
        <v>0.346238495841516</v>
      </c>
      <c r="AT16" s="23" t="n">
        <v>0.331795712572309</v>
      </c>
      <c r="AU16" s="23" t="n">
        <v>0.509039392112749</v>
      </c>
      <c r="AV16" s="23" t="n">
        <v>0.567707403129109</v>
      </c>
      <c r="AW16" s="23" t="n">
        <v>0.652863218451841</v>
      </c>
      <c r="AX16" s="23" t="n">
        <v>0.495086147187019</v>
      </c>
    </row>
    <row r="17">
      <c r="B17" s="17" t="s">
        <v>129</v>
      </c>
      <c r="C17" s="24" t="n">
        <v>-0.220656393636942</v>
      </c>
      <c r="D17" s="24" t="n">
        <v>0.084861327843716</v>
      </c>
      <c r="E17" s="24" t="n">
        <v>-0.166354244437635</v>
      </c>
      <c r="F17" s="24" t="n">
        <v>-0.284409887669982</v>
      </c>
      <c r="G17" s="24"/>
      <c r="H17" s="24" t="n">
        <v>0.493689520768885</v>
      </c>
      <c r="I17" s="24" t="n">
        <v>-0.17854629004226</v>
      </c>
      <c r="J17" s="24"/>
      <c r="K17" s="24" t="n">
        <v>-0.169948436193821</v>
      </c>
      <c r="L17" s="24"/>
      <c r="M17" s="24" t="n">
        <v>-0.288840534620034</v>
      </c>
      <c r="N17" s="24" t="n">
        <v>-0.124229623650869</v>
      </c>
      <c r="O17" s="24" t="n">
        <v>0.72686427464401</v>
      </c>
      <c r="P17" s="24" t="n">
        <v>0.740238179379627</v>
      </c>
      <c r="Q17" s="24"/>
      <c r="R17" s="24" t="n">
        <v>-0.973259461576008</v>
      </c>
      <c r="S17" s="24" t="n">
        <v>0.00204994117746782</v>
      </c>
      <c r="T17" s="24" t="n">
        <v>0.119024320563156</v>
      </c>
      <c r="U17" s="24" t="n">
        <v>0.0584430465746617</v>
      </c>
      <c r="V17" s="24" t="n">
        <v>-0.41204768634958</v>
      </c>
      <c r="W17" s="24"/>
      <c r="X17" s="24" t="n">
        <v>-0.346751916120176</v>
      </c>
      <c r="Y17" s="24" t="n">
        <v>-0.313003365046091</v>
      </c>
      <c r="Z17" s="24" t="n">
        <v>-0.0955638925918593</v>
      </c>
      <c r="AA17" s="24" t="n">
        <v>-0.326782689619241</v>
      </c>
      <c r="AB17" s="24" t="n">
        <v>0.0992384306930836</v>
      </c>
      <c r="AC17" s="24" t="n">
        <v>0.765516160749202</v>
      </c>
      <c r="AD17" s="24" t="n">
        <v>0.247127652805009</v>
      </c>
      <c r="AE17" s="24"/>
      <c r="AF17" s="24" t="n">
        <v>0.265481547651804</v>
      </c>
      <c r="AG17" s="24" t="n">
        <v>-0.139868850578948</v>
      </c>
      <c r="AH17" s="24" t="n">
        <v>-0.428744140235557</v>
      </c>
      <c r="AI17" s="24" t="n">
        <v>-0.182445256940723</v>
      </c>
      <c r="AJ17" s="24" t="n">
        <v>-0.481755190886361</v>
      </c>
      <c r="AK17" s="24" t="n">
        <v>-0.0619467790848115</v>
      </c>
      <c r="AL17" s="24" t="n">
        <v>-0.0888885891397028</v>
      </c>
      <c r="AM17" s="24" t="n">
        <v>-0.176865433306994</v>
      </c>
      <c r="AN17" s="24" t="n">
        <v>-0.382936104115343</v>
      </c>
      <c r="AO17" s="24" t="n">
        <v>0.266313003271223</v>
      </c>
      <c r="AP17" s="24" t="n">
        <v>0.0500035504888329</v>
      </c>
      <c r="AQ17" s="24"/>
      <c r="AR17" s="24" t="n">
        <v>0.111892064160684</v>
      </c>
      <c r="AS17" s="24" t="n">
        <v>0.0817192381105439</v>
      </c>
      <c r="AT17" s="24" t="n">
        <v>-0.0105167877609429</v>
      </c>
      <c r="AU17" s="24" t="n">
        <v>-0.382889111008266</v>
      </c>
      <c r="AV17" s="24" t="n">
        <v>-0.549197636362397</v>
      </c>
      <c r="AW17" s="24" t="n">
        <v>-0.396686121247783</v>
      </c>
      <c r="AX17" s="24" t="n">
        <v>-0.367088628834702</v>
      </c>
    </row>
    <row r="18">
      <c r="B18" s="18"/>
    </row>
    <row r="19">
      <c r="B19" t="s">
        <v>76</v>
      </c>
    </row>
    <row r="20">
      <c r="B20" t="s">
        <v>77</v>
      </c>
    </row>
    <row r="22">
      <c r="B22"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274</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233</v>
      </c>
      <c r="C9" s="16" t="n">
        <v>0.611284842341299</v>
      </c>
      <c r="D9" s="16" t="n">
        <v>0.488093893576834</v>
      </c>
      <c r="E9" s="16" t="n">
        <v>0.495063600346749</v>
      </c>
      <c r="F9" s="16" t="n">
        <v>0.671850496401226</v>
      </c>
      <c r="G9" s="16"/>
      <c r="H9" s="16" t="n">
        <v>0.682049068250693</v>
      </c>
      <c r="I9" s="16" t="n">
        <v>0.599828318960057</v>
      </c>
      <c r="J9" s="16"/>
      <c r="K9" s="16" t="n">
        <v>0.641268968549513</v>
      </c>
      <c r="L9" s="16"/>
      <c r="M9" s="16" t="n">
        <v>0.66486516613212</v>
      </c>
      <c r="N9" s="16" t="n">
        <v>0.472731778673674</v>
      </c>
      <c r="O9" s="16" t="n">
        <v>0.0521270655922069</v>
      </c>
      <c r="P9" s="16" t="n">
        <v>0.055440774943445</v>
      </c>
      <c r="Q9" s="16"/>
      <c r="R9" s="16" t="n">
        <v>0.973259461576008</v>
      </c>
      <c r="S9" s="16" t="n">
        <v>0.201460386225901</v>
      </c>
      <c r="T9" s="16" t="n">
        <v>0.308945763421141</v>
      </c>
      <c r="U9" s="16" t="n">
        <v>0.497979997633778</v>
      </c>
      <c r="V9" s="16" t="n">
        <v>0.757807621860151</v>
      </c>
      <c r="W9" s="16"/>
      <c r="X9" s="16" t="n">
        <v>0.725766167282158</v>
      </c>
      <c r="Y9" s="16" t="n">
        <v>0.651643806064174</v>
      </c>
      <c r="Z9" s="16" t="n">
        <v>0.47373596332806</v>
      </c>
      <c r="AA9" s="16" t="n">
        <v>0.59267390341978</v>
      </c>
      <c r="AB9" s="16" t="n">
        <v>0.475812419948083</v>
      </c>
      <c r="AC9" s="16" t="n">
        <v>0.19980453960563</v>
      </c>
      <c r="AD9" s="16" t="n">
        <v>0.380944672575547</v>
      </c>
      <c r="AE9" s="16"/>
      <c r="AF9" s="16" t="n">
        <v>0.23245710547517</v>
      </c>
      <c r="AG9" s="16" t="n">
        <v>0.710226357843011</v>
      </c>
      <c r="AH9" s="16" t="n">
        <v>0.645820663035631</v>
      </c>
      <c r="AI9" s="16" t="n">
        <v>0.481981599006792</v>
      </c>
      <c r="AJ9" s="16" t="n">
        <v>0.658339052050089</v>
      </c>
      <c r="AK9" s="16" t="n">
        <v>0.754237391780166</v>
      </c>
      <c r="AL9" s="16" t="n">
        <v>0.310979903722657</v>
      </c>
      <c r="AM9" s="16" t="n">
        <v>0.485253799610703</v>
      </c>
      <c r="AN9" s="16" t="n">
        <v>0.632847520633473</v>
      </c>
      <c r="AO9" s="16" t="n">
        <v>0.497634085365275</v>
      </c>
      <c r="AP9" s="16" t="n">
        <v>0.322517352565664</v>
      </c>
      <c r="AQ9" s="16"/>
      <c r="AR9" s="16" t="n">
        <v>0.592394229425435</v>
      </c>
      <c r="AS9" s="16" t="n">
        <v>0.545479276316868</v>
      </c>
      <c r="AT9" s="16" t="n">
        <v>0.616263565095968</v>
      </c>
      <c r="AU9" s="16" t="n">
        <v>0.603394546014558</v>
      </c>
      <c r="AV9" s="16" t="n">
        <v>0.622873363836189</v>
      </c>
      <c r="AW9" s="16" t="n">
        <v>0.603900583527845</v>
      </c>
      <c r="AX9" s="16" t="n">
        <v>0.662592320359398</v>
      </c>
    </row>
    <row r="10">
      <c r="B10" s="17" t="s">
        <v>234</v>
      </c>
      <c r="C10" s="16" t="n">
        <v>0.139563305510273</v>
      </c>
      <c r="D10" s="16" t="n">
        <v>0.108865065635134</v>
      </c>
      <c r="E10" s="16" t="n">
        <v>0.144611716364131</v>
      </c>
      <c r="F10" s="16" t="n">
        <v>0.142087115621489</v>
      </c>
      <c r="G10" s="16"/>
      <c r="H10" s="16" t="n">
        <v>0.0425635647968187</v>
      </c>
      <c r="I10" s="16" t="n">
        <v>0.144666409222096</v>
      </c>
      <c r="J10" s="16"/>
      <c r="K10" s="16" t="n">
        <v>0.180973723508299</v>
      </c>
      <c r="L10" s="16"/>
      <c r="M10" s="16" t="n">
        <v>0.114537778144783</v>
      </c>
      <c r="N10" s="16" t="n">
        <v>0.16979796907372</v>
      </c>
      <c r="O10" s="16" t="n">
        <v>0.52045819053196</v>
      </c>
      <c r="P10" s="16" t="n">
        <v>0.394843224141281</v>
      </c>
      <c r="Q10" s="16"/>
      <c r="R10" s="16" t="n">
        <v>0</v>
      </c>
      <c r="S10" s="16" t="n">
        <v>0.209409015880362</v>
      </c>
      <c r="T10" s="16" t="n">
        <v>0.303570216848514</v>
      </c>
      <c r="U10" s="16" t="n">
        <v>0.231201124413758</v>
      </c>
      <c r="V10" s="16" t="n">
        <v>0.054752062802085</v>
      </c>
      <c r="W10" s="16"/>
      <c r="X10" s="16" t="n">
        <v>0.0880034679961417</v>
      </c>
      <c r="Y10" s="16" t="n">
        <v>0.111698457650811</v>
      </c>
      <c r="Z10" s="16" t="n">
        <v>0.308527806590759</v>
      </c>
      <c r="AA10" s="16" t="n">
        <v>0.113731834228603</v>
      </c>
      <c r="AB10" s="16" t="n">
        <v>0.17221816002677</v>
      </c>
      <c r="AC10" s="16" t="n">
        <v>0.10829397666524</v>
      </c>
      <c r="AD10" s="16" t="n">
        <v>0.225692954164674</v>
      </c>
      <c r="AE10" s="16"/>
      <c r="AF10" s="16" t="n">
        <v>0.761491114730873</v>
      </c>
      <c r="AG10" s="16" t="n">
        <v>0.0338846068267393</v>
      </c>
      <c r="AH10" s="16" t="n">
        <v>0.167856960367084</v>
      </c>
      <c r="AI10" s="16" t="n">
        <v>0.179853554128039</v>
      </c>
      <c r="AJ10" s="16" t="n">
        <v>0.0663870031246769</v>
      </c>
      <c r="AK10" s="16" t="n">
        <v>0.124060895877029</v>
      </c>
      <c r="AL10" s="16" t="n">
        <v>0.18585970544534</v>
      </c>
      <c r="AM10" s="16" t="n">
        <v>0.125568142908786</v>
      </c>
      <c r="AN10" s="16" t="n">
        <v>0.0397432443160829</v>
      </c>
      <c r="AO10" s="16" t="n">
        <v>0.209518289748756</v>
      </c>
      <c r="AP10" s="16" t="n">
        <v>0.00791924470281053</v>
      </c>
      <c r="AQ10" s="16"/>
      <c r="AR10" s="16" t="n">
        <v>0.163555861029421</v>
      </c>
      <c r="AS10" s="16" t="n">
        <v>0.063362998179206</v>
      </c>
      <c r="AT10" s="16" t="n">
        <v>0.193620918838165</v>
      </c>
      <c r="AU10" s="16" t="n">
        <v>0.0151610287020436</v>
      </c>
      <c r="AV10" s="16" t="n">
        <v>0.00659735603976366</v>
      </c>
      <c r="AW10" s="16" t="n">
        <v>0.183027648619087</v>
      </c>
      <c r="AX10" s="16" t="n">
        <v>0.216386960913966</v>
      </c>
    </row>
    <row r="11">
      <c r="B11" s="17" t="s">
        <v>273</v>
      </c>
      <c r="C11" s="16" t="n">
        <v>0.116497733410587</v>
      </c>
      <c r="D11" s="16" t="n">
        <v>0.085722596398975</v>
      </c>
      <c r="E11" s="16" t="n">
        <v>0.159088995289553</v>
      </c>
      <c r="F11" s="16" t="n">
        <v>0.105158197251513</v>
      </c>
      <c r="G11" s="16"/>
      <c r="H11" s="16" t="n">
        <v>0.029413633822689</v>
      </c>
      <c r="I11" s="16" t="n">
        <v>0.118044396345074</v>
      </c>
      <c r="J11" s="16"/>
      <c r="K11" s="16" t="n">
        <v>0.0621539995281787</v>
      </c>
      <c r="L11" s="16"/>
      <c r="M11" s="16" t="n">
        <v>0.0953147863062486</v>
      </c>
      <c r="N11" s="16" t="n">
        <v>0.157774738336111</v>
      </c>
      <c r="O11" s="16" t="n">
        <v>0.376659498377133</v>
      </c>
      <c r="P11" s="16" t="n">
        <v>0.384010864606905</v>
      </c>
      <c r="Q11" s="16"/>
      <c r="R11" s="16" t="n">
        <v>0</v>
      </c>
      <c r="S11" s="16" t="n">
        <v>0.312591819459334</v>
      </c>
      <c r="T11" s="16" t="n">
        <v>0.19179198728941</v>
      </c>
      <c r="U11" s="16" t="n">
        <v>0.199958861674326</v>
      </c>
      <c r="V11" s="16" t="n">
        <v>0.0615968566613027</v>
      </c>
      <c r="W11" s="16"/>
      <c r="X11" s="16" t="n">
        <v>0.0489691002998924</v>
      </c>
      <c r="Y11" s="16" t="n">
        <v>0.141115480658792</v>
      </c>
      <c r="Z11" s="16" t="n">
        <v>0.143819116729951</v>
      </c>
      <c r="AA11" s="16" t="n">
        <v>0.0804964434146865</v>
      </c>
      <c r="AB11" s="16" t="n">
        <v>0.167363178664458</v>
      </c>
      <c r="AC11" s="16" t="n">
        <v>0.635349752804349</v>
      </c>
      <c r="AD11" s="16" t="n">
        <v>0.152176365389199</v>
      </c>
      <c r="AE11" s="16"/>
      <c r="AF11" s="16" t="n">
        <v>0.396652358092988</v>
      </c>
      <c r="AG11" s="16" t="n">
        <v>0.0248663964352535</v>
      </c>
      <c r="AH11" s="16" t="n">
        <v>0.0816965818816694</v>
      </c>
      <c r="AI11" s="16" t="n">
        <v>0.12177460407244</v>
      </c>
      <c r="AJ11" s="16" t="n">
        <v>0.163048848068968</v>
      </c>
      <c r="AK11" s="16" t="n">
        <v>0.0799578960433888</v>
      </c>
      <c r="AL11" s="16" t="n">
        <v>0.292014708214029</v>
      </c>
      <c r="AM11" s="16" t="n">
        <v>0.292396759330307</v>
      </c>
      <c r="AN11" s="16" t="n">
        <v>0.0246047728743114</v>
      </c>
      <c r="AO11" s="16" t="n">
        <v>0.00116516475478418</v>
      </c>
      <c r="AP11" s="16" t="n">
        <v>0.0172203217196284</v>
      </c>
      <c r="AQ11" s="16"/>
      <c r="AR11" s="16" t="n">
        <v>0.164339916170641</v>
      </c>
      <c r="AS11" s="16" t="n">
        <v>0.209125830395541</v>
      </c>
      <c r="AT11" s="16" t="n">
        <v>0.184240844382863</v>
      </c>
      <c r="AU11" s="16" t="n">
        <v>0.0265683808815219</v>
      </c>
      <c r="AV11" s="16" t="n">
        <v>0.182424370705813</v>
      </c>
      <c r="AW11" s="16" t="n">
        <v>0.0295791190629668</v>
      </c>
      <c r="AX11" s="16" t="n">
        <v>0.103875871387803</v>
      </c>
    </row>
    <row r="12">
      <c r="B12" s="17" t="s">
        <v>235</v>
      </c>
      <c r="C12" s="16" t="n">
        <v>0.0882405443102884</v>
      </c>
      <c r="D12" s="16" t="n">
        <v>0.0321074150683446</v>
      </c>
      <c r="E12" s="16" t="n">
        <v>0.122418274288774</v>
      </c>
      <c r="F12" s="16" t="n">
        <v>0.0836362207598381</v>
      </c>
      <c r="G12" s="16"/>
      <c r="H12" s="16" t="n">
        <v>0.120581580222008</v>
      </c>
      <c r="I12" s="16" t="n">
        <v>0.0886300308618177</v>
      </c>
      <c r="J12" s="16"/>
      <c r="K12" s="16" t="n">
        <v>0.118909855558216</v>
      </c>
      <c r="L12" s="16"/>
      <c r="M12" s="16" t="n">
        <v>0.0775238302449378</v>
      </c>
      <c r="N12" s="16" t="n">
        <v>0.0961759237787065</v>
      </c>
      <c r="O12" s="16" t="n">
        <v>0.254702357304869</v>
      </c>
      <c r="P12" s="16" t="n">
        <v>0.28626386800447</v>
      </c>
      <c r="Q12" s="16"/>
      <c r="R12" s="16" t="n">
        <v>0</v>
      </c>
      <c r="S12" s="16" t="n">
        <v>0.0597812420152959</v>
      </c>
      <c r="T12" s="16" t="n">
        <v>0.213054350474706</v>
      </c>
      <c r="U12" s="16" t="n">
        <v>0.161370045657996</v>
      </c>
      <c r="V12" s="16" t="n">
        <v>0.041641504866638</v>
      </c>
      <c r="W12" s="16"/>
      <c r="X12" s="16" t="n">
        <v>0.0852173487749722</v>
      </c>
      <c r="Y12" s="16" t="n">
        <v>0.0536129690284377</v>
      </c>
      <c r="Z12" s="16" t="n">
        <v>0.142353522378399</v>
      </c>
      <c r="AA12" s="16" t="n">
        <v>0.0322931487997707</v>
      </c>
      <c r="AB12" s="16" t="n">
        <v>0.078776629484928</v>
      </c>
      <c r="AC12" s="16" t="n">
        <v>0.655492329876948</v>
      </c>
      <c r="AD12" s="16" t="n">
        <v>0.169690672005642</v>
      </c>
      <c r="AE12" s="16"/>
      <c r="AF12" s="16" t="n">
        <v>0.719763548940311</v>
      </c>
      <c r="AG12" s="16" t="n">
        <v>0.0263821952231641</v>
      </c>
      <c r="AH12" s="16" t="n">
        <v>0.0272397498604774</v>
      </c>
      <c r="AI12" s="16" t="n">
        <v>0.0838360804813817</v>
      </c>
      <c r="AJ12" s="16" t="n">
        <v>0.0615983537780287</v>
      </c>
      <c r="AK12" s="16" t="n">
        <v>0.0545059044464388</v>
      </c>
      <c r="AL12" s="16" t="n">
        <v>0.27095383851467</v>
      </c>
      <c r="AM12" s="16" t="n">
        <v>0.0598042042728241</v>
      </c>
      <c r="AN12" s="16" t="n">
        <v>0.0123102073482415</v>
      </c>
      <c r="AO12" s="16" t="n">
        <v>0.000585834295960597</v>
      </c>
      <c r="AP12" s="16" t="n">
        <v>0.323404133788797</v>
      </c>
      <c r="AQ12" s="16"/>
      <c r="AR12" s="16" t="n">
        <v>0.0337501810686212</v>
      </c>
      <c r="AS12" s="16" t="n">
        <v>0.189268201969704</v>
      </c>
      <c r="AT12" s="16" t="n">
        <v>0.107345396087706</v>
      </c>
      <c r="AU12" s="16" t="n">
        <v>0.0779354474712777</v>
      </c>
      <c r="AV12" s="16" t="n">
        <v>0.0119124107269486</v>
      </c>
      <c r="AW12" s="16" t="n">
        <v>0.012650975204971</v>
      </c>
      <c r="AX12" s="16" t="n">
        <v>0.188139420324051</v>
      </c>
    </row>
    <row r="13">
      <c r="B13" s="17" t="s">
        <v>238</v>
      </c>
      <c r="C13" s="16" t="n">
        <v>0.0863511959194287</v>
      </c>
      <c r="D13" s="16" t="n">
        <v>0.182626376301553</v>
      </c>
      <c r="E13" s="16" t="n">
        <v>0.0904666584390538</v>
      </c>
      <c r="F13" s="16" t="n">
        <v>0.0710640215309445</v>
      </c>
      <c r="G13" s="16"/>
      <c r="H13" s="16" t="n">
        <v>0.0745421059550141</v>
      </c>
      <c r="I13" s="16" t="n">
        <v>0.0694235927100103</v>
      </c>
      <c r="J13" s="16"/>
      <c r="K13" s="16" t="n">
        <v>0.057647103937168</v>
      </c>
      <c r="L13" s="16"/>
      <c r="M13" s="16" t="n">
        <v>0.0875871257686342</v>
      </c>
      <c r="N13" s="16" t="n">
        <v>0.0979642088115821</v>
      </c>
      <c r="O13" s="16" t="n">
        <v>0.0314646259290528</v>
      </c>
      <c r="P13" s="16" t="n">
        <v>0.015403220076503</v>
      </c>
      <c r="Q13" s="16"/>
      <c r="R13" s="16" t="n">
        <v>0</v>
      </c>
      <c r="S13" s="16" t="n">
        <v>0.265923322064908</v>
      </c>
      <c r="T13" s="16" t="n">
        <v>0.0977539503977004</v>
      </c>
      <c r="U13" s="16" t="n">
        <v>0.128632179560137</v>
      </c>
      <c r="V13" s="16" t="n">
        <v>0.0591597959341685</v>
      </c>
      <c r="W13" s="16"/>
      <c r="X13" s="16" t="n">
        <v>0.0944203824265247</v>
      </c>
      <c r="Y13" s="16" t="n">
        <v>0.122504726185686</v>
      </c>
      <c r="Z13" s="16" t="n">
        <v>0.0798144936677137</v>
      </c>
      <c r="AA13" s="16" t="n">
        <v>0.0691293559661175</v>
      </c>
      <c r="AB13" s="16" t="n">
        <v>0.0506478835857238</v>
      </c>
      <c r="AC13" s="16" t="n">
        <v>0.0225449419417174</v>
      </c>
      <c r="AD13" s="16" t="n">
        <v>0</v>
      </c>
      <c r="AE13" s="16"/>
      <c r="AF13" s="16" t="n">
        <v>0</v>
      </c>
      <c r="AG13" s="16" t="n">
        <v>0</v>
      </c>
      <c r="AH13" s="16" t="n">
        <v>0.135673919594598</v>
      </c>
      <c r="AI13" s="16" t="n">
        <v>0.000942630136462623</v>
      </c>
      <c r="AJ13" s="16" t="n">
        <v>0.0762369534669657</v>
      </c>
      <c r="AK13" s="16" t="n">
        <v>0.0786663706648197</v>
      </c>
      <c r="AL13" s="16" t="n">
        <v>0.189117387983121</v>
      </c>
      <c r="AM13" s="16" t="n">
        <v>0.0247293739915792</v>
      </c>
      <c r="AN13" s="16" t="n">
        <v>0.218816567513473</v>
      </c>
      <c r="AO13" s="16" t="n">
        <v>0.115997430641951</v>
      </c>
      <c r="AP13" s="16" t="n">
        <v>0.0257507652895269</v>
      </c>
      <c r="AQ13" s="16"/>
      <c r="AR13" s="16" t="n">
        <v>0.0843784904686869</v>
      </c>
      <c r="AS13" s="16" t="n">
        <v>0.17267779074428</v>
      </c>
      <c r="AT13" s="16" t="n">
        <v>0.02628414006754</v>
      </c>
      <c r="AU13" s="16" t="n">
        <v>0.123239797227812</v>
      </c>
      <c r="AV13" s="16" t="n">
        <v>0</v>
      </c>
      <c r="AW13" s="16" t="n">
        <v>0.124860539811089</v>
      </c>
      <c r="AX13" s="16" t="n">
        <v>0.0985152954498741</v>
      </c>
    </row>
    <row r="14">
      <c r="B14" s="17" t="s">
        <v>95</v>
      </c>
      <c r="C14" s="16" t="n">
        <v>0.0657685796800249</v>
      </c>
      <c r="D14" s="16" t="n">
        <v>0.139100526399948</v>
      </c>
      <c r="E14" s="16" t="n">
        <v>0.0883135412186519</v>
      </c>
      <c r="F14" s="16" t="n">
        <v>0.0469512201389841</v>
      </c>
      <c r="G14" s="16"/>
      <c r="H14" s="16" t="n">
        <v>0.0639511897784333</v>
      </c>
      <c r="I14" s="16" t="n">
        <v>0.078800220194912</v>
      </c>
      <c r="J14" s="16"/>
      <c r="K14" s="16" t="n">
        <v>0.0427910077043048</v>
      </c>
      <c r="L14" s="16"/>
      <c r="M14" s="16" t="n">
        <v>0.068604775620133</v>
      </c>
      <c r="N14" s="16" t="n">
        <v>0.0627966785087181</v>
      </c>
      <c r="O14" s="16" t="n">
        <v>0.0136798447108244</v>
      </c>
      <c r="P14" s="16" t="n">
        <v>0.0835648423922161</v>
      </c>
      <c r="Q14" s="16"/>
      <c r="R14" s="16" t="n">
        <v>0</v>
      </c>
      <c r="S14" s="16" t="n">
        <v>0</v>
      </c>
      <c r="T14" s="16" t="n">
        <v>0.0994713518541587</v>
      </c>
      <c r="U14" s="16" t="n">
        <v>0</v>
      </c>
      <c r="V14" s="16" t="n">
        <v>0.0832808905108053</v>
      </c>
      <c r="W14" s="16"/>
      <c r="X14" s="16" t="n">
        <v>0.039039212689092</v>
      </c>
      <c r="Y14" s="16" t="n">
        <v>0.0437371032598967</v>
      </c>
      <c r="Z14" s="16" t="n">
        <v>0.0666032409100422</v>
      </c>
      <c r="AA14" s="16" t="n">
        <v>0.139188355191159</v>
      </c>
      <c r="AB14" s="16" t="n">
        <v>0.103003436396769</v>
      </c>
      <c r="AC14" s="16" t="n">
        <v>0</v>
      </c>
      <c r="AD14" s="16" t="n">
        <v>0.115822389280202</v>
      </c>
      <c r="AE14" s="16"/>
      <c r="AF14" s="16" t="n">
        <v>0</v>
      </c>
      <c r="AG14" s="16" t="n">
        <v>0.141075028572549</v>
      </c>
      <c r="AH14" s="16" t="n">
        <v>0.0244591365381354</v>
      </c>
      <c r="AI14" s="16" t="n">
        <v>0.229891844946767</v>
      </c>
      <c r="AJ14" s="16" t="n">
        <v>0.0627940539326955</v>
      </c>
      <c r="AK14" s="16" t="n">
        <v>0.0103100914328272</v>
      </c>
      <c r="AL14" s="16" t="n">
        <v>0.0159898873293325</v>
      </c>
      <c r="AM14" s="16" t="n">
        <v>0</v>
      </c>
      <c r="AN14" s="16" t="n">
        <v>0.0718205044678562</v>
      </c>
      <c r="AO14" s="16" t="n">
        <v>0.175685029489234</v>
      </c>
      <c r="AP14" s="16" t="n">
        <v>0.319026671339194</v>
      </c>
      <c r="AQ14" s="16"/>
      <c r="AR14" s="16" t="n">
        <v>0.00259752215684258</v>
      </c>
      <c r="AS14" s="16" t="n">
        <v>0</v>
      </c>
      <c r="AT14" s="16" t="n">
        <v>0.0935686809659384</v>
      </c>
      <c r="AU14" s="16" t="n">
        <v>0.0879049002312779</v>
      </c>
      <c r="AV14" s="16" t="n">
        <v>0.179308434698549</v>
      </c>
      <c r="AW14" s="16" t="n">
        <v>0.058528715078529</v>
      </c>
      <c r="AX14" s="16" t="n">
        <v>0.0156982969262292</v>
      </c>
    </row>
    <row r="15">
      <c r="B15" s="17" t="s">
        <v>236</v>
      </c>
      <c r="C15" s="16" t="n">
        <v>0.051322974941065</v>
      </c>
      <c r="D15" s="16" t="n">
        <v>0.0473765922880029</v>
      </c>
      <c r="E15" s="16" t="n">
        <v>0.116825072602908</v>
      </c>
      <c r="F15" s="16" t="n">
        <v>0.0276802979889001</v>
      </c>
      <c r="G15" s="16"/>
      <c r="H15" s="16" t="n">
        <v>0.0299906169892273</v>
      </c>
      <c r="I15" s="16" t="n">
        <v>0.0570603053913711</v>
      </c>
      <c r="J15" s="16"/>
      <c r="K15" s="16" t="n">
        <v>0.0357102271725928</v>
      </c>
      <c r="L15" s="16"/>
      <c r="M15" s="16" t="n">
        <v>0.0159588779718219</v>
      </c>
      <c r="N15" s="16" t="n">
        <v>0.0971119035181848</v>
      </c>
      <c r="O15" s="16" t="n">
        <v>0.581899581464111</v>
      </c>
      <c r="P15" s="16" t="n">
        <v>0.393602157372298</v>
      </c>
      <c r="Q15" s="16"/>
      <c r="R15" s="16" t="n">
        <v>0.0267405384239923</v>
      </c>
      <c r="S15" s="16" t="n">
        <v>0.0315085165705841</v>
      </c>
      <c r="T15" s="16" t="n">
        <v>0.105378576977868</v>
      </c>
      <c r="U15" s="16" t="n">
        <v>0.121364976314632</v>
      </c>
      <c r="V15" s="16" t="n">
        <v>0.0209890834053835</v>
      </c>
      <c r="W15" s="16"/>
      <c r="X15" s="16" t="n">
        <v>0.0299649431337009</v>
      </c>
      <c r="Y15" s="16" t="n">
        <v>0.0050992187284001</v>
      </c>
      <c r="Z15" s="16" t="n">
        <v>0.0709288161390254</v>
      </c>
      <c r="AA15" s="16" t="n">
        <v>0.145618888480706</v>
      </c>
      <c r="AB15" s="16" t="n">
        <v>0.113907267638436</v>
      </c>
      <c r="AC15" s="16" t="n">
        <v>0.134357895826023</v>
      </c>
      <c r="AD15" s="16" t="n">
        <v>0.163277856163044</v>
      </c>
      <c r="AE15" s="16"/>
      <c r="AF15" s="16" t="n">
        <v>0.0105912586227393</v>
      </c>
      <c r="AG15" s="16" t="n">
        <v>0.0255797154649314</v>
      </c>
      <c r="AH15" s="16" t="n">
        <v>0.0251824265089796</v>
      </c>
      <c r="AI15" s="16" t="n">
        <v>0.222946566699324</v>
      </c>
      <c r="AJ15" s="16" t="n">
        <v>0.0226508660624855</v>
      </c>
      <c r="AK15" s="16" t="n">
        <v>0.00295973894236698</v>
      </c>
      <c r="AL15" s="16" t="n">
        <v>0.0706175788606278</v>
      </c>
      <c r="AM15" s="16" t="n">
        <v>0.154045530141659</v>
      </c>
      <c r="AN15" s="16" t="n">
        <v>0.0183929432063698</v>
      </c>
      <c r="AO15" s="16" t="n">
        <v>0.00215467962107757</v>
      </c>
      <c r="AP15" s="16" t="n">
        <v>0.321484415882121</v>
      </c>
      <c r="AQ15" s="16"/>
      <c r="AR15" s="16" t="n">
        <v>0.187442500690173</v>
      </c>
      <c r="AS15" s="16" t="n">
        <v>0.0401526891007519</v>
      </c>
      <c r="AT15" s="16" t="n">
        <v>0.0221261184132022</v>
      </c>
      <c r="AU15" s="16" t="n">
        <v>0.0974662454495792</v>
      </c>
      <c r="AV15" s="16" t="n">
        <v>0.00659735603976366</v>
      </c>
      <c r="AW15" s="16" t="n">
        <v>0.0369160771327741</v>
      </c>
      <c r="AX15" s="16" t="n">
        <v>0.0197819957267033</v>
      </c>
    </row>
    <row r="16">
      <c r="B16" s="17" t="s">
        <v>239</v>
      </c>
      <c r="C16" s="22" t="n">
        <v>0.0486211736480345</v>
      </c>
      <c r="D16" s="22" t="n">
        <v>0.0374455885254642</v>
      </c>
      <c r="E16" s="22" t="n">
        <v>0.0932915840113648</v>
      </c>
      <c r="F16" s="22" t="n">
        <v>0.0337107525033634</v>
      </c>
      <c r="G16" s="22"/>
      <c r="H16" s="22" t="n">
        <v>0.0452704697447616</v>
      </c>
      <c r="I16" s="22" t="n">
        <v>0.0524292020083892</v>
      </c>
      <c r="J16" s="22"/>
      <c r="K16" s="22" t="n">
        <v>0.0656346450641151</v>
      </c>
      <c r="L16" s="22"/>
      <c r="M16" s="22" t="n">
        <v>0.0160484589196535</v>
      </c>
      <c r="N16" s="22" t="n">
        <v>0.103891558256222</v>
      </c>
      <c r="O16" s="22" t="n">
        <v>0.497277272788613</v>
      </c>
      <c r="P16" s="22" t="n">
        <v>0.330978430237003</v>
      </c>
      <c r="Q16" s="22"/>
      <c r="R16" s="22" t="n">
        <v>0</v>
      </c>
      <c r="S16" s="22" t="n">
        <v>0.328863982701079</v>
      </c>
      <c r="T16" s="22" t="n">
        <v>0.0667375996644555</v>
      </c>
      <c r="U16" s="22" t="n">
        <v>0.0917094869893647</v>
      </c>
      <c r="V16" s="22" t="n">
        <v>0.0102644124360995</v>
      </c>
      <c r="W16" s="22"/>
      <c r="X16" s="22" t="n">
        <v>0.0256170238060534</v>
      </c>
      <c r="Y16" s="22" t="n">
        <v>0.00150650414850758</v>
      </c>
      <c r="Z16" s="22" t="n">
        <v>0.00808578593542411</v>
      </c>
      <c r="AA16" s="22" t="n">
        <v>0.113397316867321</v>
      </c>
      <c r="AB16" s="22" t="n">
        <v>0.194441483223501</v>
      </c>
      <c r="AC16" s="22" t="n">
        <v>0.151753439135771</v>
      </c>
      <c r="AD16" s="22" t="n">
        <v>0.175058860269352</v>
      </c>
      <c r="AE16" s="22"/>
      <c r="AF16" s="22" t="n">
        <v>0.0404014410971331</v>
      </c>
      <c r="AG16" s="22" t="n">
        <v>0.0523087203514811</v>
      </c>
      <c r="AH16" s="22" t="n">
        <v>0.0357362199472131</v>
      </c>
      <c r="AI16" s="22" t="n">
        <v>0.175169177677652</v>
      </c>
      <c r="AJ16" s="22" t="n">
        <v>0.018841377814042</v>
      </c>
      <c r="AK16" s="22" t="n">
        <v>0.0295297023234046</v>
      </c>
      <c r="AL16" s="22" t="n">
        <v>0.076911292572017</v>
      </c>
      <c r="AM16" s="22" t="n">
        <v>0.128397108804016</v>
      </c>
      <c r="AN16" s="22" t="n">
        <v>0.00749148906996591</v>
      </c>
      <c r="AO16" s="22" t="n">
        <v>0.0316785806384452</v>
      </c>
      <c r="AP16" s="22" t="n">
        <v>0.0112207949234935</v>
      </c>
      <c r="AQ16" s="22"/>
      <c r="AR16" s="22" t="n">
        <v>0.144864265682354</v>
      </c>
      <c r="AS16" s="22" t="n">
        <v>0.0132377305728066</v>
      </c>
      <c r="AT16" s="22" t="n">
        <v>0.0657225909861672</v>
      </c>
      <c r="AU16" s="22" t="n">
        <v>0.064910158905612</v>
      </c>
      <c r="AV16" s="22" t="n">
        <v>0.0153938307594485</v>
      </c>
      <c r="AW16" s="22" t="n">
        <v>0.0183026443902192</v>
      </c>
      <c r="AX16" s="22" t="n">
        <v>0.0202076214391883</v>
      </c>
    </row>
    <row r="17">
      <c r="B17" s="18"/>
    </row>
    <row r="18">
      <c r="B18" t="s">
        <v>76</v>
      </c>
    </row>
    <row r="19">
      <c r="B19" t="s">
        <v>77</v>
      </c>
    </row>
    <row r="21">
      <c r="B21"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275</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233</v>
      </c>
      <c r="C9" s="16" t="n">
        <v>0.439075962951251</v>
      </c>
      <c r="D9" s="16" t="n">
        <v>0.224109667776315</v>
      </c>
      <c r="E9" s="16" t="n">
        <v>0.251695516722197</v>
      </c>
      <c r="F9" s="16" t="n">
        <v>0.539062061273054</v>
      </c>
      <c r="G9" s="16"/>
      <c r="H9" s="16" t="n">
        <v>0.482069142145656</v>
      </c>
      <c r="I9" s="16" t="n">
        <v>0.439881620922146</v>
      </c>
      <c r="J9" s="16"/>
      <c r="K9" s="16" t="n">
        <v>0.474365520126011</v>
      </c>
      <c r="L9" s="16"/>
      <c r="M9" s="16" t="n">
        <v>0.484021594617476</v>
      </c>
      <c r="N9" s="16" t="n">
        <v>0.307569841530132</v>
      </c>
      <c r="O9" s="16" t="n">
        <v>0.0141054901252884</v>
      </c>
      <c r="P9" s="16" t="n">
        <v>0.0280312248631545</v>
      </c>
      <c r="Q9" s="16"/>
      <c r="R9" s="16" t="n">
        <v>0.973259461576008</v>
      </c>
      <c r="S9" s="16" t="n">
        <v>0.201460386225901</v>
      </c>
      <c r="T9" s="16" t="n">
        <v>0.143990267874225</v>
      </c>
      <c r="U9" s="16" t="n">
        <v>0.316357372756238</v>
      </c>
      <c r="V9" s="16" t="n">
        <v>0.566849956141612</v>
      </c>
      <c r="W9" s="16"/>
      <c r="X9" s="16" t="n">
        <v>0.589209442944761</v>
      </c>
      <c r="Y9" s="16" t="n">
        <v>0.420213659138901</v>
      </c>
      <c r="Z9" s="16" t="n">
        <v>0.36356957273384</v>
      </c>
      <c r="AA9" s="16" t="n">
        <v>0.399812513108286</v>
      </c>
      <c r="AB9" s="16" t="n">
        <v>0.326482655724951</v>
      </c>
      <c r="AC9" s="16" t="n">
        <v>0.0788903806995087</v>
      </c>
      <c r="AD9" s="16" t="n">
        <v>0.229793902565241</v>
      </c>
      <c r="AE9" s="16"/>
      <c r="AF9" s="16" t="n">
        <v>0.0549721196282106</v>
      </c>
      <c r="AG9" s="16" t="n">
        <v>0.142805235693736</v>
      </c>
      <c r="AH9" s="16" t="n">
        <v>0.558410501552682</v>
      </c>
      <c r="AI9" s="16" t="n">
        <v>0.452160604784888</v>
      </c>
      <c r="AJ9" s="16" t="n">
        <v>0.546705119587838</v>
      </c>
      <c r="AK9" s="16" t="n">
        <v>0.554371924804469</v>
      </c>
      <c r="AL9" s="16" t="n">
        <v>0.362023272007985</v>
      </c>
      <c r="AM9" s="16" t="n">
        <v>0.345829015724075</v>
      </c>
      <c r="AN9" s="16" t="n">
        <v>0.290668122489821</v>
      </c>
      <c r="AO9" s="16" t="n">
        <v>0.0316785806384452</v>
      </c>
      <c r="AP9" s="16" t="n">
        <v>0.315484889085986</v>
      </c>
      <c r="AQ9" s="16"/>
      <c r="AR9" s="16" t="n">
        <v>0.58616369764308</v>
      </c>
      <c r="AS9" s="16" t="n">
        <v>0.173560705097237</v>
      </c>
      <c r="AT9" s="16" t="n">
        <v>0.374031158857748</v>
      </c>
      <c r="AU9" s="16" t="n">
        <v>0.44952141682028</v>
      </c>
      <c r="AV9" s="16" t="n">
        <v>0.567707403129109</v>
      </c>
      <c r="AW9" s="16" t="n">
        <v>0.418022842770245</v>
      </c>
      <c r="AX9" s="16" t="n">
        <v>0.564502650622009</v>
      </c>
    </row>
    <row r="10">
      <c r="B10" s="17" t="s">
        <v>234</v>
      </c>
      <c r="C10" s="16" t="n">
        <v>0.252667226355343</v>
      </c>
      <c r="D10" s="16" t="n">
        <v>0.194992501286389</v>
      </c>
      <c r="E10" s="16" t="n">
        <v>0.40127041388919</v>
      </c>
      <c r="F10" s="16" t="n">
        <v>0.20599624422915</v>
      </c>
      <c r="G10" s="16"/>
      <c r="H10" s="16" t="n">
        <v>0.119244541165835</v>
      </c>
      <c r="I10" s="16" t="n">
        <v>0.24927250719627</v>
      </c>
      <c r="J10" s="16"/>
      <c r="K10" s="16" t="n">
        <v>0.329788911986059</v>
      </c>
      <c r="L10" s="16"/>
      <c r="M10" s="16" t="n">
        <v>0.235961024479873</v>
      </c>
      <c r="N10" s="16" t="n">
        <v>0.230183125753031</v>
      </c>
      <c r="O10" s="16" t="n">
        <v>0.647573495761989</v>
      </c>
      <c r="P10" s="16" t="n">
        <v>0.465615585633181</v>
      </c>
      <c r="Q10" s="16"/>
      <c r="R10" s="16" t="n">
        <v>0</v>
      </c>
      <c r="S10" s="16" t="n">
        <v>0.479121302863778</v>
      </c>
      <c r="T10" s="16" t="n">
        <v>0.470504612340511</v>
      </c>
      <c r="U10" s="16" t="n">
        <v>0.389611211586228</v>
      </c>
      <c r="V10" s="16" t="n">
        <v>0.132216761181919</v>
      </c>
      <c r="W10" s="16"/>
      <c r="X10" s="16" t="n">
        <v>0.184273563798885</v>
      </c>
      <c r="Y10" s="16" t="n">
        <v>0.286497580623837</v>
      </c>
      <c r="Z10" s="16" t="n">
        <v>0.487031309685503</v>
      </c>
      <c r="AA10" s="16" t="n">
        <v>0.204266050938055</v>
      </c>
      <c r="AB10" s="16" t="n">
        <v>0.205622191542082</v>
      </c>
      <c r="AC10" s="16" t="n">
        <v>0.133341425847069</v>
      </c>
      <c r="AD10" s="16" t="n">
        <v>0.228816631374978</v>
      </c>
      <c r="AE10" s="16"/>
      <c r="AF10" s="16" t="n">
        <v>0.721940304029595</v>
      </c>
      <c r="AG10" s="16" t="n">
        <v>0.179114662430907</v>
      </c>
      <c r="AH10" s="16" t="n">
        <v>0.193251893592305</v>
      </c>
      <c r="AI10" s="16" t="n">
        <v>0.333055274818084</v>
      </c>
      <c r="AJ10" s="16" t="n">
        <v>0.192752378114397</v>
      </c>
      <c r="AK10" s="16" t="n">
        <v>0.239089930349105</v>
      </c>
      <c r="AL10" s="16" t="n">
        <v>0.196830521739869</v>
      </c>
      <c r="AM10" s="16" t="n">
        <v>0.169919425838825</v>
      </c>
      <c r="AN10" s="16" t="n">
        <v>0.243862038184583</v>
      </c>
      <c r="AO10" s="16" t="n">
        <v>0.525737552305138</v>
      </c>
      <c r="AP10" s="16" t="n">
        <v>0.349154899078324</v>
      </c>
      <c r="AQ10" s="16"/>
      <c r="AR10" s="16" t="n">
        <v>0.27182099115886</v>
      </c>
      <c r="AS10" s="16" t="n">
        <v>0.358593312061366</v>
      </c>
      <c r="AT10" s="16" t="n">
        <v>0.239144148707234</v>
      </c>
      <c r="AU10" s="16" t="n">
        <v>0.293414743827516</v>
      </c>
      <c r="AV10" s="16" t="n">
        <v>0.0141115294068698</v>
      </c>
      <c r="AW10" s="16" t="n">
        <v>0.300576335994023</v>
      </c>
      <c r="AX10" s="16" t="n">
        <v>0.21783351132657</v>
      </c>
    </row>
    <row r="11">
      <c r="B11" s="17" t="s">
        <v>273</v>
      </c>
      <c r="C11" s="16" t="n">
        <v>0.184784285719001</v>
      </c>
      <c r="D11" s="16" t="n">
        <v>0.05470389462779</v>
      </c>
      <c r="E11" s="16" t="n">
        <v>0.168700995490344</v>
      </c>
      <c r="F11" s="16" t="n">
        <v>0.209328055649118</v>
      </c>
      <c r="G11" s="16"/>
      <c r="H11" s="16" t="n">
        <v>0.0335477493863262</v>
      </c>
      <c r="I11" s="16" t="n">
        <v>0.204867379539925</v>
      </c>
      <c r="J11" s="16"/>
      <c r="K11" s="16" t="n">
        <v>0.242460748638413</v>
      </c>
      <c r="L11" s="16"/>
      <c r="M11" s="16" t="n">
        <v>0.183336146833351</v>
      </c>
      <c r="N11" s="16" t="n">
        <v>0.159657190678877</v>
      </c>
      <c r="O11" s="16" t="n">
        <v>0.292851386932837</v>
      </c>
      <c r="P11" s="16" t="n">
        <v>0.242619460104694</v>
      </c>
      <c r="Q11" s="16"/>
      <c r="R11" s="16" t="n">
        <v>0</v>
      </c>
      <c r="S11" s="16" t="n">
        <v>0.299289227695443</v>
      </c>
      <c r="T11" s="16" t="n">
        <v>0.268522618114446</v>
      </c>
      <c r="U11" s="16" t="n">
        <v>0.272769195417853</v>
      </c>
      <c r="V11" s="16" t="n">
        <v>0.118693065303549</v>
      </c>
      <c r="W11" s="16"/>
      <c r="X11" s="16" t="n">
        <v>0.143144512864758</v>
      </c>
      <c r="Y11" s="16" t="n">
        <v>0.171046793004942</v>
      </c>
      <c r="Z11" s="16" t="n">
        <v>0.367535678696724</v>
      </c>
      <c r="AA11" s="16" t="n">
        <v>0.0536108311980915</v>
      </c>
      <c r="AB11" s="16" t="n">
        <v>0.174455081387481</v>
      </c>
      <c r="AC11" s="16" t="n">
        <v>0.663580242151468</v>
      </c>
      <c r="AD11" s="16" t="n">
        <v>0.102955357425969</v>
      </c>
      <c r="AE11" s="16"/>
      <c r="AF11" s="16" t="n">
        <v>0.542462787970159</v>
      </c>
      <c r="AG11" s="16" t="n">
        <v>0.173498274987365</v>
      </c>
      <c r="AH11" s="16" t="n">
        <v>0.111936694058454</v>
      </c>
      <c r="AI11" s="16" t="n">
        <v>0.129479567300522</v>
      </c>
      <c r="AJ11" s="16" t="n">
        <v>0.190291381575599</v>
      </c>
      <c r="AK11" s="16" t="n">
        <v>0.222607458488903</v>
      </c>
      <c r="AL11" s="16" t="n">
        <v>0.384201769869536</v>
      </c>
      <c r="AM11" s="16" t="n">
        <v>0.136694740945025</v>
      </c>
      <c r="AN11" s="16" t="n">
        <v>0.107025873562317</v>
      </c>
      <c r="AO11" s="16" t="n">
        <v>0.176270863785194</v>
      </c>
      <c r="AP11" s="16" t="n">
        <v>0</v>
      </c>
      <c r="AQ11" s="16"/>
      <c r="AR11" s="16" t="n">
        <v>0.0649028399803998</v>
      </c>
      <c r="AS11" s="16" t="n">
        <v>0.210712682342244</v>
      </c>
      <c r="AT11" s="16" t="n">
        <v>0.2033103174485</v>
      </c>
      <c r="AU11" s="16" t="n">
        <v>0.123847697164892</v>
      </c>
      <c r="AV11" s="16" t="n">
        <v>0.185905790738313</v>
      </c>
      <c r="AW11" s="16" t="n">
        <v>0.240725696365559</v>
      </c>
      <c r="AX11" s="16" t="n">
        <v>0.198902767024837</v>
      </c>
    </row>
    <row r="12">
      <c r="B12" s="17" t="s">
        <v>236</v>
      </c>
      <c r="C12" s="16" t="n">
        <v>0.183371455582244</v>
      </c>
      <c r="D12" s="16" t="n">
        <v>0.137934517686431</v>
      </c>
      <c r="E12" s="16" t="n">
        <v>0.330565543446846</v>
      </c>
      <c r="F12" s="16" t="n">
        <v>0.135471355193432</v>
      </c>
      <c r="G12" s="16"/>
      <c r="H12" s="16" t="n">
        <v>0.354235445381245</v>
      </c>
      <c r="I12" s="16" t="n">
        <v>0.192408890747436</v>
      </c>
      <c r="J12" s="16"/>
      <c r="K12" s="16" t="n">
        <v>0.149392426353699</v>
      </c>
      <c r="L12" s="16"/>
      <c r="M12" s="16" t="n">
        <v>0.139766631898425</v>
      </c>
      <c r="N12" s="16" t="n">
        <v>0.297434495500715</v>
      </c>
      <c r="O12" s="16" t="n">
        <v>0.65314144712791</v>
      </c>
      <c r="P12" s="16" t="n">
        <v>0.513538335003459</v>
      </c>
      <c r="Q12" s="16"/>
      <c r="R12" s="16" t="n">
        <v>0.0267405384239923</v>
      </c>
      <c r="S12" s="16" t="n">
        <v>0.161022562014244</v>
      </c>
      <c r="T12" s="16" t="n">
        <v>0.344940180333923</v>
      </c>
      <c r="U12" s="16" t="n">
        <v>0.207751939714362</v>
      </c>
      <c r="V12" s="16" t="n">
        <v>0.12650575544956</v>
      </c>
      <c r="W12" s="16"/>
      <c r="X12" s="16" t="n">
        <v>0.091517903809945</v>
      </c>
      <c r="Y12" s="16" t="n">
        <v>0.120850136478775</v>
      </c>
      <c r="Z12" s="16" t="n">
        <v>0.349278937387961</v>
      </c>
      <c r="AA12" s="16" t="n">
        <v>0.378676988720338</v>
      </c>
      <c r="AB12" s="16" t="n">
        <v>0.279680368797198</v>
      </c>
      <c r="AC12" s="16" t="n">
        <v>0.122026833835511</v>
      </c>
      <c r="AD12" s="16" t="n">
        <v>0.242808005173929</v>
      </c>
      <c r="AE12" s="16"/>
      <c r="AF12" s="16" t="n">
        <v>0.360464705310916</v>
      </c>
      <c r="AG12" s="16" t="n">
        <v>0.17380514263696</v>
      </c>
      <c r="AH12" s="16" t="n">
        <v>0.0440398427557458</v>
      </c>
      <c r="AI12" s="16" t="n">
        <v>0.345092896175446</v>
      </c>
      <c r="AJ12" s="16" t="n">
        <v>0.147220865516395</v>
      </c>
      <c r="AK12" s="16" t="n">
        <v>0.139253793835082</v>
      </c>
      <c r="AL12" s="16" t="n">
        <v>0.273639508078159</v>
      </c>
      <c r="AM12" s="16" t="n">
        <v>0.324164123109842</v>
      </c>
      <c r="AN12" s="16" t="n">
        <v>0.175981117579224</v>
      </c>
      <c r="AO12" s="16" t="n">
        <v>0.234055092173954</v>
      </c>
      <c r="AP12" s="16" t="n">
        <v>0.325818902786347</v>
      </c>
      <c r="AQ12" s="16"/>
      <c r="AR12" s="16" t="n">
        <v>0.274418513315702</v>
      </c>
      <c r="AS12" s="16" t="n">
        <v>0.29305039459433</v>
      </c>
      <c r="AT12" s="16" t="n">
        <v>0.261814485472148</v>
      </c>
      <c r="AU12" s="16" t="n">
        <v>0.168494376930518</v>
      </c>
      <c r="AV12" s="16" t="n">
        <v>0.00659735603976366</v>
      </c>
      <c r="AW12" s="16" t="n">
        <v>0.120357727890642</v>
      </c>
      <c r="AX12" s="16" t="n">
        <v>0.122806615689536</v>
      </c>
    </row>
    <row r="13">
      <c r="B13" s="17" t="s">
        <v>235</v>
      </c>
      <c r="C13" s="16" t="n">
        <v>0.151275878488568</v>
      </c>
      <c r="D13" s="16" t="n">
        <v>0.197678692165092</v>
      </c>
      <c r="E13" s="16" t="n">
        <v>0.124078958576041</v>
      </c>
      <c r="F13" s="16" t="n">
        <v>0.154691698046435</v>
      </c>
      <c r="G13" s="16"/>
      <c r="H13" s="16" t="n">
        <v>0.0652445215467384</v>
      </c>
      <c r="I13" s="16" t="n">
        <v>0.15811952673583</v>
      </c>
      <c r="J13" s="16"/>
      <c r="K13" s="16" t="n">
        <v>0.203581169310305</v>
      </c>
      <c r="L13" s="16"/>
      <c r="M13" s="16" t="n">
        <v>0.159835550208219</v>
      </c>
      <c r="N13" s="16" t="n">
        <v>0.0933247400001402</v>
      </c>
      <c r="O13" s="16" t="n">
        <v>0.151466150601503</v>
      </c>
      <c r="P13" s="16" t="n">
        <v>0.279558303727379</v>
      </c>
      <c r="Q13" s="16"/>
      <c r="R13" s="16" t="n">
        <v>0</v>
      </c>
      <c r="S13" s="16" t="n">
        <v>0.271077911161461</v>
      </c>
      <c r="T13" s="16" t="n">
        <v>0.409994777005562</v>
      </c>
      <c r="U13" s="16" t="n">
        <v>0.194724827065346</v>
      </c>
      <c r="V13" s="16" t="n">
        <v>0.0691282607495358</v>
      </c>
      <c r="W13" s="16"/>
      <c r="X13" s="16" t="n">
        <v>0.185021801059893</v>
      </c>
      <c r="Y13" s="16" t="n">
        <v>0.157813076996224</v>
      </c>
      <c r="Z13" s="16" t="n">
        <v>0.070852463905049</v>
      </c>
      <c r="AA13" s="16" t="n">
        <v>0.0781470425129301</v>
      </c>
      <c r="AB13" s="16" t="n">
        <v>0.170056709006649</v>
      </c>
      <c r="AC13" s="16" t="n">
        <v>0.0834931110271</v>
      </c>
      <c r="AD13" s="16" t="n">
        <v>0.0872914157957681</v>
      </c>
      <c r="AE13" s="16"/>
      <c r="AF13" s="16" t="n">
        <v>0.686858929523751</v>
      </c>
      <c r="AG13" s="16" t="n">
        <v>0.309894000815308</v>
      </c>
      <c r="AH13" s="16" t="n">
        <v>0.157966117025209</v>
      </c>
      <c r="AI13" s="16" t="n">
        <v>0.108536189577097</v>
      </c>
      <c r="AJ13" s="16" t="n">
        <v>0.127434532671551</v>
      </c>
      <c r="AK13" s="16" t="n">
        <v>0.103142184937824</v>
      </c>
      <c r="AL13" s="16" t="n">
        <v>0.0538017940019574</v>
      </c>
      <c r="AM13" s="16" t="n">
        <v>0.17000999906898</v>
      </c>
      <c r="AN13" s="16" t="n">
        <v>0.217812664917834</v>
      </c>
      <c r="AO13" s="16" t="n">
        <v>0</v>
      </c>
      <c r="AP13" s="16" t="n">
        <v>0.348268117855191</v>
      </c>
      <c r="AQ13" s="16"/>
      <c r="AR13" s="16" t="n">
        <v>0.0238866396607523</v>
      </c>
      <c r="AS13" s="16" t="n">
        <v>0.00300071185574407</v>
      </c>
      <c r="AT13" s="16" t="n">
        <v>0.273056650351981</v>
      </c>
      <c r="AU13" s="16" t="n">
        <v>0.227363796218521</v>
      </c>
      <c r="AV13" s="16" t="n">
        <v>0.00751417336710614</v>
      </c>
      <c r="AW13" s="16" t="n">
        <v>0.1319124218131</v>
      </c>
      <c r="AX13" s="16" t="n">
        <v>0.1024293209752</v>
      </c>
    </row>
    <row r="14">
      <c r="B14" s="17" t="s">
        <v>95</v>
      </c>
      <c r="C14" s="16" t="n">
        <v>0.12191637585675</v>
      </c>
      <c r="D14" s="16" t="n">
        <v>0.290926541745445</v>
      </c>
      <c r="E14" s="16" t="n">
        <v>0.1274644313769</v>
      </c>
      <c r="F14" s="16" t="n">
        <v>0.0956994907425687</v>
      </c>
      <c r="G14" s="16"/>
      <c r="H14" s="16" t="n">
        <v>0.0730995274952914</v>
      </c>
      <c r="I14" s="16" t="n">
        <v>0.111615598847731</v>
      </c>
      <c r="J14" s="16"/>
      <c r="K14" s="16" t="n">
        <v>0.0643259016984006</v>
      </c>
      <c r="L14" s="16"/>
      <c r="M14" s="16" t="n">
        <v>0.126031586401816</v>
      </c>
      <c r="N14" s="16" t="n">
        <v>0.129568489649365</v>
      </c>
      <c r="O14" s="16" t="n">
        <v>0.0230718213266832</v>
      </c>
      <c r="P14" s="16" t="n">
        <v>0.0330381738709724</v>
      </c>
      <c r="Q14" s="16"/>
      <c r="R14" s="16" t="n">
        <v>0</v>
      </c>
      <c r="S14" s="16" t="n">
        <v>0</v>
      </c>
      <c r="T14" s="16" t="n">
        <v>0.177521680349069</v>
      </c>
      <c r="U14" s="16" t="n">
        <v>0.0772295405008215</v>
      </c>
      <c r="V14" s="16" t="n">
        <v>0.134422751108714</v>
      </c>
      <c r="W14" s="16"/>
      <c r="X14" s="16" t="n">
        <v>0.149654105972179</v>
      </c>
      <c r="Y14" s="16" t="n">
        <v>0.109464826293015</v>
      </c>
      <c r="Z14" s="16" t="n">
        <v>0</v>
      </c>
      <c r="AA14" s="16" t="n">
        <v>0.179927540046739</v>
      </c>
      <c r="AB14" s="16" t="n">
        <v>0.116376096384277</v>
      </c>
      <c r="AC14" s="16" t="n">
        <v>0.117526610641753</v>
      </c>
      <c r="AD14" s="16" t="n">
        <v>0.161376830098876</v>
      </c>
      <c r="AE14" s="16"/>
      <c r="AF14" s="16" t="n">
        <v>0.177484985846959</v>
      </c>
      <c r="AG14" s="16" t="n">
        <v>0.394636166191587</v>
      </c>
      <c r="AH14" s="16" t="n">
        <v>0.147259441180613</v>
      </c>
      <c r="AI14" s="16" t="n">
        <v>0.153033085202683</v>
      </c>
      <c r="AJ14" s="16" t="n">
        <v>0.0379482002229541</v>
      </c>
      <c r="AK14" s="16" t="n">
        <v>0.105328702653817</v>
      </c>
      <c r="AL14" s="16" t="n">
        <v>0.0478272705787984</v>
      </c>
      <c r="AM14" s="16" t="n">
        <v>0</v>
      </c>
      <c r="AN14" s="16" t="n">
        <v>0.161578169391849</v>
      </c>
      <c r="AO14" s="16" t="n">
        <v>0.175685029489234</v>
      </c>
      <c r="AP14" s="16" t="n">
        <v>0.319026671339194</v>
      </c>
      <c r="AQ14" s="16"/>
      <c r="AR14" s="16" t="n">
        <v>0.00623053178235572</v>
      </c>
      <c r="AS14" s="16" t="n">
        <v>0</v>
      </c>
      <c r="AT14" s="16" t="n">
        <v>0.119226660802183</v>
      </c>
      <c r="AU14" s="16" t="n">
        <v>0.128487114253354</v>
      </c>
      <c r="AV14" s="16" t="n">
        <v>0.234474395405629</v>
      </c>
      <c r="AW14" s="16" t="n">
        <v>0.125482661278084</v>
      </c>
      <c r="AX14" s="16" t="n">
        <v>0.192095640674304</v>
      </c>
    </row>
    <row r="15">
      <c r="B15" s="17" t="s">
        <v>239</v>
      </c>
      <c r="C15" s="16" t="n">
        <v>0.10735382565591</v>
      </c>
      <c r="D15" s="16" t="n">
        <v>0.147234650166237</v>
      </c>
      <c r="E15" s="16" t="n">
        <v>0.147761901716711</v>
      </c>
      <c r="F15" s="16" t="n">
        <v>0.0867181034859944</v>
      </c>
      <c r="G15" s="16"/>
      <c r="H15" s="16" t="n">
        <v>0.115552244781013</v>
      </c>
      <c r="I15" s="16" t="n">
        <v>0.116428157382906</v>
      </c>
      <c r="J15" s="16"/>
      <c r="K15" s="16" t="n">
        <v>0.144921391214649</v>
      </c>
      <c r="L15" s="16"/>
      <c r="M15" s="16" t="n">
        <v>0.0752000412557129</v>
      </c>
      <c r="N15" s="16" t="n">
        <v>0.196249758428361</v>
      </c>
      <c r="O15" s="16" t="n">
        <v>0.443039427978684</v>
      </c>
      <c r="P15" s="16" t="n">
        <v>0.31388407055085</v>
      </c>
      <c r="Q15" s="16"/>
      <c r="R15" s="16" t="n">
        <v>0</v>
      </c>
      <c r="S15" s="16" t="n">
        <v>0.199985471396754</v>
      </c>
      <c r="T15" s="16" t="n">
        <v>0.256850904120712</v>
      </c>
      <c r="U15" s="16" t="n">
        <v>0.184288403093183</v>
      </c>
      <c r="V15" s="16" t="n">
        <v>0.0440991553001573</v>
      </c>
      <c r="W15" s="16"/>
      <c r="X15" s="16" t="n">
        <v>0.0451239832368671</v>
      </c>
      <c r="Y15" s="16" t="n">
        <v>0.104981519898568</v>
      </c>
      <c r="Z15" s="16" t="n">
        <v>0.0184147119581202</v>
      </c>
      <c r="AA15" s="16" t="n">
        <v>0.0783744893482774</v>
      </c>
      <c r="AB15" s="16" t="n">
        <v>0.280342622383829</v>
      </c>
      <c r="AC15" s="16" t="n">
        <v>0.163953207727687</v>
      </c>
      <c r="AD15" s="16" t="n">
        <v>0.470291152771587</v>
      </c>
      <c r="AE15" s="16"/>
      <c r="AF15" s="16" t="n">
        <v>0.402352534088792</v>
      </c>
      <c r="AG15" s="16" t="n">
        <v>0.274301578966283</v>
      </c>
      <c r="AH15" s="16" t="n">
        <v>0.0478069872606841</v>
      </c>
      <c r="AI15" s="16" t="n">
        <v>0.212959791357272</v>
      </c>
      <c r="AJ15" s="16" t="n">
        <v>0.0361132979936585</v>
      </c>
      <c r="AK15" s="16" t="n">
        <v>0.0641375719879885</v>
      </c>
      <c r="AL15" s="16" t="n">
        <v>0.190198442404732</v>
      </c>
      <c r="AM15" s="16" t="n">
        <v>0.16445027988947</v>
      </c>
      <c r="AN15" s="16" t="n">
        <v>0.0185355001651484</v>
      </c>
      <c r="AO15" s="16" t="n">
        <v>0.179004873865095</v>
      </c>
      <c r="AP15" s="16" t="n">
        <v>0.0429710870091553</v>
      </c>
      <c r="AQ15" s="16"/>
      <c r="AR15" s="16" t="n">
        <v>0.10851656245689</v>
      </c>
      <c r="AS15" s="16" t="n">
        <v>0.0090021355672322</v>
      </c>
      <c r="AT15" s="16" t="n">
        <v>0.203422473939442</v>
      </c>
      <c r="AU15" s="16" t="n">
        <v>0.0865840745611855</v>
      </c>
      <c r="AV15" s="16" t="n">
        <v>0.00879647471968487</v>
      </c>
      <c r="AW15" s="16" t="n">
        <v>0.0834936200892714</v>
      </c>
      <c r="AX15" s="16" t="n">
        <v>0.0932821979621665</v>
      </c>
    </row>
    <row r="16">
      <c r="B16" s="17" t="s">
        <v>238</v>
      </c>
      <c r="C16" s="22" t="n">
        <v>0.0303162629306372</v>
      </c>
      <c r="D16" s="22" t="n">
        <v>0.0167177056764822</v>
      </c>
      <c r="E16" s="22" t="n">
        <v>0.0415223103959192</v>
      </c>
      <c r="F16" s="22" t="n">
        <v>0.0281193944395088</v>
      </c>
      <c r="G16" s="22"/>
      <c r="H16" s="22" t="n">
        <v>0.00528499379974319</v>
      </c>
      <c r="I16" s="22" t="n">
        <v>0.0360131861965238</v>
      </c>
      <c r="J16" s="22"/>
      <c r="K16" s="22" t="n">
        <v>0.000898762455307228</v>
      </c>
      <c r="L16" s="22"/>
      <c r="M16" s="22" t="n">
        <v>0.0328143266140417</v>
      </c>
      <c r="N16" s="22" t="n">
        <v>0.0211145069037614</v>
      </c>
      <c r="O16" s="22" t="n">
        <v>0.0106554136222631</v>
      </c>
      <c r="P16" s="22" t="n">
        <v>0.0238464154842411</v>
      </c>
      <c r="Q16" s="22"/>
      <c r="R16" s="22" t="n">
        <v>0</v>
      </c>
      <c r="S16" s="22" t="n">
        <v>0.0226818128676293</v>
      </c>
      <c r="T16" s="22" t="n">
        <v>0.0120810885524172</v>
      </c>
      <c r="U16" s="22" t="n">
        <v>0.000197440184654136</v>
      </c>
      <c r="V16" s="22" t="n">
        <v>0.0449155135541067</v>
      </c>
      <c r="W16" s="22"/>
      <c r="X16" s="22" t="n">
        <v>0</v>
      </c>
      <c r="Y16" s="22" t="n">
        <v>0.089842920775708</v>
      </c>
      <c r="Z16" s="22" t="n">
        <v>0</v>
      </c>
      <c r="AA16" s="22" t="n">
        <v>0.0107535389302873</v>
      </c>
      <c r="AB16" s="22" t="n">
        <v>0.0206281640641848</v>
      </c>
      <c r="AC16" s="22" t="n">
        <v>0</v>
      </c>
      <c r="AD16" s="22" t="n">
        <v>0.00417358122826661</v>
      </c>
      <c r="AE16" s="22"/>
      <c r="AF16" s="22" t="n">
        <v>0</v>
      </c>
      <c r="AG16" s="22" t="n">
        <v>0.000721327085745262</v>
      </c>
      <c r="AH16" s="22" t="n">
        <v>0.0829020127681842</v>
      </c>
      <c r="AI16" s="22" t="n">
        <v>0</v>
      </c>
      <c r="AJ16" s="22" t="n">
        <v>0.0776126305764462</v>
      </c>
      <c r="AK16" s="22" t="n">
        <v>0.0280610602496957</v>
      </c>
      <c r="AL16" s="22" t="n">
        <v>0.00229131831083852</v>
      </c>
      <c r="AM16" s="22" t="n">
        <v>0.0161276491146412</v>
      </c>
      <c r="AN16" s="22" t="n">
        <v>0</v>
      </c>
      <c r="AO16" s="22" t="n">
        <v>0.0338332602595228</v>
      </c>
      <c r="AP16" s="22" t="n">
        <v>0</v>
      </c>
      <c r="AQ16" s="22"/>
      <c r="AR16" s="22" t="n">
        <v>0</v>
      </c>
      <c r="AS16" s="22" t="n">
        <v>0</v>
      </c>
      <c r="AT16" s="22" t="n">
        <v>0.0295848632545178</v>
      </c>
      <c r="AU16" s="22" t="n">
        <v>0</v>
      </c>
      <c r="AV16" s="22" t="n">
        <v>0</v>
      </c>
      <c r="AW16" s="22" t="n">
        <v>0.102332696099248</v>
      </c>
      <c r="AX16" s="22" t="n">
        <v>0.0152726712137442</v>
      </c>
    </row>
    <row r="17">
      <c r="B17" s="18"/>
    </row>
    <row r="18">
      <c r="B18" t="s">
        <v>76</v>
      </c>
    </row>
    <row r="19">
      <c r="B19" t="s">
        <v>77</v>
      </c>
    </row>
    <row r="21">
      <c r="B21"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282</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276</v>
      </c>
      <c r="C9" s="16" t="n">
        <v>0.0860958818278374</v>
      </c>
      <c r="D9" s="16" t="n">
        <v>0.200063998435788</v>
      </c>
      <c r="E9" s="16" t="n">
        <v>0.103092059387726</v>
      </c>
      <c r="F9" s="16" t="n">
        <v>0.0635186183927935</v>
      </c>
      <c r="G9" s="16"/>
      <c r="H9" s="16" t="n">
        <v>0.0603577504956778</v>
      </c>
      <c r="I9" s="16" t="n">
        <v>0.0834543678641854</v>
      </c>
      <c r="J9" s="16"/>
      <c r="K9" s="16" t="n">
        <v>0.132571471895494</v>
      </c>
      <c r="L9" s="16"/>
      <c r="M9" s="16" t="n">
        <v>0.0546687870339892</v>
      </c>
      <c r="N9" s="16" t="n">
        <v>0.202798089043087</v>
      </c>
      <c r="O9" s="16" t="n">
        <v>0.297148631233534</v>
      </c>
      <c r="P9" s="16" t="n">
        <v>0.37757505557432</v>
      </c>
      <c r="Q9" s="16"/>
      <c r="R9" s="16" t="n">
        <v>0</v>
      </c>
      <c r="S9" s="16" t="n">
        <v>0.223551297399986</v>
      </c>
      <c r="T9" s="16" t="n">
        <v>0.289860197116151</v>
      </c>
      <c r="U9" s="16" t="n">
        <v>0.0353653612755078</v>
      </c>
      <c r="V9" s="16" t="n">
        <v>0.0406357080994503</v>
      </c>
      <c r="W9" s="16"/>
      <c r="X9" s="16" t="n">
        <v>0.0402498992198052</v>
      </c>
      <c r="Y9" s="16" t="n">
        <v>0.0714377158713338</v>
      </c>
      <c r="Z9" s="16" t="n">
        <v>0.0740102305451123</v>
      </c>
      <c r="AA9" s="16" t="n">
        <v>0.0946187029443975</v>
      </c>
      <c r="AB9" s="16" t="n">
        <v>0.200281359580731</v>
      </c>
      <c r="AC9" s="16" t="n">
        <v>0.144127447219477</v>
      </c>
      <c r="AD9" s="16" t="n">
        <v>0.410797632491462</v>
      </c>
      <c r="AE9" s="16"/>
      <c r="AF9" s="16" t="n">
        <v>0.558599007501523</v>
      </c>
      <c r="AG9" s="16" t="n">
        <v>0.115935463230433</v>
      </c>
      <c r="AH9" s="16" t="n">
        <v>0.0917155693273411</v>
      </c>
      <c r="AI9" s="16" t="n">
        <v>0.0645265932526172</v>
      </c>
      <c r="AJ9" s="16" t="n">
        <v>0.081816474271521</v>
      </c>
      <c r="AK9" s="16" t="n">
        <v>0.00375663593818403</v>
      </c>
      <c r="AL9" s="16" t="n">
        <v>0.0895691541155226</v>
      </c>
      <c r="AM9" s="16" t="n">
        <v>0.278900842990548</v>
      </c>
      <c r="AN9" s="16" t="n">
        <v>0.0808486089241949</v>
      </c>
      <c r="AO9" s="16" t="n">
        <v>0.00116516475478418</v>
      </c>
      <c r="AP9" s="16" t="n">
        <v>0.0257507652895269</v>
      </c>
      <c r="AQ9" s="16"/>
      <c r="AR9" s="16" t="n">
        <v>0.124359203319664</v>
      </c>
      <c r="AS9" s="16" t="n">
        <v>0.0111199330700194</v>
      </c>
      <c r="AT9" s="16" t="n">
        <v>0.134755088802045</v>
      </c>
      <c r="AU9" s="16" t="n">
        <v>0.112897407305222</v>
      </c>
      <c r="AV9" s="16" t="n">
        <v>0.00971329204702736</v>
      </c>
      <c r="AW9" s="16" t="n">
        <v>0.0263651178275057</v>
      </c>
      <c r="AX9" s="16" t="n">
        <v>0.108215522625614</v>
      </c>
    </row>
    <row r="10">
      <c r="B10" s="17" t="s">
        <v>277</v>
      </c>
      <c r="C10" s="16" t="n">
        <v>0.30491034782705</v>
      </c>
      <c r="D10" s="16" t="n">
        <v>0.252093608042335</v>
      </c>
      <c r="E10" s="16" t="n">
        <v>0.430967571571108</v>
      </c>
      <c r="F10" s="16" t="n">
        <v>0.265876818454216</v>
      </c>
      <c r="G10" s="16"/>
      <c r="H10" s="16" t="n">
        <v>0.215924970543636</v>
      </c>
      <c r="I10" s="16" t="n">
        <v>0.298544740245925</v>
      </c>
      <c r="J10" s="16"/>
      <c r="K10" s="16" t="n">
        <v>0.203498419531827</v>
      </c>
      <c r="L10" s="16"/>
      <c r="M10" s="16" t="n">
        <v>0.294821129767137</v>
      </c>
      <c r="N10" s="16" t="n">
        <v>0.266725340359284</v>
      </c>
      <c r="O10" s="16" t="n">
        <v>0.621366269427162</v>
      </c>
      <c r="P10" s="16" t="n">
        <v>0.477996389373269</v>
      </c>
      <c r="Q10" s="16"/>
      <c r="R10" s="16" t="n">
        <v>0.0267405384239923</v>
      </c>
      <c r="S10" s="16" t="n">
        <v>0.292095720820559</v>
      </c>
      <c r="T10" s="16" t="n">
        <v>0.470047750927185</v>
      </c>
      <c r="U10" s="16" t="n">
        <v>0.509905399887318</v>
      </c>
      <c r="V10" s="16" t="n">
        <v>0.19947516557513</v>
      </c>
      <c r="W10" s="16"/>
      <c r="X10" s="16" t="n">
        <v>0.239532235242487</v>
      </c>
      <c r="Y10" s="16" t="n">
        <v>0.43328019328918</v>
      </c>
      <c r="Z10" s="16" t="n">
        <v>0.297233693118776</v>
      </c>
      <c r="AA10" s="16" t="n">
        <v>0.185086288434079</v>
      </c>
      <c r="AB10" s="16" t="n">
        <v>0.299158493692577</v>
      </c>
      <c r="AC10" s="16" t="n">
        <v>0.652450053509285</v>
      </c>
      <c r="AD10" s="16" t="n">
        <v>0.24146427594398</v>
      </c>
      <c r="AE10" s="16"/>
      <c r="AF10" s="16" t="n">
        <v>0.207086506164627</v>
      </c>
      <c r="AG10" s="16" t="n">
        <v>0.599462945417535</v>
      </c>
      <c r="AH10" s="16" t="n">
        <v>0.197114037555019</v>
      </c>
      <c r="AI10" s="16" t="n">
        <v>0.308970543729617</v>
      </c>
      <c r="AJ10" s="16" t="n">
        <v>0.218497051233289</v>
      </c>
      <c r="AK10" s="16" t="n">
        <v>0.314983729320271</v>
      </c>
      <c r="AL10" s="16" t="n">
        <v>0.37168302588983</v>
      </c>
      <c r="AM10" s="16" t="n">
        <v>0.195696429786657</v>
      </c>
      <c r="AN10" s="16" t="n">
        <v>0.343412377965086</v>
      </c>
      <c r="AO10" s="16" t="n">
        <v>0.703577261415449</v>
      </c>
      <c r="AP10" s="16" t="n">
        <v>0.339737674285292</v>
      </c>
      <c r="AQ10" s="16"/>
      <c r="AR10" s="16" t="n">
        <v>0.280649045098058</v>
      </c>
      <c r="AS10" s="16" t="n">
        <v>0.613077869501648</v>
      </c>
      <c r="AT10" s="16" t="n">
        <v>0.297739747547806</v>
      </c>
      <c r="AU10" s="16" t="n">
        <v>0.152151903457705</v>
      </c>
      <c r="AV10" s="16" t="n">
        <v>0.544522660135412</v>
      </c>
      <c r="AW10" s="16" t="n">
        <v>0.252417504704335</v>
      </c>
      <c r="AX10" s="16" t="n">
        <v>0.287845313749193</v>
      </c>
    </row>
    <row r="11">
      <c r="B11" s="17" t="s">
        <v>278</v>
      </c>
      <c r="C11" s="16" t="n">
        <v>0.154645821942605</v>
      </c>
      <c r="D11" s="16" t="n">
        <v>0.142980987063303</v>
      </c>
      <c r="E11" s="16" t="n">
        <v>0.217726447412594</v>
      </c>
      <c r="F11" s="16" t="n">
        <v>0.133001676113412</v>
      </c>
      <c r="G11" s="16"/>
      <c r="H11" s="16" t="n">
        <v>0.0519416584158902</v>
      </c>
      <c r="I11" s="16" t="n">
        <v>0.164626643404723</v>
      </c>
      <c r="J11" s="16"/>
      <c r="K11" s="16" t="n">
        <v>0.173867676271021</v>
      </c>
      <c r="L11" s="16"/>
      <c r="M11" s="16" t="n">
        <v>0.164677430493698</v>
      </c>
      <c r="N11" s="16" t="n">
        <v>0.13678134143083</v>
      </c>
      <c r="O11" s="16" t="n">
        <v>0.0208250103096541</v>
      </c>
      <c r="P11" s="16" t="n">
        <v>0.0584998695182075</v>
      </c>
      <c r="Q11" s="16"/>
      <c r="R11" s="16" t="n">
        <v>0</v>
      </c>
      <c r="S11" s="16" t="n">
        <v>0.151507044885842</v>
      </c>
      <c r="T11" s="16" t="n">
        <v>0.0176292043735067</v>
      </c>
      <c r="U11" s="16" t="n">
        <v>0.129888802418769</v>
      </c>
      <c r="V11" s="16" t="n">
        <v>0.200791696810077</v>
      </c>
      <c r="W11" s="16"/>
      <c r="X11" s="16" t="n">
        <v>0.142902103131828</v>
      </c>
      <c r="Y11" s="16" t="n">
        <v>0.090819463689541</v>
      </c>
      <c r="Z11" s="16" t="n">
        <v>0.429602435274484</v>
      </c>
      <c r="AA11" s="16" t="n">
        <v>0.238419932323579</v>
      </c>
      <c r="AB11" s="16" t="n">
        <v>0.0803801962496193</v>
      </c>
      <c r="AC11" s="16" t="n">
        <v>0.00361795966560761</v>
      </c>
      <c r="AD11" s="16" t="n">
        <v>0.0817746575640598</v>
      </c>
      <c r="AE11" s="16"/>
      <c r="AF11" s="16" t="n">
        <v>0</v>
      </c>
      <c r="AG11" s="16" t="n">
        <v>0.000721327085745262</v>
      </c>
      <c r="AH11" s="16" t="n">
        <v>0.0716591820537907</v>
      </c>
      <c r="AI11" s="16" t="n">
        <v>0.0733399513036318</v>
      </c>
      <c r="AJ11" s="16" t="n">
        <v>0.20340791013932</v>
      </c>
      <c r="AK11" s="16" t="n">
        <v>0.170410466208601</v>
      </c>
      <c r="AL11" s="16" t="n">
        <v>0.332557383008612</v>
      </c>
      <c r="AM11" s="16" t="n">
        <v>0.157929394523486</v>
      </c>
      <c r="AN11" s="16" t="n">
        <v>0.30074902422495</v>
      </c>
      <c r="AO11" s="16" t="n">
        <v>0.0316785806384452</v>
      </c>
      <c r="AP11" s="16" t="n">
        <v>0</v>
      </c>
      <c r="AQ11" s="16"/>
      <c r="AR11" s="16" t="n">
        <v>0</v>
      </c>
      <c r="AS11" s="16" t="n">
        <v>0.000882914352956849</v>
      </c>
      <c r="AT11" s="16" t="n">
        <v>0.158552955229867</v>
      </c>
      <c r="AU11" s="16" t="n">
        <v>0.236115712658814</v>
      </c>
      <c r="AV11" s="16" t="n">
        <v>0.0551659607070794</v>
      </c>
      <c r="AW11" s="16" t="n">
        <v>0.279059690368343</v>
      </c>
      <c r="AX11" s="16" t="n">
        <v>0.108853016438174</v>
      </c>
    </row>
    <row r="12">
      <c r="B12" s="17" t="s">
        <v>279</v>
      </c>
      <c r="C12" s="16" t="n">
        <v>0.0166021563204376</v>
      </c>
      <c r="D12" s="16" t="n">
        <v>0.0235280676804549</v>
      </c>
      <c r="E12" s="16" t="n">
        <v>0.046911625044295</v>
      </c>
      <c r="F12" s="16" t="n">
        <v>0.00441065738183789</v>
      </c>
      <c r="G12" s="16"/>
      <c r="H12" s="16" t="n">
        <v>0.0909075640707759</v>
      </c>
      <c r="I12" s="16" t="n">
        <v>0.0166025127460148</v>
      </c>
      <c r="J12" s="16"/>
      <c r="K12" s="16" t="n">
        <v>0.0107794202931429</v>
      </c>
      <c r="L12" s="16"/>
      <c r="M12" s="16" t="n">
        <v>0.0123726533401496</v>
      </c>
      <c r="N12" s="16" t="n">
        <v>0.0437721270582495</v>
      </c>
      <c r="O12" s="16" t="n">
        <v>0.0124524193899079</v>
      </c>
      <c r="P12" s="16" t="n">
        <v>0.0111448340476785</v>
      </c>
      <c r="Q12" s="16"/>
      <c r="R12" s="16" t="n">
        <v>0</v>
      </c>
      <c r="S12" s="16" t="n">
        <v>0</v>
      </c>
      <c r="T12" s="16" t="n">
        <v>0.0207948703885518</v>
      </c>
      <c r="U12" s="16" t="n">
        <v>0.000942960205775756</v>
      </c>
      <c r="V12" s="16" t="n">
        <v>0.0218597501515567</v>
      </c>
      <c r="W12" s="16"/>
      <c r="X12" s="16" t="n">
        <v>0.00328135520743014</v>
      </c>
      <c r="Y12" s="16" t="n">
        <v>0.0342563795890403</v>
      </c>
      <c r="Z12" s="16" t="n">
        <v>0.000674398970134364</v>
      </c>
      <c r="AA12" s="16" t="n">
        <v>0</v>
      </c>
      <c r="AB12" s="16" t="n">
        <v>0.0206205414988057</v>
      </c>
      <c r="AC12" s="16" t="n">
        <v>0</v>
      </c>
      <c r="AD12" s="16" t="n">
        <v>0.0372806101287799</v>
      </c>
      <c r="AE12" s="16"/>
      <c r="AF12" s="16" t="n">
        <v>0.0018573808586795</v>
      </c>
      <c r="AG12" s="16" t="n">
        <v>0</v>
      </c>
      <c r="AH12" s="16" t="n">
        <v>0.00818276609083782</v>
      </c>
      <c r="AI12" s="16" t="n">
        <v>0.00190787598859027</v>
      </c>
      <c r="AJ12" s="16" t="n">
        <v>0.0765126832985084</v>
      </c>
      <c r="AK12" s="16" t="n">
        <v>0.000340332633581802</v>
      </c>
      <c r="AL12" s="16" t="n">
        <v>0.00126067880384574</v>
      </c>
      <c r="AM12" s="16" t="n">
        <v>0.00256018002811223</v>
      </c>
      <c r="AN12" s="16" t="n">
        <v>0.0226123747377051</v>
      </c>
      <c r="AO12" s="16" t="n">
        <v>0.0316785806384452</v>
      </c>
      <c r="AP12" s="16" t="n">
        <v>0</v>
      </c>
      <c r="AQ12" s="16"/>
      <c r="AR12" s="16" t="n">
        <v>0</v>
      </c>
      <c r="AS12" s="16" t="n">
        <v>0.0295637015868158</v>
      </c>
      <c r="AT12" s="16" t="n">
        <v>0</v>
      </c>
      <c r="AU12" s="16" t="n">
        <v>0.013480944374251</v>
      </c>
      <c r="AV12" s="16" t="n">
        <v>0.00219911867992122</v>
      </c>
      <c r="AW12" s="16" t="n">
        <v>0.0507256054244985</v>
      </c>
      <c r="AX12" s="16" t="n">
        <v>0.0128051961010222</v>
      </c>
    </row>
    <row r="13">
      <c r="B13" s="17" t="s">
        <v>280</v>
      </c>
      <c r="C13" s="16" t="n">
        <v>0.0100062354954404</v>
      </c>
      <c r="D13" s="16" t="n">
        <v>0.0165084151566468</v>
      </c>
      <c r="E13" s="16" t="n">
        <v>0.00748707992932481</v>
      </c>
      <c r="F13" s="16" t="n">
        <v>0.0100074767524513</v>
      </c>
      <c r="G13" s="16"/>
      <c r="H13" s="16" t="n">
        <v>0.0662883188060218</v>
      </c>
      <c r="I13" s="16" t="n">
        <v>0</v>
      </c>
      <c r="J13" s="16"/>
      <c r="K13" s="16" t="n">
        <v>0</v>
      </c>
      <c r="L13" s="16"/>
      <c r="M13" s="16" t="n">
        <v>0.00806901993374252</v>
      </c>
      <c r="N13" s="16" t="n">
        <v>0.0251402743972328</v>
      </c>
      <c r="O13" s="16" t="n">
        <v>0</v>
      </c>
      <c r="P13" s="16" t="n">
        <v>0</v>
      </c>
      <c r="Q13" s="16"/>
      <c r="R13" s="16" t="n">
        <v>0</v>
      </c>
      <c r="S13" s="16" t="n">
        <v>0</v>
      </c>
      <c r="T13" s="16" t="n">
        <v>0.0120810885524172</v>
      </c>
      <c r="U13" s="16" t="n">
        <v>0.00910827181360343</v>
      </c>
      <c r="V13" s="16" t="n">
        <v>0.0108811640411884</v>
      </c>
      <c r="W13" s="16"/>
      <c r="X13" s="16" t="n">
        <v>0.0215705493018702</v>
      </c>
      <c r="Y13" s="16" t="n">
        <v>0</v>
      </c>
      <c r="Z13" s="16" t="n">
        <v>0.0180176853590905</v>
      </c>
      <c r="AA13" s="16" t="n">
        <v>0</v>
      </c>
      <c r="AB13" s="16" t="n">
        <v>0.0149397741908985</v>
      </c>
      <c r="AC13" s="16" t="n">
        <v>0</v>
      </c>
      <c r="AD13" s="16" t="n">
        <v>0</v>
      </c>
      <c r="AE13" s="16"/>
      <c r="AF13" s="16" t="n">
        <v>0</v>
      </c>
      <c r="AG13" s="16" t="n">
        <v>0</v>
      </c>
      <c r="AH13" s="16" t="n">
        <v>0</v>
      </c>
      <c r="AI13" s="16" t="n">
        <v>0</v>
      </c>
      <c r="AJ13" s="16" t="n">
        <v>0</v>
      </c>
      <c r="AK13" s="16" t="n">
        <v>0.00661891194676763</v>
      </c>
      <c r="AL13" s="16" t="n">
        <v>0</v>
      </c>
      <c r="AM13" s="16" t="n">
        <v>0.133827887655222</v>
      </c>
      <c r="AN13" s="16" t="n">
        <v>0</v>
      </c>
      <c r="AO13" s="16" t="n">
        <v>0</v>
      </c>
      <c r="AP13" s="16" t="n">
        <v>0</v>
      </c>
      <c r="AQ13" s="16"/>
      <c r="AR13" s="16" t="n">
        <v>0</v>
      </c>
      <c r="AS13" s="16" t="n">
        <v>0</v>
      </c>
      <c r="AT13" s="16" t="n">
        <v>0.0255274560598365</v>
      </c>
      <c r="AU13" s="16" t="n">
        <v>0</v>
      </c>
      <c r="AV13" s="16" t="n">
        <v>0</v>
      </c>
      <c r="AW13" s="16" t="n">
        <v>0.00780310965403051</v>
      </c>
      <c r="AX13" s="16" t="n">
        <v>0.0128051961010222</v>
      </c>
    </row>
    <row r="14">
      <c r="B14" s="17" t="s">
        <v>281</v>
      </c>
      <c r="C14" s="16" t="n">
        <v>0.281975817780643</v>
      </c>
      <c r="D14" s="16" t="n">
        <v>0.16727019258975</v>
      </c>
      <c r="E14" s="16" t="n">
        <v>0.114340036176773</v>
      </c>
      <c r="F14" s="16" t="n">
        <v>0.360328931424497</v>
      </c>
      <c r="G14" s="16"/>
      <c r="H14" s="16" t="n">
        <v>0.476544773602244</v>
      </c>
      <c r="I14" s="16" t="n">
        <v>0.270117670925024</v>
      </c>
      <c r="J14" s="16"/>
      <c r="K14" s="16" t="n">
        <v>0.33601915544628</v>
      </c>
      <c r="L14" s="16"/>
      <c r="M14" s="16" t="n">
        <v>0.321571731382666</v>
      </c>
      <c r="N14" s="16" t="n">
        <v>0.131880467950852</v>
      </c>
      <c r="O14" s="16" t="n">
        <v>0.0114790717528225</v>
      </c>
      <c r="P14" s="16" t="n">
        <v>0.0110127246236575</v>
      </c>
      <c r="Q14" s="16"/>
      <c r="R14" s="16" t="n">
        <v>0.973259461576008</v>
      </c>
      <c r="S14" s="16" t="n">
        <v>0.131385550667712</v>
      </c>
      <c r="T14" s="16" t="n">
        <v>0.0132939820655841</v>
      </c>
      <c r="U14" s="16" t="n">
        <v>0.199802283454172</v>
      </c>
      <c r="V14" s="16" t="n">
        <v>0.379916852755889</v>
      </c>
      <c r="W14" s="16"/>
      <c r="X14" s="16" t="n">
        <v>0.486159538634802</v>
      </c>
      <c r="Y14" s="16" t="n">
        <v>0.249256801564148</v>
      </c>
      <c r="Z14" s="16" t="n">
        <v>0.115294818619892</v>
      </c>
      <c r="AA14" s="16" t="n">
        <v>0.115580346835693</v>
      </c>
      <c r="AB14" s="16" t="n">
        <v>0.191042772593489</v>
      </c>
      <c r="AC14" s="16" t="n">
        <v>0.00867819842247274</v>
      </c>
      <c r="AD14" s="16" t="n">
        <v>0.00125306345432259</v>
      </c>
      <c r="AE14" s="16"/>
      <c r="AF14" s="16" t="n">
        <v>0.0549721196282106</v>
      </c>
      <c r="AG14" s="16" t="n">
        <v>0.00173020712118694</v>
      </c>
      <c r="AH14" s="16" t="n">
        <v>0.357193204394736</v>
      </c>
      <c r="AI14" s="16" t="n">
        <v>0.321363190778776</v>
      </c>
      <c r="AJ14" s="16" t="n">
        <v>0.373621894520753</v>
      </c>
      <c r="AK14" s="16" t="n">
        <v>0.365744490087225</v>
      </c>
      <c r="AL14" s="16" t="n">
        <v>0.202638439871351</v>
      </c>
      <c r="AM14" s="16" t="n">
        <v>0.188435680319948</v>
      </c>
      <c r="AN14" s="16" t="n">
        <v>0.145414531798592</v>
      </c>
      <c r="AO14" s="16" t="n">
        <v>0</v>
      </c>
      <c r="AP14" s="16" t="n">
        <v>0.315484889085986</v>
      </c>
      <c r="AQ14" s="16"/>
      <c r="AR14" s="16" t="n">
        <v>0.508015738956749</v>
      </c>
      <c r="AS14" s="16" t="n">
        <v>0.17267779074428</v>
      </c>
      <c r="AT14" s="16" t="n">
        <v>0.256161768382476</v>
      </c>
      <c r="AU14" s="16" t="n">
        <v>0.268464299332182</v>
      </c>
      <c r="AV14" s="16" t="n">
        <v>0.20909053373201</v>
      </c>
      <c r="AW14" s="16" t="n">
        <v>0.234736981781112</v>
      </c>
      <c r="AX14" s="16" t="n">
        <v>0.371386085247586</v>
      </c>
    </row>
    <row r="15">
      <c r="B15" s="17" t="s">
        <v>95</v>
      </c>
      <c r="C15" s="22" t="n">
        <v>0.145763738805987</v>
      </c>
      <c r="D15" s="22" t="n">
        <v>0.197554731031723</v>
      </c>
      <c r="E15" s="22" t="n">
        <v>0.0794751804781785</v>
      </c>
      <c r="F15" s="22" t="n">
        <v>0.162855821480792</v>
      </c>
      <c r="G15" s="22"/>
      <c r="H15" s="22" t="n">
        <v>0.0380349640657543</v>
      </c>
      <c r="I15" s="22" t="n">
        <v>0.166654064814127</v>
      </c>
      <c r="J15" s="22"/>
      <c r="K15" s="22" t="n">
        <v>0.143263856562236</v>
      </c>
      <c r="L15" s="22"/>
      <c r="M15" s="22" t="n">
        <v>0.143819248048618</v>
      </c>
      <c r="N15" s="22" t="n">
        <v>0.192902359760466</v>
      </c>
      <c r="O15" s="22" t="n">
        <v>0.03672859788692</v>
      </c>
      <c r="P15" s="22" t="n">
        <v>0.0637711268628675</v>
      </c>
      <c r="Q15" s="22"/>
      <c r="R15" s="22" t="n">
        <v>0</v>
      </c>
      <c r="S15" s="22" t="n">
        <v>0.201460386225901</v>
      </c>
      <c r="T15" s="22" t="n">
        <v>0.176292906576604</v>
      </c>
      <c r="U15" s="22" t="n">
        <v>0.114986920944853</v>
      </c>
      <c r="V15" s="22" t="n">
        <v>0.146439662566709</v>
      </c>
      <c r="W15" s="22"/>
      <c r="X15" s="22" t="n">
        <v>0.0663043192617774</v>
      </c>
      <c r="Y15" s="22" t="n">
        <v>0.120949445996756</v>
      </c>
      <c r="Z15" s="22" t="n">
        <v>0.0651667381125106</v>
      </c>
      <c r="AA15" s="22" t="n">
        <v>0.366294729462252</v>
      </c>
      <c r="AB15" s="22" t="n">
        <v>0.19357686219388</v>
      </c>
      <c r="AC15" s="22" t="n">
        <v>0.191126341183157</v>
      </c>
      <c r="AD15" s="22" t="n">
        <v>0.227429760417397</v>
      </c>
      <c r="AE15" s="22"/>
      <c r="AF15" s="22" t="n">
        <v>0.177484985846959</v>
      </c>
      <c r="AG15" s="22" t="n">
        <v>0.282150057145099</v>
      </c>
      <c r="AH15" s="22" t="n">
        <v>0.274135240578276</v>
      </c>
      <c r="AI15" s="22" t="n">
        <v>0.229891844946767</v>
      </c>
      <c r="AJ15" s="22" t="n">
        <v>0.0461439865366091</v>
      </c>
      <c r="AK15" s="22" t="n">
        <v>0.13814543386537</v>
      </c>
      <c r="AL15" s="22" t="n">
        <v>0.00229131831083852</v>
      </c>
      <c r="AM15" s="22" t="n">
        <v>0.0426495846960266</v>
      </c>
      <c r="AN15" s="22" t="n">
        <v>0.106963082349472</v>
      </c>
      <c r="AO15" s="22" t="n">
        <v>0.231900412552876</v>
      </c>
      <c r="AP15" s="22" t="n">
        <v>0.319026671339194</v>
      </c>
      <c r="AQ15" s="22"/>
      <c r="AR15" s="22" t="n">
        <v>0.0869760126255295</v>
      </c>
      <c r="AS15" s="22" t="n">
        <v>0.17267779074428</v>
      </c>
      <c r="AT15" s="22" t="n">
        <v>0.12726298397797</v>
      </c>
      <c r="AU15" s="22" t="n">
        <v>0.216889732871826</v>
      </c>
      <c r="AV15" s="22" t="n">
        <v>0.179308434698549</v>
      </c>
      <c r="AW15" s="22" t="n">
        <v>0.148891990240176</v>
      </c>
      <c r="AX15" s="22" t="n">
        <v>0.098089669737389</v>
      </c>
    </row>
    <row r="16">
      <c r="B16" s="18"/>
    </row>
    <row r="17">
      <c r="B17" t="s">
        <v>76</v>
      </c>
    </row>
    <row r="18">
      <c r="B18" t="s">
        <v>77</v>
      </c>
    </row>
    <row r="20">
      <c r="B20"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284</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276</v>
      </c>
      <c r="C9" s="16" t="n">
        <v>0.0547221009033485</v>
      </c>
      <c r="D9" s="16" t="n">
        <v>0.113941486894497</v>
      </c>
      <c r="E9" s="16" t="n">
        <v>0.0311967430765865</v>
      </c>
      <c r="F9" s="16" t="n">
        <v>0.0549484323351514</v>
      </c>
      <c r="G9" s="16"/>
      <c r="H9" s="16" t="n">
        <v>0.0226367680442688</v>
      </c>
      <c r="I9" s="16" t="n">
        <v>0.0569560235841198</v>
      </c>
      <c r="J9" s="16"/>
      <c r="K9" s="16" t="n">
        <v>0.0996597745228474</v>
      </c>
      <c r="L9" s="16"/>
      <c r="M9" s="16" t="n">
        <v>0.0306408891284247</v>
      </c>
      <c r="N9" s="16" t="n">
        <v>0.138193283847697</v>
      </c>
      <c r="O9" s="16" t="n">
        <v>0.226346171234445</v>
      </c>
      <c r="P9" s="16" t="n">
        <v>0.345765162096016</v>
      </c>
      <c r="Q9" s="16"/>
      <c r="R9" s="16" t="n">
        <v>0</v>
      </c>
      <c r="S9" s="16" t="n">
        <v>0.169334992067933</v>
      </c>
      <c r="T9" s="16" t="n">
        <v>0.200098955524906</v>
      </c>
      <c r="U9" s="16" t="n">
        <v>0.0351949701792661</v>
      </c>
      <c r="V9" s="16" t="n">
        <v>0.0161691508637407</v>
      </c>
      <c r="W9" s="16"/>
      <c r="X9" s="16" t="n">
        <v>0.0400389597254501</v>
      </c>
      <c r="Y9" s="16" t="n">
        <v>0.0282248384214253</v>
      </c>
      <c r="Z9" s="16" t="n">
        <v>0.00932016644204596</v>
      </c>
      <c r="AA9" s="16" t="n">
        <v>0.0133495652982181</v>
      </c>
      <c r="AB9" s="16" t="n">
        <v>0.173680273903789</v>
      </c>
      <c r="AC9" s="16" t="n">
        <v>0.151586114423261</v>
      </c>
      <c r="AD9" s="16" t="n">
        <v>0.358242713386402</v>
      </c>
      <c r="AE9" s="16"/>
      <c r="AF9" s="16" t="n">
        <v>0.374743543983601</v>
      </c>
      <c r="AG9" s="16" t="n">
        <v>0.261757800137795</v>
      </c>
      <c r="AH9" s="16" t="n">
        <v>0.0332014092004827</v>
      </c>
      <c r="AI9" s="16" t="n">
        <v>0.0431897817909674</v>
      </c>
      <c r="AJ9" s="16" t="n">
        <v>0.0251490923762783</v>
      </c>
      <c r="AK9" s="16" t="n">
        <v>0.00427756273995361</v>
      </c>
      <c r="AL9" s="16" t="n">
        <v>0.102277533377453</v>
      </c>
      <c r="AM9" s="16" t="n">
        <v>0.134313607456127</v>
      </c>
      <c r="AN9" s="16" t="n">
        <v>0.00696798520072206</v>
      </c>
      <c r="AO9" s="16" t="n">
        <v>0</v>
      </c>
      <c r="AP9" s="16" t="n">
        <v>0.0336700099923374</v>
      </c>
      <c r="AQ9" s="16"/>
      <c r="AR9" s="16" t="n">
        <v>0.0399807128509769</v>
      </c>
      <c r="AS9" s="16" t="n">
        <v>0.00811922121427535</v>
      </c>
      <c r="AT9" s="16" t="n">
        <v>0.111367160988911</v>
      </c>
      <c r="AU9" s="16" t="n">
        <v>0.0159288802428367</v>
      </c>
      <c r="AV9" s="16" t="n">
        <v>0.00751417336710614</v>
      </c>
      <c r="AW9" s="16" t="n">
        <v>0.0164111743555778</v>
      </c>
      <c r="AX9" s="16" t="n">
        <v>0.107789896913129</v>
      </c>
    </row>
    <row r="10">
      <c r="B10" s="17" t="s">
        <v>277</v>
      </c>
      <c r="C10" s="16" t="n">
        <v>0.21755760893169</v>
      </c>
      <c r="D10" s="16" t="n">
        <v>0.16313979794474</v>
      </c>
      <c r="E10" s="16" t="n">
        <v>0.239114369803271</v>
      </c>
      <c r="F10" s="16" t="n">
        <v>0.217372221492422</v>
      </c>
      <c r="G10" s="16"/>
      <c r="H10" s="16" t="n">
        <v>0.147729126554254</v>
      </c>
      <c r="I10" s="16" t="n">
        <v>0.216107416957981</v>
      </c>
      <c r="J10" s="16"/>
      <c r="K10" s="16" t="n">
        <v>0.198749924734813</v>
      </c>
      <c r="L10" s="16"/>
      <c r="M10" s="16" t="n">
        <v>0.209139211282888</v>
      </c>
      <c r="N10" s="16" t="n">
        <v>0.127723762125615</v>
      </c>
      <c r="O10" s="16" t="n">
        <v>0.663996256896643</v>
      </c>
      <c r="P10" s="16" t="n">
        <v>0.474998425537934</v>
      </c>
      <c r="Q10" s="16"/>
      <c r="R10" s="16" t="n">
        <v>0.0267405384239923</v>
      </c>
      <c r="S10" s="16" t="n">
        <v>0.191545352809689</v>
      </c>
      <c r="T10" s="16" t="n">
        <v>0.200533810763676</v>
      </c>
      <c r="U10" s="16" t="n">
        <v>0.179976991361816</v>
      </c>
      <c r="V10" s="16" t="n">
        <v>0.224227673723</v>
      </c>
      <c r="W10" s="16"/>
      <c r="X10" s="16" t="n">
        <v>0.174480471697335</v>
      </c>
      <c r="Y10" s="16" t="n">
        <v>0.221806729323888</v>
      </c>
      <c r="Z10" s="16" t="n">
        <v>0.416838824304398</v>
      </c>
      <c r="AA10" s="16" t="n">
        <v>0.256312454444606</v>
      </c>
      <c r="AB10" s="16" t="n">
        <v>0.152019974405742</v>
      </c>
      <c r="AC10" s="16" t="n">
        <v>0.0584899212496355</v>
      </c>
      <c r="AD10" s="16" t="n">
        <v>0.248841570168587</v>
      </c>
      <c r="AE10" s="16"/>
      <c r="AF10" s="16" t="n">
        <v>0.00437794745848684</v>
      </c>
      <c r="AG10" s="16" t="n">
        <v>0.431939065311531</v>
      </c>
      <c r="AH10" s="16" t="n">
        <v>0.147584434357859</v>
      </c>
      <c r="AI10" s="16" t="n">
        <v>0.239708718474559</v>
      </c>
      <c r="AJ10" s="16" t="n">
        <v>0.305758063710899</v>
      </c>
      <c r="AK10" s="16" t="n">
        <v>0.279714478379672</v>
      </c>
      <c r="AL10" s="16" t="n">
        <v>0.118330929021205</v>
      </c>
      <c r="AM10" s="16" t="n">
        <v>0.086405921777044</v>
      </c>
      <c r="AN10" s="16" t="n">
        <v>0.235462915740389</v>
      </c>
      <c r="AO10" s="16" t="n">
        <v>0.180573719190212</v>
      </c>
      <c r="AP10" s="16" t="n">
        <v>0.331818429582482</v>
      </c>
      <c r="AQ10" s="16"/>
      <c r="AR10" s="16" t="n">
        <v>0.208731618194083</v>
      </c>
      <c r="AS10" s="16" t="n">
        <v>0.0419185178066656</v>
      </c>
      <c r="AT10" s="16" t="n">
        <v>0.199018321351746</v>
      </c>
      <c r="AU10" s="16" t="n">
        <v>0.229769669508498</v>
      </c>
      <c r="AV10" s="16" t="n">
        <v>0.369612462796705</v>
      </c>
      <c r="AW10" s="16" t="n">
        <v>0.208897993100527</v>
      </c>
      <c r="AX10" s="16" t="n">
        <v>0.271977343547815</v>
      </c>
    </row>
    <row r="11">
      <c r="B11" s="17" t="s">
        <v>278</v>
      </c>
      <c r="C11" s="16" t="n">
        <v>0.190888442357351</v>
      </c>
      <c r="D11" s="16" t="n">
        <v>0.0781024256894356</v>
      </c>
      <c r="E11" s="16" t="n">
        <v>0.349297175387992</v>
      </c>
      <c r="F11" s="16" t="n">
        <v>0.148474013614933</v>
      </c>
      <c r="G11" s="16"/>
      <c r="H11" s="16" t="n">
        <v>0.233573236713601</v>
      </c>
      <c r="I11" s="16" t="n">
        <v>0.210624414760864</v>
      </c>
      <c r="J11" s="16"/>
      <c r="K11" s="16" t="n">
        <v>0.157325347150935</v>
      </c>
      <c r="L11" s="16"/>
      <c r="M11" s="16" t="n">
        <v>0.185340797989486</v>
      </c>
      <c r="N11" s="16" t="n">
        <v>0.274824016561983</v>
      </c>
      <c r="O11" s="16" t="n">
        <v>0.0362226296643506</v>
      </c>
      <c r="P11" s="16" t="n">
        <v>0.0722240807269732</v>
      </c>
      <c r="Q11" s="16"/>
      <c r="R11" s="16" t="n">
        <v>0</v>
      </c>
      <c r="S11" s="16" t="n">
        <v>0.416061264469795</v>
      </c>
      <c r="T11" s="16" t="n">
        <v>0.226167965388299</v>
      </c>
      <c r="U11" s="16" t="n">
        <v>0.290517060138092</v>
      </c>
      <c r="V11" s="16" t="n">
        <v>0.141291950530507</v>
      </c>
      <c r="W11" s="16"/>
      <c r="X11" s="16" t="n">
        <v>0.0849749390420417</v>
      </c>
      <c r="Y11" s="16" t="n">
        <v>0.254979208954187</v>
      </c>
      <c r="Z11" s="16" t="n">
        <v>0.266966838443172</v>
      </c>
      <c r="AA11" s="16" t="n">
        <v>0.2693490555601</v>
      </c>
      <c r="AB11" s="16" t="n">
        <v>0.166191547107241</v>
      </c>
      <c r="AC11" s="16" t="n">
        <v>0.583268267761702</v>
      </c>
      <c r="AD11" s="16" t="n">
        <v>0.084233504888762</v>
      </c>
      <c r="AE11" s="16"/>
      <c r="AF11" s="16" t="n">
        <v>0.181334896918115</v>
      </c>
      <c r="AG11" s="16" t="n">
        <v>0.162776571771193</v>
      </c>
      <c r="AH11" s="16" t="n">
        <v>0.0843948498201477</v>
      </c>
      <c r="AI11" s="16" t="n">
        <v>0.17154979819071</v>
      </c>
      <c r="AJ11" s="16" t="n">
        <v>0.0882481689070412</v>
      </c>
      <c r="AK11" s="16" t="n">
        <v>0.128078052696461</v>
      </c>
      <c r="AL11" s="16" t="n">
        <v>0.403009792660526</v>
      </c>
      <c r="AM11" s="16" t="n">
        <v>0.316919636234609</v>
      </c>
      <c r="AN11" s="16" t="n">
        <v>0.270781459994404</v>
      </c>
      <c r="AO11" s="16" t="n">
        <v>0.471528437614961</v>
      </c>
      <c r="AP11" s="16" t="n">
        <v>0</v>
      </c>
      <c r="AQ11" s="16"/>
      <c r="AR11" s="16" t="n">
        <v>0.0781479586863312</v>
      </c>
      <c r="AS11" s="16" t="n">
        <v>0.575925892256641</v>
      </c>
      <c r="AT11" s="16" t="n">
        <v>0.165519514282303</v>
      </c>
      <c r="AU11" s="16" t="n">
        <v>0.162106756542986</v>
      </c>
      <c r="AV11" s="16" t="n">
        <v>0.0275829803535397</v>
      </c>
      <c r="AW11" s="16" t="n">
        <v>0.245547304869636</v>
      </c>
      <c r="AX11" s="16" t="n">
        <v>0.135484333340337</v>
      </c>
    </row>
    <row r="12">
      <c r="B12" s="17" t="s">
        <v>279</v>
      </c>
      <c r="C12" s="16" t="n">
        <v>0.0279257446350136</v>
      </c>
      <c r="D12" s="16" t="n">
        <v>0.0961297073360412</v>
      </c>
      <c r="E12" s="16" t="n">
        <v>0.0702486435119373</v>
      </c>
      <c r="F12" s="16" t="n">
        <v>0.00253249138350984</v>
      </c>
      <c r="G12" s="16"/>
      <c r="H12" s="16" t="n">
        <v>0.0118437488816436</v>
      </c>
      <c r="I12" s="16" t="n">
        <v>0.0240736721763373</v>
      </c>
      <c r="J12" s="16"/>
      <c r="K12" s="16" t="n">
        <v>0.00782414076547444</v>
      </c>
      <c r="L12" s="16"/>
      <c r="M12" s="16" t="n">
        <v>0.0284211122598031</v>
      </c>
      <c r="N12" s="16" t="n">
        <v>0.0268509818799765</v>
      </c>
      <c r="O12" s="16" t="n">
        <v>0.0225777860417659</v>
      </c>
      <c r="P12" s="16" t="n">
        <v>0.0193947892919689</v>
      </c>
      <c r="Q12" s="16"/>
      <c r="R12" s="16" t="n">
        <v>0</v>
      </c>
      <c r="S12" s="16" t="n">
        <v>0.0016113710391307</v>
      </c>
      <c r="T12" s="16" t="n">
        <v>0.0559589047427234</v>
      </c>
      <c r="U12" s="16" t="n">
        <v>0.0525274342211692</v>
      </c>
      <c r="V12" s="16" t="n">
        <v>0.016816631940188</v>
      </c>
      <c r="W12" s="16"/>
      <c r="X12" s="16" t="n">
        <v>0.0220460396411739</v>
      </c>
      <c r="Y12" s="16" t="n">
        <v>0.0554658592501841</v>
      </c>
      <c r="Z12" s="16" t="n">
        <v>0.0164999632617284</v>
      </c>
      <c r="AA12" s="16" t="n">
        <v>0.00131462215106357</v>
      </c>
      <c r="AB12" s="16" t="n">
        <v>0.024343726314827</v>
      </c>
      <c r="AC12" s="16" t="n">
        <v>0.00342557847988599</v>
      </c>
      <c r="AD12" s="16" t="n">
        <v>0.00192138820586021</v>
      </c>
      <c r="AE12" s="16"/>
      <c r="AF12" s="16" t="n">
        <v>0</v>
      </c>
      <c r="AG12" s="16" t="n">
        <v>0.000721327085745262</v>
      </c>
      <c r="AH12" s="16" t="n">
        <v>0.0548576001514178</v>
      </c>
      <c r="AI12" s="16" t="n">
        <v>0</v>
      </c>
      <c r="AJ12" s="16" t="n">
        <v>0.0786156194629541</v>
      </c>
      <c r="AK12" s="16" t="n">
        <v>0.00130304989997783</v>
      </c>
      <c r="AL12" s="16" t="n">
        <v>0.00276971319448051</v>
      </c>
      <c r="AM12" s="16" t="n">
        <v>0.0247293739915792</v>
      </c>
      <c r="AN12" s="16" t="n">
        <v>0.0952391700833198</v>
      </c>
      <c r="AO12" s="16" t="n">
        <v>0</v>
      </c>
      <c r="AP12" s="16" t="n">
        <v>0</v>
      </c>
      <c r="AQ12" s="16"/>
      <c r="AR12" s="16" t="n">
        <v>0</v>
      </c>
      <c r="AS12" s="16" t="n">
        <v>0.0286807872338589</v>
      </c>
      <c r="AT12" s="16" t="n">
        <v>0.02628414006754</v>
      </c>
      <c r="AU12" s="16" t="n">
        <v>0.0417851506670645</v>
      </c>
      <c r="AV12" s="16" t="n">
        <v>0</v>
      </c>
      <c r="AW12" s="16" t="n">
        <v>0.060032321795776</v>
      </c>
      <c r="AX12" s="16" t="n">
        <v>0.00102092470011851</v>
      </c>
    </row>
    <row r="13">
      <c r="B13" s="17" t="s">
        <v>280</v>
      </c>
      <c r="C13" s="16" t="n">
        <v>0.00466122157421621</v>
      </c>
      <c r="D13" s="16" t="n">
        <v>0.0173667777890294</v>
      </c>
      <c r="E13" s="16" t="n">
        <v>0.00411937657240843</v>
      </c>
      <c r="F13" s="16" t="n">
        <v>0.00304471485592117</v>
      </c>
      <c r="G13" s="16"/>
      <c r="H13" s="16" t="n">
        <v>0.0662883188060218</v>
      </c>
      <c r="I13" s="16" t="n">
        <v>0.00125723584931318</v>
      </c>
      <c r="J13" s="16"/>
      <c r="K13" s="16" t="n">
        <v>0.00527739451438186</v>
      </c>
      <c r="L13" s="16"/>
      <c r="M13" s="16" t="n">
        <v>0</v>
      </c>
      <c r="N13" s="16" t="n">
        <v>0.033966537127441</v>
      </c>
      <c r="O13" s="16" t="n">
        <v>0.00207786779925401</v>
      </c>
      <c r="P13" s="16" t="n">
        <v>0</v>
      </c>
      <c r="Q13" s="16"/>
      <c r="R13" s="16" t="n">
        <v>0</v>
      </c>
      <c r="S13" s="16" t="n">
        <v>0.0199866333875509</v>
      </c>
      <c r="T13" s="16" t="n">
        <v>0.00664699103279204</v>
      </c>
      <c r="U13" s="16" t="n">
        <v>0.00958186059218659</v>
      </c>
      <c r="V13" s="16" t="n">
        <v>0.00165526449001275</v>
      </c>
      <c r="W13" s="16"/>
      <c r="X13" s="16" t="n">
        <v>0.00656271041486027</v>
      </c>
      <c r="Y13" s="16" t="n">
        <v>0.00334525716974761</v>
      </c>
      <c r="Z13" s="16" t="n">
        <v>0.000799233964278845</v>
      </c>
      <c r="AA13" s="16" t="n">
        <v>0</v>
      </c>
      <c r="AB13" s="16" t="n">
        <v>0.0149397741908985</v>
      </c>
      <c r="AC13" s="16" t="n">
        <v>0</v>
      </c>
      <c r="AD13" s="16" t="n">
        <v>0</v>
      </c>
      <c r="AE13" s="16"/>
      <c r="AF13" s="16" t="n">
        <v>0</v>
      </c>
      <c r="AG13" s="16" t="n">
        <v>0</v>
      </c>
      <c r="AH13" s="16" t="n">
        <v>0</v>
      </c>
      <c r="AI13" s="16" t="n">
        <v>0</v>
      </c>
      <c r="AJ13" s="16" t="n">
        <v>0</v>
      </c>
      <c r="AK13" s="16" t="n">
        <v>0.00661891194676763</v>
      </c>
      <c r="AL13" s="16" t="n">
        <v>0.0328995721771929</v>
      </c>
      <c r="AM13" s="16" t="n">
        <v>0</v>
      </c>
      <c r="AN13" s="16" t="n">
        <v>0</v>
      </c>
      <c r="AO13" s="16" t="n">
        <v>0</v>
      </c>
      <c r="AP13" s="16" t="n">
        <v>0</v>
      </c>
      <c r="AQ13" s="16"/>
      <c r="AR13" s="16" t="n">
        <v>0</v>
      </c>
      <c r="AS13" s="16" t="n">
        <v>0</v>
      </c>
      <c r="AT13" s="16" t="n">
        <v>0.000313080115647837</v>
      </c>
      <c r="AU13" s="16" t="n">
        <v>0.0187282613997934</v>
      </c>
      <c r="AV13" s="16" t="n">
        <v>0</v>
      </c>
      <c r="AW13" s="16" t="n">
        <v>0.00780310965403051</v>
      </c>
      <c r="AX13" s="16" t="n">
        <v>0</v>
      </c>
    </row>
    <row r="14">
      <c r="B14" s="17" t="s">
        <v>283</v>
      </c>
      <c r="C14" s="16" t="n">
        <v>0.330114690602741</v>
      </c>
      <c r="D14" s="16" t="n">
        <v>0.187111653765026</v>
      </c>
      <c r="E14" s="16" t="n">
        <v>0.160440662785844</v>
      </c>
      <c r="F14" s="16" t="n">
        <v>0.413267269092162</v>
      </c>
      <c r="G14" s="16"/>
      <c r="H14" s="16" t="n">
        <v>0.0478282153095543</v>
      </c>
      <c r="I14" s="16" t="n">
        <v>0.334569135068316</v>
      </c>
      <c r="J14" s="16"/>
      <c r="K14" s="16" t="n">
        <v>0.377828915484361</v>
      </c>
      <c r="L14" s="16"/>
      <c r="M14" s="16" t="n">
        <v>0.366059028149403</v>
      </c>
      <c r="N14" s="16" t="n">
        <v>0.215120207516499</v>
      </c>
      <c r="O14" s="16" t="n">
        <v>0.0156348073513306</v>
      </c>
      <c r="P14" s="16" t="n">
        <v>0.0556952353351194</v>
      </c>
      <c r="Q14" s="16"/>
      <c r="R14" s="16" t="n">
        <v>0.187437024789688</v>
      </c>
      <c r="S14" s="16" t="n">
        <v>0</v>
      </c>
      <c r="T14" s="16" t="n">
        <v>0.100369758481636</v>
      </c>
      <c r="U14" s="16" t="n">
        <v>0.305680932585422</v>
      </c>
      <c r="V14" s="16" t="n">
        <v>0.429208245549938</v>
      </c>
      <c r="W14" s="16"/>
      <c r="X14" s="16" t="n">
        <v>0.529108549524037</v>
      </c>
      <c r="Y14" s="16" t="n">
        <v>0.271003285050824</v>
      </c>
      <c r="Z14" s="16" t="n">
        <v>0.22513170600672</v>
      </c>
      <c r="AA14" s="16" t="n">
        <v>0.178997896787815</v>
      </c>
      <c r="AB14" s="16" t="n">
        <v>0.323050494069454</v>
      </c>
      <c r="AC14" s="16" t="n">
        <v>0.0155293553822447</v>
      </c>
      <c r="AD14" s="16" t="n">
        <v>0.144207131959589</v>
      </c>
      <c r="AE14" s="16"/>
      <c r="AF14" s="16" t="n">
        <v>0.0825811097334016</v>
      </c>
      <c r="AG14" s="16" t="n">
        <v>0.00173020712118694</v>
      </c>
      <c r="AH14" s="16" t="n">
        <v>0.459075314165946</v>
      </c>
      <c r="AI14" s="16" t="n">
        <v>0.392518616341081</v>
      </c>
      <c r="AJ14" s="16" t="n">
        <v>0.380092227147518</v>
      </c>
      <c r="AK14" s="16" t="n">
        <v>0.465193089614503</v>
      </c>
      <c r="AL14" s="16" t="n">
        <v>0.338421141258305</v>
      </c>
      <c r="AM14" s="16" t="n">
        <v>0.188435680319948</v>
      </c>
      <c r="AN14" s="16" t="n">
        <v>0.156462665518841</v>
      </c>
      <c r="AO14" s="16" t="n">
        <v>0</v>
      </c>
      <c r="AP14" s="16" t="n">
        <v>0.315484889085986</v>
      </c>
      <c r="AQ14" s="16"/>
      <c r="AR14" s="16" t="n">
        <v>0.588761219799922</v>
      </c>
      <c r="AS14" s="16" t="n">
        <v>0.17267779074428</v>
      </c>
      <c r="AT14" s="16" t="n">
        <v>0.294096034928429</v>
      </c>
      <c r="AU14" s="16" t="n">
        <v>0.315289267154189</v>
      </c>
      <c r="AV14" s="16" t="n">
        <v>0.4159819487841</v>
      </c>
      <c r="AW14" s="16" t="n">
        <v>0.277918841334835</v>
      </c>
      <c r="AX14" s="16" t="n">
        <v>0.371386085247586</v>
      </c>
    </row>
    <row r="15">
      <c r="B15" s="17" t="s">
        <v>95</v>
      </c>
      <c r="C15" s="22" t="n">
        <v>0.17413019099564</v>
      </c>
      <c r="D15" s="22" t="n">
        <v>0.344208150581231</v>
      </c>
      <c r="E15" s="22" t="n">
        <v>0.145583028861961</v>
      </c>
      <c r="F15" s="22" t="n">
        <v>0.160360857225899</v>
      </c>
      <c r="G15" s="22"/>
      <c r="H15" s="22" t="n">
        <v>0.470100585690656</v>
      </c>
      <c r="I15" s="22" t="n">
        <v>0.156412101603068</v>
      </c>
      <c r="J15" s="22"/>
      <c r="K15" s="22" t="n">
        <v>0.153334502827188</v>
      </c>
      <c r="L15" s="22"/>
      <c r="M15" s="22" t="n">
        <v>0.180398961189995</v>
      </c>
      <c r="N15" s="22" t="n">
        <v>0.183321210940788</v>
      </c>
      <c r="O15" s="22" t="n">
        <v>0.0331444810122114</v>
      </c>
      <c r="P15" s="22" t="n">
        <v>0.0319223070119892</v>
      </c>
      <c r="Q15" s="22"/>
      <c r="R15" s="22" t="n">
        <v>0.78582243678632</v>
      </c>
      <c r="S15" s="22" t="n">
        <v>0.201460386225901</v>
      </c>
      <c r="T15" s="22" t="n">
        <v>0.210223614065969</v>
      </c>
      <c r="U15" s="22" t="n">
        <v>0.126520750922048</v>
      </c>
      <c r="V15" s="22" t="n">
        <v>0.170631082902615</v>
      </c>
      <c r="W15" s="22"/>
      <c r="X15" s="22" t="n">
        <v>0.142788329955102</v>
      </c>
      <c r="Y15" s="22" t="n">
        <v>0.165174821829745</v>
      </c>
      <c r="Z15" s="22" t="n">
        <v>0.064443267577657</v>
      </c>
      <c r="AA15" s="22" t="n">
        <v>0.280676405758198</v>
      </c>
      <c r="AB15" s="22" t="n">
        <v>0.145774210008049</v>
      </c>
      <c r="AC15" s="22" t="n">
        <v>0.187700762703271</v>
      </c>
      <c r="AD15" s="22" t="n">
        <v>0.1625536913908</v>
      </c>
      <c r="AE15" s="22"/>
      <c r="AF15" s="22" t="n">
        <v>0.356962501906395</v>
      </c>
      <c r="AG15" s="22" t="n">
        <v>0.141075028572549</v>
      </c>
      <c r="AH15" s="22" t="n">
        <v>0.220886392304147</v>
      </c>
      <c r="AI15" s="22" t="n">
        <v>0.153033085202683</v>
      </c>
      <c r="AJ15" s="22" t="n">
        <v>0.122136828395309</v>
      </c>
      <c r="AK15" s="22" t="n">
        <v>0.114814854722664</v>
      </c>
      <c r="AL15" s="22" t="n">
        <v>0.00229131831083852</v>
      </c>
      <c r="AM15" s="22" t="n">
        <v>0.249195780220693</v>
      </c>
      <c r="AN15" s="22" t="n">
        <v>0.235085803462324</v>
      </c>
      <c r="AO15" s="22" t="n">
        <v>0.347897843194827</v>
      </c>
      <c r="AP15" s="22" t="n">
        <v>0.319026671339194</v>
      </c>
      <c r="AQ15" s="22"/>
      <c r="AR15" s="22" t="n">
        <v>0.0843784904686869</v>
      </c>
      <c r="AS15" s="22" t="n">
        <v>0.17267779074428</v>
      </c>
      <c r="AT15" s="22" t="n">
        <v>0.203401748265423</v>
      </c>
      <c r="AU15" s="22" t="n">
        <v>0.216392014484632</v>
      </c>
      <c r="AV15" s="22" t="n">
        <v>0.179308434698549</v>
      </c>
      <c r="AW15" s="22" t="n">
        <v>0.183389254889618</v>
      </c>
      <c r="AX15" s="22" t="n">
        <v>0.112341416251015</v>
      </c>
    </row>
    <row r="16">
      <c r="B16" s="18"/>
    </row>
    <row r="17">
      <c r="B17" t="s">
        <v>76</v>
      </c>
    </row>
    <row r="18">
      <c r="B18" t="s">
        <v>77</v>
      </c>
    </row>
    <row r="20">
      <c r="B20"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286</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266</v>
      </c>
      <c r="C9" s="16" t="n">
        <v>0.0518777279733401</v>
      </c>
      <c r="D9" s="16" t="n">
        <v>0.110747972328446</v>
      </c>
      <c r="E9" s="16" t="n">
        <v>0.0954901721905966</v>
      </c>
      <c r="F9" s="16" t="n">
        <v>0.0273425264572895</v>
      </c>
      <c r="G9" s="16"/>
      <c r="H9" s="16" t="n">
        <v>0.0128711580578593</v>
      </c>
      <c r="I9" s="16" t="n">
        <v>0.0520149245412142</v>
      </c>
      <c r="J9" s="16"/>
      <c r="K9" s="16" t="n">
        <v>0.0468936779660635</v>
      </c>
      <c r="L9" s="16"/>
      <c r="M9" s="16" t="n">
        <v>0.0244006528696624</v>
      </c>
      <c r="N9" s="16" t="n">
        <v>0.128330183591471</v>
      </c>
      <c r="O9" s="16" t="n">
        <v>0.310750926274757</v>
      </c>
      <c r="P9" s="16" t="n">
        <v>0.395596579184484</v>
      </c>
      <c r="Q9" s="16"/>
      <c r="R9" s="16" t="n">
        <v>0</v>
      </c>
      <c r="S9" s="16" t="n">
        <v>0.19894357602075</v>
      </c>
      <c r="T9" s="16" t="n">
        <v>0.0883557552868446</v>
      </c>
      <c r="U9" s="16" t="n">
        <v>0.130235732419516</v>
      </c>
      <c r="V9" s="16" t="n">
        <v>0.0101402911977088</v>
      </c>
      <c r="W9" s="16"/>
      <c r="X9" s="16" t="n">
        <v>0.00100459202920077</v>
      </c>
      <c r="Y9" s="16" t="n">
        <v>0.00640662831771641</v>
      </c>
      <c r="Z9" s="16" t="n">
        <v>0.0100689999736531</v>
      </c>
      <c r="AA9" s="16" t="n">
        <v>0.0297890530907525</v>
      </c>
      <c r="AB9" s="16" t="n">
        <v>0.17076352265186</v>
      </c>
      <c r="AC9" s="16" t="n">
        <v>0.697331395944475</v>
      </c>
      <c r="AD9" s="16" t="n">
        <v>0.417021712678657</v>
      </c>
      <c r="AE9" s="16"/>
      <c r="AF9" s="16" t="n">
        <v>0.0841466507336884</v>
      </c>
      <c r="AG9" s="16" t="n">
        <v>0.118871411771571</v>
      </c>
      <c r="AH9" s="16" t="n">
        <v>0.0377530130765418</v>
      </c>
      <c r="AI9" s="16" t="n">
        <v>0.0515293925319356</v>
      </c>
      <c r="AJ9" s="16" t="n">
        <v>0.0342247698429917</v>
      </c>
      <c r="AK9" s="16" t="n">
        <v>0.00358925600327114</v>
      </c>
      <c r="AL9" s="16" t="n">
        <v>0.263124004195523</v>
      </c>
      <c r="AM9" s="16" t="n">
        <v>0.166602033152767</v>
      </c>
      <c r="AN9" s="16" t="n">
        <v>0.00859315977048775</v>
      </c>
      <c r="AO9" s="16" t="n">
        <v>0.000579330458823583</v>
      </c>
      <c r="AP9" s="16" t="n">
        <v>0.0317502920856618</v>
      </c>
      <c r="AQ9" s="16"/>
      <c r="AR9" s="16" t="n">
        <v>0.0612698303548866</v>
      </c>
      <c r="AS9" s="16" t="n">
        <v>0.204007321037009</v>
      </c>
      <c r="AT9" s="16" t="n">
        <v>0.0839612242351875</v>
      </c>
      <c r="AU9" s="16" t="n">
        <v>0.0193301903072021</v>
      </c>
      <c r="AV9" s="16" t="n">
        <v>0.00971329204702736</v>
      </c>
      <c r="AW9" s="16" t="n">
        <v>0.0176805229232238</v>
      </c>
      <c r="AX9" s="16" t="n">
        <v>0.0117420765759767</v>
      </c>
    </row>
    <row r="10">
      <c r="B10" s="17" t="s">
        <v>267</v>
      </c>
      <c r="C10" s="16" t="n">
        <v>0.153022846238924</v>
      </c>
      <c r="D10" s="16" t="n">
        <v>0.139881222284269</v>
      </c>
      <c r="E10" s="16" t="n">
        <v>0.303144342797142</v>
      </c>
      <c r="F10" s="16" t="n">
        <v>0.0994230271092177</v>
      </c>
      <c r="G10" s="16"/>
      <c r="H10" s="16" t="n">
        <v>0.230648983034681</v>
      </c>
      <c r="I10" s="16" t="n">
        <v>0.163435852988462</v>
      </c>
      <c r="J10" s="16"/>
      <c r="K10" s="16" t="n">
        <v>0.0966217756342012</v>
      </c>
      <c r="L10" s="16"/>
      <c r="M10" s="16" t="n">
        <v>0.133498294486201</v>
      </c>
      <c r="N10" s="16" t="n">
        <v>0.139354416743699</v>
      </c>
      <c r="O10" s="16" t="n">
        <v>0.571093447347429</v>
      </c>
      <c r="P10" s="16" t="n">
        <v>0.401391571649818</v>
      </c>
      <c r="Q10" s="16"/>
      <c r="R10" s="16" t="n">
        <v>0.0267405384239923</v>
      </c>
      <c r="S10" s="16" t="n">
        <v>0.269406265006579</v>
      </c>
      <c r="T10" s="16" t="n">
        <v>0.151204444357603</v>
      </c>
      <c r="U10" s="16" t="n">
        <v>0.303878008499811</v>
      </c>
      <c r="V10" s="16" t="n">
        <v>0.0890159543247922</v>
      </c>
      <c r="W10" s="16"/>
      <c r="X10" s="16" t="n">
        <v>0.175391882269997</v>
      </c>
      <c r="Y10" s="16" t="n">
        <v>0.117631191562828</v>
      </c>
      <c r="Z10" s="16" t="n">
        <v>0.199145013674215</v>
      </c>
      <c r="AA10" s="16" t="n">
        <v>0.220545098409308</v>
      </c>
      <c r="AB10" s="16" t="n">
        <v>0.184900318883335</v>
      </c>
      <c r="AC10" s="16" t="n">
        <v>0.0972486573712719</v>
      </c>
      <c r="AD10" s="16" t="n">
        <v>0.0369631386724581</v>
      </c>
      <c r="AE10" s="16"/>
      <c r="AF10" s="16" t="n">
        <v>0</v>
      </c>
      <c r="AG10" s="16" t="n">
        <v>0.00740433152848007</v>
      </c>
      <c r="AH10" s="16" t="n">
        <v>0.10869734947064</v>
      </c>
      <c r="AI10" s="16" t="n">
        <v>0.299899684209426</v>
      </c>
      <c r="AJ10" s="16" t="n">
        <v>0.13526445099827</v>
      </c>
      <c r="AK10" s="16" t="n">
        <v>0.157436948722223</v>
      </c>
      <c r="AL10" s="16" t="n">
        <v>0.0812801624774064</v>
      </c>
      <c r="AM10" s="16" t="n">
        <v>0.186889761401977</v>
      </c>
      <c r="AN10" s="16" t="n">
        <v>0.267865473195418</v>
      </c>
      <c r="AO10" s="16" t="n">
        <v>0.063942995572851</v>
      </c>
      <c r="AP10" s="16" t="n">
        <v>0.32670568400948</v>
      </c>
      <c r="AQ10" s="16"/>
      <c r="AR10" s="16" t="n">
        <v>0.187442500690173</v>
      </c>
      <c r="AS10" s="16" t="n">
        <v>0.0748349000460989</v>
      </c>
      <c r="AT10" s="16" t="n">
        <v>0.192520940103455</v>
      </c>
      <c r="AU10" s="16" t="n">
        <v>0.232818613114663</v>
      </c>
      <c r="AV10" s="16" t="n">
        <v>0.00659735603976366</v>
      </c>
      <c r="AW10" s="16" t="n">
        <v>0.185204194721524</v>
      </c>
      <c r="AX10" s="16" t="n">
        <v>0.0433505385285106</v>
      </c>
    </row>
    <row r="11">
      <c r="B11" s="17" t="s">
        <v>285</v>
      </c>
      <c r="C11" s="16" t="n">
        <v>0.103616441504542</v>
      </c>
      <c r="D11" s="16" t="n">
        <v>0.0546631992370093</v>
      </c>
      <c r="E11" s="16" t="n">
        <v>0.104024161599074</v>
      </c>
      <c r="F11" s="16" t="n">
        <v>0.110465525158842</v>
      </c>
      <c r="G11" s="16"/>
      <c r="H11" s="16" t="n">
        <v>0.0175691695568822</v>
      </c>
      <c r="I11" s="16" t="n">
        <v>0.107420616037762</v>
      </c>
      <c r="J11" s="16"/>
      <c r="K11" s="16" t="n">
        <v>0.0476287825035026</v>
      </c>
      <c r="L11" s="16"/>
      <c r="M11" s="16" t="n">
        <v>0.102921470328062</v>
      </c>
      <c r="N11" s="16" t="n">
        <v>0.129897637364844</v>
      </c>
      <c r="O11" s="16" t="n">
        <v>0.0345823402172126</v>
      </c>
      <c r="P11" s="16" t="n">
        <v>0.0583677600941865</v>
      </c>
      <c r="Q11" s="16"/>
      <c r="R11" s="16" t="n">
        <v>0</v>
      </c>
      <c r="S11" s="16" t="n">
        <v>0.0215980044266816</v>
      </c>
      <c r="T11" s="16" t="n">
        <v>0.217134019446857</v>
      </c>
      <c r="U11" s="16" t="n">
        <v>0.041428526820852</v>
      </c>
      <c r="V11" s="16" t="n">
        <v>0.102633218157197</v>
      </c>
      <c r="W11" s="16"/>
      <c r="X11" s="16" t="n">
        <v>0.114361716087222</v>
      </c>
      <c r="Y11" s="16" t="n">
        <v>0.091629332358548</v>
      </c>
      <c r="Z11" s="16" t="n">
        <v>0.203346800925328</v>
      </c>
      <c r="AA11" s="16" t="n">
        <v>0.0975671007439936</v>
      </c>
      <c r="AB11" s="16" t="n">
        <v>0.023954964832263</v>
      </c>
      <c r="AC11" s="16" t="n">
        <v>0.00218982859873699</v>
      </c>
      <c r="AD11" s="16" t="n">
        <v>0.0668423191567906</v>
      </c>
      <c r="AE11" s="16"/>
      <c r="AF11" s="16" t="n">
        <v>0.179477516059436</v>
      </c>
      <c r="AG11" s="16" t="n">
        <v>0.141796355658295</v>
      </c>
      <c r="AH11" s="16" t="n">
        <v>0.122867136543353</v>
      </c>
      <c r="AI11" s="16" t="n">
        <v>0.011691908629374</v>
      </c>
      <c r="AJ11" s="16" t="n">
        <v>0.0600790399778606</v>
      </c>
      <c r="AK11" s="16" t="n">
        <v>0.226757106580678</v>
      </c>
      <c r="AL11" s="16" t="n">
        <v>0.0195734488251389</v>
      </c>
      <c r="AM11" s="16" t="n">
        <v>0.153816607200289</v>
      </c>
      <c r="AN11" s="16" t="n">
        <v>0.0171308695783778</v>
      </c>
      <c r="AO11" s="16" t="n">
        <v>0.00215467962107757</v>
      </c>
      <c r="AP11" s="16" t="n">
        <v>0</v>
      </c>
      <c r="AQ11" s="16"/>
      <c r="AR11" s="16" t="n">
        <v>0.0781479586863312</v>
      </c>
      <c r="AS11" s="16" t="n">
        <v>0.00211779750278722</v>
      </c>
      <c r="AT11" s="16" t="n">
        <v>0.158814002782683</v>
      </c>
      <c r="AU11" s="16" t="n">
        <v>0.141968058627605</v>
      </c>
      <c r="AV11" s="16" t="n">
        <v>0.181507553378471</v>
      </c>
      <c r="AW11" s="16" t="n">
        <v>0.0176285535918198</v>
      </c>
      <c r="AX11" s="16" t="n">
        <v>0.110894865838411</v>
      </c>
    </row>
    <row r="12">
      <c r="B12" s="17" t="s">
        <v>269</v>
      </c>
      <c r="C12" s="16" t="n">
        <v>0.230870688852408</v>
      </c>
      <c r="D12" s="16" t="n">
        <v>0.216401306217616</v>
      </c>
      <c r="E12" s="16" t="n">
        <v>0.211100704268618</v>
      </c>
      <c r="F12" s="16" t="n">
        <v>0.240245845635587</v>
      </c>
      <c r="G12" s="16"/>
      <c r="H12" s="16" t="n">
        <v>0.170038865347755</v>
      </c>
      <c r="I12" s="16" t="n">
        <v>0.26062603508044</v>
      </c>
      <c r="J12" s="16"/>
      <c r="K12" s="16" t="n">
        <v>0.251130869060342</v>
      </c>
      <c r="L12" s="16"/>
      <c r="M12" s="16" t="n">
        <v>0.252001693009261</v>
      </c>
      <c r="N12" s="16" t="n">
        <v>0.173116175596484</v>
      </c>
      <c r="O12" s="16" t="n">
        <v>0.01684288071885</v>
      </c>
      <c r="P12" s="16" t="n">
        <v>0.0386864935519899</v>
      </c>
      <c r="Q12" s="16"/>
      <c r="R12" s="16" t="n">
        <v>0.187437024789688</v>
      </c>
      <c r="S12" s="16" t="n">
        <v>0.288605134932537</v>
      </c>
      <c r="T12" s="16" t="n">
        <v>0.296543883986047</v>
      </c>
      <c r="U12" s="16" t="n">
        <v>0.243669894493225</v>
      </c>
      <c r="V12" s="16" t="n">
        <v>0.210711487716251</v>
      </c>
      <c r="W12" s="16"/>
      <c r="X12" s="16" t="n">
        <v>0.17580374721571</v>
      </c>
      <c r="Y12" s="16" t="n">
        <v>0.395931707411141</v>
      </c>
      <c r="Z12" s="16" t="n">
        <v>0.18146545890993</v>
      </c>
      <c r="AA12" s="16" t="n">
        <v>0.032768910399533</v>
      </c>
      <c r="AB12" s="16" t="n">
        <v>0.223056136632886</v>
      </c>
      <c r="AC12" s="16" t="n">
        <v>0.0693078403167831</v>
      </c>
      <c r="AD12" s="16" t="n">
        <v>0.175530938103662</v>
      </c>
      <c r="AE12" s="16"/>
      <c r="AF12" s="16" t="n">
        <v>0.736375833206876</v>
      </c>
      <c r="AG12" s="16" t="n">
        <v>0.302285408305717</v>
      </c>
      <c r="AH12" s="16" t="n">
        <v>0.265716573392441</v>
      </c>
      <c r="AI12" s="16" t="n">
        <v>0.025248147678538</v>
      </c>
      <c r="AJ12" s="16" t="n">
        <v>0.250778482120775</v>
      </c>
      <c r="AK12" s="16" t="n">
        <v>0.121697693336299</v>
      </c>
      <c r="AL12" s="16" t="n">
        <v>0.354588545717902</v>
      </c>
      <c r="AM12" s="16" t="n">
        <v>0.0542524558179797</v>
      </c>
      <c r="AN12" s="16" t="n">
        <v>0.364070158204702</v>
      </c>
      <c r="AO12" s="16" t="n">
        <v>0.234055092173954</v>
      </c>
      <c r="AP12" s="16" t="n">
        <v>0</v>
      </c>
      <c r="AQ12" s="16"/>
      <c r="AR12" s="16" t="n">
        <v>0</v>
      </c>
      <c r="AS12" s="16" t="n">
        <v>0.347121410194473</v>
      </c>
      <c r="AT12" s="16" t="n">
        <v>0.220370786043842</v>
      </c>
      <c r="AU12" s="16" t="n">
        <v>0.229292521825693</v>
      </c>
      <c r="AV12" s="16" t="n">
        <v>0.413782830104178</v>
      </c>
      <c r="AW12" s="16" t="n">
        <v>0.148891990240176</v>
      </c>
      <c r="AX12" s="16" t="n">
        <v>0.347817542445779</v>
      </c>
    </row>
    <row r="13">
      <c r="B13" s="17" t="s">
        <v>270</v>
      </c>
      <c r="C13" s="16" t="n">
        <v>0.385075486994145</v>
      </c>
      <c r="D13" s="16" t="n">
        <v>0.406734284548621</v>
      </c>
      <c r="E13" s="16" t="n">
        <v>0.23148154963694</v>
      </c>
      <c r="F13" s="16" t="n">
        <v>0.438740722240059</v>
      </c>
      <c r="G13" s="16"/>
      <c r="H13" s="16" t="n">
        <v>0.567434890831161</v>
      </c>
      <c r="I13" s="16" t="n">
        <v>0.330757925245436</v>
      </c>
      <c r="J13" s="16"/>
      <c r="K13" s="16" t="n">
        <v>0.476395190165277</v>
      </c>
      <c r="L13" s="16"/>
      <c r="M13" s="16" t="n">
        <v>0.4061108793987</v>
      </c>
      <c r="N13" s="16" t="n">
        <v>0.364696781508112</v>
      </c>
      <c r="O13" s="16" t="n">
        <v>0.0594116338352174</v>
      </c>
      <c r="P13" s="16" t="n">
        <v>0.0949448708958635</v>
      </c>
      <c r="Q13" s="16"/>
      <c r="R13" s="16" t="n">
        <v>0.78582243678632</v>
      </c>
      <c r="S13" s="16" t="n">
        <v>0.201460386225901</v>
      </c>
      <c r="T13" s="16" t="n">
        <v>0.135524538461102</v>
      </c>
      <c r="U13" s="16" t="n">
        <v>0.164943527015363</v>
      </c>
      <c r="V13" s="16" t="n">
        <v>0.525326478890415</v>
      </c>
      <c r="W13" s="16"/>
      <c r="X13" s="16" t="n">
        <v>0.432341619927693</v>
      </c>
      <c r="Y13" s="16" t="n">
        <v>0.344419900803324</v>
      </c>
      <c r="Z13" s="16" t="n">
        <v>0.405973726516873</v>
      </c>
      <c r="AA13" s="16" t="n">
        <v>0.480141482165254</v>
      </c>
      <c r="AB13" s="16" t="n">
        <v>0.397325056999655</v>
      </c>
      <c r="AC13" s="16" t="n">
        <v>0.128669657826146</v>
      </c>
      <c r="AD13" s="16" t="n">
        <v>0.260383342447916</v>
      </c>
      <c r="AE13" s="16"/>
      <c r="AF13" s="16" t="n">
        <v>0</v>
      </c>
      <c r="AG13" s="16" t="n">
        <v>0.288567464163387</v>
      </c>
      <c r="AH13" s="16" t="n">
        <v>0.381833252085069</v>
      </c>
      <c r="AI13" s="16" t="n">
        <v>0.458597781748044</v>
      </c>
      <c r="AJ13" s="16" t="n">
        <v>0.443140573761594</v>
      </c>
      <c r="AK13" s="16" t="n">
        <v>0.42925630825424</v>
      </c>
      <c r="AL13" s="16" t="n">
        <v>0.265621468584961</v>
      </c>
      <c r="AM13" s="16" t="n">
        <v>0.334762203721481</v>
      </c>
      <c r="AN13" s="16" t="n">
        <v>0.342340339251014</v>
      </c>
      <c r="AO13" s="16" t="n">
        <v>0.583270471531343</v>
      </c>
      <c r="AP13" s="16" t="n">
        <v>0.322517352565664</v>
      </c>
      <c r="AQ13" s="16"/>
      <c r="AR13" s="16" t="n">
        <v>0.594991751582278</v>
      </c>
      <c r="AS13" s="16" t="n">
        <v>0.371918571219631</v>
      </c>
      <c r="AT13" s="16" t="n">
        <v>0.241649094927024</v>
      </c>
      <c r="AU13" s="16" t="n">
        <v>0.323025176115703</v>
      </c>
      <c r="AV13" s="16" t="n">
        <v>0.20909053373201</v>
      </c>
      <c r="AW13" s="16" t="n">
        <v>0.528521406207264</v>
      </c>
      <c r="AX13" s="16" t="n">
        <v>0.486194976611323</v>
      </c>
    </row>
    <row r="14">
      <c r="B14" s="17" t="s">
        <v>95</v>
      </c>
      <c r="C14" s="22" t="n">
        <v>0.0755368084366413</v>
      </c>
      <c r="D14" s="22" t="n">
        <v>0.0715720153840387</v>
      </c>
      <c r="E14" s="22" t="n">
        <v>0.0547590695076298</v>
      </c>
      <c r="F14" s="22" t="n">
        <v>0.0837823533990043</v>
      </c>
      <c r="G14" s="22"/>
      <c r="H14" s="22" t="n">
        <v>0.00143693317166116</v>
      </c>
      <c r="I14" s="22" t="n">
        <v>0.0857446461066852</v>
      </c>
      <c r="J14" s="22"/>
      <c r="K14" s="22" t="n">
        <v>0.0813297046706146</v>
      </c>
      <c r="L14" s="22"/>
      <c r="M14" s="22" t="n">
        <v>0.0810670099081142</v>
      </c>
      <c r="N14" s="22" t="n">
        <v>0.0646048051953895</v>
      </c>
      <c r="O14" s="22" t="n">
        <v>0.00731877160653359</v>
      </c>
      <c r="P14" s="22" t="n">
        <v>0.0110127246236575</v>
      </c>
      <c r="Q14" s="22"/>
      <c r="R14" s="22" t="n">
        <v>0</v>
      </c>
      <c r="S14" s="22" t="n">
        <v>0.0199866333875509</v>
      </c>
      <c r="T14" s="22" t="n">
        <v>0.111237358461547</v>
      </c>
      <c r="U14" s="22" t="n">
        <v>0.115844310751232</v>
      </c>
      <c r="V14" s="22" t="n">
        <v>0.0621725697136366</v>
      </c>
      <c r="W14" s="22"/>
      <c r="X14" s="22" t="n">
        <v>0.101096442470177</v>
      </c>
      <c r="Y14" s="22" t="n">
        <v>0.0439812395464425</v>
      </c>
      <c r="Z14" s="22" t="n">
        <v>0</v>
      </c>
      <c r="AA14" s="22" t="n">
        <v>0.139188355191159</v>
      </c>
      <c r="AB14" s="22" t="n">
        <v>0</v>
      </c>
      <c r="AC14" s="22" t="n">
        <v>0.00525261994258675</v>
      </c>
      <c r="AD14" s="22" t="n">
        <v>0.0432585489405164</v>
      </c>
      <c r="AE14" s="22"/>
      <c r="AF14" s="22" t="n">
        <v>0</v>
      </c>
      <c r="AG14" s="22" t="n">
        <v>0.141075028572549</v>
      </c>
      <c r="AH14" s="22" t="n">
        <v>0.0831326754319552</v>
      </c>
      <c r="AI14" s="22" t="n">
        <v>0.153033085202683</v>
      </c>
      <c r="AJ14" s="22" t="n">
        <v>0.0765126832985084</v>
      </c>
      <c r="AK14" s="22" t="n">
        <v>0.0612626871032901</v>
      </c>
      <c r="AL14" s="22" t="n">
        <v>0.0158123701990684</v>
      </c>
      <c r="AM14" s="22" t="n">
        <v>0.103676938705507</v>
      </c>
      <c r="AN14" s="22" t="n">
        <v>0</v>
      </c>
      <c r="AO14" s="22" t="n">
        <v>0.115997430641951</v>
      </c>
      <c r="AP14" s="22" t="n">
        <v>0.319026671339194</v>
      </c>
      <c r="AQ14" s="22"/>
      <c r="AR14" s="22" t="n">
        <v>0.0781479586863312</v>
      </c>
      <c r="AS14" s="22" t="n">
        <v>0</v>
      </c>
      <c r="AT14" s="22" t="n">
        <v>0.102683951907809</v>
      </c>
      <c r="AU14" s="22" t="n">
        <v>0.0535654400091328</v>
      </c>
      <c r="AV14" s="22" t="n">
        <v>0.179308434698549</v>
      </c>
      <c r="AW14" s="22" t="n">
        <v>0.102073332315992</v>
      </c>
      <c r="AX14" s="22" t="n">
        <v>0</v>
      </c>
    </row>
    <row r="15">
      <c r="B15" s="18"/>
    </row>
    <row r="16">
      <c r="B16" t="s">
        <v>76</v>
      </c>
    </row>
    <row r="17">
      <c r="B17" t="s">
        <v>77</v>
      </c>
    </row>
    <row r="19">
      <c r="B19"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s>
  <sheetData>
    <row r="2" ht="40" customHeight="1">
      <c r="D2" s="15" t="s">
        <v>302</v>
      </c>
    </row>
    <row r="6" ht="50" customHeight="1">
      <c r="B6" s="19" t="s">
        <v>15</v>
      </c>
      <c r="C6" s="19" t="s">
        <v>287</v>
      </c>
      <c r="D6" s="19" t="s">
        <v>288</v>
      </c>
      <c r="E6" s="19" t="s">
        <v>289</v>
      </c>
      <c r="F6" s="19" t="s">
        <v>290</v>
      </c>
      <c r="G6" s="19" t="s">
        <v>291</v>
      </c>
      <c r="H6" s="19" t="s">
        <v>292</v>
      </c>
      <c r="I6" s="19" t="s">
        <v>293</v>
      </c>
      <c r="J6" s="19" t="s">
        <v>294</v>
      </c>
      <c r="K6" s="19" t="s">
        <v>295</v>
      </c>
      <c r="L6" s="19" t="s">
        <v>296</v>
      </c>
    </row>
    <row r="7">
      <c r="B7" s="17" t="s">
        <v>297</v>
      </c>
      <c r="C7" s="16" t="n">
        <v>0.0342233568340513</v>
      </c>
      <c r="D7" s="16" t="n">
        <v>0.0325268578221481</v>
      </c>
      <c r="E7" s="16" t="n">
        <v>0.0601548554563133</v>
      </c>
      <c r="F7" s="16" t="n">
        <v>0.0352541633103131</v>
      </c>
      <c r="G7" s="16" t="n">
        <v>0.0684726943004069</v>
      </c>
      <c r="H7" s="16" t="n">
        <v>0.0549220676747875</v>
      </c>
      <c r="I7" s="16" t="n">
        <v>0.0357455554606932</v>
      </c>
      <c r="J7" s="16" t="n">
        <v>0.0393546089352664</v>
      </c>
      <c r="K7" s="16" t="n">
        <v>0.0317168604178154</v>
      </c>
      <c r="L7" s="16" t="n">
        <v>0.0480377412214457</v>
      </c>
    </row>
    <row r="8">
      <c r="B8" s="17" t="s">
        <v>298</v>
      </c>
      <c r="C8" s="16" t="n">
        <v>0.140692849574329</v>
      </c>
      <c r="D8" s="16" t="n">
        <v>0.117654543317275</v>
      </c>
      <c r="E8" s="16" t="n">
        <v>0.151361026003283</v>
      </c>
      <c r="F8" s="16" t="n">
        <v>0.112018723442027</v>
      </c>
      <c r="G8" s="16" t="n">
        <v>0.0883648298975935</v>
      </c>
      <c r="H8" s="16" t="n">
        <v>0.08398006216744</v>
      </c>
      <c r="I8" s="16" t="n">
        <v>0.115020625812488</v>
      </c>
      <c r="J8" s="16" t="n">
        <v>0.0701085926016708</v>
      </c>
      <c r="K8" s="16" t="n">
        <v>0.127907994399259</v>
      </c>
      <c r="L8" s="16" t="n">
        <v>0.0918035334867181</v>
      </c>
    </row>
    <row r="9">
      <c r="B9" s="17" t="s">
        <v>299</v>
      </c>
      <c r="C9" s="16" t="n">
        <v>0.186663712212486</v>
      </c>
      <c r="D9" s="16" t="n">
        <v>0.23228368391162</v>
      </c>
      <c r="E9" s="16" t="n">
        <v>0.203835930386934</v>
      </c>
      <c r="F9" s="16" t="n">
        <v>0.199076131521319</v>
      </c>
      <c r="G9" s="16" t="n">
        <v>0.185159844499893</v>
      </c>
      <c r="H9" s="16" t="n">
        <v>0.214891304280847</v>
      </c>
      <c r="I9" s="16" t="n">
        <v>0.232412248461248</v>
      </c>
      <c r="J9" s="16" t="n">
        <v>0.238044611711512</v>
      </c>
      <c r="K9" s="16" t="n">
        <v>0.166974998954725</v>
      </c>
      <c r="L9" s="16" t="n">
        <v>0.201513415967011</v>
      </c>
    </row>
    <row r="10">
      <c r="B10" s="17" t="s">
        <v>300</v>
      </c>
      <c r="C10" s="16" t="n">
        <v>0.0769010341009492</v>
      </c>
      <c r="D10" s="16" t="n">
        <v>0.0527444753884607</v>
      </c>
      <c r="E10" s="16" t="n">
        <v>0.0235005285392708</v>
      </c>
      <c r="F10" s="16" t="n">
        <v>0.0597503362828968</v>
      </c>
      <c r="G10" s="16" t="n">
        <v>0.0963904078466128</v>
      </c>
      <c r="H10" s="16" t="n">
        <v>0.0410440483156589</v>
      </c>
      <c r="I10" s="16" t="n">
        <v>0.0439046442736186</v>
      </c>
      <c r="J10" s="16" t="n">
        <v>0.0616134242335541</v>
      </c>
      <c r="K10" s="16" t="n">
        <v>0.0958170628075549</v>
      </c>
      <c r="L10" s="16" t="n">
        <v>0.0798178164266969</v>
      </c>
    </row>
    <row r="11">
      <c r="B11" s="17" t="s">
        <v>301</v>
      </c>
      <c r="C11" s="16" t="n">
        <v>0.0250472826092104</v>
      </c>
      <c r="D11" s="16" t="n">
        <v>0.024991974061011</v>
      </c>
      <c r="E11" s="16" t="n">
        <v>0.0246014491471323</v>
      </c>
      <c r="F11" s="16" t="n">
        <v>0.040353658128192</v>
      </c>
      <c r="G11" s="16" t="n">
        <v>0.0367838573336351</v>
      </c>
      <c r="H11" s="16" t="n">
        <v>0.0405643896917722</v>
      </c>
      <c r="I11" s="16" t="n">
        <v>0.0405371308177041</v>
      </c>
      <c r="J11" s="16" t="n">
        <v>0.0329139808199503</v>
      </c>
      <c r="K11" s="16" t="n">
        <v>0.0359595292952032</v>
      </c>
      <c r="L11" s="16" t="n">
        <v>0.0439479971772414</v>
      </c>
    </row>
    <row r="12">
      <c r="B12" s="17" t="s">
        <v>95</v>
      </c>
      <c r="C12" s="16" t="n">
        <v>0.536471764668974</v>
      </c>
      <c r="D12" s="16" t="n">
        <v>0.539798465499485</v>
      </c>
      <c r="E12" s="16" t="n">
        <v>0.536546210467067</v>
      </c>
      <c r="F12" s="16" t="n">
        <v>0.553546987315252</v>
      </c>
      <c r="G12" s="16" t="n">
        <v>0.524828366121858</v>
      </c>
      <c r="H12" s="16" t="n">
        <v>0.564598127869494</v>
      </c>
      <c r="I12" s="16" t="n">
        <v>0.532379795174248</v>
      </c>
      <c r="J12" s="16" t="n">
        <v>0.557964781698047</v>
      </c>
      <c r="K12" s="16" t="n">
        <v>0.541623554125443</v>
      </c>
      <c r="L12" s="16" t="n">
        <v>0.534879495720886</v>
      </c>
    </row>
    <row r="13">
      <c r="B13" s="18"/>
      <c r="C13" s="18"/>
      <c r="D13" s="18"/>
      <c r="E13" s="18"/>
      <c r="F13" s="18"/>
      <c r="G13" s="18"/>
      <c r="H13" s="18"/>
      <c r="I13" s="18"/>
      <c r="J13" s="18"/>
      <c r="K13" s="18"/>
      <c r="L13" s="18"/>
    </row>
    <row r="14">
      <c r="B14" t="s">
        <v>76</v>
      </c>
    </row>
    <row r="15">
      <c r="B15" t="s">
        <v>77</v>
      </c>
    </row>
    <row r="19">
      <c r="B19" s="9" t="str">
        <f>=HYPERLINK("#'Contents'!A1", "Return to Contents")</f>
      </c>
    </row>
  </sheetData>
  <mergeCells count="1">
    <mergeCell ref="D2:M2"/>
  </mergeCells>
  <pageMargins left="0.7" right="0.7" top="0.75" bottom="0.75" header="0.3" footer="0.3"/>
  <pageSetup paperSize="9" orientation="portrait" horizontalDpi="300" verticalDpi="300" r:id="rId2"/>
  <drawing r:id="rId1"/>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303</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297</v>
      </c>
      <c r="C9" s="16" t="n">
        <v>0.0342233568340513</v>
      </c>
      <c r="D9" s="16" t="n">
        <v>0.157328053683363</v>
      </c>
      <c r="E9" s="16" t="n">
        <v>0.0496569866101538</v>
      </c>
      <c r="F9" s="16" t="n">
        <v>0.010917121010194</v>
      </c>
      <c r="G9" s="16"/>
      <c r="H9" s="16" t="n">
        <v>0.0257679400469429</v>
      </c>
      <c r="I9" s="16" t="n">
        <v>0.0336283515930045</v>
      </c>
      <c r="J9" s="16"/>
      <c r="K9" s="16" t="n">
        <v>0.0415339509629887</v>
      </c>
      <c r="L9" s="16"/>
      <c r="M9" s="16" t="n">
        <v>0.00806901993374252</v>
      </c>
      <c r="N9" s="16" t="n">
        <v>0.105686062854974</v>
      </c>
      <c r="O9" s="16" t="n">
        <v>0.29824842243442</v>
      </c>
      <c r="P9" s="16" t="n">
        <v>0.278171253680051</v>
      </c>
      <c r="Q9" s="16"/>
      <c r="R9" s="16" t="n">
        <v>0</v>
      </c>
      <c r="S9" s="16" t="n">
        <v>0.0883446836039726</v>
      </c>
      <c r="T9" s="16" t="n">
        <v>0.0563588486349552</v>
      </c>
      <c r="U9" s="16" t="n">
        <v>0.102820479244977</v>
      </c>
      <c r="V9" s="16" t="n">
        <v>0.00595885887891426</v>
      </c>
      <c r="W9" s="16"/>
      <c r="X9" s="16" t="n">
        <v>0.0223105904861224</v>
      </c>
      <c r="Y9" s="16" t="n">
        <v>0.00616301796218538</v>
      </c>
      <c r="Z9" s="16" t="n">
        <v>0.0031254140522372</v>
      </c>
      <c r="AA9" s="16" t="n">
        <v>0.0763068786219696</v>
      </c>
      <c r="AB9" s="16" t="n">
        <v>0.0882829601064228</v>
      </c>
      <c r="AC9" s="16" t="n">
        <v>0.0586993404693192</v>
      </c>
      <c r="AD9" s="16" t="n">
        <v>0.268516960766437</v>
      </c>
      <c r="AE9" s="16"/>
      <c r="AF9" s="16" t="n">
        <v>0.0364358326107103</v>
      </c>
      <c r="AG9" s="16" t="n">
        <v>0.115394981417062</v>
      </c>
      <c r="AH9" s="16" t="n">
        <v>0.0210224903449706</v>
      </c>
      <c r="AI9" s="16" t="n">
        <v>0.117022098474517</v>
      </c>
      <c r="AJ9" s="16" t="n">
        <v>0.0296151009681669</v>
      </c>
      <c r="AK9" s="16" t="n">
        <v>0.00328155032269734</v>
      </c>
      <c r="AL9" s="16" t="n">
        <v>0.034825688271315</v>
      </c>
      <c r="AM9" s="16" t="n">
        <v>0.0174134642795231</v>
      </c>
      <c r="AN9" s="16" t="n">
        <v>0.0726267953456147</v>
      </c>
      <c r="AO9" s="16" t="n">
        <v>0.00215467962107757</v>
      </c>
      <c r="AP9" s="16" t="n">
        <v>0</v>
      </c>
      <c r="AQ9" s="16"/>
      <c r="AR9" s="16" t="n">
        <v>0.0773639035451112</v>
      </c>
      <c r="AS9" s="16" t="n">
        <v>0.0334473277955167</v>
      </c>
      <c r="AT9" s="16" t="n">
        <v>0.0703276671985686</v>
      </c>
      <c r="AU9" s="16" t="n">
        <v>0.0165093172760263</v>
      </c>
      <c r="AV9" s="16" t="n">
        <v>0.00219911867992122</v>
      </c>
      <c r="AW9" s="16" t="n">
        <v>0.0145699155882463</v>
      </c>
      <c r="AX9" s="16" t="n">
        <v>0.00723275206301763</v>
      </c>
    </row>
    <row r="10">
      <c r="B10" s="17" t="s">
        <v>298</v>
      </c>
      <c r="C10" s="16" t="n">
        <v>0.140692849574329</v>
      </c>
      <c r="D10" s="16" t="n">
        <v>0.18366019749285</v>
      </c>
      <c r="E10" s="16" t="n">
        <v>0.208732347320511</v>
      </c>
      <c r="F10" s="16" t="n">
        <v>0.109404317047725</v>
      </c>
      <c r="G10" s="16"/>
      <c r="H10" s="16" t="n">
        <v>0.200786298775161</v>
      </c>
      <c r="I10" s="16" t="n">
        <v>0.138101476112709</v>
      </c>
      <c r="J10" s="16"/>
      <c r="K10" s="16" t="n">
        <v>0.0152926654043716</v>
      </c>
      <c r="L10" s="16"/>
      <c r="M10" s="16" t="n">
        <v>0.117546057296885</v>
      </c>
      <c r="N10" s="16" t="n">
        <v>0.155715220301414</v>
      </c>
      <c r="O10" s="16" t="n">
        <v>0.531436757586459</v>
      </c>
      <c r="P10" s="16" t="n">
        <v>0.416500804153953</v>
      </c>
      <c r="Q10" s="16"/>
      <c r="R10" s="16" t="n">
        <v>0.0267405384239923</v>
      </c>
      <c r="S10" s="16" t="n">
        <v>0.291965708382685</v>
      </c>
      <c r="T10" s="16" t="n">
        <v>0.161719800145545</v>
      </c>
      <c r="U10" s="16" t="n">
        <v>0.153077754763388</v>
      </c>
      <c r="V10" s="16" t="n">
        <v>0.123429429238647</v>
      </c>
      <c r="W10" s="16"/>
      <c r="X10" s="16" t="n">
        <v>0.103506542869412</v>
      </c>
      <c r="Y10" s="16" t="n">
        <v>0.160477058435163</v>
      </c>
      <c r="Z10" s="16" t="n">
        <v>0.126771902570016</v>
      </c>
      <c r="AA10" s="16" t="n">
        <v>0.190752742421462</v>
      </c>
      <c r="AB10" s="16" t="n">
        <v>0.207948700815694</v>
      </c>
      <c r="AC10" s="16" t="n">
        <v>0.144523090940729</v>
      </c>
      <c r="AD10" s="16" t="n">
        <v>0.16318478921092</v>
      </c>
      <c r="AE10" s="16"/>
      <c r="AF10" s="16" t="n">
        <v>0.0350813745058445</v>
      </c>
      <c r="AG10" s="16" t="n">
        <v>0.00771590864637841</v>
      </c>
      <c r="AH10" s="16" t="n">
        <v>0.191235663864637</v>
      </c>
      <c r="AI10" s="16" t="n">
        <v>0.17665989603735</v>
      </c>
      <c r="AJ10" s="16" t="n">
        <v>0.170171223881868</v>
      </c>
      <c r="AK10" s="16" t="n">
        <v>0.141611390579475</v>
      </c>
      <c r="AL10" s="16" t="n">
        <v>0.106132734358903</v>
      </c>
      <c r="AM10" s="16" t="n">
        <v>0.0680025717974539</v>
      </c>
      <c r="AN10" s="16" t="n">
        <v>0.266119022018532</v>
      </c>
      <c r="AO10" s="16" t="n">
        <v>0.0322644149344058</v>
      </c>
      <c r="AP10" s="16" t="n">
        <v>0.347235181171648</v>
      </c>
      <c r="AQ10" s="16"/>
      <c r="AR10" s="16" t="n">
        <v>0.165117895717593</v>
      </c>
      <c r="AS10" s="16" t="n">
        <v>0.20647708733667</v>
      </c>
      <c r="AT10" s="16" t="n">
        <v>0.0842834879935679</v>
      </c>
      <c r="AU10" s="16" t="n">
        <v>0.15947281267802</v>
      </c>
      <c r="AV10" s="16" t="n">
        <v>0.37492751748389</v>
      </c>
      <c r="AW10" s="16" t="n">
        <v>0.0353598944332384</v>
      </c>
      <c r="AX10" s="16" t="n">
        <v>0.198477141312352</v>
      </c>
    </row>
    <row r="11">
      <c r="B11" s="17" t="s">
        <v>299</v>
      </c>
      <c r="C11" s="16" t="n">
        <v>0.186663712212486</v>
      </c>
      <c r="D11" s="16" t="n">
        <v>0.189857811669657</v>
      </c>
      <c r="E11" s="16" t="n">
        <v>0.19862309480278</v>
      </c>
      <c r="F11" s="16" t="n">
        <v>0.181787280829618</v>
      </c>
      <c r="G11" s="16"/>
      <c r="H11" s="16" t="n">
        <v>0.187004873827959</v>
      </c>
      <c r="I11" s="16" t="n">
        <v>0.183611742885514</v>
      </c>
      <c r="J11" s="16"/>
      <c r="K11" s="16" t="n">
        <v>0.156172422617495</v>
      </c>
      <c r="L11" s="16"/>
      <c r="M11" s="16" t="n">
        <v>0.184509001527967</v>
      </c>
      <c r="N11" s="16" t="n">
        <v>0.236201072622496</v>
      </c>
      <c r="O11" s="16" t="n">
        <v>0.07320499058637</v>
      </c>
      <c r="P11" s="16" t="n">
        <v>0.108199087693855</v>
      </c>
      <c r="Q11" s="16"/>
      <c r="R11" s="16" t="n">
        <v>0.187437024789688</v>
      </c>
      <c r="S11" s="16" t="n">
        <v>0.285232300080598</v>
      </c>
      <c r="T11" s="16" t="n">
        <v>0.213035598501712</v>
      </c>
      <c r="U11" s="16" t="n">
        <v>0.100794915990311</v>
      </c>
      <c r="V11" s="16" t="n">
        <v>0.199104205764455</v>
      </c>
      <c r="W11" s="16"/>
      <c r="X11" s="16" t="n">
        <v>0.17533195632378</v>
      </c>
      <c r="Y11" s="16" t="n">
        <v>0.158742965378046</v>
      </c>
      <c r="Z11" s="16" t="n">
        <v>0.461807018397462</v>
      </c>
      <c r="AA11" s="16" t="n">
        <v>0.0227124373479511</v>
      </c>
      <c r="AB11" s="16" t="n">
        <v>0.167556626030963</v>
      </c>
      <c r="AC11" s="16" t="n">
        <v>0.0246247663826118</v>
      </c>
      <c r="AD11" s="16" t="n">
        <v>0.0978062859588983</v>
      </c>
      <c r="AE11" s="16"/>
      <c r="AF11" s="16" t="n">
        <v>0.0694589441040238</v>
      </c>
      <c r="AG11" s="16" t="n">
        <v>0.14423988180916</v>
      </c>
      <c r="AH11" s="16" t="n">
        <v>0.20823058575672</v>
      </c>
      <c r="AI11" s="16" t="n">
        <v>0.13377208803763</v>
      </c>
      <c r="AJ11" s="16" t="n">
        <v>0.135883453685801</v>
      </c>
      <c r="AK11" s="16" t="n">
        <v>0.219803408389166</v>
      </c>
      <c r="AL11" s="16" t="n">
        <v>0.241525377185403</v>
      </c>
      <c r="AM11" s="16" t="n">
        <v>0.431793552060295</v>
      </c>
      <c r="AN11" s="16" t="n">
        <v>0.105852359117718</v>
      </c>
      <c r="AO11" s="16" t="n">
        <v>0.147676011280396</v>
      </c>
      <c r="AP11" s="16" t="n">
        <v>0.0182532584031711</v>
      </c>
      <c r="AQ11" s="16"/>
      <c r="AR11" s="16" t="n">
        <v>0.0843784904686869</v>
      </c>
      <c r="AS11" s="16" t="n">
        <v>0.0642459125321628</v>
      </c>
      <c r="AT11" s="16" t="n">
        <v>0.222093169049232</v>
      </c>
      <c r="AU11" s="16" t="n">
        <v>0.236032994012819</v>
      </c>
      <c r="AV11" s="16" t="n">
        <v>0.206891415052089</v>
      </c>
      <c r="AW11" s="16" t="n">
        <v>0.23675931606487</v>
      </c>
      <c r="AX11" s="16" t="n">
        <v>0.113957639938767</v>
      </c>
    </row>
    <row r="12">
      <c r="B12" s="17" t="s">
        <v>300</v>
      </c>
      <c r="C12" s="16" t="n">
        <v>0.0769010341009492</v>
      </c>
      <c r="D12" s="16" t="n">
        <v>0.0607978989302874</v>
      </c>
      <c r="E12" s="16" t="n">
        <v>0.128724133377309</v>
      </c>
      <c r="F12" s="16" t="n">
        <v>0.0600518481656919</v>
      </c>
      <c r="G12" s="16"/>
      <c r="H12" s="16" t="n">
        <v>0.00142098057313681</v>
      </c>
      <c r="I12" s="16" t="n">
        <v>0.0943894719034855</v>
      </c>
      <c r="J12" s="16"/>
      <c r="K12" s="16" t="n">
        <v>0.123578399771865</v>
      </c>
      <c r="L12" s="16"/>
      <c r="M12" s="16" t="n">
        <v>0.0834626542578902</v>
      </c>
      <c r="N12" s="16" t="n">
        <v>0.0551814222744439</v>
      </c>
      <c r="O12" s="16" t="n">
        <v>0.0183563661727468</v>
      </c>
      <c r="P12" s="16" t="n">
        <v>0.0499955433710429</v>
      </c>
      <c r="Q12" s="16"/>
      <c r="R12" s="16" t="n">
        <v>0</v>
      </c>
      <c r="S12" s="16" t="n">
        <v>0</v>
      </c>
      <c r="T12" s="16" t="n">
        <v>0.187377221227167</v>
      </c>
      <c r="U12" s="16" t="n">
        <v>0.167202452429632</v>
      </c>
      <c r="V12" s="16" t="n">
        <v>0.0160096238047123</v>
      </c>
      <c r="W12" s="16"/>
      <c r="X12" s="16" t="n">
        <v>0.0746736349811072</v>
      </c>
      <c r="Y12" s="16" t="n">
        <v>0.0877183428063392</v>
      </c>
      <c r="Z12" s="16" t="n">
        <v>0.100722826494115</v>
      </c>
      <c r="AA12" s="16" t="n">
        <v>0.000357431673270003</v>
      </c>
      <c r="AB12" s="16" t="n">
        <v>0.0256878054427533</v>
      </c>
      <c r="AC12" s="16" t="n">
        <v>0.56874615781509</v>
      </c>
      <c r="AD12" s="16" t="n">
        <v>0.0440341318656649</v>
      </c>
      <c r="AE12" s="16"/>
      <c r="AF12" s="16" t="n">
        <v>0.681538862932462</v>
      </c>
      <c r="AG12" s="16" t="n">
        <v>0.0224228702843886</v>
      </c>
      <c r="AH12" s="16" t="n">
        <v>0.0319046464182651</v>
      </c>
      <c r="AI12" s="16" t="n">
        <v>0.0787666357326747</v>
      </c>
      <c r="AJ12" s="16" t="n">
        <v>0.049597281002118</v>
      </c>
      <c r="AK12" s="16" t="n">
        <v>0.0724696119013497</v>
      </c>
      <c r="AL12" s="16" t="n">
        <v>0.216112030212464</v>
      </c>
      <c r="AM12" s="16" t="n">
        <v>0.0252654331109377</v>
      </c>
      <c r="AN12" s="16" t="n">
        <v>0</v>
      </c>
      <c r="AO12" s="16" t="n">
        <v>0</v>
      </c>
      <c r="AP12" s="16" t="n">
        <v>0</v>
      </c>
      <c r="AQ12" s="16"/>
      <c r="AR12" s="16" t="n">
        <v>0</v>
      </c>
      <c r="AS12" s="16" t="n">
        <v>0.177796300102811</v>
      </c>
      <c r="AT12" s="16" t="n">
        <v>0.107054439218139</v>
      </c>
      <c r="AU12" s="16" t="n">
        <v>0.0475301860798013</v>
      </c>
      <c r="AV12" s="16" t="n">
        <v>0.0275829803535397</v>
      </c>
      <c r="AW12" s="16" t="n">
        <v>0.0590474426450409</v>
      </c>
      <c r="AX12" s="16" t="n">
        <v>0.0970687450372705</v>
      </c>
    </row>
    <row r="13">
      <c r="B13" s="17" t="s">
        <v>301</v>
      </c>
      <c r="C13" s="16" t="n">
        <v>0.0250472826092104</v>
      </c>
      <c r="D13" s="16" t="n">
        <v>0.00376223639073774</v>
      </c>
      <c r="E13" s="16" t="n">
        <v>0.00478064740031173</v>
      </c>
      <c r="F13" s="16" t="n">
        <v>0.0355805445870216</v>
      </c>
      <c r="G13" s="16"/>
      <c r="H13" s="16" t="n">
        <v>0.042751023636525</v>
      </c>
      <c r="I13" s="16" t="n">
        <v>0.0299654169418222</v>
      </c>
      <c r="J13" s="16"/>
      <c r="K13" s="16" t="n">
        <v>0.000959372092238163</v>
      </c>
      <c r="L13" s="16"/>
      <c r="M13" s="16" t="n">
        <v>0.0285106932076346</v>
      </c>
      <c r="N13" s="16" t="n">
        <v>0.00746424312949028</v>
      </c>
      <c r="O13" s="16" t="n">
        <v>0.00994975452678035</v>
      </c>
      <c r="P13" s="16" t="n">
        <v>0.0446825107114619</v>
      </c>
      <c r="Q13" s="16"/>
      <c r="R13" s="16" t="n">
        <v>0</v>
      </c>
      <c r="S13" s="16" t="n">
        <v>0.132996921706843</v>
      </c>
      <c r="T13" s="16" t="n">
        <v>0</v>
      </c>
      <c r="U13" s="16" t="n">
        <v>0.0989787817096742</v>
      </c>
      <c r="V13" s="16" t="n">
        <v>0.00228714047453468</v>
      </c>
      <c r="W13" s="16"/>
      <c r="X13" s="16" t="n">
        <v>0.0220972951422957</v>
      </c>
      <c r="Y13" s="16" t="n">
        <v>0.05570999553673</v>
      </c>
      <c r="Z13" s="16" t="n">
        <v>0.000799233964278845</v>
      </c>
      <c r="AA13" s="16" t="n">
        <v>0</v>
      </c>
      <c r="AB13" s="16" t="n">
        <v>0.0110312224332357</v>
      </c>
      <c r="AC13" s="16" t="n">
        <v>0.00218982859873699</v>
      </c>
      <c r="AD13" s="16" t="n">
        <v>0.00824685319366292</v>
      </c>
      <c r="AE13" s="16"/>
      <c r="AF13" s="16" t="n">
        <v>0</v>
      </c>
      <c r="AG13" s="16" t="n">
        <v>0</v>
      </c>
      <c r="AH13" s="16" t="n">
        <v>0.00860449390601946</v>
      </c>
      <c r="AI13" s="16" t="n">
        <v>0</v>
      </c>
      <c r="AJ13" s="16" t="n">
        <v>0.0521900762352107</v>
      </c>
      <c r="AK13" s="16" t="n">
        <v>0.0280610602496957</v>
      </c>
      <c r="AL13" s="16" t="n">
        <v>0</v>
      </c>
      <c r="AM13" s="16" t="n">
        <v>0.00231105929429327</v>
      </c>
      <c r="AN13" s="16" t="n">
        <v>0.00177352286287929</v>
      </c>
      <c r="AO13" s="16" t="n">
        <v>0.175685029489234</v>
      </c>
      <c r="AP13" s="16" t="n">
        <v>0</v>
      </c>
      <c r="AQ13" s="16"/>
      <c r="AR13" s="16" t="n">
        <v>0.00259752215684258</v>
      </c>
      <c r="AS13" s="16" t="n">
        <v>0</v>
      </c>
      <c r="AT13" s="16" t="n">
        <v>0.0513679922353208</v>
      </c>
      <c r="AU13" s="16" t="n">
        <v>0.00624275379993113</v>
      </c>
      <c r="AV13" s="16" t="n">
        <v>0.00219911867992122</v>
      </c>
      <c r="AW13" s="16" t="n">
        <v>0.0509849692077545</v>
      </c>
      <c r="AX13" s="16" t="n">
        <v>0.00102092470011851</v>
      </c>
    </row>
    <row r="14">
      <c r="B14" s="17" t="s">
        <v>95</v>
      </c>
      <c r="C14" s="22" t="n">
        <v>0.536471764668974</v>
      </c>
      <c r="D14" s="22" t="n">
        <v>0.404593801833105</v>
      </c>
      <c r="E14" s="22" t="n">
        <v>0.409482790488934</v>
      </c>
      <c r="F14" s="22" t="n">
        <v>0.602258888359749</v>
      </c>
      <c r="G14" s="22"/>
      <c r="H14" s="22" t="n">
        <v>0.542268883140275</v>
      </c>
      <c r="I14" s="22" t="n">
        <v>0.520303540563465</v>
      </c>
      <c r="J14" s="22"/>
      <c r="K14" s="22" t="n">
        <v>0.662463189151041</v>
      </c>
      <c r="L14" s="22"/>
      <c r="M14" s="22" t="n">
        <v>0.577902573775881</v>
      </c>
      <c r="N14" s="22" t="n">
        <v>0.439751978817181</v>
      </c>
      <c r="O14" s="22" t="n">
        <v>0.0688037086932241</v>
      </c>
      <c r="P14" s="22" t="n">
        <v>0.102450800389636</v>
      </c>
      <c r="Q14" s="22"/>
      <c r="R14" s="22" t="n">
        <v>0.78582243678632</v>
      </c>
      <c r="S14" s="22" t="n">
        <v>0.201460386225901</v>
      </c>
      <c r="T14" s="22" t="n">
        <v>0.381508531490622</v>
      </c>
      <c r="U14" s="22" t="n">
        <v>0.377125615862017</v>
      </c>
      <c r="V14" s="22" t="n">
        <v>0.653210741838737</v>
      </c>
      <c r="W14" s="22"/>
      <c r="X14" s="22" t="n">
        <v>0.602079980197282</v>
      </c>
      <c r="Y14" s="22" t="n">
        <v>0.531188619881537</v>
      </c>
      <c r="Z14" s="22" t="n">
        <v>0.306773604521891</v>
      </c>
      <c r="AA14" s="22" t="n">
        <v>0.709870509935347</v>
      </c>
      <c r="AB14" s="22" t="n">
        <v>0.499492685170931</v>
      </c>
      <c r="AC14" s="22" t="n">
        <v>0.201216815793513</v>
      </c>
      <c r="AD14" s="22" t="n">
        <v>0.418210979004417</v>
      </c>
      <c r="AE14" s="22"/>
      <c r="AF14" s="22" t="n">
        <v>0.177484985846959</v>
      </c>
      <c r="AG14" s="22" t="n">
        <v>0.710226357843011</v>
      </c>
      <c r="AH14" s="22" t="n">
        <v>0.539002119709388</v>
      </c>
      <c r="AI14" s="22" t="n">
        <v>0.493779281717829</v>
      </c>
      <c r="AJ14" s="22" t="n">
        <v>0.562542864226836</v>
      </c>
      <c r="AK14" s="22" t="n">
        <v>0.534772978557616</v>
      </c>
      <c r="AL14" s="22" t="n">
        <v>0.401404169971916</v>
      </c>
      <c r="AM14" s="22" t="n">
        <v>0.455213919457497</v>
      </c>
      <c r="AN14" s="22" t="n">
        <v>0.553628300655256</v>
      </c>
      <c r="AO14" s="22" t="n">
        <v>0.642219864674887</v>
      </c>
      <c r="AP14" s="22" t="n">
        <v>0.634511560425181</v>
      </c>
      <c r="AQ14" s="22"/>
      <c r="AR14" s="22" t="n">
        <v>0.670542188111767</v>
      </c>
      <c r="AS14" s="22" t="n">
        <v>0.51803337223284</v>
      </c>
      <c r="AT14" s="22" t="n">
        <v>0.464873244305172</v>
      </c>
      <c r="AU14" s="22" t="n">
        <v>0.534211936153402</v>
      </c>
      <c r="AV14" s="22" t="n">
        <v>0.386199849750639</v>
      </c>
      <c r="AW14" s="22" t="n">
        <v>0.603278462060849</v>
      </c>
      <c r="AX14" s="22" t="n">
        <v>0.582242796948475</v>
      </c>
    </row>
    <row r="15">
      <c r="B15" s="18"/>
    </row>
    <row r="16">
      <c r="B16" t="s">
        <v>76</v>
      </c>
    </row>
    <row r="17">
      <c r="B17" t="s">
        <v>77</v>
      </c>
    </row>
    <row r="19">
      <c r="B19"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304</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297</v>
      </c>
      <c r="C9" s="16" t="n">
        <v>0.0325268578221481</v>
      </c>
      <c r="D9" s="16" t="n">
        <v>0.0680596585250687</v>
      </c>
      <c r="E9" s="16" t="n">
        <v>0.0604514698198639</v>
      </c>
      <c r="F9" s="16" t="n">
        <v>0.0171262448126716</v>
      </c>
      <c r="G9" s="16"/>
      <c r="H9" s="16" t="n">
        <v>0.0295511142836733</v>
      </c>
      <c r="I9" s="16" t="n">
        <v>0.0344407310067431</v>
      </c>
      <c r="J9" s="16"/>
      <c r="K9" s="16" t="n">
        <v>0.0329885136528707</v>
      </c>
      <c r="L9" s="16"/>
      <c r="M9" s="16" t="n">
        <v>0.00806901993374252</v>
      </c>
      <c r="N9" s="16" t="n">
        <v>0.0642424952254444</v>
      </c>
      <c r="O9" s="16" t="n">
        <v>0.400569220393778</v>
      </c>
      <c r="P9" s="16" t="n">
        <v>0.261233150115686</v>
      </c>
      <c r="Q9" s="16"/>
      <c r="R9" s="16" t="n">
        <v>0</v>
      </c>
      <c r="S9" s="16" t="n">
        <v>0.140134960992524</v>
      </c>
      <c r="T9" s="16" t="n">
        <v>0.067419547675316</v>
      </c>
      <c r="U9" s="16" t="n">
        <v>0.0603270366838502</v>
      </c>
      <c r="V9" s="16" t="n">
        <v>0.00809933969754294</v>
      </c>
      <c r="W9" s="16"/>
      <c r="X9" s="16" t="n">
        <v>0.00100459202920077</v>
      </c>
      <c r="Y9" s="16" t="n">
        <v>0.00640662831771641</v>
      </c>
      <c r="Z9" s="16" t="n">
        <v>0.0106440826520691</v>
      </c>
      <c r="AA9" s="16" t="n">
        <v>0.0954200772184273</v>
      </c>
      <c r="AB9" s="16" t="n">
        <v>0.104725664226376</v>
      </c>
      <c r="AC9" s="16" t="n">
        <v>0.0707006468564676</v>
      </c>
      <c r="AD9" s="16" t="n">
        <v>0.275595258105984</v>
      </c>
      <c r="AE9" s="16"/>
      <c r="AF9" s="16" t="n">
        <v>0.0389319619305986</v>
      </c>
      <c r="AG9" s="16" t="n">
        <v>0.0676453245314169</v>
      </c>
      <c r="AH9" s="16" t="n">
        <v>0.0227479945414578</v>
      </c>
      <c r="AI9" s="16" t="n">
        <v>0.151860193372413</v>
      </c>
      <c r="AJ9" s="16" t="n">
        <v>0.00650247668908073</v>
      </c>
      <c r="AK9" s="16" t="n">
        <v>0.00221506259637102</v>
      </c>
      <c r="AL9" s="16" t="n">
        <v>0.0136452371077598</v>
      </c>
      <c r="AM9" s="16" t="n">
        <v>0.1171464393011</v>
      </c>
      <c r="AN9" s="16" t="n">
        <v>0.0183929432063698</v>
      </c>
      <c r="AO9" s="16" t="n">
        <v>0</v>
      </c>
      <c r="AP9" s="16" t="n">
        <v>0.0350518423063448</v>
      </c>
      <c r="AQ9" s="16"/>
      <c r="AR9" s="16" t="n">
        <v>0.117344616396088</v>
      </c>
      <c r="AS9" s="16" t="n">
        <v>0.0123548162198498</v>
      </c>
      <c r="AT9" s="16" t="n">
        <v>0.0513979015520722</v>
      </c>
      <c r="AU9" s="16" t="n">
        <v>0.0173799728258107</v>
      </c>
      <c r="AV9" s="16" t="n">
        <v>0.00439823735984244</v>
      </c>
      <c r="AW9" s="16" t="n">
        <v>0.0179655989910196</v>
      </c>
      <c r="AX9" s="16" t="n">
        <v>0.0102955261633732</v>
      </c>
    </row>
    <row r="10">
      <c r="B10" s="17" t="s">
        <v>298</v>
      </c>
      <c r="C10" s="16" t="n">
        <v>0.117654543317275</v>
      </c>
      <c r="D10" s="16" t="n">
        <v>0.176376939465268</v>
      </c>
      <c r="E10" s="16" t="n">
        <v>0.097675590588257</v>
      </c>
      <c r="F10" s="16" t="n">
        <v>0.116641328680233</v>
      </c>
      <c r="G10" s="16"/>
      <c r="H10" s="16" t="n">
        <v>0.138082123806851</v>
      </c>
      <c r="I10" s="16" t="n">
        <v>0.129970477374565</v>
      </c>
      <c r="J10" s="16"/>
      <c r="K10" s="16" t="n">
        <v>0.0480190828548172</v>
      </c>
      <c r="L10" s="16"/>
      <c r="M10" s="16" t="n">
        <v>0.0933068407356053</v>
      </c>
      <c r="N10" s="16" t="n">
        <v>0.161354398743629</v>
      </c>
      <c r="O10" s="16" t="n">
        <v>0.430989615789411</v>
      </c>
      <c r="P10" s="16" t="n">
        <v>0.4163784531863</v>
      </c>
      <c r="Q10" s="16"/>
      <c r="R10" s="16" t="n">
        <v>0</v>
      </c>
      <c r="S10" s="16" t="n">
        <v>0.129137380672585</v>
      </c>
      <c r="T10" s="16" t="n">
        <v>0.159706833824556</v>
      </c>
      <c r="U10" s="16" t="n">
        <v>0.175131600960052</v>
      </c>
      <c r="V10" s="16" t="n">
        <v>0.0936231528173177</v>
      </c>
      <c r="W10" s="16"/>
      <c r="X10" s="16" t="n">
        <v>0.0854568215074199</v>
      </c>
      <c r="Y10" s="16" t="n">
        <v>0.137614664773885</v>
      </c>
      <c r="Z10" s="16" t="n">
        <v>0.146261057839935</v>
      </c>
      <c r="AA10" s="16" t="n">
        <v>0.109563733293661</v>
      </c>
      <c r="AB10" s="16" t="n">
        <v>0.163666550281062</v>
      </c>
      <c r="AC10" s="16" t="n">
        <v>0.137568946277369</v>
      </c>
      <c r="AD10" s="16" t="n">
        <v>0.157215275222197</v>
      </c>
      <c r="AE10" s="16"/>
      <c r="AF10" s="16" t="n">
        <v>0.180603860069045</v>
      </c>
      <c r="AG10" s="16" t="n">
        <v>0.196712617243803</v>
      </c>
      <c r="AH10" s="16" t="n">
        <v>0.138224353917083</v>
      </c>
      <c r="AI10" s="16" t="n">
        <v>0.141002435760035</v>
      </c>
      <c r="AJ10" s="16" t="n">
        <v>0.0386669583202596</v>
      </c>
      <c r="AK10" s="16" t="n">
        <v>0.194472300818283</v>
      </c>
      <c r="AL10" s="16" t="n">
        <v>0.0819188198990558</v>
      </c>
      <c r="AM10" s="16" t="n">
        <v>0.0749815979980755</v>
      </c>
      <c r="AN10" s="16" t="n">
        <v>0.106667990519375</v>
      </c>
      <c r="AO10" s="16" t="n">
        <v>0.0338332602595228</v>
      </c>
      <c r="AP10" s="16" t="n">
        <v>0</v>
      </c>
      <c r="AQ10" s="16"/>
      <c r="AR10" s="16" t="n">
        <v>0.125137182866616</v>
      </c>
      <c r="AS10" s="16" t="n">
        <v>0.0398007203038783</v>
      </c>
      <c r="AT10" s="16" t="n">
        <v>0.142435482942084</v>
      </c>
      <c r="AU10" s="16" t="n">
        <v>0.110076534274046</v>
      </c>
      <c r="AV10" s="16" t="n">
        <v>0.189021726745577</v>
      </c>
      <c r="AW10" s="16" t="n">
        <v>0.0452887322715114</v>
      </c>
      <c r="AX10" s="16" t="n">
        <v>0.183630095811092</v>
      </c>
    </row>
    <row r="11">
      <c r="B11" s="17" t="s">
        <v>299</v>
      </c>
      <c r="C11" s="16" t="n">
        <v>0.23228368391162</v>
      </c>
      <c r="D11" s="16" t="n">
        <v>0.19382817110814</v>
      </c>
      <c r="E11" s="16" t="n">
        <v>0.433500299303608</v>
      </c>
      <c r="F11" s="16" t="n">
        <v>0.163420745156317</v>
      </c>
      <c r="G11" s="16"/>
      <c r="H11" s="16" t="n">
        <v>0.113665955413968</v>
      </c>
      <c r="I11" s="16" t="n">
        <v>0.231899871388966</v>
      </c>
      <c r="J11" s="16"/>
      <c r="K11" s="16" t="n">
        <v>0.184867293827978</v>
      </c>
      <c r="L11" s="16"/>
      <c r="M11" s="16" t="n">
        <v>0.233148870958909</v>
      </c>
      <c r="N11" s="16" t="n">
        <v>0.280057119466681</v>
      </c>
      <c r="O11" s="16" t="n">
        <v>0.0594542161858598</v>
      </c>
      <c r="P11" s="16" t="n">
        <v>0.166873110417405</v>
      </c>
      <c r="Q11" s="16"/>
      <c r="R11" s="16" t="n">
        <v>0.0267405384239923</v>
      </c>
      <c r="S11" s="16" t="n">
        <v>0.396522035769918</v>
      </c>
      <c r="T11" s="16" t="n">
        <v>0.424891673601351</v>
      </c>
      <c r="U11" s="16" t="n">
        <v>0.147519617034984</v>
      </c>
      <c r="V11" s="16" t="n">
        <v>0.184505887152214</v>
      </c>
      <c r="W11" s="16"/>
      <c r="X11" s="16" t="n">
        <v>0.181031358587438</v>
      </c>
      <c r="Y11" s="16" t="n">
        <v>0.257087196517789</v>
      </c>
      <c r="Z11" s="16" t="n">
        <v>0.511841736216422</v>
      </c>
      <c r="AA11" s="16" t="n">
        <v>0.101634647290501</v>
      </c>
      <c r="AB11" s="16" t="n">
        <v>0.139833204822139</v>
      </c>
      <c r="AC11" s="16" t="n">
        <v>0.583662434112878</v>
      </c>
      <c r="AD11" s="16" t="n">
        <v>0.101399404915627</v>
      </c>
      <c r="AE11" s="16"/>
      <c r="AF11" s="16" t="n">
        <v>0.584642456606428</v>
      </c>
      <c r="AG11" s="16" t="n">
        <v>0.2842980222902</v>
      </c>
      <c r="AH11" s="16" t="n">
        <v>0.139278869339633</v>
      </c>
      <c r="AI11" s="16" t="n">
        <v>0.151558916783813</v>
      </c>
      <c r="AJ11" s="16" t="n">
        <v>0.284146699526744</v>
      </c>
      <c r="AK11" s="16" t="n">
        <v>0.21153783001506</v>
      </c>
      <c r="AL11" s="16" t="n">
        <v>0.297511309658284</v>
      </c>
      <c r="AM11" s="16" t="n">
        <v>0.232949595248127</v>
      </c>
      <c r="AN11" s="16" t="n">
        <v>0.325103871317042</v>
      </c>
      <c r="AO11" s="16" t="n">
        <v>0.148261845576356</v>
      </c>
      <c r="AP11" s="16" t="n">
        <v>0.00791924470281053</v>
      </c>
      <c r="AQ11" s="16"/>
      <c r="AR11" s="16" t="n">
        <v>0.158893439529505</v>
      </c>
      <c r="AS11" s="16" t="n">
        <v>0.374919283075375</v>
      </c>
      <c r="AT11" s="16" t="n">
        <v>0.196383156650156</v>
      </c>
      <c r="AU11" s="16" t="n">
        <v>0.284060898479815</v>
      </c>
      <c r="AV11" s="16" t="n">
        <v>0.38839896843056</v>
      </c>
      <c r="AW11" s="16" t="n">
        <v>0.231237904477855</v>
      </c>
      <c r="AX11" s="16" t="n">
        <v>0.126762836039789</v>
      </c>
    </row>
    <row r="12">
      <c r="B12" s="17" t="s">
        <v>300</v>
      </c>
      <c r="C12" s="16" t="n">
        <v>0.0527444753884607</v>
      </c>
      <c r="D12" s="16" t="n">
        <v>0.157508811706195</v>
      </c>
      <c r="E12" s="16" t="n">
        <v>0.0193332330392479</v>
      </c>
      <c r="F12" s="16" t="n">
        <v>0.0501118222962151</v>
      </c>
      <c r="G12" s="16"/>
      <c r="H12" s="16" t="n">
        <v>0.177884809125418</v>
      </c>
      <c r="I12" s="16" t="n">
        <v>0.0522888100199701</v>
      </c>
      <c r="J12" s="16"/>
      <c r="K12" s="16" t="n">
        <v>0.0442877880641239</v>
      </c>
      <c r="L12" s="16"/>
      <c r="M12" s="16" t="n">
        <v>0.0481453767589605</v>
      </c>
      <c r="N12" s="16" t="n">
        <v>0.0912073547666543</v>
      </c>
      <c r="O12" s="16" t="n">
        <v>0.0186592384398919</v>
      </c>
      <c r="P12" s="16" t="n">
        <v>0.039043949486812</v>
      </c>
      <c r="Q12" s="16"/>
      <c r="R12" s="16" t="n">
        <v>0</v>
      </c>
      <c r="S12" s="16" t="n">
        <v>0</v>
      </c>
      <c r="T12" s="16" t="n">
        <v>0.0892392667833314</v>
      </c>
      <c r="U12" s="16" t="n">
        <v>0.107198648711826</v>
      </c>
      <c r="V12" s="16" t="n">
        <v>0.0343135158238642</v>
      </c>
      <c r="W12" s="16"/>
      <c r="X12" s="16" t="n">
        <v>0.0479895863831924</v>
      </c>
      <c r="Y12" s="16" t="n">
        <v>0.0880112103453249</v>
      </c>
      <c r="Z12" s="16" t="n">
        <v>0.000674398970134364</v>
      </c>
      <c r="AA12" s="16" t="n">
        <v>0</v>
      </c>
      <c r="AB12" s="16" t="n">
        <v>0.0629129873655892</v>
      </c>
      <c r="AC12" s="16" t="n">
        <v>0.0727334187966691</v>
      </c>
      <c r="AD12" s="16" t="n">
        <v>0.0415419162638269</v>
      </c>
      <c r="AE12" s="16"/>
      <c r="AF12" s="16" t="n">
        <v>0.0018573808586795</v>
      </c>
      <c r="AG12" s="16" t="n">
        <v>0.0217015431986433</v>
      </c>
      <c r="AH12" s="16" t="n">
        <v>0.0778519737676564</v>
      </c>
      <c r="AI12" s="16" t="n">
        <v>0.0021373330044603</v>
      </c>
      <c r="AJ12" s="16" t="n">
        <v>0.112492956511235</v>
      </c>
      <c r="AK12" s="16" t="n">
        <v>0.0287493669863782</v>
      </c>
      <c r="AL12" s="16" t="n">
        <v>0.0176186821002102</v>
      </c>
      <c r="AM12" s="16" t="n">
        <v>0.166058469202492</v>
      </c>
      <c r="AN12" s="16" t="n">
        <v>0.0226123747377051</v>
      </c>
      <c r="AO12" s="16" t="n">
        <v>0</v>
      </c>
      <c r="AP12" s="16" t="n">
        <v>0.315484889085986</v>
      </c>
      <c r="AQ12" s="16"/>
      <c r="AR12" s="16" t="n">
        <v>0</v>
      </c>
      <c r="AS12" s="16" t="n">
        <v>0.0540088938151003</v>
      </c>
      <c r="AT12" s="16" t="n">
        <v>0.0826487798444856</v>
      </c>
      <c r="AU12" s="16" t="n">
        <v>0.134729868053285</v>
      </c>
      <c r="AV12" s="16" t="n">
        <v>0.0297820990334609</v>
      </c>
      <c r="AW12" s="16" t="n">
        <v>0.0161249468745729</v>
      </c>
      <c r="AX12" s="16" t="n">
        <v>0</v>
      </c>
    </row>
    <row r="13">
      <c r="B13" s="17" t="s">
        <v>301</v>
      </c>
      <c r="C13" s="16" t="n">
        <v>0.024991974061011</v>
      </c>
      <c r="D13" s="16" t="n">
        <v>0.00064318734769843</v>
      </c>
      <c r="E13" s="16" t="n">
        <v>0.00758937320651584</v>
      </c>
      <c r="F13" s="16" t="n">
        <v>0.0349048833585579</v>
      </c>
      <c r="G13" s="16"/>
      <c r="H13" s="16" t="n">
        <v>0.00400365174730258</v>
      </c>
      <c r="I13" s="16" t="n">
        <v>0.0298433844948421</v>
      </c>
      <c r="J13" s="16"/>
      <c r="K13" s="16" t="n">
        <v>0.00782414076547444</v>
      </c>
      <c r="L13" s="16"/>
      <c r="M13" s="16" t="n">
        <v>0.0268755026010893</v>
      </c>
      <c r="N13" s="16" t="n">
        <v>0.0190380508684604</v>
      </c>
      <c r="O13" s="16" t="n">
        <v>0.00619203164436779</v>
      </c>
      <c r="P13" s="16" t="n">
        <v>0.0237852847448145</v>
      </c>
      <c r="Q13" s="16"/>
      <c r="R13" s="16" t="n">
        <v>0</v>
      </c>
      <c r="S13" s="16" t="n">
        <v>0</v>
      </c>
      <c r="T13" s="16" t="n">
        <v>0.00664699103279204</v>
      </c>
      <c r="U13" s="16" t="n">
        <v>0.0703705642668098</v>
      </c>
      <c r="V13" s="16" t="n">
        <v>0.01961697244619</v>
      </c>
      <c r="W13" s="16"/>
      <c r="X13" s="16" t="n">
        <v>0.0425779178991563</v>
      </c>
      <c r="Y13" s="16" t="n">
        <v>0.0337193757635087</v>
      </c>
      <c r="Z13" s="16" t="n">
        <v>0.000329503207392853</v>
      </c>
      <c r="AA13" s="16" t="n">
        <v>0</v>
      </c>
      <c r="AB13" s="16" t="n">
        <v>0.0157079507033521</v>
      </c>
      <c r="AC13" s="16" t="n">
        <v>0</v>
      </c>
      <c r="AD13" s="16" t="n">
        <v>0.00192138820586021</v>
      </c>
      <c r="AE13" s="16"/>
      <c r="AF13" s="16" t="n">
        <v>0</v>
      </c>
      <c r="AG13" s="16" t="n">
        <v>0</v>
      </c>
      <c r="AH13" s="16" t="n">
        <v>0.0835544032471368</v>
      </c>
      <c r="AI13" s="16" t="n">
        <v>0.0181290855925296</v>
      </c>
      <c r="AJ13" s="16" t="n">
        <v>0.000252304525035611</v>
      </c>
      <c r="AK13" s="16" t="n">
        <v>0</v>
      </c>
      <c r="AL13" s="16" t="n">
        <v>0.186826069672282</v>
      </c>
      <c r="AM13" s="16" t="n">
        <v>0</v>
      </c>
      <c r="AN13" s="16" t="n">
        <v>0.00177352286287929</v>
      </c>
      <c r="AO13" s="16" t="n">
        <v>0</v>
      </c>
      <c r="AP13" s="16" t="n">
        <v>0</v>
      </c>
      <c r="AQ13" s="16"/>
      <c r="AR13" s="16" t="n">
        <v>0</v>
      </c>
      <c r="AS13" s="16" t="n">
        <v>0</v>
      </c>
      <c r="AT13" s="16" t="n">
        <v>0</v>
      </c>
      <c r="AU13" s="16" t="n">
        <v>0.00694797205772507</v>
      </c>
      <c r="AV13" s="16" t="n">
        <v>0.00219911867992122</v>
      </c>
      <c r="AW13" s="16" t="n">
        <v>0.058788078861785</v>
      </c>
      <c r="AX13" s="16" t="n">
        <v>0.0836682499486149</v>
      </c>
    </row>
    <row r="14">
      <c r="B14" s="17" t="s">
        <v>95</v>
      </c>
      <c r="C14" s="22" t="n">
        <v>0.539798465499485</v>
      </c>
      <c r="D14" s="22" t="n">
        <v>0.403583231847631</v>
      </c>
      <c r="E14" s="22" t="n">
        <v>0.381450034042507</v>
      </c>
      <c r="F14" s="22" t="n">
        <v>0.617794975696005</v>
      </c>
      <c r="G14" s="22"/>
      <c r="H14" s="22" t="n">
        <v>0.536812345622787</v>
      </c>
      <c r="I14" s="22" t="n">
        <v>0.521556725714913</v>
      </c>
      <c r="J14" s="22"/>
      <c r="K14" s="22" t="n">
        <v>0.682013180834736</v>
      </c>
      <c r="L14" s="22"/>
      <c r="M14" s="22" t="n">
        <v>0.590454389011693</v>
      </c>
      <c r="N14" s="22" t="n">
        <v>0.38410058092913</v>
      </c>
      <c r="O14" s="22" t="n">
        <v>0.0841356775466906</v>
      </c>
      <c r="P14" s="22" t="n">
        <v>0.0926860520489832</v>
      </c>
      <c r="Q14" s="22"/>
      <c r="R14" s="22" t="n">
        <v>0.973259461576008</v>
      </c>
      <c r="S14" s="22" t="n">
        <v>0.334205622564973</v>
      </c>
      <c r="T14" s="22" t="n">
        <v>0.252095687082653</v>
      </c>
      <c r="U14" s="22" t="n">
        <v>0.439452532342478</v>
      </c>
      <c r="V14" s="22" t="n">
        <v>0.659841132062871</v>
      </c>
      <c r="W14" s="22"/>
      <c r="X14" s="22" t="n">
        <v>0.641939723593593</v>
      </c>
      <c r="Y14" s="22" t="n">
        <v>0.477160924281776</v>
      </c>
      <c r="Z14" s="22" t="n">
        <v>0.330249221114046</v>
      </c>
      <c r="AA14" s="22" t="n">
        <v>0.69338154219741</v>
      </c>
      <c r="AB14" s="22" t="n">
        <v>0.513153642601483</v>
      </c>
      <c r="AC14" s="22" t="n">
        <v>0.135334553956616</v>
      </c>
      <c r="AD14" s="22" t="n">
        <v>0.422326757286504</v>
      </c>
      <c r="AE14" s="22"/>
      <c r="AF14" s="22" t="n">
        <v>0.193964340535249</v>
      </c>
      <c r="AG14" s="22" t="n">
        <v>0.429642492735937</v>
      </c>
      <c r="AH14" s="22" t="n">
        <v>0.538342405187033</v>
      </c>
      <c r="AI14" s="22" t="n">
        <v>0.53531203548675</v>
      </c>
      <c r="AJ14" s="22" t="n">
        <v>0.557938604427645</v>
      </c>
      <c r="AK14" s="22" t="n">
        <v>0.563025439583908</v>
      </c>
      <c r="AL14" s="22" t="n">
        <v>0.402479881562408</v>
      </c>
      <c r="AM14" s="22" t="n">
        <v>0.408863898250206</v>
      </c>
      <c r="AN14" s="22" t="n">
        <v>0.525449297356629</v>
      </c>
      <c r="AO14" s="22" t="n">
        <v>0.817904894164121</v>
      </c>
      <c r="AP14" s="22" t="n">
        <v>0.641544023904858</v>
      </c>
      <c r="AQ14" s="22"/>
      <c r="AR14" s="22" t="n">
        <v>0.598624761207791</v>
      </c>
      <c r="AS14" s="22" t="n">
        <v>0.518916286585796</v>
      </c>
      <c r="AT14" s="22" t="n">
        <v>0.527134679011202</v>
      </c>
      <c r="AU14" s="22" t="n">
        <v>0.446804754309319</v>
      </c>
      <c r="AV14" s="22" t="n">
        <v>0.386199849750639</v>
      </c>
      <c r="AW14" s="22" t="n">
        <v>0.630594738523257</v>
      </c>
      <c r="AX14" s="22" t="n">
        <v>0.595643292037131</v>
      </c>
    </row>
    <row r="15">
      <c r="B15" s="18"/>
    </row>
    <row r="16">
      <c r="B16" t="s">
        <v>76</v>
      </c>
    </row>
    <row r="17">
      <c r="B17" t="s">
        <v>77</v>
      </c>
    </row>
    <row r="19">
      <c r="B19"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305</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297</v>
      </c>
      <c r="C9" s="16" t="n">
        <v>0.0601548554563133</v>
      </c>
      <c r="D9" s="16" t="n">
        <v>0.0951924585660447</v>
      </c>
      <c r="E9" s="16" t="n">
        <v>0.156532077749142</v>
      </c>
      <c r="F9" s="16" t="n">
        <v>0.0195276931155043</v>
      </c>
      <c r="G9" s="16"/>
      <c r="H9" s="16" t="n">
        <v>0.0319234073903532</v>
      </c>
      <c r="I9" s="16" t="n">
        <v>0.0461815892884738</v>
      </c>
      <c r="J9" s="16"/>
      <c r="K9" s="16" t="n">
        <v>0.0471123618890241</v>
      </c>
      <c r="L9" s="16"/>
      <c r="M9" s="16" t="n">
        <v>0.0323800918555733</v>
      </c>
      <c r="N9" s="16" t="n">
        <v>0.0944346562074394</v>
      </c>
      <c r="O9" s="16" t="n">
        <v>0.480037569280148</v>
      </c>
      <c r="P9" s="16" t="n">
        <v>0.345752411173168</v>
      </c>
      <c r="Q9" s="16"/>
      <c r="R9" s="16" t="n">
        <v>0</v>
      </c>
      <c r="S9" s="16" t="n">
        <v>0.467648965524086</v>
      </c>
      <c r="T9" s="16" t="n">
        <v>0.0769938593172972</v>
      </c>
      <c r="U9" s="16" t="n">
        <v>0.0755128835153573</v>
      </c>
      <c r="V9" s="16" t="n">
        <v>0.0197486674188728</v>
      </c>
      <c r="W9" s="16"/>
      <c r="X9" s="16" t="n">
        <v>0.00100459202920077</v>
      </c>
      <c r="Y9" s="16" t="n">
        <v>0.0513290194020396</v>
      </c>
      <c r="Z9" s="16" t="n">
        <v>0.00494980271215579</v>
      </c>
      <c r="AA9" s="16" t="n">
        <v>0.160229970539615</v>
      </c>
      <c r="AB9" s="16" t="n">
        <v>0.165250026551952</v>
      </c>
      <c r="AC9" s="16" t="n">
        <v>0.0874699988420141</v>
      </c>
      <c r="AD9" s="16" t="n">
        <v>0.348235424907229</v>
      </c>
      <c r="AE9" s="16"/>
      <c r="AF9" s="16" t="n">
        <v>0.0509226570865234</v>
      </c>
      <c r="AG9" s="16" t="n">
        <v>0.115214136144688</v>
      </c>
      <c r="AH9" s="16" t="n">
        <v>0.021521836368803</v>
      </c>
      <c r="AI9" s="16" t="n">
        <v>0.176025957691864</v>
      </c>
      <c r="AJ9" s="16" t="n">
        <v>0.0588094606971518</v>
      </c>
      <c r="AK9" s="16" t="n">
        <v>0.00257391586269446</v>
      </c>
      <c r="AL9" s="16" t="n">
        <v>0.0507687141521702</v>
      </c>
      <c r="AM9" s="16" t="n">
        <v>0.135635374697689</v>
      </c>
      <c r="AN9" s="16" t="n">
        <v>0.154487552115582</v>
      </c>
      <c r="AO9" s="16" t="n">
        <v>0.00215467962107757</v>
      </c>
      <c r="AP9" s="16" t="n">
        <v>0.0327832287692045</v>
      </c>
      <c r="AQ9" s="16"/>
      <c r="AR9" s="16" t="n">
        <v>0.144864265682354</v>
      </c>
      <c r="AS9" s="16" t="n">
        <v>0.183797723814299</v>
      </c>
      <c r="AT9" s="16" t="n">
        <v>0.0650964307548715</v>
      </c>
      <c r="AU9" s="16" t="n">
        <v>0.0572990311687021</v>
      </c>
      <c r="AV9" s="16" t="n">
        <v>0.00971329204702736</v>
      </c>
      <c r="AW9" s="16" t="n">
        <v>0.0241868136609745</v>
      </c>
      <c r="AX9" s="16" t="n">
        <v>0.0127630012760952</v>
      </c>
    </row>
    <row r="10">
      <c r="B10" s="17" t="s">
        <v>298</v>
      </c>
      <c r="C10" s="16" t="n">
        <v>0.151361026003283</v>
      </c>
      <c r="D10" s="16" t="n">
        <v>0.20502745184217</v>
      </c>
      <c r="E10" s="16" t="n">
        <v>0.179792220495853</v>
      </c>
      <c r="F10" s="16" t="n">
        <v>0.13318029670183</v>
      </c>
      <c r="G10" s="16"/>
      <c r="H10" s="16" t="n">
        <v>0.0758235979221673</v>
      </c>
      <c r="I10" s="16" t="n">
        <v>0.165756420386304</v>
      </c>
      <c r="J10" s="16"/>
      <c r="K10" s="16" t="n">
        <v>0.118772104863503</v>
      </c>
      <c r="L10" s="16"/>
      <c r="M10" s="16" t="n">
        <v>0.150149065255212</v>
      </c>
      <c r="N10" s="16" t="n">
        <v>0.100956577361647</v>
      </c>
      <c r="O10" s="16" t="n">
        <v>0.332571045349906</v>
      </c>
      <c r="P10" s="16" t="n">
        <v>0.267527521222513</v>
      </c>
      <c r="Q10" s="16"/>
      <c r="R10" s="16" t="n">
        <v>0</v>
      </c>
      <c r="S10" s="16" t="n">
        <v>0.0426872914589245</v>
      </c>
      <c r="T10" s="16" t="n">
        <v>0.211275029300788</v>
      </c>
      <c r="U10" s="16" t="n">
        <v>0.222086036445383</v>
      </c>
      <c r="V10" s="16" t="n">
        <v>0.113274679784403</v>
      </c>
      <c r="W10" s="16"/>
      <c r="X10" s="16" t="n">
        <v>0.147123131812456</v>
      </c>
      <c r="Y10" s="16" t="n">
        <v>0.170972744725968</v>
      </c>
      <c r="Z10" s="16" t="n">
        <v>0.290912841946148</v>
      </c>
      <c r="AA10" s="16" t="n">
        <v>0.0984960463230137</v>
      </c>
      <c r="AB10" s="16" t="n">
        <v>0.0942655612160486</v>
      </c>
      <c r="AC10" s="16" t="n">
        <v>0.102065248974686</v>
      </c>
      <c r="AD10" s="16" t="n">
        <v>0.125595768286952</v>
      </c>
      <c r="AE10" s="16"/>
      <c r="AF10" s="16" t="n">
        <v>0.327855022845041</v>
      </c>
      <c r="AG10" s="16" t="n">
        <v>0.0068952734799131</v>
      </c>
      <c r="AH10" s="16" t="n">
        <v>0.268119393439891</v>
      </c>
      <c r="AI10" s="16" t="n">
        <v>0.122298137625044</v>
      </c>
      <c r="AJ10" s="16" t="n">
        <v>0.0613558649681288</v>
      </c>
      <c r="AK10" s="16" t="n">
        <v>0.186976197153864</v>
      </c>
      <c r="AL10" s="16" t="n">
        <v>0.0684961204404048</v>
      </c>
      <c r="AM10" s="16" t="n">
        <v>0.248462267659634</v>
      </c>
      <c r="AN10" s="16" t="n">
        <v>0.179882553414826</v>
      </c>
      <c r="AO10" s="16" t="n">
        <v>0</v>
      </c>
      <c r="AP10" s="16" t="n">
        <v>0.324785966102804</v>
      </c>
      <c r="AQ10" s="16"/>
      <c r="AR10" s="16" t="n">
        <v>0.101250543205863</v>
      </c>
      <c r="AS10" s="16" t="n">
        <v>0.00511850935853129</v>
      </c>
      <c r="AT10" s="16" t="n">
        <v>0.179035181851255</v>
      </c>
      <c r="AU10" s="16" t="n">
        <v>0.17962611026812</v>
      </c>
      <c r="AV10" s="16" t="n">
        <v>0.183706672058392</v>
      </c>
      <c r="AW10" s="16" t="n">
        <v>0.136267272082069</v>
      </c>
      <c r="AX10" s="16" t="n">
        <v>0.183204470098607</v>
      </c>
    </row>
    <row r="11">
      <c r="B11" s="17" t="s">
        <v>299</v>
      </c>
      <c r="C11" s="16" t="n">
        <v>0.203835930386934</v>
      </c>
      <c r="D11" s="16" t="n">
        <v>0.134442057925641</v>
      </c>
      <c r="E11" s="16" t="n">
        <v>0.228350195753998</v>
      </c>
      <c r="F11" s="16" t="n">
        <v>0.204698974787265</v>
      </c>
      <c r="G11" s="16"/>
      <c r="H11" s="16" t="n">
        <v>0.211149773547588</v>
      </c>
      <c r="I11" s="16" t="n">
        <v>0.224521528507341</v>
      </c>
      <c r="J11" s="16"/>
      <c r="K11" s="16" t="n">
        <v>0.106248172178172</v>
      </c>
      <c r="L11" s="16"/>
      <c r="M11" s="16" t="n">
        <v>0.208299552158007</v>
      </c>
      <c r="N11" s="16" t="n">
        <v>0.208736389424549</v>
      </c>
      <c r="O11" s="16" t="n">
        <v>0.0955029118151389</v>
      </c>
      <c r="P11" s="16" t="n">
        <v>0.189162778512762</v>
      </c>
      <c r="Q11" s="16"/>
      <c r="R11" s="16" t="n">
        <v>0.0267405384239923</v>
      </c>
      <c r="S11" s="16" t="n">
        <v>0.135471487064466</v>
      </c>
      <c r="T11" s="16" t="n">
        <v>0.308358972439201</v>
      </c>
      <c r="U11" s="16" t="n">
        <v>0.207700713768411</v>
      </c>
      <c r="V11" s="16" t="n">
        <v>0.188326303657362</v>
      </c>
      <c r="W11" s="16"/>
      <c r="X11" s="16" t="n">
        <v>0.163805626949065</v>
      </c>
      <c r="Y11" s="16" t="n">
        <v>0.253182086317097</v>
      </c>
      <c r="Z11" s="16" t="n">
        <v>0.339131279810325</v>
      </c>
      <c r="AA11" s="16" t="n">
        <v>0.0465778187888972</v>
      </c>
      <c r="AB11" s="16" t="n">
        <v>0.144426992177319</v>
      </c>
      <c r="AC11" s="16" t="n">
        <v>0.606280555380196</v>
      </c>
      <c r="AD11" s="16" t="n">
        <v>0.0872031343994161</v>
      </c>
      <c r="AE11" s="16"/>
      <c r="AF11" s="16" t="n">
        <v>0.26425981816204</v>
      </c>
      <c r="AG11" s="16" t="n">
        <v>0.448248097639462</v>
      </c>
      <c r="AH11" s="16" t="n">
        <v>0.143926231259358</v>
      </c>
      <c r="AI11" s="16" t="n">
        <v>0.224490959450614</v>
      </c>
      <c r="AJ11" s="16" t="n">
        <v>0.298585657980397</v>
      </c>
      <c r="AK11" s="16" t="n">
        <v>0.203921859847327</v>
      </c>
      <c r="AL11" s="16" t="n">
        <v>0.358764144361154</v>
      </c>
      <c r="AM11" s="16" t="n">
        <v>0.11453424732311</v>
      </c>
      <c r="AN11" s="16" t="n">
        <v>0.0939167719083551</v>
      </c>
      <c r="AO11" s="16" t="n">
        <v>0.0338332602595228</v>
      </c>
      <c r="AP11" s="16" t="n">
        <v>0.00791924470281053</v>
      </c>
      <c r="AQ11" s="16"/>
      <c r="AR11" s="16" t="n">
        <v>0.00259752215684258</v>
      </c>
      <c r="AS11" s="16" t="n">
        <v>0.210360713545371</v>
      </c>
      <c r="AT11" s="16" t="n">
        <v>0.283323932591395</v>
      </c>
      <c r="AU11" s="16" t="n">
        <v>0.255466473670406</v>
      </c>
      <c r="AV11" s="16" t="n">
        <v>0.390598087110481</v>
      </c>
      <c r="AW11" s="16" t="n">
        <v>0.140700410617866</v>
      </c>
      <c r="AX11" s="16" t="n">
        <v>0.110894865838411</v>
      </c>
    </row>
    <row r="12">
      <c r="B12" s="17" t="s">
        <v>300</v>
      </c>
      <c r="C12" s="16" t="n">
        <v>0.0235005285392708</v>
      </c>
      <c r="D12" s="16" t="n">
        <v>0.0294181671311989</v>
      </c>
      <c r="E12" s="16" t="n">
        <v>0.0133479236575377</v>
      </c>
      <c r="F12" s="16" t="n">
        <v>0.0264063712486598</v>
      </c>
      <c r="G12" s="16"/>
      <c r="H12" s="16" t="n">
        <v>0.0118054842717132</v>
      </c>
      <c r="I12" s="16" t="n">
        <v>0.0241015778187315</v>
      </c>
      <c r="J12" s="16"/>
      <c r="K12" s="16" t="n">
        <v>0.038802047419023</v>
      </c>
      <c r="L12" s="16"/>
      <c r="M12" s="16" t="n">
        <v>0.0160484589196535</v>
      </c>
      <c r="N12" s="16" t="n">
        <v>0.0665135443287461</v>
      </c>
      <c r="O12" s="16" t="n">
        <v>0.0242115048237492</v>
      </c>
      <c r="P12" s="16" t="n">
        <v>0.0695225315758329</v>
      </c>
      <c r="Q12" s="16"/>
      <c r="R12" s="16" t="n">
        <v>0</v>
      </c>
      <c r="S12" s="16" t="n">
        <v>0.0199866333875509</v>
      </c>
      <c r="T12" s="16" t="n">
        <v>0.106717897141237</v>
      </c>
      <c r="U12" s="16" t="n">
        <v>0.0271649770507637</v>
      </c>
      <c r="V12" s="16" t="n">
        <v>0.00276355618128403</v>
      </c>
      <c r="W12" s="16"/>
      <c r="X12" s="16" t="n">
        <v>0.00656271041486027</v>
      </c>
      <c r="Y12" s="16" t="n">
        <v>0.0470823604296443</v>
      </c>
      <c r="Z12" s="16" t="n">
        <v>0.0180176853590905</v>
      </c>
      <c r="AA12" s="16" t="n">
        <v>0.00131462215106357</v>
      </c>
      <c r="AB12" s="16" t="n">
        <v>0.0459044114854273</v>
      </c>
      <c r="AC12" s="16" t="n">
        <v>0.00218982859873699</v>
      </c>
      <c r="AD12" s="16" t="n">
        <v>0.0193018191624227</v>
      </c>
      <c r="AE12" s="16"/>
      <c r="AF12" s="16" t="n">
        <v>0.356962501906395</v>
      </c>
      <c r="AG12" s="16" t="n">
        <v>0</v>
      </c>
      <c r="AH12" s="16" t="n">
        <v>0.00343179461885449</v>
      </c>
      <c r="AI12" s="16" t="n">
        <v>0</v>
      </c>
      <c r="AJ12" s="16" t="n">
        <v>0.0187061521274863</v>
      </c>
      <c r="AK12" s="16" t="n">
        <v>0.000618563898054796</v>
      </c>
      <c r="AL12" s="16" t="n">
        <v>0.0348401859269114</v>
      </c>
      <c r="AM12" s="16" t="n">
        <v>0.0312980820013352</v>
      </c>
      <c r="AN12" s="16" t="n">
        <v>0.0226123747377051</v>
      </c>
      <c r="AO12" s="16" t="n">
        <v>0.000585834295960597</v>
      </c>
      <c r="AP12" s="16" t="n">
        <v>0</v>
      </c>
      <c r="AQ12" s="16"/>
      <c r="AR12" s="16" t="n">
        <v>0.00259752215684258</v>
      </c>
      <c r="AS12" s="16" t="n">
        <v>0.0552437769649306</v>
      </c>
      <c r="AT12" s="16" t="n">
        <v>0.0256579798362443</v>
      </c>
      <c r="AU12" s="16" t="n">
        <v>0.0612186303246518</v>
      </c>
      <c r="AV12" s="16" t="n">
        <v>0</v>
      </c>
      <c r="AW12" s="16" t="n">
        <v>0.00176297050050289</v>
      </c>
      <c r="AX12" s="16" t="n">
        <v>0.0148470455012592</v>
      </c>
    </row>
    <row r="13">
      <c r="B13" s="17" t="s">
        <v>301</v>
      </c>
      <c r="C13" s="16" t="n">
        <v>0.0246014491471323</v>
      </c>
      <c r="D13" s="16" t="n">
        <v>0.0231771873309468</v>
      </c>
      <c r="E13" s="16" t="n">
        <v>0.0355637846974282</v>
      </c>
      <c r="F13" s="16" t="n">
        <v>0.0207538601200323</v>
      </c>
      <c r="G13" s="16"/>
      <c r="H13" s="16" t="n">
        <v>0.00220332532970696</v>
      </c>
      <c r="I13" s="16" t="n">
        <v>0.0283806857577497</v>
      </c>
      <c r="J13" s="16"/>
      <c r="K13" s="16" t="n">
        <v>0</v>
      </c>
      <c r="L13" s="16"/>
      <c r="M13" s="16" t="n">
        <v>0.0145028492609397</v>
      </c>
      <c r="N13" s="16" t="n">
        <v>0.0918381167551564</v>
      </c>
      <c r="O13" s="16" t="n">
        <v>0.00413723199570137</v>
      </c>
      <c r="P13" s="16" t="n">
        <v>0.0267832485801504</v>
      </c>
      <c r="Q13" s="16"/>
      <c r="R13" s="16" t="n">
        <v>0</v>
      </c>
      <c r="S13" s="16" t="n">
        <v>0</v>
      </c>
      <c r="T13" s="16" t="n">
        <v>0.0563183997953827</v>
      </c>
      <c r="U13" s="16" t="n">
        <v>0.0697069849580588</v>
      </c>
      <c r="V13" s="16" t="n">
        <v>0.00679229951720873</v>
      </c>
      <c r="W13" s="16"/>
      <c r="X13" s="16" t="n">
        <v>0.0392965626917262</v>
      </c>
      <c r="Y13" s="16" t="n">
        <v>0.0222634846166967</v>
      </c>
      <c r="Z13" s="16" t="n">
        <v>0</v>
      </c>
      <c r="AA13" s="16" t="n">
        <v>0.0193278682427629</v>
      </c>
      <c r="AB13" s="16" t="n">
        <v>0.0369116024809323</v>
      </c>
      <c r="AC13" s="16" t="n">
        <v>0.00218982859873699</v>
      </c>
      <c r="AD13" s="16" t="n">
        <v>0.00417358122826661</v>
      </c>
      <c r="AE13" s="16"/>
      <c r="AF13" s="16" t="n">
        <v>0</v>
      </c>
      <c r="AG13" s="16" t="n">
        <v>0</v>
      </c>
      <c r="AH13" s="16" t="n">
        <v>0.0164755730352231</v>
      </c>
      <c r="AI13" s="16" t="n">
        <v>0.000602583897282628</v>
      </c>
      <c r="AJ13" s="16" t="n">
        <v>0.0137963559831042</v>
      </c>
      <c r="AK13" s="16" t="n">
        <v>0</v>
      </c>
      <c r="AL13" s="16" t="n">
        <v>0.187781325224888</v>
      </c>
      <c r="AM13" s="16" t="n">
        <v>0.106141755350494</v>
      </c>
      <c r="AN13" s="16" t="n">
        <v>0.00177352286287929</v>
      </c>
      <c r="AO13" s="16" t="n">
        <v>0.0316785806384452</v>
      </c>
      <c r="AP13" s="16" t="n">
        <v>0</v>
      </c>
      <c r="AQ13" s="16"/>
      <c r="AR13" s="16" t="n">
        <v>0.0781479586863312</v>
      </c>
      <c r="AS13" s="16" t="n">
        <v>0</v>
      </c>
      <c r="AT13" s="16" t="n">
        <v>0</v>
      </c>
      <c r="AU13" s="16" t="n">
        <v>0</v>
      </c>
      <c r="AV13" s="16" t="n">
        <v>0.0297820990334609</v>
      </c>
      <c r="AW13" s="16" t="n">
        <v>0.000518727566511898</v>
      </c>
      <c r="AX13" s="16" t="n">
        <v>0.109278642150659</v>
      </c>
    </row>
    <row r="14">
      <c r="B14" s="17" t="s">
        <v>95</v>
      </c>
      <c r="C14" s="22" t="n">
        <v>0.536546210467067</v>
      </c>
      <c r="D14" s="22" t="n">
        <v>0.512742677203999</v>
      </c>
      <c r="E14" s="22" t="n">
        <v>0.386413797646041</v>
      </c>
      <c r="F14" s="22" t="n">
        <v>0.59543280402671</v>
      </c>
      <c r="G14" s="22"/>
      <c r="H14" s="22" t="n">
        <v>0.667094411538471</v>
      </c>
      <c r="I14" s="22" t="n">
        <v>0.5110581982414</v>
      </c>
      <c r="J14" s="22"/>
      <c r="K14" s="22" t="n">
        <v>0.689065313650278</v>
      </c>
      <c r="L14" s="22"/>
      <c r="M14" s="22" t="n">
        <v>0.578619982550615</v>
      </c>
      <c r="N14" s="22" t="n">
        <v>0.437520715922462</v>
      </c>
      <c r="O14" s="22" t="n">
        <v>0.063539736735357</v>
      </c>
      <c r="P14" s="22" t="n">
        <v>0.101251508935574</v>
      </c>
      <c r="Q14" s="22"/>
      <c r="R14" s="22" t="n">
        <v>0.973259461576008</v>
      </c>
      <c r="S14" s="22" t="n">
        <v>0.334205622564973</v>
      </c>
      <c r="T14" s="22" t="n">
        <v>0.240335842006094</v>
      </c>
      <c r="U14" s="22" t="n">
        <v>0.397828404262026</v>
      </c>
      <c r="V14" s="22" t="n">
        <v>0.669094493440869</v>
      </c>
      <c r="W14" s="22"/>
      <c r="X14" s="22" t="n">
        <v>0.642207376102691</v>
      </c>
      <c r="Y14" s="22" t="n">
        <v>0.455170304508555</v>
      </c>
      <c r="Z14" s="22" t="n">
        <v>0.346988390172281</v>
      </c>
      <c r="AA14" s="22" t="n">
        <v>0.674053673954648</v>
      </c>
      <c r="AB14" s="22" t="n">
        <v>0.513241406088321</v>
      </c>
      <c r="AC14" s="22" t="n">
        <v>0.19980453960563</v>
      </c>
      <c r="AD14" s="22" t="n">
        <v>0.415490272015713</v>
      </c>
      <c r="AE14" s="22"/>
      <c r="AF14" s="22" t="n">
        <v>0</v>
      </c>
      <c r="AG14" s="22" t="n">
        <v>0.429642492735937</v>
      </c>
      <c r="AH14" s="22" t="n">
        <v>0.546525171277871</v>
      </c>
      <c r="AI14" s="22" t="n">
        <v>0.476582361335195</v>
      </c>
      <c r="AJ14" s="22" t="n">
        <v>0.548746508243732</v>
      </c>
      <c r="AK14" s="22" t="n">
        <v>0.60590946323806</v>
      </c>
      <c r="AL14" s="22" t="n">
        <v>0.299349509894471</v>
      </c>
      <c r="AM14" s="22" t="n">
        <v>0.363928272967737</v>
      </c>
      <c r="AN14" s="22" t="n">
        <v>0.547327224960652</v>
      </c>
      <c r="AO14" s="22" t="n">
        <v>0.931747645184994</v>
      </c>
      <c r="AP14" s="22" t="n">
        <v>0.634511560425181</v>
      </c>
      <c r="AQ14" s="22"/>
      <c r="AR14" s="22" t="n">
        <v>0.670542188111767</v>
      </c>
      <c r="AS14" s="22" t="n">
        <v>0.545479276316868</v>
      </c>
      <c r="AT14" s="22" t="n">
        <v>0.446886474966235</v>
      </c>
      <c r="AU14" s="22" t="n">
        <v>0.446389754568119</v>
      </c>
      <c r="AV14" s="22" t="n">
        <v>0.386199849750639</v>
      </c>
      <c r="AW14" s="22" t="n">
        <v>0.696563805572076</v>
      </c>
      <c r="AX14" s="22" t="n">
        <v>0.569011975134968</v>
      </c>
    </row>
    <row r="15">
      <c r="B15" s="18"/>
    </row>
    <row r="16">
      <c r="B16" t="s">
        <v>76</v>
      </c>
    </row>
    <row r="17">
      <c r="B17" t="s">
        <v>77</v>
      </c>
    </row>
    <row r="19">
      <c r="B19"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306</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297</v>
      </c>
      <c r="C9" s="16" t="n">
        <v>0.0352541633103131</v>
      </c>
      <c r="D9" s="16" t="n">
        <v>0.0867672363615468</v>
      </c>
      <c r="E9" s="16" t="n">
        <v>0.0674535698480712</v>
      </c>
      <c r="F9" s="16" t="n">
        <v>0.0159887581247151</v>
      </c>
      <c r="G9" s="16"/>
      <c r="H9" s="16" t="n">
        <v>0.0421041890530024</v>
      </c>
      <c r="I9" s="16" t="n">
        <v>0.0342473602751261</v>
      </c>
      <c r="J9" s="16"/>
      <c r="K9" s="16" t="n">
        <v>0.0347196104045165</v>
      </c>
      <c r="L9" s="16"/>
      <c r="M9" s="16" t="n">
        <v>0.00806901993374252</v>
      </c>
      <c r="N9" s="16" t="n">
        <v>0.0931699331407219</v>
      </c>
      <c r="O9" s="16" t="n">
        <v>0.360461920518114</v>
      </c>
      <c r="P9" s="16" t="n">
        <v>0.325197947096631</v>
      </c>
      <c r="Q9" s="16"/>
      <c r="R9" s="16" t="n">
        <v>0</v>
      </c>
      <c r="S9" s="16" t="n">
        <v>0.166032051175588</v>
      </c>
      <c r="T9" s="16" t="n">
        <v>0.0874263664151171</v>
      </c>
      <c r="U9" s="16" t="n">
        <v>0.0584242983632944</v>
      </c>
      <c r="V9" s="16" t="n">
        <v>0.00599388254374179</v>
      </c>
      <c r="W9" s="16"/>
      <c r="X9" s="16" t="n">
        <v>0.000264550844948557</v>
      </c>
      <c r="Y9" s="16" t="n">
        <v>0.00540856502398396</v>
      </c>
      <c r="Z9" s="16" t="n">
        <v>0.0202507942361794</v>
      </c>
      <c r="AA9" s="16" t="n">
        <v>0.093306802183116</v>
      </c>
      <c r="AB9" s="16" t="n">
        <v>0.130086829449335</v>
      </c>
      <c r="AC9" s="16" t="n">
        <v>0.099591952224675</v>
      </c>
      <c r="AD9" s="16" t="n">
        <v>0.241696170839385</v>
      </c>
      <c r="AE9" s="16"/>
      <c r="AF9" s="16" t="n">
        <v>0.0354692761979895</v>
      </c>
      <c r="AG9" s="16" t="n">
        <v>0.0933808570351942</v>
      </c>
      <c r="AH9" s="16" t="n">
        <v>0.0176069969043649</v>
      </c>
      <c r="AI9" s="16" t="n">
        <v>0.116444828761525</v>
      </c>
      <c r="AJ9" s="16" t="n">
        <v>0.00988330994568423</v>
      </c>
      <c r="AK9" s="16" t="n">
        <v>0.00190493684933239</v>
      </c>
      <c r="AL9" s="16" t="n">
        <v>0.0113772941575286</v>
      </c>
      <c r="AM9" s="16" t="n">
        <v>0.196191985966727</v>
      </c>
      <c r="AN9" s="16" t="n">
        <v>0.017865316712059</v>
      </c>
      <c r="AO9" s="16" t="n">
        <v>0.00273401007990116</v>
      </c>
      <c r="AP9" s="16" t="n">
        <v>0.0350518423063448</v>
      </c>
      <c r="AQ9" s="16"/>
      <c r="AR9" s="16" t="n">
        <v>0.0924224892666652</v>
      </c>
      <c r="AS9" s="16" t="n">
        <v>0.0436843465125793</v>
      </c>
      <c r="AT9" s="16" t="n">
        <v>0.0516718887082361</v>
      </c>
      <c r="AU9" s="16" t="n">
        <v>0.0121747183788774</v>
      </c>
      <c r="AV9" s="16" t="n">
        <v>0.00659735603976366</v>
      </c>
      <c r="AW9" s="16" t="n">
        <v>0.0262091479447334</v>
      </c>
      <c r="AX9" s="16" t="n">
        <v>0.0200379481640398</v>
      </c>
    </row>
    <row r="10">
      <c r="B10" s="17" t="s">
        <v>298</v>
      </c>
      <c r="C10" s="16" t="n">
        <v>0.112018723442027</v>
      </c>
      <c r="D10" s="16" t="n">
        <v>0.219912136364073</v>
      </c>
      <c r="E10" s="16" t="n">
        <v>0.128709351362461</v>
      </c>
      <c r="F10" s="16" t="n">
        <v>0.0904229929957131</v>
      </c>
      <c r="G10" s="16"/>
      <c r="H10" s="16" t="n">
        <v>0.119027478433572</v>
      </c>
      <c r="I10" s="16" t="n">
        <v>0.126902390040548</v>
      </c>
      <c r="J10" s="16"/>
      <c r="K10" s="16" t="n">
        <v>0.0383079341653429</v>
      </c>
      <c r="L10" s="16"/>
      <c r="M10" s="16" t="n">
        <v>0.089613309568821</v>
      </c>
      <c r="N10" s="16" t="n">
        <v>0.139568802866407</v>
      </c>
      <c r="O10" s="16" t="n">
        <v>0.437463129696438</v>
      </c>
      <c r="P10" s="16" t="n">
        <v>0.428996699516583</v>
      </c>
      <c r="Q10" s="16"/>
      <c r="R10" s="16" t="n">
        <v>0.0267405384239923</v>
      </c>
      <c r="S10" s="16" t="n">
        <v>0.0684637833785154</v>
      </c>
      <c r="T10" s="16" t="n">
        <v>0.185064788860951</v>
      </c>
      <c r="U10" s="16" t="n">
        <v>0.140469004527383</v>
      </c>
      <c r="V10" s="16" t="n">
        <v>0.0922261011947604</v>
      </c>
      <c r="W10" s="16"/>
      <c r="X10" s="16" t="n">
        <v>0.0899537082384059</v>
      </c>
      <c r="Y10" s="16" t="n">
        <v>0.128813993813977</v>
      </c>
      <c r="Z10" s="16" t="n">
        <v>0.138068970940576</v>
      </c>
      <c r="AA10" s="16" t="n">
        <v>0.11136571507214</v>
      </c>
      <c r="AB10" s="16" t="n">
        <v>0.132864780574116</v>
      </c>
      <c r="AC10" s="16" t="n">
        <v>0.10565287978083</v>
      </c>
      <c r="AD10" s="16" t="n">
        <v>0.172731389709942</v>
      </c>
      <c r="AE10" s="16"/>
      <c r="AF10" s="16" t="n">
        <v>0.185006244807451</v>
      </c>
      <c r="AG10" s="16" t="n">
        <v>0.170532916303769</v>
      </c>
      <c r="AH10" s="16" t="n">
        <v>0.0896774213330473</v>
      </c>
      <c r="AI10" s="16" t="n">
        <v>0.160037016630734</v>
      </c>
      <c r="AJ10" s="16" t="n">
        <v>0.09274034409894</v>
      </c>
      <c r="AK10" s="16" t="n">
        <v>0.160003705438464</v>
      </c>
      <c r="AL10" s="16" t="n">
        <v>0.102436483567323</v>
      </c>
      <c r="AM10" s="16" t="n">
        <v>0.0449207097716697</v>
      </c>
      <c r="AN10" s="16" t="n">
        <v>0.140699845169237</v>
      </c>
      <c r="AO10" s="16" t="n">
        <v>0</v>
      </c>
      <c r="AP10" s="16" t="n">
        <v>0.00791924470281053</v>
      </c>
      <c r="AQ10" s="16"/>
      <c r="AR10" s="16" t="n">
        <v>0.146426300370526</v>
      </c>
      <c r="AS10" s="16" t="n">
        <v>0.0295637015868158</v>
      </c>
      <c r="AT10" s="16" t="n">
        <v>0.145201171420083</v>
      </c>
      <c r="AU10" s="16" t="n">
        <v>0.122147042132709</v>
      </c>
      <c r="AV10" s="16" t="n">
        <v>0.00751417336710614</v>
      </c>
      <c r="AW10" s="16" t="n">
        <v>0.0725799031002634</v>
      </c>
      <c r="AX10" s="16" t="n">
        <v>0.173462048097941</v>
      </c>
    </row>
    <row r="11">
      <c r="B11" s="17" t="s">
        <v>299</v>
      </c>
      <c r="C11" s="16" t="n">
        <v>0.199076131521319</v>
      </c>
      <c r="D11" s="16" t="n">
        <v>0.185613326298425</v>
      </c>
      <c r="E11" s="16" t="n">
        <v>0.195347773796701</v>
      </c>
      <c r="F11" s="16" t="n">
        <v>0.202379013059417</v>
      </c>
      <c r="G11" s="16"/>
      <c r="H11" s="16" t="n">
        <v>0.0630098211030394</v>
      </c>
      <c r="I11" s="16" t="n">
        <v>0.21356043837107</v>
      </c>
      <c r="J11" s="16"/>
      <c r="K11" s="16" t="n">
        <v>0.193174894415418</v>
      </c>
      <c r="L11" s="16"/>
      <c r="M11" s="16" t="n">
        <v>0.195944624405137</v>
      </c>
      <c r="N11" s="16" t="n">
        <v>0.255323043276892</v>
      </c>
      <c r="O11" s="16" t="n">
        <v>0.0829543547576683</v>
      </c>
      <c r="P11" s="16" t="n">
        <v>0.120646298227543</v>
      </c>
      <c r="Q11" s="16"/>
      <c r="R11" s="16" t="n">
        <v>0</v>
      </c>
      <c r="S11" s="16" t="n">
        <v>0.294859054834763</v>
      </c>
      <c r="T11" s="16" t="n">
        <v>0.374172638105574</v>
      </c>
      <c r="U11" s="16" t="n">
        <v>0.183143468891789</v>
      </c>
      <c r="V11" s="16" t="n">
        <v>0.158194954320912</v>
      </c>
      <c r="W11" s="16"/>
      <c r="X11" s="16" t="n">
        <v>0.182362473552604</v>
      </c>
      <c r="Y11" s="16" t="n">
        <v>0.223158229274653</v>
      </c>
      <c r="Z11" s="16" t="n">
        <v>0.394768252121129</v>
      </c>
      <c r="AA11" s="16" t="n">
        <v>0.0187751032607211</v>
      </c>
      <c r="AB11" s="16" t="n">
        <v>0.0883557722070337</v>
      </c>
      <c r="AC11" s="16" t="n">
        <v>0.591348523602245</v>
      </c>
      <c r="AD11" s="16" t="n">
        <v>0.15756510359534</v>
      </c>
      <c r="AE11" s="16"/>
      <c r="AF11" s="16" t="n">
        <v>0.58556013845931</v>
      </c>
      <c r="AG11" s="16" t="n">
        <v>0.163489890800871</v>
      </c>
      <c r="AH11" s="16" t="n">
        <v>0.192410128029841</v>
      </c>
      <c r="AI11" s="16" t="n">
        <v>0.150413198828755</v>
      </c>
      <c r="AJ11" s="16" t="n">
        <v>0.204116838110247</v>
      </c>
      <c r="AK11" s="16" t="n">
        <v>0.181667439467407</v>
      </c>
      <c r="AL11" s="16" t="n">
        <v>0.351008185815013</v>
      </c>
      <c r="AM11" s="16" t="n">
        <v>0.287271047932035</v>
      </c>
      <c r="AN11" s="16" t="n">
        <v>0.0727112319039407</v>
      </c>
      <c r="AO11" s="16" t="n">
        <v>0.147676011280396</v>
      </c>
      <c r="AP11" s="16" t="n">
        <v>0</v>
      </c>
      <c r="AQ11" s="16"/>
      <c r="AR11" s="16" t="n">
        <v>0.162526449155018</v>
      </c>
      <c r="AS11" s="16" t="n">
        <v>0.179914097605598</v>
      </c>
      <c r="AT11" s="16" t="n">
        <v>0.249003469348068</v>
      </c>
      <c r="AU11" s="16" t="n">
        <v>0.196363498119136</v>
      </c>
      <c r="AV11" s="16" t="n">
        <v>0.567707403129109</v>
      </c>
      <c r="AW11" s="16" t="n">
        <v>0.0854639850416263</v>
      </c>
      <c r="AX11" s="16" t="n">
        <v>0.113362340951133</v>
      </c>
    </row>
    <row r="12">
      <c r="B12" s="17" t="s">
        <v>300</v>
      </c>
      <c r="C12" s="16" t="n">
        <v>0.0597503362828968</v>
      </c>
      <c r="D12" s="16" t="n">
        <v>0.0640248896223142</v>
      </c>
      <c r="E12" s="16" t="n">
        <v>0.111201774234279</v>
      </c>
      <c r="F12" s="16" t="n">
        <v>0.0401247222568193</v>
      </c>
      <c r="G12" s="16"/>
      <c r="H12" s="16" t="n">
        <v>0.131687093890297</v>
      </c>
      <c r="I12" s="16" t="n">
        <v>0.0372592491850805</v>
      </c>
      <c r="J12" s="16"/>
      <c r="K12" s="16" t="n">
        <v>0.0433984204335131</v>
      </c>
      <c r="L12" s="16"/>
      <c r="M12" s="16" t="n">
        <v>0.0608012041153764</v>
      </c>
      <c r="N12" s="16" t="n">
        <v>0.0646046825254621</v>
      </c>
      <c r="O12" s="16" t="n">
        <v>0.027263568610679</v>
      </c>
      <c r="P12" s="16" t="n">
        <v>0.0194559200313955</v>
      </c>
      <c r="Q12" s="16"/>
      <c r="R12" s="16" t="n">
        <v>0</v>
      </c>
      <c r="S12" s="16" t="n">
        <v>0.269184724385232</v>
      </c>
      <c r="T12" s="16" t="n">
        <v>0.00771878422976677</v>
      </c>
      <c r="U12" s="16" t="n">
        <v>0.0598030668502461</v>
      </c>
      <c r="V12" s="16" t="n">
        <v>0.0571979527289369</v>
      </c>
      <c r="W12" s="16"/>
      <c r="X12" s="16" t="n">
        <v>0.0431410986037405</v>
      </c>
      <c r="Y12" s="16" t="n">
        <v>0.121721184345713</v>
      </c>
      <c r="Z12" s="16" t="n">
        <v>0</v>
      </c>
      <c r="AA12" s="16" t="n">
        <v>0.0136840496472249</v>
      </c>
      <c r="AB12" s="16" t="n">
        <v>0.0454550940601595</v>
      </c>
      <c r="AC12" s="16" t="n">
        <v>0.0658822618368971</v>
      </c>
      <c r="AD12" s="16" t="n">
        <v>0.0085766616737289</v>
      </c>
      <c r="AE12" s="16"/>
      <c r="AF12" s="16" t="n">
        <v>0</v>
      </c>
      <c r="AG12" s="16" t="n">
        <v>0.00344500658970454</v>
      </c>
      <c r="AH12" s="16" t="n">
        <v>0.136326310073551</v>
      </c>
      <c r="AI12" s="16" t="n">
        <v>0.000602583897282628</v>
      </c>
      <c r="AJ12" s="16" t="n">
        <v>0.093396734799543</v>
      </c>
      <c r="AK12" s="16" t="n">
        <v>0.000340332633581802</v>
      </c>
      <c r="AL12" s="16" t="n">
        <v>0.0203473864266071</v>
      </c>
      <c r="AM12" s="16" t="n">
        <v>0.107151924242473</v>
      </c>
      <c r="AN12" s="16" t="n">
        <v>0.242235233128936</v>
      </c>
      <c r="AO12" s="16" t="n">
        <v>0.000585834295960597</v>
      </c>
      <c r="AP12" s="16" t="n">
        <v>0.00703246347967761</v>
      </c>
      <c r="AQ12" s="16"/>
      <c r="AR12" s="16" t="n">
        <v>0</v>
      </c>
      <c r="AS12" s="16" t="n">
        <v>0.22792156770921</v>
      </c>
      <c r="AT12" s="16" t="n">
        <v>0.0558690033220578</v>
      </c>
      <c r="AU12" s="16" t="n">
        <v>0.0946453724184034</v>
      </c>
      <c r="AV12" s="16" t="n">
        <v>0.00219911867992122</v>
      </c>
      <c r="AW12" s="16" t="n">
        <v>0.0594102003287805</v>
      </c>
      <c r="AX12" s="16" t="n">
        <v>0.00204184940023702</v>
      </c>
    </row>
    <row r="13">
      <c r="B13" s="17" t="s">
        <v>301</v>
      </c>
      <c r="C13" s="16" t="n">
        <v>0.040353658128192</v>
      </c>
      <c r="D13" s="16" t="n">
        <v>0.0384936999224464</v>
      </c>
      <c r="E13" s="16" t="n">
        <v>0.0410138030625285</v>
      </c>
      <c r="F13" s="16" t="n">
        <v>0.0403756478831874</v>
      </c>
      <c r="G13" s="16"/>
      <c r="H13" s="16" t="n">
        <v>0.0662883188060218</v>
      </c>
      <c r="I13" s="16" t="n">
        <v>0.0470354890602907</v>
      </c>
      <c r="J13" s="16"/>
      <c r="K13" s="16" t="n">
        <v>0.0111414017580207</v>
      </c>
      <c r="L13" s="16"/>
      <c r="M13" s="16" t="n">
        <v>0.0385307471665042</v>
      </c>
      <c r="N13" s="16" t="n">
        <v>0.0572145308486228</v>
      </c>
      <c r="O13" s="16" t="n">
        <v>0.0219450813645174</v>
      </c>
      <c r="P13" s="16" t="n">
        <v>0.0306007540790739</v>
      </c>
      <c r="Q13" s="16"/>
      <c r="R13" s="16" t="n">
        <v>0</v>
      </c>
      <c r="S13" s="16" t="n">
        <v>0</v>
      </c>
      <c r="T13" s="16" t="n">
        <v>0.0505326360210399</v>
      </c>
      <c r="U13" s="16" t="n">
        <v>0.130597073717696</v>
      </c>
      <c r="V13" s="16" t="n">
        <v>0.0169811008090751</v>
      </c>
      <c r="W13" s="16"/>
      <c r="X13" s="16" t="n">
        <v>0.0639089944685788</v>
      </c>
      <c r="Y13" s="16" t="n">
        <v>0.0219906197732213</v>
      </c>
      <c r="Z13" s="16" t="n">
        <v>0</v>
      </c>
      <c r="AA13" s="16" t="n">
        <v>0.0694867876393876</v>
      </c>
      <c r="AB13" s="16" t="n">
        <v>0.0715318188417892</v>
      </c>
      <c r="AC13" s="16" t="n">
        <v>0.00218982859873699</v>
      </c>
      <c r="AD13" s="16" t="n">
        <v>0.00125306345432259</v>
      </c>
      <c r="AE13" s="16"/>
      <c r="AF13" s="16" t="n">
        <v>0.0144868244758131</v>
      </c>
      <c r="AG13" s="16" t="n">
        <v>0</v>
      </c>
      <c r="AH13" s="16" t="n">
        <v>0.0174539723813256</v>
      </c>
      <c r="AI13" s="16" t="n">
        <v>0.0371903363949543</v>
      </c>
      <c r="AJ13" s="16" t="n">
        <v>0.0493449764770824</v>
      </c>
      <c r="AK13" s="16" t="n">
        <v>0.0346799721964633</v>
      </c>
      <c r="AL13" s="16" t="n">
        <v>0.188632381573424</v>
      </c>
      <c r="AM13" s="16" t="n">
        <v>0.000536059119358551</v>
      </c>
      <c r="AN13" s="16" t="n">
        <v>0.00177352286287929</v>
      </c>
      <c r="AO13" s="16" t="n">
        <v>0</v>
      </c>
      <c r="AP13" s="16" t="n">
        <v>0.315484889085986</v>
      </c>
      <c r="AQ13" s="16"/>
      <c r="AR13" s="16" t="n">
        <v>0.00623053178235572</v>
      </c>
      <c r="AS13" s="16" t="n">
        <v>0.000882914352956849</v>
      </c>
      <c r="AT13" s="16" t="n">
        <v>0.0261015837283</v>
      </c>
      <c r="AU13" s="16" t="n">
        <v>0.0879049002312779</v>
      </c>
      <c r="AV13" s="16" t="n">
        <v>0.0297820990334609</v>
      </c>
      <c r="AW13" s="16" t="n">
        <v>0.0236686927453475</v>
      </c>
      <c r="AX13" s="16" t="n">
        <v>0.0832426242361298</v>
      </c>
    </row>
    <row r="14">
      <c r="B14" s="17" t="s">
        <v>95</v>
      </c>
      <c r="C14" s="22" t="n">
        <v>0.553546987315252</v>
      </c>
      <c r="D14" s="22" t="n">
        <v>0.405188711431194</v>
      </c>
      <c r="E14" s="22" t="n">
        <v>0.456273727695958</v>
      </c>
      <c r="F14" s="22" t="n">
        <v>0.610708865680149</v>
      </c>
      <c r="G14" s="22"/>
      <c r="H14" s="22" t="n">
        <v>0.577883098714068</v>
      </c>
      <c r="I14" s="22" t="n">
        <v>0.540995073067885</v>
      </c>
      <c r="J14" s="22"/>
      <c r="K14" s="22" t="n">
        <v>0.679257738823189</v>
      </c>
      <c r="L14" s="22"/>
      <c r="M14" s="22" t="n">
        <v>0.607041094810418</v>
      </c>
      <c r="N14" s="22" t="n">
        <v>0.390119007341894</v>
      </c>
      <c r="O14" s="22" t="n">
        <v>0.0699119450525832</v>
      </c>
      <c r="P14" s="22" t="n">
        <v>0.0751023810487726</v>
      </c>
      <c r="Q14" s="22"/>
      <c r="R14" s="22" t="n">
        <v>0.973259461576008</v>
      </c>
      <c r="S14" s="22" t="n">
        <v>0.201460386225901</v>
      </c>
      <c r="T14" s="22" t="n">
        <v>0.29508478636755</v>
      </c>
      <c r="U14" s="22" t="n">
        <v>0.42756308764959</v>
      </c>
      <c r="V14" s="22" t="n">
        <v>0.669406008402574</v>
      </c>
      <c r="W14" s="22"/>
      <c r="X14" s="22" t="n">
        <v>0.620369174291723</v>
      </c>
      <c r="Y14" s="22" t="n">
        <v>0.498907407768452</v>
      </c>
      <c r="Z14" s="22" t="n">
        <v>0.446911982702116</v>
      </c>
      <c r="AA14" s="22" t="n">
        <v>0.69338154219741</v>
      </c>
      <c r="AB14" s="22" t="n">
        <v>0.531705704867567</v>
      </c>
      <c r="AC14" s="22" t="n">
        <v>0.135334553956616</v>
      </c>
      <c r="AD14" s="22" t="n">
        <v>0.418177610727281</v>
      </c>
      <c r="AE14" s="22"/>
      <c r="AF14" s="22" t="n">
        <v>0.179477516059436</v>
      </c>
      <c r="AG14" s="22" t="n">
        <v>0.569151329270461</v>
      </c>
      <c r="AH14" s="22" t="n">
        <v>0.546525171277871</v>
      </c>
      <c r="AI14" s="22" t="n">
        <v>0.53531203548675</v>
      </c>
      <c r="AJ14" s="22" t="n">
        <v>0.550517796568504</v>
      </c>
      <c r="AK14" s="22" t="n">
        <v>0.621403613414751</v>
      </c>
      <c r="AL14" s="22" t="n">
        <v>0.326198268460104</v>
      </c>
      <c r="AM14" s="22" t="n">
        <v>0.363928272967737</v>
      </c>
      <c r="AN14" s="22" t="n">
        <v>0.524714850222947</v>
      </c>
      <c r="AO14" s="22" t="n">
        <v>0.849004144343742</v>
      </c>
      <c r="AP14" s="22" t="n">
        <v>0.634511560425181</v>
      </c>
      <c r="AQ14" s="22"/>
      <c r="AR14" s="22" t="n">
        <v>0.592394229425435</v>
      </c>
      <c r="AS14" s="22" t="n">
        <v>0.51803337223284</v>
      </c>
      <c r="AT14" s="22" t="n">
        <v>0.472152883473256</v>
      </c>
      <c r="AU14" s="22" t="n">
        <v>0.486764468719596</v>
      </c>
      <c r="AV14" s="22" t="n">
        <v>0.386199849750639</v>
      </c>
      <c r="AW14" s="22" t="n">
        <v>0.732668070839249</v>
      </c>
      <c r="AX14" s="22" t="n">
        <v>0.607853189150519</v>
      </c>
    </row>
    <row r="15">
      <c r="B15" s="18"/>
    </row>
    <row r="16">
      <c r="B16" t="s">
        <v>76</v>
      </c>
    </row>
    <row r="17">
      <c r="B17" t="s">
        <v>77</v>
      </c>
    </row>
    <row r="19">
      <c r="B19"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307</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297</v>
      </c>
      <c r="C9" s="16" t="n">
        <v>0.0684726943004069</v>
      </c>
      <c r="D9" s="16" t="n">
        <v>0.14699402850997</v>
      </c>
      <c r="E9" s="16" t="n">
        <v>0.17214002654423</v>
      </c>
      <c r="F9" s="16" t="n">
        <v>0.0189337153945496</v>
      </c>
      <c r="G9" s="16"/>
      <c r="H9" s="16" t="n">
        <v>0.0686681078978494</v>
      </c>
      <c r="I9" s="16" t="n">
        <v>0.0632342209170367</v>
      </c>
      <c r="J9" s="16"/>
      <c r="K9" s="16" t="n">
        <v>0.0374657440432027</v>
      </c>
      <c r="L9" s="16"/>
      <c r="M9" s="16" t="n">
        <v>0.0405386927371474</v>
      </c>
      <c r="N9" s="16" t="n">
        <v>0.126632975526719</v>
      </c>
      <c r="O9" s="16" t="n">
        <v>0.402574512129569</v>
      </c>
      <c r="P9" s="16" t="n">
        <v>0.396460707768428</v>
      </c>
      <c r="Q9" s="16"/>
      <c r="R9" s="16" t="n">
        <v>0</v>
      </c>
      <c r="S9" s="16" t="n">
        <v>0.18406741363939</v>
      </c>
      <c r="T9" s="16" t="n">
        <v>0.080500561342656</v>
      </c>
      <c r="U9" s="16" t="n">
        <v>0.241006129946939</v>
      </c>
      <c r="V9" s="16" t="n">
        <v>0.00940679925080048</v>
      </c>
      <c r="W9" s="16"/>
      <c r="X9" s="16" t="n">
        <v>0.0431410986037405</v>
      </c>
      <c r="Y9" s="16" t="n">
        <v>0.00453882835778305</v>
      </c>
      <c r="Z9" s="16" t="n">
        <v>0.0233033183218709</v>
      </c>
      <c r="AA9" s="16" t="n">
        <v>0.0788373100725941</v>
      </c>
      <c r="AB9" s="16" t="n">
        <v>0.201041234098255</v>
      </c>
      <c r="AC9" s="16" t="n">
        <v>0.661976610110748</v>
      </c>
      <c r="AD9" s="16" t="n">
        <v>0.27280256522506</v>
      </c>
      <c r="AE9" s="16"/>
      <c r="AF9" s="16" t="n">
        <v>0.044272569670288</v>
      </c>
      <c r="AG9" s="16" t="n">
        <v>0.0906763370047941</v>
      </c>
      <c r="AH9" s="16" t="n">
        <v>0.0205201474337641</v>
      </c>
      <c r="AI9" s="16" t="n">
        <v>0.157679709652855</v>
      </c>
      <c r="AJ9" s="16" t="n">
        <v>0.0168294449715361</v>
      </c>
      <c r="AK9" s="16" t="n">
        <v>0.00222976249435322</v>
      </c>
      <c r="AL9" s="16" t="n">
        <v>0.251452022910429</v>
      </c>
      <c r="AM9" s="16" t="n">
        <v>0.211141711762812</v>
      </c>
      <c r="AN9" s="16" t="n">
        <v>0.151115782566363</v>
      </c>
      <c r="AO9" s="16" t="n">
        <v>0.000585834295960597</v>
      </c>
      <c r="AP9" s="16" t="n">
        <v>0.0290523155102098</v>
      </c>
      <c r="AQ9" s="16"/>
      <c r="AR9" s="16" t="n">
        <v>0.128770192492129</v>
      </c>
      <c r="AS9" s="16" t="n">
        <v>0.204359289833883</v>
      </c>
      <c r="AT9" s="16" t="n">
        <v>0.116908026882248</v>
      </c>
      <c r="AU9" s="16" t="n">
        <v>0.0292023247464881</v>
      </c>
      <c r="AV9" s="16" t="n">
        <v>0.00219911867992122</v>
      </c>
      <c r="AW9" s="16" t="n">
        <v>0.0189247658572147</v>
      </c>
      <c r="AX9" s="16" t="n">
        <v>0.0184217244762878</v>
      </c>
    </row>
    <row r="10">
      <c r="B10" s="17" t="s">
        <v>298</v>
      </c>
      <c r="C10" s="16" t="n">
        <v>0.0883648298975935</v>
      </c>
      <c r="D10" s="16" t="n">
        <v>0.266362461584005</v>
      </c>
      <c r="E10" s="16" t="n">
        <v>0.119579867437554</v>
      </c>
      <c r="F10" s="16" t="n">
        <v>0.051377344931116</v>
      </c>
      <c r="G10" s="16"/>
      <c r="H10" s="16" t="n">
        <v>0.172776070151016</v>
      </c>
      <c r="I10" s="16" t="n">
        <v>0.0735542681080999</v>
      </c>
      <c r="J10" s="16"/>
      <c r="K10" s="16" t="n">
        <v>0.0713194705739018</v>
      </c>
      <c r="L10" s="16"/>
      <c r="M10" s="16" t="n">
        <v>0.0549519610502556</v>
      </c>
      <c r="N10" s="16" t="n">
        <v>0.184360829450071</v>
      </c>
      <c r="O10" s="16" t="n">
        <v>0.428554147860657</v>
      </c>
      <c r="P10" s="16" t="n">
        <v>0.278479025617943</v>
      </c>
      <c r="Q10" s="16"/>
      <c r="R10" s="16" t="n">
        <v>0</v>
      </c>
      <c r="S10" s="16" t="n">
        <v>0.324675361483867</v>
      </c>
      <c r="T10" s="16" t="n">
        <v>0.239161365637857</v>
      </c>
      <c r="U10" s="16" t="n">
        <v>0.0919353614185705</v>
      </c>
      <c r="V10" s="16" t="n">
        <v>0.0329722957759236</v>
      </c>
      <c r="W10" s="16"/>
      <c r="X10" s="16" t="n">
        <v>0.0314766604044479</v>
      </c>
      <c r="Y10" s="16" t="n">
        <v>0.121050216021575</v>
      </c>
      <c r="Z10" s="16" t="n">
        <v>0.123612955289006</v>
      </c>
      <c r="AA10" s="16" t="n">
        <v>0.105332344406812</v>
      </c>
      <c r="AB10" s="16" t="n">
        <v>0.128213028972367</v>
      </c>
      <c r="AC10" s="16" t="n">
        <v>0.119125420330275</v>
      </c>
      <c r="AD10" s="16" t="n">
        <v>0.12482023190365</v>
      </c>
      <c r="AE10" s="16"/>
      <c r="AF10" s="16" t="n">
        <v>0.186446977706276</v>
      </c>
      <c r="AG10" s="16" t="n">
        <v>0.173229428278102</v>
      </c>
      <c r="AH10" s="16" t="n">
        <v>0.0847763166888422</v>
      </c>
      <c r="AI10" s="16" t="n">
        <v>0.125490982894507</v>
      </c>
      <c r="AJ10" s="16" t="n">
        <v>0.0172306799338127</v>
      </c>
      <c r="AK10" s="16" t="n">
        <v>0.0530436694018141</v>
      </c>
      <c r="AL10" s="16" t="n">
        <v>0.0992092771279829</v>
      </c>
      <c r="AM10" s="16" t="n">
        <v>0.0644749442513632</v>
      </c>
      <c r="AN10" s="16" t="n">
        <v>0.199049514709941</v>
      </c>
      <c r="AO10" s="16" t="n">
        <v>0.149830690901473</v>
      </c>
      <c r="AP10" s="16" t="n">
        <v>0.00599952679613492</v>
      </c>
      <c r="AQ10" s="16"/>
      <c r="AR10" s="16" t="n">
        <v>0.195492575082419</v>
      </c>
      <c r="AS10" s="16" t="n">
        <v>0.214596308550945</v>
      </c>
      <c r="AT10" s="16" t="n">
        <v>0.0847270918856236</v>
      </c>
      <c r="AU10" s="16" t="n">
        <v>0.0715679124467423</v>
      </c>
      <c r="AV10" s="16" t="n">
        <v>0.00659735603976366</v>
      </c>
      <c r="AW10" s="16" t="n">
        <v>0.0291386797632835</v>
      </c>
      <c r="AX10" s="16" t="n">
        <v>0.106087394063189</v>
      </c>
    </row>
    <row r="11">
      <c r="B11" s="17" t="s">
        <v>299</v>
      </c>
      <c r="C11" s="16" t="n">
        <v>0.185159844499893</v>
      </c>
      <c r="D11" s="16" t="n">
        <v>0.0908453162025158</v>
      </c>
      <c r="E11" s="16" t="n">
        <v>0.184135710409297</v>
      </c>
      <c r="F11" s="16" t="n">
        <v>0.199024235983459</v>
      </c>
      <c r="G11" s="16"/>
      <c r="H11" s="16" t="n">
        <v>0.019175634030929</v>
      </c>
      <c r="I11" s="16" t="n">
        <v>0.20581491049621</v>
      </c>
      <c r="J11" s="16"/>
      <c r="K11" s="16" t="n">
        <v>0.10897377209282</v>
      </c>
      <c r="L11" s="16"/>
      <c r="M11" s="16" t="n">
        <v>0.19024314766771</v>
      </c>
      <c r="N11" s="16" t="n">
        <v>0.188923610812823</v>
      </c>
      <c r="O11" s="16" t="n">
        <v>0.0675309616524419</v>
      </c>
      <c r="P11" s="16" t="n">
        <v>0.171818184353543</v>
      </c>
      <c r="Q11" s="16"/>
      <c r="R11" s="16" t="n">
        <v>0.21417756321368</v>
      </c>
      <c r="S11" s="16" t="n">
        <v>0.15705160231177</v>
      </c>
      <c r="T11" s="16" t="n">
        <v>0.215853136282503</v>
      </c>
      <c r="U11" s="16" t="n">
        <v>0.0698964133043595</v>
      </c>
      <c r="V11" s="16" t="n">
        <v>0.215069928550097</v>
      </c>
      <c r="W11" s="16"/>
      <c r="X11" s="16" t="n">
        <v>0.137099732117353</v>
      </c>
      <c r="Y11" s="16" t="n">
        <v>0.232046480952191</v>
      </c>
      <c r="Z11" s="16" t="n">
        <v>0.345663702843282</v>
      </c>
      <c r="AA11" s="16" t="n">
        <v>0.0409782243514952</v>
      </c>
      <c r="AB11" s="16" t="n">
        <v>0.231930073923959</v>
      </c>
      <c r="AC11" s="16" t="n">
        <v>0.00864016820695471</v>
      </c>
      <c r="AD11" s="16" t="n">
        <v>0.115609712697927</v>
      </c>
      <c r="AE11" s="16"/>
      <c r="AF11" s="16" t="n">
        <v>0.26721910575041</v>
      </c>
      <c r="AG11" s="16" t="n">
        <v>0.163497898856938</v>
      </c>
      <c r="AH11" s="16" t="n">
        <v>0.288697721700948</v>
      </c>
      <c r="AI11" s="16" t="n">
        <v>0.240576527430056</v>
      </c>
      <c r="AJ11" s="16" t="n">
        <v>0.247727657690987</v>
      </c>
      <c r="AK11" s="16" t="n">
        <v>0.167882803224908</v>
      </c>
      <c r="AL11" s="16" t="n">
        <v>0.0579429704782894</v>
      </c>
      <c r="AM11" s="16" t="n">
        <v>0.148200910465507</v>
      </c>
      <c r="AN11" s="16" t="n">
        <v>0.088951374046234</v>
      </c>
      <c r="AO11" s="16" t="n">
        <v>0.0316785806384452</v>
      </c>
      <c r="AP11" s="16" t="n">
        <v>0.323404133788797</v>
      </c>
      <c r="AQ11" s="16"/>
      <c r="AR11" s="16" t="n">
        <v>0.00519504431368516</v>
      </c>
      <c r="AS11" s="16" t="n">
        <v>0.0334473277955167</v>
      </c>
      <c r="AT11" s="16" t="n">
        <v>0.197948557228395</v>
      </c>
      <c r="AU11" s="16" t="n">
        <v>0.271367891009353</v>
      </c>
      <c r="AV11" s="16" t="n">
        <v>0.391514904437824</v>
      </c>
      <c r="AW11" s="16" t="n">
        <v>0.142955244987132</v>
      </c>
      <c r="AX11" s="16" t="n">
        <v>0.207963610875682</v>
      </c>
    </row>
    <row r="12">
      <c r="B12" s="17" t="s">
        <v>300</v>
      </c>
      <c r="C12" s="16" t="n">
        <v>0.0963904078466128</v>
      </c>
      <c r="D12" s="16" t="n">
        <v>0.0757213305993756</v>
      </c>
      <c r="E12" s="16" t="n">
        <v>0.165668238131979</v>
      </c>
      <c r="F12" s="16" t="n">
        <v>0.0737435270327481</v>
      </c>
      <c r="G12" s="16"/>
      <c r="H12" s="16" t="n">
        <v>0.0923827618523674</v>
      </c>
      <c r="I12" s="16" t="n">
        <v>0.117285453717992</v>
      </c>
      <c r="J12" s="16"/>
      <c r="K12" s="16" t="n">
        <v>0.101834451368379</v>
      </c>
      <c r="L12" s="16"/>
      <c r="M12" s="16" t="n">
        <v>0.099766186040349</v>
      </c>
      <c r="N12" s="16" t="n">
        <v>0.0990204084480978</v>
      </c>
      <c r="O12" s="16" t="n">
        <v>0.0267426507358357</v>
      </c>
      <c r="P12" s="16" t="n">
        <v>0.0308359485350429</v>
      </c>
      <c r="Q12" s="16"/>
      <c r="R12" s="16" t="n">
        <v>0</v>
      </c>
      <c r="S12" s="16" t="n">
        <v>0.131385550667712</v>
      </c>
      <c r="T12" s="16" t="n">
        <v>0.13077734210437</v>
      </c>
      <c r="U12" s="16" t="n">
        <v>0.0814056703739445</v>
      </c>
      <c r="V12" s="16" t="n">
        <v>0.0752120517303448</v>
      </c>
      <c r="W12" s="16"/>
      <c r="X12" s="16" t="n">
        <v>0.0823864057943449</v>
      </c>
      <c r="Y12" s="16" t="n">
        <v>0.121466447126778</v>
      </c>
      <c r="Z12" s="16" t="n">
        <v>0.199847185059671</v>
      </c>
      <c r="AA12" s="16" t="n">
        <v>0.0814705789716885</v>
      </c>
      <c r="AB12" s="16" t="n">
        <v>0.0237096822994867</v>
      </c>
      <c r="AC12" s="16" t="n">
        <v>0.00685115695977198</v>
      </c>
      <c r="AD12" s="16" t="n">
        <v>0.063570241742438</v>
      </c>
      <c r="AE12" s="16"/>
      <c r="AF12" s="16" t="n">
        <v>0.502061346873026</v>
      </c>
      <c r="AG12" s="16" t="n">
        <v>0.00344500658970454</v>
      </c>
      <c r="AH12" s="16" t="n">
        <v>0.155318077517601</v>
      </c>
      <c r="AI12" s="16" t="n">
        <v>0</v>
      </c>
      <c r="AJ12" s="16" t="n">
        <v>0.156179627206238</v>
      </c>
      <c r="AK12" s="16" t="n">
        <v>0.123409597189887</v>
      </c>
      <c r="AL12" s="16" t="n">
        <v>0.000814946469551784</v>
      </c>
      <c r="AM12" s="16" t="n">
        <v>0.106141755350494</v>
      </c>
      <c r="AN12" s="16" t="n">
        <v>0.0226123747377051</v>
      </c>
      <c r="AO12" s="16" t="n">
        <v>0</v>
      </c>
      <c r="AP12" s="16" t="n">
        <v>0</v>
      </c>
      <c r="AQ12" s="16"/>
      <c r="AR12" s="16" t="n">
        <v>0.0781479586863312</v>
      </c>
      <c r="AS12" s="16" t="n">
        <v>0.0286807872338589</v>
      </c>
      <c r="AT12" s="16" t="n">
        <v>0.0773390521872129</v>
      </c>
      <c r="AU12" s="16" t="n">
        <v>0.12798939586616</v>
      </c>
      <c r="AV12" s="16" t="n">
        <v>0.0319812177133822</v>
      </c>
      <c r="AW12" s="16" t="n">
        <v>0.162002260211285</v>
      </c>
      <c r="AX12" s="16" t="n">
        <v>0.0842635489362484</v>
      </c>
    </row>
    <row r="13">
      <c r="B13" s="17" t="s">
        <v>301</v>
      </c>
      <c r="C13" s="16" t="n">
        <v>0.0367838573336351</v>
      </c>
      <c r="D13" s="16" t="n">
        <v>0.000858362632382515</v>
      </c>
      <c r="E13" s="16" t="n">
        <v>0.00141799830156106</v>
      </c>
      <c r="F13" s="16" t="n">
        <v>0.0549906095270365</v>
      </c>
      <c r="G13" s="16"/>
      <c r="H13" s="16" t="n">
        <v>0</v>
      </c>
      <c r="I13" s="16" t="n">
        <v>0.0362234071416401</v>
      </c>
      <c r="J13" s="16"/>
      <c r="K13" s="16" t="n">
        <v>0.000897126300317043</v>
      </c>
      <c r="L13" s="16"/>
      <c r="M13" s="16" t="n">
        <v>0.0430135424685744</v>
      </c>
      <c r="N13" s="16" t="n">
        <v>0.00746424312949028</v>
      </c>
      <c r="O13" s="16" t="n">
        <v>0.0103477672428758</v>
      </c>
      <c r="P13" s="16" t="n">
        <v>0.0168863908154761</v>
      </c>
      <c r="Q13" s="16"/>
      <c r="R13" s="16" t="n">
        <v>0</v>
      </c>
      <c r="S13" s="16" t="n">
        <v>0</v>
      </c>
      <c r="T13" s="16" t="n">
        <v>0.00717693819434327</v>
      </c>
      <c r="U13" s="16" t="n">
        <v>0.168308150873287</v>
      </c>
      <c r="V13" s="16" t="n">
        <v>0.011280330002069</v>
      </c>
      <c r="W13" s="16"/>
      <c r="X13" s="16" t="n">
        <v>0.0641484672010265</v>
      </c>
      <c r="Y13" s="16" t="n">
        <v>0.05570999553673</v>
      </c>
      <c r="Z13" s="16" t="n">
        <v>0.000799233964278845</v>
      </c>
      <c r="AA13" s="16" t="n">
        <v>0</v>
      </c>
      <c r="AB13" s="16" t="n">
        <v>0.000768176512453671</v>
      </c>
      <c r="AC13" s="16" t="n">
        <v>0</v>
      </c>
      <c r="AD13" s="16" t="n">
        <v>0.00684842995615659</v>
      </c>
      <c r="AE13" s="16"/>
      <c r="AF13" s="16" t="n">
        <v>0</v>
      </c>
      <c r="AG13" s="16" t="n">
        <v>0</v>
      </c>
      <c r="AH13" s="16" t="n">
        <v>0.000421727815181635</v>
      </c>
      <c r="AI13" s="16" t="n">
        <v>0.000602583897282628</v>
      </c>
      <c r="AJ13" s="16" t="n">
        <v>0</v>
      </c>
      <c r="AK13" s="16" t="n">
        <v>0.0284052136180369</v>
      </c>
      <c r="AL13" s="16" t="n">
        <v>0.188100901451339</v>
      </c>
      <c r="AM13" s="16" t="n">
        <v>0.106112405202087</v>
      </c>
      <c r="AN13" s="16" t="n">
        <v>0.00177352286287929</v>
      </c>
      <c r="AO13" s="16" t="n">
        <v>0.175685029489234</v>
      </c>
      <c r="AP13" s="16" t="n">
        <v>0</v>
      </c>
      <c r="AQ13" s="16"/>
      <c r="AR13" s="16" t="n">
        <v>0</v>
      </c>
      <c r="AS13" s="16" t="n">
        <v>0</v>
      </c>
      <c r="AT13" s="16" t="n">
        <v>0.0516810723509686</v>
      </c>
      <c r="AU13" s="16" t="n">
        <v>0.00674047218712549</v>
      </c>
      <c r="AV13" s="16" t="n">
        <v>0.00219911867992122</v>
      </c>
      <c r="AW13" s="16" t="n">
        <v>0.0512443329910104</v>
      </c>
      <c r="AX13" s="16" t="n">
        <v>0.0832426242361298</v>
      </c>
    </row>
    <row r="14">
      <c r="B14" s="17" t="s">
        <v>95</v>
      </c>
      <c r="C14" s="22" t="n">
        <v>0.524828366121858</v>
      </c>
      <c r="D14" s="22" t="n">
        <v>0.419218500471751</v>
      </c>
      <c r="E14" s="22" t="n">
        <v>0.357058159175379</v>
      </c>
      <c r="F14" s="22" t="n">
        <v>0.601930567131091</v>
      </c>
      <c r="G14" s="22"/>
      <c r="H14" s="22" t="n">
        <v>0.646997426067839</v>
      </c>
      <c r="I14" s="22" t="n">
        <v>0.503887739619021</v>
      </c>
      <c r="J14" s="22"/>
      <c r="K14" s="22" t="n">
        <v>0.679509435621379</v>
      </c>
      <c r="L14" s="22"/>
      <c r="M14" s="22" t="n">
        <v>0.571486470035964</v>
      </c>
      <c r="N14" s="22" t="n">
        <v>0.393597932632799</v>
      </c>
      <c r="O14" s="22" t="n">
        <v>0.0642499603786206</v>
      </c>
      <c r="P14" s="22" t="n">
        <v>0.105519742909567</v>
      </c>
      <c r="Q14" s="22"/>
      <c r="R14" s="22" t="n">
        <v>0.78582243678632</v>
      </c>
      <c r="S14" s="22" t="n">
        <v>0.202820071897261</v>
      </c>
      <c r="T14" s="22" t="n">
        <v>0.32653065643827</v>
      </c>
      <c r="U14" s="22" t="n">
        <v>0.3474482740829</v>
      </c>
      <c r="V14" s="22" t="n">
        <v>0.656058594690765</v>
      </c>
      <c r="W14" s="22"/>
      <c r="X14" s="22" t="n">
        <v>0.641747635879087</v>
      </c>
      <c r="Y14" s="22" t="n">
        <v>0.465188032004943</v>
      </c>
      <c r="Z14" s="22" t="n">
        <v>0.306773604521891</v>
      </c>
      <c r="AA14" s="22" t="n">
        <v>0.69338154219741</v>
      </c>
      <c r="AB14" s="22" t="n">
        <v>0.414337804193479</v>
      </c>
      <c r="AC14" s="22" t="n">
        <v>0.20340664439225</v>
      </c>
      <c r="AD14" s="22" t="n">
        <v>0.416348818474768</v>
      </c>
      <c r="AE14" s="22"/>
      <c r="AF14" s="22" t="n">
        <v>0</v>
      </c>
      <c r="AG14" s="22" t="n">
        <v>0.569151329270461</v>
      </c>
      <c r="AH14" s="22" t="n">
        <v>0.450266008843663</v>
      </c>
      <c r="AI14" s="22" t="n">
        <v>0.4756501961253</v>
      </c>
      <c r="AJ14" s="22" t="n">
        <v>0.562032590197426</v>
      </c>
      <c r="AK14" s="22" t="n">
        <v>0.625028954071001</v>
      </c>
      <c r="AL14" s="22" t="n">
        <v>0.402479881562408</v>
      </c>
      <c r="AM14" s="22" t="n">
        <v>0.363928272967737</v>
      </c>
      <c r="AN14" s="22" t="n">
        <v>0.536497431076878</v>
      </c>
      <c r="AO14" s="22" t="n">
        <v>0.642219864674887</v>
      </c>
      <c r="AP14" s="22" t="n">
        <v>0.641544023904858</v>
      </c>
      <c r="AQ14" s="22"/>
      <c r="AR14" s="22" t="n">
        <v>0.592394229425435</v>
      </c>
      <c r="AS14" s="22" t="n">
        <v>0.518916286585796</v>
      </c>
      <c r="AT14" s="22" t="n">
        <v>0.471396199465552</v>
      </c>
      <c r="AU14" s="22" t="n">
        <v>0.493132003744132</v>
      </c>
      <c r="AV14" s="22" t="n">
        <v>0.565508284449188</v>
      </c>
      <c r="AW14" s="22" t="n">
        <v>0.595734716190075</v>
      </c>
      <c r="AX14" s="22" t="n">
        <v>0.500021097412463</v>
      </c>
    </row>
    <row r="15">
      <c r="B15" s="18"/>
    </row>
    <row r="16">
      <c r="B16" t="s">
        <v>76</v>
      </c>
    </row>
    <row r="17">
      <c r="B17" t="s">
        <v>77</v>
      </c>
    </row>
    <row r="19">
      <c r="B19"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308</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297</v>
      </c>
      <c r="C9" s="16" t="n">
        <v>0.0549220676747875</v>
      </c>
      <c r="D9" s="16" t="n">
        <v>0.162653017110041</v>
      </c>
      <c r="E9" s="16" t="n">
        <v>0.114412567801649</v>
      </c>
      <c r="F9" s="16" t="n">
        <v>0.0175324404385035</v>
      </c>
      <c r="G9" s="16"/>
      <c r="H9" s="16" t="n">
        <v>0.0223231733717488</v>
      </c>
      <c r="I9" s="16" t="n">
        <v>0.0614865882671376</v>
      </c>
      <c r="J9" s="16"/>
      <c r="K9" s="16" t="n">
        <v>0.0330806748612581</v>
      </c>
      <c r="L9" s="16"/>
      <c r="M9" s="16" t="n">
        <v>0.0324696728034049</v>
      </c>
      <c r="N9" s="16" t="n">
        <v>0.0755776989889878</v>
      </c>
      <c r="O9" s="16" t="n">
        <v>0.408113392150888</v>
      </c>
      <c r="P9" s="16" t="n">
        <v>0.35311641796027</v>
      </c>
      <c r="Q9" s="16"/>
      <c r="R9" s="16" t="n">
        <v>0</v>
      </c>
      <c r="S9" s="16" t="n">
        <v>0.166766103973192</v>
      </c>
      <c r="T9" s="16" t="n">
        <v>0.0714416332313925</v>
      </c>
      <c r="U9" s="16" t="n">
        <v>0.192260839220664</v>
      </c>
      <c r="V9" s="16" t="n">
        <v>0.00454602945889556</v>
      </c>
      <c r="W9" s="16"/>
      <c r="X9" s="16" t="n">
        <v>0.0223642018367159</v>
      </c>
      <c r="Y9" s="16" t="n">
        <v>0.00545666748521199</v>
      </c>
      <c r="Z9" s="16" t="n">
        <v>0.00828351089611422</v>
      </c>
      <c r="AA9" s="16" t="n">
        <v>0.0829393250109619</v>
      </c>
      <c r="AB9" s="16" t="n">
        <v>0.13544411887667</v>
      </c>
      <c r="AC9" s="16" t="n">
        <v>0.672558725320314</v>
      </c>
      <c r="AD9" s="16" t="n">
        <v>0.276477876487091</v>
      </c>
      <c r="AE9" s="16"/>
      <c r="AF9" s="16" t="n">
        <v>0.0333169583886246</v>
      </c>
      <c r="AG9" s="16" t="n">
        <v>0.116419877564639</v>
      </c>
      <c r="AH9" s="16" t="n">
        <v>0.0196007382277811</v>
      </c>
      <c r="AI9" s="16" t="n">
        <v>0.131485053734474</v>
      </c>
      <c r="AJ9" s="16" t="n">
        <v>0.0244558921035336</v>
      </c>
      <c r="AK9" s="16" t="n">
        <v>0.00253383902393645</v>
      </c>
      <c r="AL9" s="16" t="n">
        <v>0.243868726264088</v>
      </c>
      <c r="AM9" s="16" t="n">
        <v>0.123587546770917</v>
      </c>
      <c r="AN9" s="16" t="n">
        <v>0.0729940189124554</v>
      </c>
      <c r="AO9" s="16" t="n">
        <v>0.000585834295960597</v>
      </c>
      <c r="AP9" s="16" t="n">
        <v>0.0317502920856618</v>
      </c>
      <c r="AQ9" s="16"/>
      <c r="AR9" s="16" t="n">
        <v>0.135000724274485</v>
      </c>
      <c r="AS9" s="16" t="n">
        <v>0.210360713545371</v>
      </c>
      <c r="AT9" s="16" t="n">
        <v>0.0831352326566409</v>
      </c>
      <c r="AU9" s="16" t="n">
        <v>0.0112620002504839</v>
      </c>
      <c r="AV9" s="16" t="n">
        <v>0.00219911867992122</v>
      </c>
      <c r="AW9" s="16" t="n">
        <v>0.011666096054236</v>
      </c>
      <c r="AX9" s="16" t="n">
        <v>0.00825367676313614</v>
      </c>
    </row>
    <row r="10">
      <c r="B10" s="17" t="s">
        <v>298</v>
      </c>
      <c r="C10" s="16" t="n">
        <v>0.08398006216744</v>
      </c>
      <c r="D10" s="16" t="n">
        <v>0.110425413129983</v>
      </c>
      <c r="E10" s="16" t="n">
        <v>0.135178137951651</v>
      </c>
      <c r="F10" s="16" t="n">
        <v>0.0612779070445863</v>
      </c>
      <c r="G10" s="16"/>
      <c r="H10" s="16" t="n">
        <v>0.130026950753718</v>
      </c>
      <c r="I10" s="16" t="n">
        <v>0.0775366084069512</v>
      </c>
      <c r="J10" s="16"/>
      <c r="K10" s="16" t="n">
        <v>0.0355043782360023</v>
      </c>
      <c r="L10" s="16"/>
      <c r="M10" s="16" t="n">
        <v>0.0628595446756154</v>
      </c>
      <c r="N10" s="16" t="n">
        <v>0.119588430022664</v>
      </c>
      <c r="O10" s="16" t="n">
        <v>0.371046909526905</v>
      </c>
      <c r="P10" s="16" t="n">
        <v>0.296554599600024</v>
      </c>
      <c r="Q10" s="16"/>
      <c r="R10" s="16" t="n">
        <v>0.0267405384239923</v>
      </c>
      <c r="S10" s="16" t="n">
        <v>0.332995727165232</v>
      </c>
      <c r="T10" s="16" t="n">
        <v>0.225149912189174</v>
      </c>
      <c r="U10" s="16" t="n">
        <v>0.0804182801111832</v>
      </c>
      <c r="V10" s="16" t="n">
        <v>0.0312005752339482</v>
      </c>
      <c r="W10" s="16"/>
      <c r="X10" s="16" t="n">
        <v>0.0504627019827026</v>
      </c>
      <c r="Y10" s="16" t="n">
        <v>0.0941388141891623</v>
      </c>
      <c r="Z10" s="16" t="n">
        <v>0.117926640691917</v>
      </c>
      <c r="AA10" s="16" t="n">
        <v>0.111767762285521</v>
      </c>
      <c r="AB10" s="16" t="n">
        <v>0.119520662193957</v>
      </c>
      <c r="AC10" s="16" t="n">
        <v>0.104551364971561</v>
      </c>
      <c r="AD10" s="16" t="n">
        <v>0.0974607995510665</v>
      </c>
      <c r="AE10" s="16"/>
      <c r="AF10" s="16" t="n">
        <v>0.188076244469699</v>
      </c>
      <c r="AG10" s="16" t="n">
        <v>0.00498422108635182</v>
      </c>
      <c r="AH10" s="16" t="n">
        <v>0.0706568607171262</v>
      </c>
      <c r="AI10" s="16" t="n">
        <v>0.151513570827795</v>
      </c>
      <c r="AJ10" s="16" t="n">
        <v>0.0148548761134072</v>
      </c>
      <c r="AK10" s="16" t="n">
        <v>0.108322272999513</v>
      </c>
      <c r="AL10" s="16" t="n">
        <v>0.060620756493956</v>
      </c>
      <c r="AM10" s="16" t="n">
        <v>0.0870031903617361</v>
      </c>
      <c r="AN10" s="16" t="n">
        <v>0.199430201425747</v>
      </c>
      <c r="AO10" s="16" t="n">
        <v>0</v>
      </c>
      <c r="AP10" s="16" t="n">
        <v>0</v>
      </c>
      <c r="AQ10" s="16"/>
      <c r="AR10" s="16" t="n">
        <v>0.101250543205863</v>
      </c>
      <c r="AS10" s="16" t="n">
        <v>0.20647708733667</v>
      </c>
      <c r="AT10" s="16" t="n">
        <v>0.0253227764745157</v>
      </c>
      <c r="AU10" s="16" t="n">
        <v>0.111237408340425</v>
      </c>
      <c r="AV10" s="16" t="n">
        <v>0.191220845425498</v>
      </c>
      <c r="AW10" s="16" t="n">
        <v>0.0318865294145214</v>
      </c>
      <c r="AX10" s="16" t="n">
        <v>0.100557144850111</v>
      </c>
    </row>
    <row r="11">
      <c r="B11" s="17" t="s">
        <v>299</v>
      </c>
      <c r="C11" s="16" t="n">
        <v>0.214891304280847</v>
      </c>
      <c r="D11" s="16" t="n">
        <v>0.24410354628433</v>
      </c>
      <c r="E11" s="16" t="n">
        <v>0.250711839910752</v>
      </c>
      <c r="F11" s="16" t="n">
        <v>0.197476441049925</v>
      </c>
      <c r="G11" s="16"/>
      <c r="H11" s="16" t="n">
        <v>0.125403731669187</v>
      </c>
      <c r="I11" s="16" t="n">
        <v>0.223146576389827</v>
      </c>
      <c r="J11" s="16"/>
      <c r="K11" s="16" t="n">
        <v>0.172221510646788</v>
      </c>
      <c r="L11" s="16"/>
      <c r="M11" s="16" t="n">
        <v>0.204250991614405</v>
      </c>
      <c r="N11" s="16" t="n">
        <v>0.312282389022855</v>
      </c>
      <c r="O11" s="16" t="n">
        <v>0.104701962629594</v>
      </c>
      <c r="P11" s="16" t="n">
        <v>0.197882638679026</v>
      </c>
      <c r="Q11" s="16"/>
      <c r="R11" s="16" t="n">
        <v>0</v>
      </c>
      <c r="S11" s="16" t="n">
        <v>0.164421175257472</v>
      </c>
      <c r="T11" s="16" t="n">
        <v>0.26556776180039</v>
      </c>
      <c r="U11" s="16" t="n">
        <v>0.131504181783894</v>
      </c>
      <c r="V11" s="16" t="n">
        <v>0.2366038611863</v>
      </c>
      <c r="W11" s="16"/>
      <c r="X11" s="16" t="n">
        <v>0.157702656757809</v>
      </c>
      <c r="Y11" s="16" t="n">
        <v>0.280059391987326</v>
      </c>
      <c r="Z11" s="16" t="n">
        <v>0.431775768775145</v>
      </c>
      <c r="AA11" s="16" t="n">
        <v>0.110239316681773</v>
      </c>
      <c r="AB11" s="16" t="n">
        <v>0.150618138365471</v>
      </c>
      <c r="AC11" s="16" t="n">
        <v>0.0230853701024948</v>
      </c>
      <c r="AD11" s="16" t="n">
        <v>0.188532130745593</v>
      </c>
      <c r="AE11" s="16"/>
      <c r="AF11" s="16" t="n">
        <v>0.262058625792837</v>
      </c>
      <c r="AG11" s="16" t="n">
        <v>0.309444572078548</v>
      </c>
      <c r="AH11" s="16" t="n">
        <v>0.207691161748408</v>
      </c>
      <c r="AI11" s="16" t="n">
        <v>0.14482858486864</v>
      </c>
      <c r="AJ11" s="16" t="n">
        <v>0.388622623532636</v>
      </c>
      <c r="AK11" s="16" t="n">
        <v>0.194111352471278</v>
      </c>
      <c r="AL11" s="16" t="n">
        <v>0.0867795720059132</v>
      </c>
      <c r="AM11" s="16" t="n">
        <v>0.287534443576829</v>
      </c>
      <c r="AN11" s="16" t="n">
        <v>0.167059674551176</v>
      </c>
      <c r="AO11" s="16" t="n">
        <v>0.149830690901473</v>
      </c>
      <c r="AP11" s="16" t="n">
        <v>0.0112207949234935</v>
      </c>
      <c r="AQ11" s="16"/>
      <c r="AR11" s="16" t="n">
        <v>0.165123971311861</v>
      </c>
      <c r="AS11" s="16" t="n">
        <v>0.0355651252983039</v>
      </c>
      <c r="AT11" s="16" t="n">
        <v>0.260392548273665</v>
      </c>
      <c r="AU11" s="16" t="n">
        <v>0.283272961576025</v>
      </c>
      <c r="AV11" s="16" t="n">
        <v>0.390598087110481</v>
      </c>
      <c r="AW11" s="16" t="n">
        <v>0.198607004229399</v>
      </c>
      <c r="AX11" s="16" t="n">
        <v>0.114808891363737</v>
      </c>
    </row>
    <row r="12">
      <c r="B12" s="17" t="s">
        <v>300</v>
      </c>
      <c r="C12" s="16" t="n">
        <v>0.0410440483156589</v>
      </c>
      <c r="D12" s="16" t="n">
        <v>0.0333994392151827</v>
      </c>
      <c r="E12" s="16" t="n">
        <v>0.0497447746848832</v>
      </c>
      <c r="F12" s="16" t="n">
        <v>0.0389216993264099</v>
      </c>
      <c r="G12" s="16"/>
      <c r="H12" s="16" t="n">
        <v>0.0441720042096618</v>
      </c>
      <c r="I12" s="16" t="n">
        <v>0.0475300682382124</v>
      </c>
      <c r="J12" s="16"/>
      <c r="K12" s="16" t="n">
        <v>0.060456806839696</v>
      </c>
      <c r="L12" s="16"/>
      <c r="M12" s="16" t="n">
        <v>0.0429239615207428</v>
      </c>
      <c r="N12" s="16" t="n">
        <v>0.036059574289975</v>
      </c>
      <c r="O12" s="16" t="n">
        <v>0.0226507404600001</v>
      </c>
      <c r="P12" s="16" t="n">
        <v>0.0164579561960596</v>
      </c>
      <c r="Q12" s="16"/>
      <c r="R12" s="16" t="n">
        <v>0</v>
      </c>
      <c r="S12" s="16" t="n">
        <v>0</v>
      </c>
      <c r="T12" s="16" t="n">
        <v>0.134579912309095</v>
      </c>
      <c r="U12" s="16" t="n">
        <v>0.0485272084103112</v>
      </c>
      <c r="V12" s="16" t="n">
        <v>0.00362828388369193</v>
      </c>
      <c r="W12" s="16"/>
      <c r="X12" s="16" t="n">
        <v>0.0601008934207232</v>
      </c>
      <c r="Y12" s="16" t="n">
        <v>0.0219906197732213</v>
      </c>
      <c r="Z12" s="16" t="n">
        <v>0.118270781096319</v>
      </c>
      <c r="AA12" s="16" t="n">
        <v>0.00131462215106357</v>
      </c>
      <c r="AB12" s="16" t="n">
        <v>0.035239116768294</v>
      </c>
      <c r="AC12" s="16" t="n">
        <v>0</v>
      </c>
      <c r="AD12" s="16" t="n">
        <v>0.00665527346786868</v>
      </c>
      <c r="AE12" s="16"/>
      <c r="AF12" s="16" t="n">
        <v>0.337070655289403</v>
      </c>
      <c r="AG12" s="16" t="n">
        <v>0</v>
      </c>
      <c r="AH12" s="16" t="n">
        <v>0.0174871480660927</v>
      </c>
      <c r="AI12" s="16" t="n">
        <v>0</v>
      </c>
      <c r="AJ12" s="16" t="n">
        <v>0.000252304525035611</v>
      </c>
      <c r="AK12" s="16" t="n">
        <v>0.0710885621864155</v>
      </c>
      <c r="AL12" s="16" t="n">
        <v>0.0163438503211541</v>
      </c>
      <c r="AM12" s="16" t="n">
        <v>0.0307946220803079</v>
      </c>
      <c r="AN12" s="16" t="n">
        <v>0</v>
      </c>
      <c r="AO12" s="16" t="n">
        <v>0</v>
      </c>
      <c r="AP12" s="16" t="n">
        <v>0.322517352565664</v>
      </c>
      <c r="AQ12" s="16"/>
      <c r="AR12" s="16" t="n">
        <v>0.00623053178235572</v>
      </c>
      <c r="AS12" s="16" t="n">
        <v>0</v>
      </c>
      <c r="AT12" s="16" t="n">
        <v>0.0257885036126521</v>
      </c>
      <c r="AU12" s="16" t="n">
        <v>0.0475301860798013</v>
      </c>
      <c r="AV12" s="16" t="n">
        <v>0.0275829803535397</v>
      </c>
      <c r="AW12" s="16" t="n">
        <v>0.051347726891494</v>
      </c>
      <c r="AX12" s="16" t="n">
        <v>0.0970687450372705</v>
      </c>
    </row>
    <row r="13">
      <c r="B13" s="17" t="s">
        <v>301</v>
      </c>
      <c r="C13" s="16" t="n">
        <v>0.0405643896917722</v>
      </c>
      <c r="D13" s="16" t="n">
        <v>0.0243864303128374</v>
      </c>
      <c r="E13" s="16" t="n">
        <v>0.034460179609228</v>
      </c>
      <c r="F13" s="16" t="n">
        <v>0.045133527964601</v>
      </c>
      <c r="G13" s="16"/>
      <c r="H13" s="16" t="n">
        <v>0.0944752137920212</v>
      </c>
      <c r="I13" s="16" t="n">
        <v>0.038370169533647</v>
      </c>
      <c r="J13" s="16"/>
      <c r="K13" s="16" t="n">
        <v>0.0186693130762802</v>
      </c>
      <c r="L13" s="16"/>
      <c r="M13" s="16" t="n">
        <v>0.0430135424685744</v>
      </c>
      <c r="N13" s="16" t="n">
        <v>0.0343152250094667</v>
      </c>
      <c r="O13" s="16" t="n">
        <v>0.0162332104229081</v>
      </c>
      <c r="P13" s="16" t="n">
        <v>0.00550636231182873</v>
      </c>
      <c r="Q13" s="16"/>
      <c r="R13" s="16" t="n">
        <v>0</v>
      </c>
      <c r="S13" s="16" t="n">
        <v>0.0016113710391307</v>
      </c>
      <c r="T13" s="16" t="n">
        <v>0.051650189637031</v>
      </c>
      <c r="U13" s="16" t="n">
        <v>0.0707290328733975</v>
      </c>
      <c r="V13" s="16" t="n">
        <v>0.0337859925122973</v>
      </c>
      <c r="W13" s="16"/>
      <c r="X13" s="16" t="n">
        <v>0.0641484672010265</v>
      </c>
      <c r="Y13" s="16" t="n">
        <v>0.05570999553673</v>
      </c>
      <c r="Z13" s="16" t="n">
        <v>0.000799233964278845</v>
      </c>
      <c r="AA13" s="16" t="n">
        <v>0.000357431673270003</v>
      </c>
      <c r="AB13" s="16" t="n">
        <v>0.0186849944553414</v>
      </c>
      <c r="AC13" s="16" t="n">
        <v>0</v>
      </c>
      <c r="AD13" s="16" t="n">
        <v>0</v>
      </c>
      <c r="AE13" s="16"/>
      <c r="AF13" s="16" t="n">
        <v>0</v>
      </c>
      <c r="AG13" s="16" t="n">
        <v>0</v>
      </c>
      <c r="AH13" s="16" t="n">
        <v>0.0824802849530025</v>
      </c>
      <c r="AI13" s="16" t="n">
        <v>0.094987845336614</v>
      </c>
      <c r="AJ13" s="16" t="n">
        <v>0.00185063163941006</v>
      </c>
      <c r="AK13" s="16" t="n">
        <v>0</v>
      </c>
      <c r="AL13" s="16" t="n">
        <v>0.188632381573424</v>
      </c>
      <c r="AM13" s="16" t="n">
        <v>0.107151924242473</v>
      </c>
      <c r="AN13" s="16" t="n">
        <v>0.0243858976005844</v>
      </c>
      <c r="AO13" s="16" t="n">
        <v>0</v>
      </c>
      <c r="AP13" s="16" t="n">
        <v>0</v>
      </c>
      <c r="AQ13" s="16"/>
      <c r="AR13" s="16" t="n">
        <v>0</v>
      </c>
      <c r="AS13" s="16" t="n">
        <v>0.0286807872338589</v>
      </c>
      <c r="AT13" s="16" t="n">
        <v>0.0518115961273764</v>
      </c>
      <c r="AU13" s="16" t="n">
        <v>0.00624275379993113</v>
      </c>
      <c r="AV13" s="16" t="n">
        <v>0.00219911867992122</v>
      </c>
      <c r="AW13" s="16" t="n">
        <v>0.058528715078529</v>
      </c>
      <c r="AX13" s="16" t="n">
        <v>0.0842635489362484</v>
      </c>
    </row>
    <row r="14">
      <c r="B14" s="17" t="s">
        <v>95</v>
      </c>
      <c r="C14" s="22" t="n">
        <v>0.564598127869494</v>
      </c>
      <c r="D14" s="22" t="n">
        <v>0.425032153947626</v>
      </c>
      <c r="E14" s="22" t="n">
        <v>0.415492500041837</v>
      </c>
      <c r="F14" s="22" t="n">
        <v>0.639657984175975</v>
      </c>
      <c r="G14" s="22"/>
      <c r="H14" s="22" t="n">
        <v>0.583598926203663</v>
      </c>
      <c r="I14" s="22" t="n">
        <v>0.551929989164225</v>
      </c>
      <c r="J14" s="22"/>
      <c r="K14" s="22" t="n">
        <v>0.680067316339975</v>
      </c>
      <c r="L14" s="22"/>
      <c r="M14" s="22" t="n">
        <v>0.614482286917258</v>
      </c>
      <c r="N14" s="22" t="n">
        <v>0.422176682666051</v>
      </c>
      <c r="O14" s="22" t="n">
        <v>0.0772537848097044</v>
      </c>
      <c r="P14" s="22" t="n">
        <v>0.130482025252791</v>
      </c>
      <c r="Q14" s="22"/>
      <c r="R14" s="22" t="n">
        <v>0.973259461576008</v>
      </c>
      <c r="S14" s="22" t="n">
        <v>0.334205622564973</v>
      </c>
      <c r="T14" s="22" t="n">
        <v>0.251610590832917</v>
      </c>
      <c r="U14" s="22" t="n">
        <v>0.476560457600549</v>
      </c>
      <c r="V14" s="22" t="n">
        <v>0.690235257724867</v>
      </c>
      <c r="W14" s="22"/>
      <c r="X14" s="22" t="n">
        <v>0.645221078801023</v>
      </c>
      <c r="Y14" s="22" t="n">
        <v>0.542644511028348</v>
      </c>
      <c r="Z14" s="22" t="n">
        <v>0.322944064576227</v>
      </c>
      <c r="AA14" s="22" t="n">
        <v>0.69338154219741</v>
      </c>
      <c r="AB14" s="22" t="n">
        <v>0.540492969340266</v>
      </c>
      <c r="AC14" s="22" t="n">
        <v>0.19980453960563</v>
      </c>
      <c r="AD14" s="22" t="n">
        <v>0.430873919748381</v>
      </c>
      <c r="AE14" s="22"/>
      <c r="AF14" s="22" t="n">
        <v>0.179477516059436</v>
      </c>
      <c r="AG14" s="22" t="n">
        <v>0.569151329270461</v>
      </c>
      <c r="AH14" s="22" t="n">
        <v>0.602083806287589</v>
      </c>
      <c r="AI14" s="22" t="n">
        <v>0.477184945232477</v>
      </c>
      <c r="AJ14" s="22" t="n">
        <v>0.569963672085978</v>
      </c>
      <c r="AK14" s="22" t="n">
        <v>0.623943973318857</v>
      </c>
      <c r="AL14" s="22" t="n">
        <v>0.403754713341464</v>
      </c>
      <c r="AM14" s="22" t="n">
        <v>0.363928272967737</v>
      </c>
      <c r="AN14" s="22" t="n">
        <v>0.536130207510037</v>
      </c>
      <c r="AO14" s="22" t="n">
        <v>0.849583474802566</v>
      </c>
      <c r="AP14" s="22" t="n">
        <v>0.634511560425181</v>
      </c>
      <c r="AQ14" s="22"/>
      <c r="AR14" s="22" t="n">
        <v>0.592394229425435</v>
      </c>
      <c r="AS14" s="22" t="n">
        <v>0.518916286585796</v>
      </c>
      <c r="AT14" s="22" t="n">
        <v>0.55354934285515</v>
      </c>
      <c r="AU14" s="22" t="n">
        <v>0.540454689953333</v>
      </c>
      <c r="AV14" s="22" t="n">
        <v>0.386199849750639</v>
      </c>
      <c r="AW14" s="22" t="n">
        <v>0.64796392833182</v>
      </c>
      <c r="AX14" s="22" t="n">
        <v>0.595047993049497</v>
      </c>
    </row>
    <row r="15">
      <c r="B15" s="18"/>
    </row>
    <row r="16">
      <c r="B16" t="s">
        <v>76</v>
      </c>
    </row>
    <row r="17">
      <c r="B17" t="s">
        <v>77</v>
      </c>
    </row>
    <row r="19">
      <c r="B19"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309</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297</v>
      </c>
      <c r="C9" s="16" t="n">
        <v>0.0357455554606932</v>
      </c>
      <c r="D9" s="16" t="n">
        <v>0.207851539212376</v>
      </c>
      <c r="E9" s="16" t="n">
        <v>0.0508935920749258</v>
      </c>
      <c r="F9" s="16" t="n">
        <v>0.00553823289471062</v>
      </c>
      <c r="G9" s="16"/>
      <c r="H9" s="16" t="n">
        <v>0.0248160639879871</v>
      </c>
      <c r="I9" s="16" t="n">
        <v>0.039073243880892</v>
      </c>
      <c r="J9" s="16"/>
      <c r="K9" s="16" t="n">
        <v>0.0396555604727433</v>
      </c>
      <c r="L9" s="16"/>
      <c r="M9" s="16" t="n">
        <v>0.0160484589196535</v>
      </c>
      <c r="N9" s="16" t="n">
        <v>0.0678485650934802</v>
      </c>
      <c r="O9" s="16" t="n">
        <v>0.287501435692375</v>
      </c>
      <c r="P9" s="16" t="n">
        <v>0.359731566763572</v>
      </c>
      <c r="Q9" s="16"/>
      <c r="R9" s="16" t="n">
        <v>0</v>
      </c>
      <c r="S9" s="16" t="n">
        <v>0.0369919243446106</v>
      </c>
      <c r="T9" s="16" t="n">
        <v>0.0860832271489492</v>
      </c>
      <c r="U9" s="16" t="n">
        <v>0.0931603516481933</v>
      </c>
      <c r="V9" s="16" t="n">
        <v>0.0080352303829732</v>
      </c>
      <c r="W9" s="16"/>
      <c r="X9" s="16" t="n">
        <v>0.0215705493018702</v>
      </c>
      <c r="Y9" s="16" t="n">
        <v>0.0238383543116682</v>
      </c>
      <c r="Z9" s="16" t="n">
        <v>0.00883461946703128</v>
      </c>
      <c r="AA9" s="16" t="n">
        <v>0.0741444231925017</v>
      </c>
      <c r="AB9" s="16" t="n">
        <v>0.0443183699079868</v>
      </c>
      <c r="AC9" s="16" t="n">
        <v>0.0826263497739148</v>
      </c>
      <c r="AD9" s="16" t="n">
        <v>0.276164552171695</v>
      </c>
      <c r="AE9" s="16"/>
      <c r="AF9" s="16" t="n">
        <v>0.00660357710760874</v>
      </c>
      <c r="AG9" s="16" t="n">
        <v>0.0937014462744864</v>
      </c>
      <c r="AH9" s="16" t="n">
        <v>0.0747321943770782</v>
      </c>
      <c r="AI9" s="16" t="n">
        <v>0.106261547930018</v>
      </c>
      <c r="AJ9" s="16" t="n">
        <v>0.0151472504534114</v>
      </c>
      <c r="AK9" s="16" t="n">
        <v>0.00187090922802979</v>
      </c>
      <c r="AL9" s="16" t="n">
        <v>0.00782123612595477</v>
      </c>
      <c r="AM9" s="16" t="n">
        <v>0.0412537611178893</v>
      </c>
      <c r="AN9" s="16" t="n">
        <v>0.0788562107875886</v>
      </c>
      <c r="AO9" s="16" t="n">
        <v>0.000579330458823583</v>
      </c>
      <c r="AP9" s="16" t="n">
        <v>0</v>
      </c>
      <c r="AQ9" s="16"/>
      <c r="AR9" s="16" t="n">
        <v>0.0913870017979946</v>
      </c>
      <c r="AS9" s="16" t="n">
        <v>0.00511850935853129</v>
      </c>
      <c r="AT9" s="16" t="n">
        <v>0.061352103675838</v>
      </c>
      <c r="AU9" s="16" t="n">
        <v>0.0515539957559653</v>
      </c>
      <c r="AV9" s="16" t="n">
        <v>0.00531505468718492</v>
      </c>
      <c r="AW9" s="16" t="n">
        <v>0.0096963377527659</v>
      </c>
      <c r="AX9" s="16" t="n">
        <v>0.00680712635053261</v>
      </c>
    </row>
    <row r="10">
      <c r="B10" s="17" t="s">
        <v>298</v>
      </c>
      <c r="C10" s="16" t="n">
        <v>0.115020625812488</v>
      </c>
      <c r="D10" s="16" t="n">
        <v>0.0989980157872276</v>
      </c>
      <c r="E10" s="16" t="n">
        <v>0.287631649432324</v>
      </c>
      <c r="F10" s="16" t="n">
        <v>0.0535215221363833</v>
      </c>
      <c r="G10" s="16"/>
      <c r="H10" s="16" t="n">
        <v>0.0416805017977124</v>
      </c>
      <c r="I10" s="16" t="n">
        <v>0.0994358066824163</v>
      </c>
      <c r="J10" s="16"/>
      <c r="K10" s="16" t="n">
        <v>0.0329266165634807</v>
      </c>
      <c r="L10" s="16"/>
      <c r="M10" s="16" t="n">
        <v>0.0792630329720864</v>
      </c>
      <c r="N10" s="16" t="n">
        <v>0.205042851355798</v>
      </c>
      <c r="O10" s="16" t="n">
        <v>0.514831372670852</v>
      </c>
      <c r="P10" s="16" t="n">
        <v>0.370201070157633</v>
      </c>
      <c r="Q10" s="16"/>
      <c r="R10" s="16" t="n">
        <v>0</v>
      </c>
      <c r="S10" s="16" t="n">
        <v>0.490324519208724</v>
      </c>
      <c r="T10" s="16" t="n">
        <v>0.198326173523499</v>
      </c>
      <c r="U10" s="16" t="n">
        <v>0.196561110219017</v>
      </c>
      <c r="V10" s="16" t="n">
        <v>0.0435384492899346</v>
      </c>
      <c r="W10" s="16"/>
      <c r="X10" s="16" t="n">
        <v>0.0358418460387899</v>
      </c>
      <c r="Y10" s="16" t="n">
        <v>0.101635571925864</v>
      </c>
      <c r="Z10" s="16" t="n">
        <v>0.153081558145988</v>
      </c>
      <c r="AA10" s="16" t="n">
        <v>0.18971439923487</v>
      </c>
      <c r="AB10" s="16" t="n">
        <v>0.183722178434215</v>
      </c>
      <c r="AC10" s="16" t="n">
        <v>0.680094724682606</v>
      </c>
      <c r="AD10" s="16" t="n">
        <v>0.161694536019381</v>
      </c>
      <c r="AE10" s="16"/>
      <c r="AF10" s="16" t="n">
        <v>0.210755489802751</v>
      </c>
      <c r="AG10" s="16" t="n">
        <v>0.0332956241113098</v>
      </c>
      <c r="AH10" s="16" t="n">
        <v>0.0423475986470814</v>
      </c>
      <c r="AI10" s="16" t="n">
        <v>0.185448556999516</v>
      </c>
      <c r="AJ10" s="16" t="n">
        <v>0.0690385364527143</v>
      </c>
      <c r="AK10" s="16" t="n">
        <v>0.0579176388160714</v>
      </c>
      <c r="AL10" s="16" t="n">
        <v>0.324534341463671</v>
      </c>
      <c r="AM10" s="16" t="n">
        <v>0.294471168020402</v>
      </c>
      <c r="AN10" s="16" t="n">
        <v>0.238015801597601</v>
      </c>
      <c r="AO10" s="16" t="n">
        <v>0.00215467962107757</v>
      </c>
      <c r="AP10" s="16" t="n">
        <v>0.0317502920856618</v>
      </c>
      <c r="AQ10" s="16"/>
      <c r="AR10" s="16" t="n">
        <v>0.22924275615104</v>
      </c>
      <c r="AS10" s="16" t="n">
        <v>0.355592600205622</v>
      </c>
      <c r="AT10" s="16" t="n">
        <v>0.0857448234461428</v>
      </c>
      <c r="AU10" s="16" t="n">
        <v>0.131500887480411</v>
      </c>
      <c r="AV10" s="16" t="n">
        <v>0.00879647471968487</v>
      </c>
      <c r="AW10" s="16" t="n">
        <v>0.0351531066322713</v>
      </c>
      <c r="AX10" s="16" t="n">
        <v>0.116850740763974</v>
      </c>
    </row>
    <row r="11">
      <c r="B11" s="17" t="s">
        <v>299</v>
      </c>
      <c r="C11" s="16" t="n">
        <v>0.232412248461248</v>
      </c>
      <c r="D11" s="16" t="n">
        <v>0.137005145621689</v>
      </c>
      <c r="E11" s="16" t="n">
        <v>0.225001829708956</v>
      </c>
      <c r="F11" s="16" t="n">
        <v>0.248792982088183</v>
      </c>
      <c r="G11" s="16"/>
      <c r="H11" s="16" t="n">
        <v>0.279768128576533</v>
      </c>
      <c r="I11" s="16" t="n">
        <v>0.263239580302203</v>
      </c>
      <c r="J11" s="16"/>
      <c r="K11" s="16" t="n">
        <v>0.181065216346038</v>
      </c>
      <c r="L11" s="16"/>
      <c r="M11" s="16" t="n">
        <v>0.242978626263852</v>
      </c>
      <c r="N11" s="16" t="n">
        <v>0.21166502808332</v>
      </c>
      <c r="O11" s="16" t="n">
        <v>0.0994445613368814</v>
      </c>
      <c r="P11" s="16" t="n">
        <v>0.122740901303049</v>
      </c>
      <c r="Q11" s="16"/>
      <c r="R11" s="16" t="n">
        <v>0.0267405384239923</v>
      </c>
      <c r="S11" s="16" t="n">
        <v>0.131134360420956</v>
      </c>
      <c r="T11" s="16" t="n">
        <v>0.34315076281106</v>
      </c>
      <c r="U11" s="16" t="n">
        <v>0.131416935556035</v>
      </c>
      <c r="V11" s="16" t="n">
        <v>0.231829248656658</v>
      </c>
      <c r="W11" s="16"/>
      <c r="X11" s="16" t="n">
        <v>0.154560318633028</v>
      </c>
      <c r="Y11" s="16" t="n">
        <v>0.29721163366961</v>
      </c>
      <c r="Z11" s="16" t="n">
        <v>0.424455061167776</v>
      </c>
      <c r="AA11" s="16" t="n">
        <v>0.0406669310946626</v>
      </c>
      <c r="AB11" s="16" t="n">
        <v>0.275643213029461</v>
      </c>
      <c r="AC11" s="16" t="n">
        <v>0.0360621097499663</v>
      </c>
      <c r="AD11" s="16" t="n">
        <v>0.134732225963183</v>
      </c>
      <c r="AE11" s="16"/>
      <c r="AF11" s="16" t="n">
        <v>0.278722205357935</v>
      </c>
      <c r="AG11" s="16" t="n">
        <v>0.443360436878267</v>
      </c>
      <c r="AH11" s="16" t="n">
        <v>0.279358186755748</v>
      </c>
      <c r="AI11" s="16" t="n">
        <v>0.229799657746681</v>
      </c>
      <c r="AJ11" s="16" t="n">
        <v>0.295284431115294</v>
      </c>
      <c r="AK11" s="16" t="n">
        <v>0.299478538238808</v>
      </c>
      <c r="AL11" s="16" t="n">
        <v>0.0713055303010455</v>
      </c>
      <c r="AM11" s="16" t="n">
        <v>0.144354915272513</v>
      </c>
      <c r="AN11" s="16" t="n">
        <v>0.133660016224438</v>
      </c>
      <c r="AO11" s="16" t="n">
        <v>0.063942995572851</v>
      </c>
      <c r="AP11" s="16" t="n">
        <v>0.0112207949234935</v>
      </c>
      <c r="AQ11" s="16"/>
      <c r="AR11" s="16" t="n">
        <v>0.0088280539391983</v>
      </c>
      <c r="AS11" s="16" t="n">
        <v>0.0612452006764188</v>
      </c>
      <c r="AT11" s="16" t="n">
        <v>0.299353730022869</v>
      </c>
      <c r="AU11" s="16" t="n">
        <v>0.236115712658814</v>
      </c>
      <c r="AV11" s="16" t="n">
        <v>0.567707403129109</v>
      </c>
      <c r="AW11" s="16" t="n">
        <v>0.19855442824711</v>
      </c>
      <c r="AX11" s="16" t="n">
        <v>0.208814862300652</v>
      </c>
    </row>
    <row r="12">
      <c r="B12" s="17" t="s">
        <v>300</v>
      </c>
      <c r="C12" s="16" t="n">
        <v>0.0439046442736186</v>
      </c>
      <c r="D12" s="16" t="n">
        <v>0.0633379402456527</v>
      </c>
      <c r="E12" s="16" t="n">
        <v>0.0283925020434197</v>
      </c>
      <c r="F12" s="16" t="n">
        <v>0.0468585720584727</v>
      </c>
      <c r="G12" s="16"/>
      <c r="H12" s="16" t="n">
        <v>0.071573312605765</v>
      </c>
      <c r="I12" s="16" t="n">
        <v>0.0523276876284509</v>
      </c>
      <c r="J12" s="16"/>
      <c r="K12" s="16" t="n">
        <v>0.0337802966126929</v>
      </c>
      <c r="L12" s="16"/>
      <c r="M12" s="16" t="n">
        <v>0.044379990231625</v>
      </c>
      <c r="N12" s="16" t="n">
        <v>0.0494278866276973</v>
      </c>
      <c r="O12" s="16" t="n">
        <v>0.0178123801473159</v>
      </c>
      <c r="P12" s="16" t="n">
        <v>0.0250943917672452</v>
      </c>
      <c r="Q12" s="16"/>
      <c r="R12" s="16" t="n">
        <v>0</v>
      </c>
      <c r="S12" s="16" t="n">
        <v>0.00573220242160467</v>
      </c>
      <c r="T12" s="16" t="n">
        <v>0.045506192090758</v>
      </c>
      <c r="U12" s="16" t="n">
        <v>0.0609914681242981</v>
      </c>
      <c r="V12" s="16" t="n">
        <v>0.043212024344868</v>
      </c>
      <c r="W12" s="16"/>
      <c r="X12" s="16" t="n">
        <v>0.0213310765694225</v>
      </c>
      <c r="Y12" s="16" t="n">
        <v>0.100153515811082</v>
      </c>
      <c r="Z12" s="16" t="n">
        <v>0.000674398970134364</v>
      </c>
      <c r="AA12" s="16" t="n">
        <v>0.00209270428055539</v>
      </c>
      <c r="AB12" s="16" t="n">
        <v>0.0661518491400546</v>
      </c>
      <c r="AC12" s="16" t="n">
        <v>0</v>
      </c>
      <c r="AD12" s="16" t="n">
        <v>0.00192138820586021</v>
      </c>
      <c r="AE12" s="16"/>
      <c r="AF12" s="16" t="n">
        <v>0.0018573808586795</v>
      </c>
      <c r="AG12" s="16" t="n">
        <v>0</v>
      </c>
      <c r="AH12" s="16" t="n">
        <v>0.152149492629821</v>
      </c>
      <c r="AI12" s="16" t="n">
        <v>0.00190787598859027</v>
      </c>
      <c r="AJ12" s="16" t="n">
        <v>0.0576329043035234</v>
      </c>
      <c r="AK12" s="16" t="n">
        <v>0.0346799721964633</v>
      </c>
      <c r="AL12" s="16" t="n">
        <v>0.0039266760942474</v>
      </c>
      <c r="AM12" s="16" t="n">
        <v>0.00256018002811223</v>
      </c>
      <c r="AN12" s="16" t="n">
        <v>0.0226123747377051</v>
      </c>
      <c r="AO12" s="16" t="n">
        <v>0.00215467962107757</v>
      </c>
      <c r="AP12" s="16" t="n">
        <v>0.315484889085986</v>
      </c>
      <c r="AQ12" s="16"/>
      <c r="AR12" s="16" t="n">
        <v>0</v>
      </c>
      <c r="AS12" s="16" t="n">
        <v>0.031681499089603</v>
      </c>
      <c r="AT12" s="16" t="n">
        <v>0.0298979433701657</v>
      </c>
      <c r="AU12" s="16" t="n">
        <v>0.121746642066229</v>
      </c>
      <c r="AV12" s="16" t="n">
        <v>0.0297820990334609</v>
      </c>
      <c r="AW12" s="16" t="n">
        <v>0.0594102003287805</v>
      </c>
      <c r="AX12" s="16" t="n">
        <v>0</v>
      </c>
    </row>
    <row r="13">
      <c r="B13" s="17" t="s">
        <v>301</v>
      </c>
      <c r="C13" s="16" t="n">
        <v>0.0405371308177041</v>
      </c>
      <c r="D13" s="16" t="n">
        <v>0.088130081085395</v>
      </c>
      <c r="E13" s="16" t="n">
        <v>0.0239862836254808</v>
      </c>
      <c r="F13" s="16" t="n">
        <v>0.0398484100430899</v>
      </c>
      <c r="G13" s="16"/>
      <c r="H13" s="16" t="n">
        <v>0.022683894833417</v>
      </c>
      <c r="I13" s="16" t="n">
        <v>0.02948400220071</v>
      </c>
      <c r="J13" s="16"/>
      <c r="K13" s="16" t="n">
        <v>0.017989373574339</v>
      </c>
      <c r="L13" s="16"/>
      <c r="M13" s="16" t="n">
        <v>0.0306408891284247</v>
      </c>
      <c r="N13" s="16" t="n">
        <v>0.106568448693597</v>
      </c>
      <c r="O13" s="16" t="n">
        <v>0.0236249364476759</v>
      </c>
      <c r="P13" s="16" t="n">
        <v>0.0195880294554165</v>
      </c>
      <c r="Q13" s="16"/>
      <c r="R13" s="16" t="n">
        <v>0</v>
      </c>
      <c r="S13" s="16" t="n">
        <v>0.132996921706843</v>
      </c>
      <c r="T13" s="16" t="n">
        <v>0.0522996889179579</v>
      </c>
      <c r="U13" s="16" t="n">
        <v>0.0817297053762935</v>
      </c>
      <c r="V13" s="16" t="n">
        <v>0.0195984039428444</v>
      </c>
      <c r="W13" s="16"/>
      <c r="X13" s="16" t="n">
        <v>0.107557218313866</v>
      </c>
      <c r="Y13" s="16" t="n">
        <v>0</v>
      </c>
      <c r="Z13" s="16" t="n">
        <v>0.000799233964278845</v>
      </c>
      <c r="AA13" s="16" t="n">
        <v>0.0214113166128169</v>
      </c>
      <c r="AB13" s="16" t="n">
        <v>0.0515672080544706</v>
      </c>
      <c r="AC13" s="16" t="n">
        <v>0</v>
      </c>
      <c r="AD13" s="16" t="n">
        <v>0.00192138820586021</v>
      </c>
      <c r="AE13" s="16"/>
      <c r="AF13" s="16" t="n">
        <v>0</v>
      </c>
      <c r="AG13" s="16" t="n">
        <v>0</v>
      </c>
      <c r="AH13" s="16" t="n">
        <v>0.00883130121562728</v>
      </c>
      <c r="AI13" s="16" t="n">
        <v>0.0181290855925296</v>
      </c>
      <c r="AJ13" s="16" t="n">
        <v>0.000611982952594701</v>
      </c>
      <c r="AK13" s="16" t="n">
        <v>0.0303260551268698</v>
      </c>
      <c r="AL13" s="16" t="n">
        <v>0.221769717702139</v>
      </c>
      <c r="AM13" s="16" t="n">
        <v>0.137483100017919</v>
      </c>
      <c r="AN13" s="16" t="n">
        <v>0.00177352286287929</v>
      </c>
      <c r="AO13" s="16" t="n">
        <v>0.115997430641951</v>
      </c>
      <c r="AP13" s="16" t="n">
        <v>0</v>
      </c>
      <c r="AQ13" s="16"/>
      <c r="AR13" s="16" t="n">
        <v>0.0843784904686869</v>
      </c>
      <c r="AS13" s="16" t="n">
        <v>0.0274459040840286</v>
      </c>
      <c r="AT13" s="16" t="n">
        <v>0.0552948756535943</v>
      </c>
      <c r="AU13" s="16" t="n">
        <v>0.00624275379993113</v>
      </c>
      <c r="AV13" s="16" t="n">
        <v>0.0297820990334609</v>
      </c>
      <c r="AW13" s="16" t="n">
        <v>0.00806247343728645</v>
      </c>
      <c r="AX13" s="16" t="n">
        <v>0.0842635489362484</v>
      </c>
    </row>
    <row r="14">
      <c r="B14" s="17" t="s">
        <v>95</v>
      </c>
      <c r="C14" s="22" t="n">
        <v>0.532379795174248</v>
      </c>
      <c r="D14" s="22" t="n">
        <v>0.40467727804766</v>
      </c>
      <c r="E14" s="22" t="n">
        <v>0.384094143114894</v>
      </c>
      <c r="F14" s="22" t="n">
        <v>0.605440280779161</v>
      </c>
      <c r="G14" s="22"/>
      <c r="H14" s="22" t="n">
        <v>0.559478098198585</v>
      </c>
      <c r="I14" s="22" t="n">
        <v>0.516439679305328</v>
      </c>
      <c r="J14" s="22"/>
      <c r="K14" s="22" t="n">
        <v>0.694582936430707</v>
      </c>
      <c r="L14" s="22"/>
      <c r="M14" s="22" t="n">
        <v>0.586689002484358</v>
      </c>
      <c r="N14" s="22" t="n">
        <v>0.359447220146108</v>
      </c>
      <c r="O14" s="22" t="n">
        <v>0.0567853137048995</v>
      </c>
      <c r="P14" s="22" t="n">
        <v>0.102644040553084</v>
      </c>
      <c r="Q14" s="22"/>
      <c r="R14" s="22" t="n">
        <v>0.973259461576008</v>
      </c>
      <c r="S14" s="22" t="n">
        <v>0.202820071897261</v>
      </c>
      <c r="T14" s="22" t="n">
        <v>0.274633955507776</v>
      </c>
      <c r="U14" s="22" t="n">
        <v>0.436140429076163</v>
      </c>
      <c r="V14" s="22" t="n">
        <v>0.653786643382721</v>
      </c>
      <c r="W14" s="22"/>
      <c r="X14" s="22" t="n">
        <v>0.659138991143023</v>
      </c>
      <c r="Y14" s="22" t="n">
        <v>0.477160924281776</v>
      </c>
      <c r="Z14" s="22" t="n">
        <v>0.412155128284791</v>
      </c>
      <c r="AA14" s="22" t="n">
        <v>0.671970225584594</v>
      </c>
      <c r="AB14" s="22" t="n">
        <v>0.378597181433812</v>
      </c>
      <c r="AC14" s="22" t="n">
        <v>0.201216815793513</v>
      </c>
      <c r="AD14" s="22" t="n">
        <v>0.42356590943402</v>
      </c>
      <c r="AE14" s="22"/>
      <c r="AF14" s="22" t="n">
        <v>0.502061346873026</v>
      </c>
      <c r="AG14" s="22" t="n">
        <v>0.429642492735937</v>
      </c>
      <c r="AH14" s="22" t="n">
        <v>0.442581226374644</v>
      </c>
      <c r="AI14" s="22" t="n">
        <v>0.458453275742665</v>
      </c>
      <c r="AJ14" s="22" t="n">
        <v>0.562284894722462</v>
      </c>
      <c r="AK14" s="22" t="n">
        <v>0.575726886393758</v>
      </c>
      <c r="AL14" s="22" t="n">
        <v>0.370642498312942</v>
      </c>
      <c r="AM14" s="22" t="n">
        <v>0.379876875543164</v>
      </c>
      <c r="AN14" s="22" t="n">
        <v>0.525082073789788</v>
      </c>
      <c r="AO14" s="22" t="n">
        <v>0.81517088408422</v>
      </c>
      <c r="AP14" s="22" t="n">
        <v>0.641544023904858</v>
      </c>
      <c r="AQ14" s="22"/>
      <c r="AR14" s="22" t="n">
        <v>0.58616369764308</v>
      </c>
      <c r="AS14" s="22" t="n">
        <v>0.518916286585796</v>
      </c>
      <c r="AT14" s="22" t="n">
        <v>0.46835652383139</v>
      </c>
      <c r="AU14" s="22" t="n">
        <v>0.45284000823865</v>
      </c>
      <c r="AV14" s="22" t="n">
        <v>0.358616869397099</v>
      </c>
      <c r="AW14" s="22" t="n">
        <v>0.689123453601786</v>
      </c>
      <c r="AX14" s="22" t="n">
        <v>0.583263721648593</v>
      </c>
    </row>
    <row r="15">
      <c r="B15" s="18"/>
    </row>
    <row r="16">
      <c r="B16" t="s">
        <v>76</v>
      </c>
    </row>
    <row r="17">
      <c r="B17" t="s">
        <v>77</v>
      </c>
    </row>
    <row r="19">
      <c r="B19"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310</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297</v>
      </c>
      <c r="C9" s="16" t="n">
        <v>0.0393546089352664</v>
      </c>
      <c r="D9" s="16" t="n">
        <v>0.170301932612462</v>
      </c>
      <c r="E9" s="16" t="n">
        <v>0.0720596461121844</v>
      </c>
      <c r="F9" s="16" t="n">
        <v>0.00854414212529017</v>
      </c>
      <c r="G9" s="16"/>
      <c r="H9" s="16" t="n">
        <v>0.0175940514752945</v>
      </c>
      <c r="I9" s="16" t="n">
        <v>0.0307832688231323</v>
      </c>
      <c r="J9" s="16"/>
      <c r="K9" s="16" t="n">
        <v>0.0439413561519069</v>
      </c>
      <c r="L9" s="16"/>
      <c r="M9" s="16" t="n">
        <v>0</v>
      </c>
      <c r="N9" s="16" t="n">
        <v>0.151742812505356</v>
      </c>
      <c r="O9" s="16" t="n">
        <v>0.438436456644408</v>
      </c>
      <c r="P9" s="16" t="n">
        <v>0.288356222945749</v>
      </c>
      <c r="Q9" s="16"/>
      <c r="R9" s="16" t="n">
        <v>0</v>
      </c>
      <c r="S9" s="16" t="n">
        <v>0.0284570523556196</v>
      </c>
      <c r="T9" s="16" t="n">
        <v>0.126286318027329</v>
      </c>
      <c r="U9" s="16" t="n">
        <v>0.0793947345743089</v>
      </c>
      <c r="V9" s="16" t="n">
        <v>0.0085449447431619</v>
      </c>
      <c r="W9" s="16"/>
      <c r="X9" s="16" t="n">
        <v>0.0223136921502724</v>
      </c>
      <c r="Y9" s="16" t="n">
        <v>0.00472830696819296</v>
      </c>
      <c r="Z9" s="16" t="n">
        <v>0.00828351089611422</v>
      </c>
      <c r="AA9" s="16" t="n">
        <v>0.107690323142884</v>
      </c>
      <c r="AB9" s="16" t="n">
        <v>0.0880173555118249</v>
      </c>
      <c r="AC9" s="16" t="n">
        <v>0.0884760699955673</v>
      </c>
      <c r="AD9" s="16" t="n">
        <v>0.324623991587957</v>
      </c>
      <c r="AE9" s="16"/>
      <c r="AF9" s="16" t="n">
        <v>0.0320334478723045</v>
      </c>
      <c r="AG9" s="16" t="n">
        <v>0.113099207289183</v>
      </c>
      <c r="AH9" s="16" t="n">
        <v>0.00945323310951275</v>
      </c>
      <c r="AI9" s="16" t="n">
        <v>0.193158309455</v>
      </c>
      <c r="AJ9" s="16" t="n">
        <v>0.0171576383305563</v>
      </c>
      <c r="AK9" s="16" t="n">
        <v>0.0019236496863527</v>
      </c>
      <c r="AL9" s="16" t="n">
        <v>0.0348799903196418</v>
      </c>
      <c r="AM9" s="16" t="n">
        <v>0.0453866946964231</v>
      </c>
      <c r="AN9" s="16" t="n">
        <v>0.00622941544197386</v>
      </c>
      <c r="AO9" s="16" t="n">
        <v>0.115997430641951</v>
      </c>
      <c r="AP9" s="16" t="n">
        <v>0</v>
      </c>
      <c r="AQ9" s="16"/>
      <c r="AR9" s="16" t="n">
        <v>0.220414702211842</v>
      </c>
      <c r="AS9" s="16" t="n">
        <v>0.0162384424285507</v>
      </c>
      <c r="AT9" s="16" t="n">
        <v>0.0467965813002865</v>
      </c>
      <c r="AU9" s="16" t="n">
        <v>0.00918840805571122</v>
      </c>
      <c r="AV9" s="16" t="n">
        <v>0.00439823735984244</v>
      </c>
      <c r="AW9" s="16" t="n">
        <v>0.0211796002264806</v>
      </c>
      <c r="AX9" s="16" t="n">
        <v>0.00723275206301763</v>
      </c>
    </row>
    <row r="10">
      <c r="B10" s="17" t="s">
        <v>298</v>
      </c>
      <c r="C10" s="16" t="n">
        <v>0.0701085926016708</v>
      </c>
      <c r="D10" s="16" t="n">
        <v>0.209089561686776</v>
      </c>
      <c r="E10" s="16" t="n">
        <v>0.137806238676883</v>
      </c>
      <c r="F10" s="16" t="n">
        <v>0.0252175314054425</v>
      </c>
      <c r="G10" s="16"/>
      <c r="H10" s="16" t="n">
        <v>0.194459874576582</v>
      </c>
      <c r="I10" s="16" t="n">
        <v>0.0757024321146012</v>
      </c>
      <c r="J10" s="16"/>
      <c r="K10" s="16" t="n">
        <v>0.0351015699992219</v>
      </c>
      <c r="L10" s="16"/>
      <c r="M10" s="16" t="n">
        <v>0.0404491117893159</v>
      </c>
      <c r="N10" s="16" t="n">
        <v>0.157258333552141</v>
      </c>
      <c r="O10" s="16" t="n">
        <v>0.353441196440609</v>
      </c>
      <c r="P10" s="16" t="n">
        <v>0.314843459466978</v>
      </c>
      <c r="Q10" s="16"/>
      <c r="R10" s="16" t="n">
        <v>0</v>
      </c>
      <c r="S10" s="16" t="n">
        <v>0.0542932340108086</v>
      </c>
      <c r="T10" s="16" t="n">
        <v>0.0985727762318167</v>
      </c>
      <c r="U10" s="16" t="n">
        <v>0.205380698444366</v>
      </c>
      <c r="V10" s="16" t="n">
        <v>0.0283832882820474</v>
      </c>
      <c r="W10" s="16"/>
      <c r="X10" s="16" t="n">
        <v>0.0469515555010677</v>
      </c>
      <c r="Y10" s="16" t="n">
        <v>0.0291488534361836</v>
      </c>
      <c r="Z10" s="16" t="n">
        <v>0.0143029234861139</v>
      </c>
      <c r="AA10" s="16" t="n">
        <v>0.0965825921710073</v>
      </c>
      <c r="AB10" s="16" t="n">
        <v>0.162007917470849</v>
      </c>
      <c r="AC10" s="16" t="n">
        <v>0.675889757664613</v>
      </c>
      <c r="AD10" s="16" t="n">
        <v>0.120441345418378</v>
      </c>
      <c r="AE10" s="16"/>
      <c r="AF10" s="16" t="n">
        <v>0.0197824537871828</v>
      </c>
      <c r="AG10" s="16" t="n">
        <v>0.0341567521237664</v>
      </c>
      <c r="AH10" s="16" t="n">
        <v>0.106392933098441</v>
      </c>
      <c r="AI10" s="16" t="n">
        <v>0.102292097313411</v>
      </c>
      <c r="AJ10" s="16" t="n">
        <v>0.0381451795190813</v>
      </c>
      <c r="AK10" s="16" t="n">
        <v>0.0299065925369497</v>
      </c>
      <c r="AL10" s="16" t="n">
        <v>0.266706128941362</v>
      </c>
      <c r="AM10" s="16" t="n">
        <v>0.0608992366074088</v>
      </c>
      <c r="AN10" s="16" t="n">
        <v>0.113111883367416</v>
      </c>
      <c r="AO10" s="16" t="n">
        <v>0.0316785806384452</v>
      </c>
      <c r="AP10" s="16" t="n">
        <v>0.0396695367884723</v>
      </c>
      <c r="AQ10" s="16"/>
      <c r="AR10" s="16" t="n">
        <v>0.0976175335803504</v>
      </c>
      <c r="AS10" s="16" t="n">
        <v>0.232157162714785</v>
      </c>
      <c r="AT10" s="16" t="n">
        <v>0.0762207061670373</v>
      </c>
      <c r="AU10" s="16" t="n">
        <v>0.0910013921043296</v>
      </c>
      <c r="AV10" s="16" t="n">
        <v>0.0119124107269486</v>
      </c>
      <c r="AW10" s="16" t="n">
        <v>0.0287759220795439</v>
      </c>
      <c r="AX10" s="16" t="n">
        <v>0.0187610710265848</v>
      </c>
    </row>
    <row r="11">
      <c r="B11" s="17" t="s">
        <v>299</v>
      </c>
      <c r="C11" s="16" t="n">
        <v>0.238044611711512</v>
      </c>
      <c r="D11" s="16" t="n">
        <v>0.12266512860869</v>
      </c>
      <c r="E11" s="16" t="n">
        <v>0.281098605824451</v>
      </c>
      <c r="F11" s="16" t="n">
        <v>0.238631534106405</v>
      </c>
      <c r="G11" s="16"/>
      <c r="H11" s="16" t="n">
        <v>0.15814614852869</v>
      </c>
      <c r="I11" s="16" t="n">
        <v>0.251896685923884</v>
      </c>
      <c r="J11" s="16"/>
      <c r="K11" s="16" t="n">
        <v>0.199874774668929</v>
      </c>
      <c r="L11" s="16"/>
      <c r="M11" s="16" t="n">
        <v>0.255437566137325</v>
      </c>
      <c r="N11" s="16" t="n">
        <v>0.167792522781829</v>
      </c>
      <c r="O11" s="16" t="n">
        <v>0.116237589557366</v>
      </c>
      <c r="P11" s="16" t="n">
        <v>0.232851683844094</v>
      </c>
      <c r="Q11" s="16"/>
      <c r="R11" s="16" t="n">
        <v>0.0267405384239923</v>
      </c>
      <c r="S11" s="16" t="n">
        <v>0.562805772313277</v>
      </c>
      <c r="T11" s="16" t="n">
        <v>0.304500773983944</v>
      </c>
      <c r="U11" s="16" t="n">
        <v>0.0912518031944725</v>
      </c>
      <c r="V11" s="16" t="n">
        <v>0.226044797105988</v>
      </c>
      <c r="W11" s="16"/>
      <c r="X11" s="16" t="n">
        <v>0.139693763624017</v>
      </c>
      <c r="Y11" s="16" t="n">
        <v>0.310102936168421</v>
      </c>
      <c r="Z11" s="16" t="n">
        <v>0.545642284045332</v>
      </c>
      <c r="AA11" s="16" t="n">
        <v>0.100673488664365</v>
      </c>
      <c r="AB11" s="16" t="n">
        <v>0.185570971275247</v>
      </c>
      <c r="AC11" s="16" t="n">
        <v>0.0344015016673188</v>
      </c>
      <c r="AD11" s="16" t="n">
        <v>0.124149359094859</v>
      </c>
      <c r="AE11" s="16"/>
      <c r="AF11" s="16" t="n">
        <v>0.213665645992317</v>
      </c>
      <c r="AG11" s="16" t="n">
        <v>0.422380220765369</v>
      </c>
      <c r="AH11" s="16" t="n">
        <v>0.272446960705455</v>
      </c>
      <c r="AI11" s="16" t="n">
        <v>0.151438053464922</v>
      </c>
      <c r="AJ11" s="16" t="n">
        <v>0.231677867288825</v>
      </c>
      <c r="AK11" s="16" t="n">
        <v>0.333715423372792</v>
      </c>
      <c r="AL11" s="16" t="n">
        <v>0.0436320756103964</v>
      </c>
      <c r="AM11" s="16" t="n">
        <v>0.304672261583449</v>
      </c>
      <c r="AN11" s="16" t="n">
        <v>0.258931158021463</v>
      </c>
      <c r="AO11" s="16" t="n">
        <v>0.0359879398806004</v>
      </c>
      <c r="AP11" s="16" t="n">
        <v>0.00330155022068294</v>
      </c>
      <c r="AQ11" s="16"/>
      <c r="AR11" s="16" t="n">
        <v>0.0114255760960409</v>
      </c>
      <c r="AS11" s="16" t="n">
        <v>0.206125118539797</v>
      </c>
      <c r="AT11" s="16" t="n">
        <v>0.249629629579363</v>
      </c>
      <c r="AU11" s="16" t="n">
        <v>0.318483077347955</v>
      </c>
      <c r="AV11" s="16" t="n">
        <v>0.36081598807702</v>
      </c>
      <c r="AW11" s="16" t="n">
        <v>0.25145833783814</v>
      </c>
      <c r="AX11" s="16" t="n">
        <v>0.197625889887382</v>
      </c>
    </row>
    <row r="12">
      <c r="B12" s="17" t="s">
        <v>300</v>
      </c>
      <c r="C12" s="16" t="n">
        <v>0.0616134242335541</v>
      </c>
      <c r="D12" s="16" t="n">
        <v>0.0446340973534191</v>
      </c>
      <c r="E12" s="16" t="n">
        <v>0.067463389211297</v>
      </c>
      <c r="F12" s="16" t="n">
        <v>0.061879362268325</v>
      </c>
      <c r="G12" s="16"/>
      <c r="H12" s="16" t="n">
        <v>0.00143693317166116</v>
      </c>
      <c r="I12" s="16" t="n">
        <v>0.0649058887028096</v>
      </c>
      <c r="J12" s="16"/>
      <c r="K12" s="16" t="n">
        <v>0.00641920632289063</v>
      </c>
      <c r="L12" s="16"/>
      <c r="M12" s="16" t="n">
        <v>0.056321703227815</v>
      </c>
      <c r="N12" s="16" t="n">
        <v>0.108229000858096</v>
      </c>
      <c r="O12" s="16" t="n">
        <v>0.0131312941376126</v>
      </c>
      <c r="P12" s="16" t="n">
        <v>0.0529323764669522</v>
      </c>
      <c r="Q12" s="16"/>
      <c r="R12" s="16" t="n">
        <v>0</v>
      </c>
      <c r="S12" s="16" t="n">
        <v>0.151372184055263</v>
      </c>
      <c r="T12" s="16" t="n">
        <v>0.100943821838717</v>
      </c>
      <c r="U12" s="16" t="n">
        <v>0.118123157803791</v>
      </c>
      <c r="V12" s="16" t="n">
        <v>0.0303698431103796</v>
      </c>
      <c r="W12" s="16"/>
      <c r="X12" s="16" t="n">
        <v>0.0677535303805931</v>
      </c>
      <c r="Y12" s="16" t="n">
        <v>0.113375392398854</v>
      </c>
      <c r="Z12" s="16" t="n">
        <v>0.0188169193233693</v>
      </c>
      <c r="AA12" s="16" t="n">
        <v>0.00131462215106357</v>
      </c>
      <c r="AB12" s="16" t="n">
        <v>0.0427197819195331</v>
      </c>
      <c r="AC12" s="16" t="n">
        <v>0</v>
      </c>
      <c r="AD12" s="16" t="n">
        <v>0.00825638021941868</v>
      </c>
      <c r="AE12" s="16"/>
      <c r="AF12" s="16" t="n">
        <v>0.0549721196282106</v>
      </c>
      <c r="AG12" s="16" t="n">
        <v>0</v>
      </c>
      <c r="AH12" s="16" t="n">
        <v>0.0191592582270931</v>
      </c>
      <c r="AI12" s="16" t="n">
        <v>0.000602583897282628</v>
      </c>
      <c r="AJ12" s="16" t="n">
        <v>0.149507621744217</v>
      </c>
      <c r="AK12" s="16" t="n">
        <v>0.0564624531329732</v>
      </c>
      <c r="AL12" s="16" t="n">
        <v>0.0364657222670875</v>
      </c>
      <c r="AM12" s="16" t="n">
        <v>0.135128778057536</v>
      </c>
      <c r="AN12" s="16" t="n">
        <v>0.0726267953456147</v>
      </c>
      <c r="AO12" s="16" t="n">
        <v>0.000585834295960597</v>
      </c>
      <c r="AP12" s="16" t="n">
        <v>0.315484889085986</v>
      </c>
      <c r="AQ12" s="16"/>
      <c r="AR12" s="16" t="n">
        <v>0.0781479586863312</v>
      </c>
      <c r="AS12" s="16" t="n">
        <v>0.000882914352956849</v>
      </c>
      <c r="AT12" s="16" t="n">
        <v>0.102997032023457</v>
      </c>
      <c r="AU12" s="16" t="n">
        <v>0.0537729398797324</v>
      </c>
      <c r="AV12" s="16" t="n">
        <v>0.234474395405629</v>
      </c>
      <c r="AW12" s="16" t="n">
        <v>0.00140021281676334</v>
      </c>
      <c r="AX12" s="16" t="n">
        <v>0.0138261208011407</v>
      </c>
    </row>
    <row r="13">
      <c r="B13" s="17" t="s">
        <v>301</v>
      </c>
      <c r="C13" s="16" t="n">
        <v>0.0329139808199503</v>
      </c>
      <c r="D13" s="16" t="n">
        <v>0.0116245845018033</v>
      </c>
      <c r="E13" s="16" t="n">
        <v>0.00120569164846763</v>
      </c>
      <c r="F13" s="16" t="n">
        <v>0.0476762441785291</v>
      </c>
      <c r="G13" s="16"/>
      <c r="H13" s="16" t="n">
        <v>0</v>
      </c>
      <c r="I13" s="16" t="n">
        <v>0.0315273338912938</v>
      </c>
      <c r="J13" s="16"/>
      <c r="K13" s="16" t="n">
        <v>0.0579530616263392</v>
      </c>
      <c r="L13" s="16"/>
      <c r="M13" s="16" t="n">
        <v>0.0370747184556219</v>
      </c>
      <c r="N13" s="16" t="n">
        <v>0.015012283374989</v>
      </c>
      <c r="O13" s="16" t="n">
        <v>0.0103477672428758</v>
      </c>
      <c r="P13" s="16" t="n">
        <v>0.0139495577195668</v>
      </c>
      <c r="Q13" s="16"/>
      <c r="R13" s="16" t="n">
        <v>0</v>
      </c>
      <c r="S13" s="16" t="n">
        <v>0.0016113710391307</v>
      </c>
      <c r="T13" s="16" t="n">
        <v>0.0864716759868233</v>
      </c>
      <c r="U13" s="16" t="n">
        <v>0.0697069849580588</v>
      </c>
      <c r="V13" s="16" t="n">
        <v>0.0128207258196658</v>
      </c>
      <c r="W13" s="16"/>
      <c r="X13" s="16" t="n">
        <v>0.102918284052327</v>
      </c>
      <c r="Y13" s="16" t="n">
        <v>0</v>
      </c>
      <c r="Z13" s="16" t="n">
        <v>0.000799233964278845</v>
      </c>
      <c r="AA13" s="16" t="n">
        <v>0.000357431673270003</v>
      </c>
      <c r="AB13" s="16" t="n">
        <v>0.0112881849973405</v>
      </c>
      <c r="AC13" s="16" t="n">
        <v>0</v>
      </c>
      <c r="AD13" s="16" t="n">
        <v>0.00192138820586021</v>
      </c>
      <c r="AE13" s="16"/>
      <c r="AF13" s="16" t="n">
        <v>0.32258383081359</v>
      </c>
      <c r="AG13" s="16" t="n">
        <v>0</v>
      </c>
      <c r="AH13" s="16" t="n">
        <v>0</v>
      </c>
      <c r="AI13" s="16" t="n">
        <v>0</v>
      </c>
      <c r="AJ13" s="16" t="n">
        <v>0.0012239659051894</v>
      </c>
      <c r="AK13" s="16" t="n">
        <v>0</v>
      </c>
      <c r="AL13" s="16" t="n">
        <v>0.18817249626392</v>
      </c>
      <c r="AM13" s="16" t="n">
        <v>0.106112405202087</v>
      </c>
      <c r="AN13" s="16" t="n">
        <v>0.00177352286287929</v>
      </c>
      <c r="AO13" s="16" t="n">
        <v>0</v>
      </c>
      <c r="AP13" s="16" t="n">
        <v>0</v>
      </c>
      <c r="AQ13" s="16"/>
      <c r="AR13" s="16" t="n">
        <v>0</v>
      </c>
      <c r="AS13" s="16" t="n">
        <v>0</v>
      </c>
      <c r="AT13" s="16" t="n">
        <v>0.0302110234858135</v>
      </c>
      <c r="AU13" s="16" t="n">
        <v>0.00674047218712549</v>
      </c>
      <c r="AV13" s="16" t="n">
        <v>0.00219911867992122</v>
      </c>
      <c r="AW13" s="16" t="n">
        <v>0.000259363783255949</v>
      </c>
      <c r="AX13" s="16" t="n">
        <v>0.16648524847226</v>
      </c>
    </row>
    <row r="14">
      <c r="B14" s="17" t="s">
        <v>95</v>
      </c>
      <c r="C14" s="22" t="n">
        <v>0.557964781698047</v>
      </c>
      <c r="D14" s="22" t="n">
        <v>0.44168469523685</v>
      </c>
      <c r="E14" s="22" t="n">
        <v>0.440366428526718</v>
      </c>
      <c r="F14" s="22" t="n">
        <v>0.618051185916008</v>
      </c>
      <c r="G14" s="22"/>
      <c r="H14" s="22" t="n">
        <v>0.628362992247773</v>
      </c>
      <c r="I14" s="22" t="n">
        <v>0.545184390544279</v>
      </c>
      <c r="J14" s="22"/>
      <c r="K14" s="22" t="n">
        <v>0.656710031230712</v>
      </c>
      <c r="L14" s="22"/>
      <c r="M14" s="22" t="n">
        <v>0.610716900389922</v>
      </c>
      <c r="N14" s="22" t="n">
        <v>0.399965046927589</v>
      </c>
      <c r="O14" s="22" t="n">
        <v>0.0684056959771286</v>
      </c>
      <c r="P14" s="22" t="n">
        <v>0.0970666995566609</v>
      </c>
      <c r="Q14" s="22"/>
      <c r="R14" s="22" t="n">
        <v>0.973259461576008</v>
      </c>
      <c r="S14" s="22" t="n">
        <v>0.201460386225901</v>
      </c>
      <c r="T14" s="22" t="n">
        <v>0.28322463393137</v>
      </c>
      <c r="U14" s="22" t="n">
        <v>0.436142621025003</v>
      </c>
      <c r="V14" s="22" t="n">
        <v>0.693836400938757</v>
      </c>
      <c r="W14" s="22"/>
      <c r="X14" s="22" t="n">
        <v>0.620369174291723</v>
      </c>
      <c r="Y14" s="22" t="n">
        <v>0.542644511028348</v>
      </c>
      <c r="Z14" s="22" t="n">
        <v>0.412155128284791</v>
      </c>
      <c r="AA14" s="22" t="n">
        <v>0.69338154219741</v>
      </c>
      <c r="AB14" s="22" t="n">
        <v>0.510395788825206</v>
      </c>
      <c r="AC14" s="22" t="n">
        <v>0.201232670672501</v>
      </c>
      <c r="AD14" s="22" t="n">
        <v>0.420607535473527</v>
      </c>
      <c r="AE14" s="22"/>
      <c r="AF14" s="22" t="n">
        <v>0.356962501906395</v>
      </c>
      <c r="AG14" s="22" t="n">
        <v>0.430363819821682</v>
      </c>
      <c r="AH14" s="22" t="n">
        <v>0.592547614859498</v>
      </c>
      <c r="AI14" s="22" t="n">
        <v>0.552508955869384</v>
      </c>
      <c r="AJ14" s="22" t="n">
        <v>0.562287727212131</v>
      </c>
      <c r="AK14" s="22" t="n">
        <v>0.577991881270932</v>
      </c>
      <c r="AL14" s="22" t="n">
        <v>0.430143586597593</v>
      </c>
      <c r="AM14" s="22" t="n">
        <v>0.347800623853096</v>
      </c>
      <c r="AN14" s="22" t="n">
        <v>0.547327224960652</v>
      </c>
      <c r="AO14" s="22" t="n">
        <v>0.815750214543043</v>
      </c>
      <c r="AP14" s="22" t="n">
        <v>0.641544023904858</v>
      </c>
      <c r="AQ14" s="22"/>
      <c r="AR14" s="22" t="n">
        <v>0.592394229425435</v>
      </c>
      <c r="AS14" s="22" t="n">
        <v>0.544596361963911</v>
      </c>
      <c r="AT14" s="22" t="n">
        <v>0.494145027444042</v>
      </c>
      <c r="AU14" s="22" t="n">
        <v>0.520813710425146</v>
      </c>
      <c r="AV14" s="22" t="n">
        <v>0.386199849750639</v>
      </c>
      <c r="AW14" s="22" t="n">
        <v>0.696926563255816</v>
      </c>
      <c r="AX14" s="22" t="n">
        <v>0.596068917749615</v>
      </c>
    </row>
    <row r="15">
      <c r="B15" s="18"/>
    </row>
    <row r="16">
      <c r="B16" t="s">
        <v>76</v>
      </c>
    </row>
    <row r="17">
      <c r="B17" t="s">
        <v>77</v>
      </c>
    </row>
    <row r="19">
      <c r="B19"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311</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297</v>
      </c>
      <c r="C9" s="16" t="n">
        <v>0.0317168604178154</v>
      </c>
      <c r="D9" s="16" t="n">
        <v>0.0755436243370596</v>
      </c>
      <c r="E9" s="16" t="n">
        <v>0.0721054849802478</v>
      </c>
      <c r="F9" s="16" t="n">
        <v>0.0105241019775335</v>
      </c>
      <c r="G9" s="16"/>
      <c r="H9" s="16" t="n">
        <v>0.0802603644399502</v>
      </c>
      <c r="I9" s="16" t="n">
        <v>0.0282088276739927</v>
      </c>
      <c r="J9" s="16"/>
      <c r="K9" s="16" t="n">
        <v>0.0364312549065518</v>
      </c>
      <c r="L9" s="16"/>
      <c r="M9" s="16" t="n">
        <v>0</v>
      </c>
      <c r="N9" s="16" t="n">
        <v>0.107917325749694</v>
      </c>
      <c r="O9" s="16" t="n">
        <v>0.392019619839929</v>
      </c>
      <c r="P9" s="16" t="n">
        <v>0.302093014223873</v>
      </c>
      <c r="Q9" s="16"/>
      <c r="R9" s="16" t="n">
        <v>0</v>
      </c>
      <c r="S9" s="16" t="n">
        <v>0.0636908051972766</v>
      </c>
      <c r="T9" s="16" t="n">
        <v>0.0850633108660855</v>
      </c>
      <c r="U9" s="16" t="n">
        <v>0.0616241877659385</v>
      </c>
      <c r="V9" s="16" t="n">
        <v>0.00833896158862045</v>
      </c>
      <c r="W9" s="16"/>
      <c r="X9" s="16" t="n">
        <v>0.000740041184252209</v>
      </c>
      <c r="Y9" s="16" t="n">
        <v>0.00475686993894941</v>
      </c>
      <c r="Z9" s="16" t="n">
        <v>0.00446514648038908</v>
      </c>
      <c r="AA9" s="16" t="n">
        <v>0.0750417832594967</v>
      </c>
      <c r="AB9" s="16" t="n">
        <v>0.125120298694285</v>
      </c>
      <c r="AC9" s="16" t="n">
        <v>0.104394329287791</v>
      </c>
      <c r="AD9" s="16" t="n">
        <v>0.250933731765091</v>
      </c>
      <c r="AE9" s="16"/>
      <c r="AF9" s="16" t="n">
        <v>0.0325852451859562</v>
      </c>
      <c r="AG9" s="16" t="n">
        <v>0.0935125929460448</v>
      </c>
      <c r="AH9" s="16" t="n">
        <v>0.026194357601994</v>
      </c>
      <c r="AI9" s="16" t="n">
        <v>0.158457500415015</v>
      </c>
      <c r="AJ9" s="16" t="n">
        <v>0.00470722093236257</v>
      </c>
      <c r="AK9" s="16" t="n">
        <v>0.00143601803544336</v>
      </c>
      <c r="AL9" s="16" t="n">
        <v>0.0414346928655289</v>
      </c>
      <c r="AM9" s="16" t="n">
        <v>0.0467431123249366</v>
      </c>
      <c r="AN9" s="16" t="n">
        <v>0.00073444713368123</v>
      </c>
      <c r="AO9" s="16" t="n">
        <v>0.0322579110972688</v>
      </c>
      <c r="AP9" s="16" t="n">
        <v>0.0350518423063448</v>
      </c>
      <c r="AQ9" s="16"/>
      <c r="AR9" s="16" t="n">
        <v>0.123575148178444</v>
      </c>
      <c r="AS9" s="16" t="n">
        <v>0.00264874305887055</v>
      </c>
      <c r="AT9" s="16" t="n">
        <v>0.0351984873847059</v>
      </c>
      <c r="AU9" s="16" t="n">
        <v>0.0228768523005618</v>
      </c>
      <c r="AV9" s="16" t="n">
        <v>0.00971329204702736</v>
      </c>
      <c r="AW9" s="16" t="n">
        <v>0.0203506909585179</v>
      </c>
      <c r="AX9" s="16" t="n">
        <v>0.0232703955395438</v>
      </c>
    </row>
    <row r="10">
      <c r="B10" s="17" t="s">
        <v>298</v>
      </c>
      <c r="C10" s="16" t="n">
        <v>0.127907994399259</v>
      </c>
      <c r="D10" s="16" t="n">
        <v>0.283731445357527</v>
      </c>
      <c r="E10" s="16" t="n">
        <v>0.216395808943499</v>
      </c>
      <c r="F10" s="16" t="n">
        <v>0.0729254307205097</v>
      </c>
      <c r="G10" s="16"/>
      <c r="H10" s="16" t="n">
        <v>0.222090540657422</v>
      </c>
      <c r="I10" s="16" t="n">
        <v>0.13199100326037</v>
      </c>
      <c r="J10" s="16"/>
      <c r="K10" s="16" t="n">
        <v>0.0776341814203122</v>
      </c>
      <c r="L10" s="16"/>
      <c r="M10" s="16" t="n">
        <v>0.113339795228576</v>
      </c>
      <c r="N10" s="16" t="n">
        <v>0.124369083605605</v>
      </c>
      <c r="O10" s="16" t="n">
        <v>0.41333130913704</v>
      </c>
      <c r="P10" s="16" t="n">
        <v>0.335628012798799</v>
      </c>
      <c r="Q10" s="16"/>
      <c r="R10" s="16" t="n">
        <v>0</v>
      </c>
      <c r="S10" s="16" t="n">
        <v>0.15750467013725</v>
      </c>
      <c r="T10" s="16" t="n">
        <v>0.129986742515351</v>
      </c>
      <c r="U10" s="16" t="n">
        <v>0.28344438139614</v>
      </c>
      <c r="V10" s="16" t="n">
        <v>0.0681475857192762</v>
      </c>
      <c r="W10" s="16"/>
      <c r="X10" s="16" t="n">
        <v>0.0867827656592854</v>
      </c>
      <c r="Y10" s="16" t="n">
        <v>0.128592955752221</v>
      </c>
      <c r="Z10" s="16" t="n">
        <v>0.107106430879043</v>
      </c>
      <c r="AA10" s="16" t="n">
        <v>0.111895052709943</v>
      </c>
      <c r="AB10" s="16" t="n">
        <v>0.161206868296332</v>
      </c>
      <c r="AC10" s="16" t="n">
        <v>0.724188891107303</v>
      </c>
      <c r="AD10" s="16" t="n">
        <v>0.185925283531362</v>
      </c>
      <c r="AE10" s="16"/>
      <c r="AF10" s="16" t="n">
        <v>0.0258097963012208</v>
      </c>
      <c r="AG10" s="16" t="n">
        <v>0.0293181437643017</v>
      </c>
      <c r="AH10" s="16" t="n">
        <v>0.20049158508525</v>
      </c>
      <c r="AI10" s="16" t="n">
        <v>0.134046621763002</v>
      </c>
      <c r="AJ10" s="16" t="n">
        <v>0.080742516430347</v>
      </c>
      <c r="AK10" s="16" t="n">
        <v>0.0885573550598663</v>
      </c>
      <c r="AL10" s="16" t="n">
        <v>0.24388125828501</v>
      </c>
      <c r="AM10" s="16" t="n">
        <v>0.261489515324689</v>
      </c>
      <c r="AN10" s="16" t="n">
        <v>0.209251970088815</v>
      </c>
      <c r="AO10" s="16" t="n">
        <v>0</v>
      </c>
      <c r="AP10" s="16" t="n">
        <v>0.323404133788797</v>
      </c>
      <c r="AQ10" s="16"/>
      <c r="AR10" s="16" t="n">
        <v>0.116309128927418</v>
      </c>
      <c r="AS10" s="16" t="n">
        <v>0.214948277347819</v>
      </c>
      <c r="AT10" s="16" t="n">
        <v>0.149972413702368</v>
      </c>
      <c r="AU10" s="16" t="n">
        <v>0.174586293113177</v>
      </c>
      <c r="AV10" s="16" t="n">
        <v>0.00219911867992122</v>
      </c>
      <c r="AW10" s="16" t="n">
        <v>0.157472584593089</v>
      </c>
      <c r="AX10" s="16" t="n">
        <v>0.0181657720389513</v>
      </c>
    </row>
    <row r="11">
      <c r="B11" s="17" t="s">
        <v>299</v>
      </c>
      <c r="C11" s="16" t="n">
        <v>0.166974998954725</v>
      </c>
      <c r="D11" s="16" t="n">
        <v>0.14819239764133</v>
      </c>
      <c r="E11" s="16" t="n">
        <v>0.177227348045073</v>
      </c>
      <c r="F11" s="16" t="n">
        <v>0.165871839129576</v>
      </c>
      <c r="G11" s="16"/>
      <c r="H11" s="16" t="n">
        <v>0.0663938911626022</v>
      </c>
      <c r="I11" s="16" t="n">
        <v>0.192884414207552</v>
      </c>
      <c r="J11" s="16"/>
      <c r="K11" s="16" t="n">
        <v>0.103961352434845</v>
      </c>
      <c r="L11" s="16"/>
      <c r="M11" s="16" t="n">
        <v>0.16783271478141</v>
      </c>
      <c r="N11" s="16" t="n">
        <v>0.185870245839859</v>
      </c>
      <c r="O11" s="16" t="n">
        <v>0.085607740115215</v>
      </c>
      <c r="P11" s="16" t="n">
        <v>0.154998889837638</v>
      </c>
      <c r="Q11" s="16"/>
      <c r="R11" s="16" t="n">
        <v>0.0267405384239923</v>
      </c>
      <c r="S11" s="16" t="n">
        <v>0.28658871561663</v>
      </c>
      <c r="T11" s="16" t="n">
        <v>0.272462189988021</v>
      </c>
      <c r="U11" s="16" t="n">
        <v>0.0921769297068929</v>
      </c>
      <c r="V11" s="16" t="n">
        <v>0.156681871893783</v>
      </c>
      <c r="W11" s="16"/>
      <c r="X11" s="16" t="n">
        <v>0.146870910244583</v>
      </c>
      <c r="Y11" s="16" t="n">
        <v>0.122336018206805</v>
      </c>
      <c r="Z11" s="16" t="n">
        <v>0.512283544711153</v>
      </c>
      <c r="AA11" s="16" t="n">
        <v>0.0891161584823573</v>
      </c>
      <c r="AB11" s="16" t="n">
        <v>0.136827744851857</v>
      </c>
      <c r="AC11" s="16" t="n">
        <v>0.0262583556682799</v>
      </c>
      <c r="AD11" s="16" t="n">
        <v>0.110477512681114</v>
      </c>
      <c r="AE11" s="16"/>
      <c r="AF11" s="16" t="n">
        <v>0.0825811097334016</v>
      </c>
      <c r="AG11" s="16" t="n">
        <v>0.304572927429488</v>
      </c>
      <c r="AH11" s="16" t="n">
        <v>0.10306344510144</v>
      </c>
      <c r="AI11" s="16" t="n">
        <v>0.215586169038633</v>
      </c>
      <c r="AJ11" s="16" t="n">
        <v>0.202707138046733</v>
      </c>
      <c r="AK11" s="16" t="n">
        <v>0.220702347896602</v>
      </c>
      <c r="AL11" s="16" t="n">
        <v>0.130645203513607</v>
      </c>
      <c r="AM11" s="16" t="n">
        <v>0.189055108962405</v>
      </c>
      <c r="AN11" s="16" t="n">
        <v>0.105481012925811</v>
      </c>
      <c r="AO11" s="16" t="n">
        <v>0.0338332602595228</v>
      </c>
      <c r="AP11" s="16" t="n">
        <v>0</v>
      </c>
      <c r="AQ11" s="16"/>
      <c r="AR11" s="16" t="n">
        <v>0.0088280539391983</v>
      </c>
      <c r="AS11" s="16" t="n">
        <v>0.0570096056708443</v>
      </c>
      <c r="AT11" s="16" t="n">
        <v>0.248481374242436</v>
      </c>
      <c r="AU11" s="16" t="n">
        <v>0.243063684716539</v>
      </c>
      <c r="AV11" s="16" t="n">
        <v>0.23667351408555</v>
      </c>
      <c r="AW11" s="16" t="n">
        <v>0.123849948375814</v>
      </c>
      <c r="AX11" s="16" t="n">
        <v>0.112341416251015</v>
      </c>
    </row>
    <row r="12">
      <c r="B12" s="17" t="s">
        <v>300</v>
      </c>
      <c r="C12" s="16" t="n">
        <v>0.0958170628075549</v>
      </c>
      <c r="D12" s="16" t="n">
        <v>0.0143251771494233</v>
      </c>
      <c r="E12" s="16" t="n">
        <v>0.0780138139985202</v>
      </c>
      <c r="F12" s="16" t="n">
        <v>0.114048853384193</v>
      </c>
      <c r="G12" s="16"/>
      <c r="H12" s="16" t="n">
        <v>0.0446678999752298</v>
      </c>
      <c r="I12" s="16" t="n">
        <v>0.0975560739450658</v>
      </c>
      <c r="J12" s="16"/>
      <c r="K12" s="16" t="n">
        <v>0.101351520405462</v>
      </c>
      <c r="L12" s="16"/>
      <c r="M12" s="16" t="n">
        <v>0.101587179325063</v>
      </c>
      <c r="N12" s="16" t="n">
        <v>0.0854542986632062</v>
      </c>
      <c r="O12" s="16" t="n">
        <v>0.01868602278767</v>
      </c>
      <c r="P12" s="16" t="n">
        <v>0.0434344449396576</v>
      </c>
      <c r="Q12" s="16"/>
      <c r="R12" s="16" t="n">
        <v>0</v>
      </c>
      <c r="S12" s="16" t="n">
        <v>0.289395737151582</v>
      </c>
      <c r="T12" s="16" t="n">
        <v>0.165976488395139</v>
      </c>
      <c r="U12" s="16" t="n">
        <v>0.0153862975088269</v>
      </c>
      <c r="V12" s="16" t="n">
        <v>0.0879454584815754</v>
      </c>
      <c r="W12" s="16"/>
      <c r="X12" s="16" t="n">
        <v>0.0808209889100316</v>
      </c>
      <c r="Y12" s="16" t="n">
        <v>0.201152643943654</v>
      </c>
      <c r="Z12" s="16" t="n">
        <v>0</v>
      </c>
      <c r="AA12" s="16" t="n">
        <v>0.0288583952340979</v>
      </c>
      <c r="AB12" s="16" t="n">
        <v>0.0712361329977686</v>
      </c>
      <c r="AC12" s="16" t="n">
        <v>0.00289052605645215</v>
      </c>
      <c r="AD12" s="16" t="n">
        <v>0.0098207152234569</v>
      </c>
      <c r="AE12" s="16"/>
      <c r="AF12" s="16" t="n">
        <v>0.502061346873026</v>
      </c>
      <c r="AG12" s="16" t="n">
        <v>0.142953843124229</v>
      </c>
      <c r="AH12" s="16" t="n">
        <v>0.121128328676312</v>
      </c>
      <c r="AI12" s="16" t="n">
        <v>0.0143516366694612</v>
      </c>
      <c r="AJ12" s="16" t="n">
        <v>0.0999655212114766</v>
      </c>
      <c r="AK12" s="16" t="n">
        <v>0.0831094520774654</v>
      </c>
      <c r="AL12" s="16" t="n">
        <v>0.0969080102164946</v>
      </c>
      <c r="AM12" s="16" t="n">
        <v>0.0326422350697389</v>
      </c>
      <c r="AN12" s="16" t="n">
        <v>0.146996063045617</v>
      </c>
      <c r="AO12" s="16" t="n">
        <v>0</v>
      </c>
      <c r="AP12" s="16" t="n">
        <v>0</v>
      </c>
      <c r="AQ12" s="16"/>
      <c r="AR12" s="16" t="n">
        <v>0</v>
      </c>
      <c r="AS12" s="16" t="n">
        <v>0.202241492331096</v>
      </c>
      <c r="AT12" s="16" t="n">
        <v>0.0639053264978449</v>
      </c>
      <c r="AU12" s="16" t="n">
        <v>0.0603059121962583</v>
      </c>
      <c r="AV12" s="16" t="n">
        <v>0.36081598807702</v>
      </c>
      <c r="AW12" s="16" t="n">
        <v>0.0083218372205424</v>
      </c>
      <c r="AX12" s="16" t="n">
        <v>0.179716070285767</v>
      </c>
    </row>
    <row r="13">
      <c r="B13" s="17" t="s">
        <v>301</v>
      </c>
      <c r="C13" s="16" t="n">
        <v>0.0359595292952032</v>
      </c>
      <c r="D13" s="16" t="n">
        <v>0.0759694934655624</v>
      </c>
      <c r="E13" s="16" t="n">
        <v>0.0104725651172882</v>
      </c>
      <c r="F13" s="16" t="n">
        <v>0.0396575226305778</v>
      </c>
      <c r="G13" s="16"/>
      <c r="H13" s="16" t="n">
        <v>0.00697607670991083</v>
      </c>
      <c r="I13" s="16" t="n">
        <v>0.0244967548974938</v>
      </c>
      <c r="J13" s="16"/>
      <c r="K13" s="16" t="n">
        <v>0.00103565598032102</v>
      </c>
      <c r="L13" s="16"/>
      <c r="M13" s="16" t="n">
        <v>0.0305513081805932</v>
      </c>
      <c r="N13" s="16" t="n">
        <v>0.0707070287241619</v>
      </c>
      <c r="O13" s="16" t="n">
        <v>0.0240274799422713</v>
      </c>
      <c r="P13" s="16" t="n">
        <v>0.0709761939327692</v>
      </c>
      <c r="Q13" s="16"/>
      <c r="R13" s="16" t="n">
        <v>0</v>
      </c>
      <c r="S13" s="16" t="n">
        <v>0</v>
      </c>
      <c r="T13" s="16" t="n">
        <v>0.106175426229309</v>
      </c>
      <c r="U13" s="16" t="n">
        <v>0.0728082525314422</v>
      </c>
      <c r="V13" s="16" t="n">
        <v>0.0121822671351457</v>
      </c>
      <c r="W13" s="16"/>
      <c r="X13" s="16" t="n">
        <v>0.0644161197101251</v>
      </c>
      <c r="Y13" s="16" t="n">
        <v>0.0437371032598967</v>
      </c>
      <c r="Z13" s="16" t="n">
        <v>0.0192431929001419</v>
      </c>
      <c r="AA13" s="16" t="n">
        <v>0.00170706811669503</v>
      </c>
      <c r="AB13" s="16" t="n">
        <v>0.000776800424511779</v>
      </c>
      <c r="AC13" s="16" t="n">
        <v>0.0103589224034443</v>
      </c>
      <c r="AD13" s="16" t="n">
        <v>0.0222352213254492</v>
      </c>
      <c r="AE13" s="16"/>
      <c r="AF13" s="16" t="n">
        <v>0.177484985846959</v>
      </c>
      <c r="AG13" s="16" t="n">
        <v>0</v>
      </c>
      <c r="AH13" s="16" t="n">
        <v>0.00259711225713329</v>
      </c>
      <c r="AI13" s="16" t="n">
        <v>0.00190787598859027</v>
      </c>
      <c r="AJ13" s="16" t="n">
        <v>0.0540407078746207</v>
      </c>
      <c r="AK13" s="16" t="n">
        <v>0.000141885409994823</v>
      </c>
      <c r="AL13" s="16" t="n">
        <v>0.18859627169444</v>
      </c>
      <c r="AM13" s="16" t="n">
        <v>0.028987022707042</v>
      </c>
      <c r="AN13" s="16" t="n">
        <v>0.00177352286287929</v>
      </c>
      <c r="AO13" s="16" t="n">
        <v>0.116583264937911</v>
      </c>
      <c r="AP13" s="16" t="n">
        <v>0</v>
      </c>
      <c r="AQ13" s="16"/>
      <c r="AR13" s="16" t="n">
        <v>0.0807454808431738</v>
      </c>
      <c r="AS13" s="16" t="n">
        <v>0.00423559500557444</v>
      </c>
      <c r="AT13" s="16" t="n">
        <v>0.02628414006754</v>
      </c>
      <c r="AU13" s="16" t="n">
        <v>0.0472399675632065</v>
      </c>
      <c r="AV13" s="16" t="n">
        <v>0.00439823735984244</v>
      </c>
      <c r="AW13" s="16" t="n">
        <v>0.000881485250251445</v>
      </c>
      <c r="AX13" s="16" t="n">
        <v>0.096473446049637</v>
      </c>
    </row>
    <row r="14">
      <c r="B14" s="17" t="s">
        <v>95</v>
      </c>
      <c r="C14" s="22" t="n">
        <v>0.541623554125443</v>
      </c>
      <c r="D14" s="22" t="n">
        <v>0.402237862049098</v>
      </c>
      <c r="E14" s="22" t="n">
        <v>0.445784978915372</v>
      </c>
      <c r="F14" s="22" t="n">
        <v>0.59697225215761</v>
      </c>
      <c r="G14" s="22"/>
      <c r="H14" s="22" t="n">
        <v>0.579611227054885</v>
      </c>
      <c r="I14" s="22" t="n">
        <v>0.524862926015526</v>
      </c>
      <c r="J14" s="22"/>
      <c r="K14" s="22" t="n">
        <v>0.679586034852508</v>
      </c>
      <c r="L14" s="22"/>
      <c r="M14" s="22" t="n">
        <v>0.586689002484358</v>
      </c>
      <c r="N14" s="22" t="n">
        <v>0.425682017417474</v>
      </c>
      <c r="O14" s="22" t="n">
        <v>0.0663278281778746</v>
      </c>
      <c r="P14" s="22" t="n">
        <v>0.0928694442672629</v>
      </c>
      <c r="Q14" s="22"/>
      <c r="R14" s="22" t="n">
        <v>0.973259461576008</v>
      </c>
      <c r="S14" s="22" t="n">
        <v>0.202820071897261</v>
      </c>
      <c r="T14" s="22" t="n">
        <v>0.240335842006094</v>
      </c>
      <c r="U14" s="22" t="n">
        <v>0.474559951090759</v>
      </c>
      <c r="V14" s="22" t="n">
        <v>0.666703855181599</v>
      </c>
      <c r="W14" s="22"/>
      <c r="X14" s="22" t="n">
        <v>0.620369174291723</v>
      </c>
      <c r="Y14" s="22" t="n">
        <v>0.499424408898473</v>
      </c>
      <c r="Z14" s="22" t="n">
        <v>0.356901685029273</v>
      </c>
      <c r="AA14" s="22" t="n">
        <v>0.69338154219741</v>
      </c>
      <c r="AB14" s="22" t="n">
        <v>0.504832154735246</v>
      </c>
      <c r="AC14" s="22" t="n">
        <v>0.13190897547673</v>
      </c>
      <c r="AD14" s="22" t="n">
        <v>0.420607535473527</v>
      </c>
      <c r="AE14" s="22"/>
      <c r="AF14" s="22" t="n">
        <v>0.179477516059436</v>
      </c>
      <c r="AG14" s="22" t="n">
        <v>0.429642492735937</v>
      </c>
      <c r="AH14" s="22" t="n">
        <v>0.546525171277871</v>
      </c>
      <c r="AI14" s="22" t="n">
        <v>0.4756501961253</v>
      </c>
      <c r="AJ14" s="22" t="n">
        <v>0.55783689550446</v>
      </c>
      <c r="AK14" s="22" t="n">
        <v>0.606052941520628</v>
      </c>
      <c r="AL14" s="22" t="n">
        <v>0.29853456342492</v>
      </c>
      <c r="AM14" s="22" t="n">
        <v>0.441083005611189</v>
      </c>
      <c r="AN14" s="22" t="n">
        <v>0.535762983943197</v>
      </c>
      <c r="AO14" s="22" t="n">
        <v>0.817325563705297</v>
      </c>
      <c r="AP14" s="22" t="n">
        <v>0.641544023904858</v>
      </c>
      <c r="AQ14" s="22"/>
      <c r="AR14" s="22" t="n">
        <v>0.670542188111767</v>
      </c>
      <c r="AS14" s="22" t="n">
        <v>0.518916286585796</v>
      </c>
      <c r="AT14" s="22" t="n">
        <v>0.476158258105105</v>
      </c>
      <c r="AU14" s="22" t="n">
        <v>0.451927290110257</v>
      </c>
      <c r="AV14" s="22" t="n">
        <v>0.386199849750639</v>
      </c>
      <c r="AW14" s="22" t="n">
        <v>0.689123453601786</v>
      </c>
      <c r="AX14" s="22" t="n">
        <v>0.570032899835086</v>
      </c>
    </row>
    <row r="15">
      <c r="B15" s="18"/>
    </row>
    <row r="16">
      <c r="B16" t="s">
        <v>76</v>
      </c>
    </row>
    <row r="17">
      <c r="B17" t="s">
        <v>77</v>
      </c>
    </row>
    <row r="19">
      <c r="B19"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312</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297</v>
      </c>
      <c r="C9" s="16" t="n">
        <v>0.0480377412214457</v>
      </c>
      <c r="D9" s="16" t="n">
        <v>0.0888052797489487</v>
      </c>
      <c r="E9" s="16" t="n">
        <v>0.149659548273942</v>
      </c>
      <c r="F9" s="16" t="n">
        <v>0.00465307329572664</v>
      </c>
      <c r="G9" s="16"/>
      <c r="H9" s="16" t="n">
        <v>0.0624516251271546</v>
      </c>
      <c r="I9" s="16" t="n">
        <v>0.0301780093634722</v>
      </c>
      <c r="J9" s="16"/>
      <c r="K9" s="16" t="n">
        <v>0.0258583312947846</v>
      </c>
      <c r="L9" s="16"/>
      <c r="M9" s="16" t="n">
        <v>0.0163316329359198</v>
      </c>
      <c r="N9" s="16" t="n">
        <v>0.138555593817642</v>
      </c>
      <c r="O9" s="16" t="n">
        <v>0.364896726738955</v>
      </c>
      <c r="P9" s="16" t="n">
        <v>0.278892166175477</v>
      </c>
      <c r="Q9" s="16"/>
      <c r="R9" s="16" t="n">
        <v>0</v>
      </c>
      <c r="S9" s="16" t="n">
        <v>0.353440674816524</v>
      </c>
      <c r="T9" s="16" t="n">
        <v>0.10938060203116</v>
      </c>
      <c r="U9" s="16" t="n">
        <v>0.0554104826823696</v>
      </c>
      <c r="V9" s="16" t="n">
        <v>0.00687894503415888</v>
      </c>
      <c r="W9" s="16"/>
      <c r="X9" s="16" t="n">
        <v>0.000740041184252209</v>
      </c>
      <c r="Y9" s="16" t="n">
        <v>0.0691765375425191</v>
      </c>
      <c r="Z9" s="16" t="n">
        <v>0.0213540946678079</v>
      </c>
      <c r="AA9" s="16" t="n">
        <v>0.085317755367011</v>
      </c>
      <c r="AB9" s="16" t="n">
        <v>0.0628920733005142</v>
      </c>
      <c r="AC9" s="16" t="n">
        <v>0.105916993648769</v>
      </c>
      <c r="AD9" s="16" t="n">
        <v>0.284316903996741</v>
      </c>
      <c r="AE9" s="16"/>
      <c r="AF9" s="16" t="n">
        <v>0.0378808744973258</v>
      </c>
      <c r="AG9" s="16" t="n">
        <v>0.0936934382184191</v>
      </c>
      <c r="AH9" s="16" t="n">
        <v>0.0239842527824106</v>
      </c>
      <c r="AI9" s="16" t="n">
        <v>0.101828291649048</v>
      </c>
      <c r="AJ9" s="16" t="n">
        <v>0.00869742151199841</v>
      </c>
      <c r="AK9" s="16" t="n">
        <v>0.0020878770843584</v>
      </c>
      <c r="AL9" s="16" t="n">
        <v>0.0371472160552047</v>
      </c>
      <c r="AM9" s="16" t="n">
        <v>0.18824849595366</v>
      </c>
      <c r="AN9" s="16" t="n">
        <v>0.154854775682423</v>
      </c>
      <c r="AO9" s="16" t="n">
        <v>0</v>
      </c>
      <c r="AP9" s="16" t="n">
        <v>0.0257507652895269</v>
      </c>
      <c r="AQ9" s="16"/>
      <c r="AR9" s="16" t="n">
        <v>0.191859565456906</v>
      </c>
      <c r="AS9" s="16" t="n">
        <v>0.177444331305938</v>
      </c>
      <c r="AT9" s="16" t="n">
        <v>0.0354595349375215</v>
      </c>
      <c r="AU9" s="16" t="n">
        <v>0.0176295352750194</v>
      </c>
      <c r="AV9" s="16" t="n">
        <v>0.000916817327342483</v>
      </c>
      <c r="AW9" s="16" t="n">
        <v>0.0141020059399292</v>
      </c>
      <c r="AX9" s="16" t="n">
        <v>0.0203772947143368</v>
      </c>
    </row>
    <row r="10">
      <c r="B10" s="17" t="s">
        <v>298</v>
      </c>
      <c r="C10" s="16" t="n">
        <v>0.0918035334867181</v>
      </c>
      <c r="D10" s="16" t="n">
        <v>0.121549817405275</v>
      </c>
      <c r="E10" s="16" t="n">
        <v>0.118993066451081</v>
      </c>
      <c r="F10" s="16" t="n">
        <v>0.0775019829415582</v>
      </c>
      <c r="G10" s="16"/>
      <c r="H10" s="16" t="n">
        <v>0.10076638002161</v>
      </c>
      <c r="I10" s="16" t="n">
        <v>0.0939601862779107</v>
      </c>
      <c r="J10" s="16"/>
      <c r="K10" s="16" t="n">
        <v>0.0742437119293172</v>
      </c>
      <c r="L10" s="16"/>
      <c r="M10" s="16" t="n">
        <v>0.0672206022698019</v>
      </c>
      <c r="N10" s="16" t="n">
        <v>0.139749896516416</v>
      </c>
      <c r="O10" s="16" t="n">
        <v>0.398365677362967</v>
      </c>
      <c r="P10" s="16" t="n">
        <v>0.371772367276147</v>
      </c>
      <c r="Q10" s="16"/>
      <c r="R10" s="16" t="n">
        <v>0</v>
      </c>
      <c r="S10" s="16" t="n">
        <v>0.291103204791075</v>
      </c>
      <c r="T10" s="16" t="n">
        <v>0.109070697839142</v>
      </c>
      <c r="U10" s="16" t="n">
        <v>0.243711076510318</v>
      </c>
      <c r="V10" s="16" t="n">
        <v>0.0310352481561778</v>
      </c>
      <c r="W10" s="16"/>
      <c r="X10" s="16" t="n">
        <v>0.0682575539579894</v>
      </c>
      <c r="Y10" s="16" t="n">
        <v>0.0687817183072102</v>
      </c>
      <c r="Z10" s="16" t="n">
        <v>0.134822421052704</v>
      </c>
      <c r="AA10" s="16" t="n">
        <v>0.0894230091751933</v>
      </c>
      <c r="AB10" s="16" t="n">
        <v>0.204689845593978</v>
      </c>
      <c r="AC10" s="16" t="n">
        <v>0.0839667587049244</v>
      </c>
      <c r="AD10" s="16" t="n">
        <v>0.16536549812136</v>
      </c>
      <c r="AE10" s="16"/>
      <c r="AF10" s="16" t="n">
        <v>0.185504858573474</v>
      </c>
      <c r="AG10" s="16" t="n">
        <v>0.0483953155397058</v>
      </c>
      <c r="AH10" s="16" t="n">
        <v>0.0182446878986431</v>
      </c>
      <c r="AI10" s="16" t="n">
        <v>0.173428197772407</v>
      </c>
      <c r="AJ10" s="16" t="n">
        <v>0.028962185697668</v>
      </c>
      <c r="AK10" s="16" t="n">
        <v>0.081116807362598</v>
      </c>
      <c r="AL10" s="16" t="n">
        <v>0.0722598889399581</v>
      </c>
      <c r="AM10" s="16" t="n">
        <v>0.168479328122915</v>
      </c>
      <c r="AN10" s="16" t="n">
        <v>0.184480727710106</v>
      </c>
      <c r="AO10" s="16" t="n">
        <v>0.176270863785194</v>
      </c>
      <c r="AP10" s="16" t="n">
        <v>0.0163335404964955</v>
      </c>
      <c r="AQ10" s="16"/>
      <c r="AR10" s="16" t="n">
        <v>0.126172670335286</v>
      </c>
      <c r="AS10" s="16" t="n">
        <v>0.0621281150293756</v>
      </c>
      <c r="AT10" s="16" t="n">
        <v>0.159926615826134</v>
      </c>
      <c r="AU10" s="16" t="n">
        <v>0.0413555512511465</v>
      </c>
      <c r="AV10" s="16" t="n">
        <v>0.0109955933996061</v>
      </c>
      <c r="AW10" s="16" t="n">
        <v>0.0726324790825521</v>
      </c>
      <c r="AX10" s="16" t="n">
        <v>0.0890288258865439</v>
      </c>
    </row>
    <row r="11">
      <c r="B11" s="17" t="s">
        <v>299</v>
      </c>
      <c r="C11" s="16" t="n">
        <v>0.201513415967011</v>
      </c>
      <c r="D11" s="16" t="n">
        <v>0.19851530433139</v>
      </c>
      <c r="E11" s="16" t="n">
        <v>0.156908409659124</v>
      </c>
      <c r="F11" s="16" t="n">
        <v>0.218426344934193</v>
      </c>
      <c r="G11" s="16"/>
      <c r="H11" s="16" t="n">
        <v>0.151715825547115</v>
      </c>
      <c r="I11" s="16" t="n">
        <v>0.234582215135035</v>
      </c>
      <c r="J11" s="16"/>
      <c r="K11" s="16" t="n">
        <v>0.131954577681425</v>
      </c>
      <c r="L11" s="16"/>
      <c r="M11" s="16" t="n">
        <v>0.216462208646172</v>
      </c>
      <c r="N11" s="16" t="n">
        <v>0.13942850819635</v>
      </c>
      <c r="O11" s="16" t="n">
        <v>0.11537022362255</v>
      </c>
      <c r="P11" s="16" t="n">
        <v>0.116581241850966</v>
      </c>
      <c r="Q11" s="16"/>
      <c r="R11" s="16" t="n">
        <v>0</v>
      </c>
      <c r="S11" s="16" t="n">
        <v>0.153995734166499</v>
      </c>
      <c r="T11" s="16" t="n">
        <v>0.307266475745842</v>
      </c>
      <c r="U11" s="16" t="n">
        <v>0.0681027178000382</v>
      </c>
      <c r="V11" s="16" t="n">
        <v>0.222947752145434</v>
      </c>
      <c r="W11" s="16"/>
      <c r="X11" s="16" t="n">
        <v>0.155461389342236</v>
      </c>
      <c r="Y11" s="16" t="n">
        <v>0.2871191830756</v>
      </c>
      <c r="Z11" s="16" t="n">
        <v>0.365999580875988</v>
      </c>
      <c r="AA11" s="16" t="n">
        <v>0.0865585347789413</v>
      </c>
      <c r="AB11" s="16" t="n">
        <v>0.112919016955337</v>
      </c>
      <c r="AC11" s="16" t="n">
        <v>0.0304105794115494</v>
      </c>
      <c r="AD11" s="16" t="n">
        <v>0.102504159561461</v>
      </c>
      <c r="AE11" s="16"/>
      <c r="AF11" s="16" t="n">
        <v>0.0549721196282106</v>
      </c>
      <c r="AG11" s="16" t="n">
        <v>0.288759916971414</v>
      </c>
      <c r="AH11" s="16" t="n">
        <v>0.322795548237252</v>
      </c>
      <c r="AI11" s="16" t="n">
        <v>0.156294158437154</v>
      </c>
      <c r="AJ11" s="16" t="n">
        <v>0.28862242746957</v>
      </c>
      <c r="AK11" s="16" t="n">
        <v>0.277795638011348</v>
      </c>
      <c r="AL11" s="16" t="n">
        <v>0.0406343573202749</v>
      </c>
      <c r="AM11" s="16" t="n">
        <v>0.0432496068967704</v>
      </c>
      <c r="AN11" s="16" t="n">
        <v>0.0718205044678562</v>
      </c>
      <c r="AO11" s="16" t="n">
        <v>0.065511840897968</v>
      </c>
      <c r="AP11" s="16" t="n">
        <v>0.323404133788797</v>
      </c>
      <c r="AQ11" s="16"/>
      <c r="AR11" s="16" t="n">
        <v>0.00259752215684258</v>
      </c>
      <c r="AS11" s="16" t="n">
        <v>0.00935410436410572</v>
      </c>
      <c r="AT11" s="16" t="n">
        <v>0.162127360278401</v>
      </c>
      <c r="AU11" s="16" t="n">
        <v>0.313153041676417</v>
      </c>
      <c r="AV11" s="16" t="n">
        <v>0.569906521809031</v>
      </c>
      <c r="AW11" s="16" t="n">
        <v>0.241114166333839</v>
      </c>
      <c r="AX11" s="16" t="n">
        <v>0.12574191133967</v>
      </c>
    </row>
    <row r="12">
      <c r="B12" s="17" t="s">
        <v>300</v>
      </c>
      <c r="C12" s="16" t="n">
        <v>0.0798178164266969</v>
      </c>
      <c r="D12" s="16" t="n">
        <v>0.0921722340357317</v>
      </c>
      <c r="E12" s="16" t="n">
        <v>0.123682875918742</v>
      </c>
      <c r="F12" s="16" t="n">
        <v>0.0618404962347632</v>
      </c>
      <c r="G12" s="16"/>
      <c r="H12" s="16" t="n">
        <v>0.00984994305323316</v>
      </c>
      <c r="I12" s="16" t="n">
        <v>0.0728521390339283</v>
      </c>
      <c r="J12" s="16"/>
      <c r="K12" s="16" t="n">
        <v>0.0129844454812917</v>
      </c>
      <c r="L12" s="16"/>
      <c r="M12" s="16" t="n">
        <v>0.0725460296286228</v>
      </c>
      <c r="N12" s="16" t="n">
        <v>0.135536815807059</v>
      </c>
      <c r="O12" s="16" t="n">
        <v>0.034198168313995</v>
      </c>
      <c r="P12" s="16" t="n">
        <v>0.117408602707763</v>
      </c>
      <c r="Q12" s="16"/>
      <c r="R12" s="16" t="n">
        <v>0.0267405384239923</v>
      </c>
      <c r="S12" s="16" t="n">
        <v>0</v>
      </c>
      <c r="T12" s="16" t="n">
        <v>0.104475563688774</v>
      </c>
      <c r="U12" s="16" t="n">
        <v>0.134557919548592</v>
      </c>
      <c r="V12" s="16" t="n">
        <v>0.0669684431837823</v>
      </c>
      <c r="W12" s="16"/>
      <c r="X12" s="16" t="n">
        <v>0.0733486161340391</v>
      </c>
      <c r="Y12" s="16" t="n">
        <v>0.0877439092965068</v>
      </c>
      <c r="Z12" s="16" t="n">
        <v>0.0656687751187084</v>
      </c>
      <c r="AA12" s="16" t="n">
        <v>0.0436120903647491</v>
      </c>
      <c r="AB12" s="16" t="n">
        <v>0.056024902286496</v>
      </c>
      <c r="AC12" s="16" t="n">
        <v>0.572967784705569</v>
      </c>
      <c r="AD12" s="16" t="n">
        <v>0.025942316030353</v>
      </c>
      <c r="AE12" s="16"/>
      <c r="AF12" s="16" t="n">
        <v>0.0420958145810041</v>
      </c>
      <c r="AG12" s="16" t="n">
        <v>0.139508836534525</v>
      </c>
      <c r="AH12" s="16" t="n">
        <v>0.069649637511183</v>
      </c>
      <c r="AI12" s="16" t="n">
        <v>0.0140325202834163</v>
      </c>
      <c r="AJ12" s="16" t="n">
        <v>0.109579606469222</v>
      </c>
      <c r="AK12" s="16" t="n">
        <v>0.0323297649955858</v>
      </c>
      <c r="AL12" s="16" t="n">
        <v>0.259958096018207</v>
      </c>
      <c r="AM12" s="16" t="n">
        <v>0.235558236939559</v>
      </c>
      <c r="AN12" s="16" t="n">
        <v>0.0171308695783778</v>
      </c>
      <c r="AO12" s="16" t="n">
        <v>0.118152110263028</v>
      </c>
      <c r="AP12" s="16" t="n">
        <v>0</v>
      </c>
      <c r="AQ12" s="16"/>
      <c r="AR12" s="16" t="n">
        <v>0.0869760126255295</v>
      </c>
      <c r="AS12" s="16" t="n">
        <v>0.175678502600024</v>
      </c>
      <c r="AT12" s="16" t="n">
        <v>0.114777682278278</v>
      </c>
      <c r="AU12" s="16" t="n">
        <v>0.134937367923885</v>
      </c>
      <c r="AV12" s="16" t="n">
        <v>0</v>
      </c>
      <c r="AW12" s="16" t="n">
        <v>0.0256910270291063</v>
      </c>
      <c r="AX12" s="16" t="n">
        <v>0.0146773722261107</v>
      </c>
    </row>
    <row r="13">
      <c r="B13" s="17" t="s">
        <v>301</v>
      </c>
      <c r="C13" s="16" t="n">
        <v>0.0439479971772414</v>
      </c>
      <c r="D13" s="16" t="n">
        <v>0.0549906076302671</v>
      </c>
      <c r="E13" s="16" t="n">
        <v>0.0293927147012017</v>
      </c>
      <c r="F13" s="16" t="n">
        <v>0.0477480809895993</v>
      </c>
      <c r="G13" s="16"/>
      <c r="H13" s="16" t="n">
        <v>0</v>
      </c>
      <c r="I13" s="16" t="n">
        <v>0.0536397658331903</v>
      </c>
      <c r="J13" s="16"/>
      <c r="K13" s="16" t="n">
        <v>0.090588909631655</v>
      </c>
      <c r="L13" s="16"/>
      <c r="M13" s="16" t="n">
        <v>0.0451437383893644</v>
      </c>
      <c r="N13" s="16" t="n">
        <v>0.0453183220182174</v>
      </c>
      <c r="O13" s="16" t="n">
        <v>0.0177440240461436</v>
      </c>
      <c r="P13" s="16" t="n">
        <v>0.0208484516489052</v>
      </c>
      <c r="Q13" s="16"/>
      <c r="R13" s="16" t="n">
        <v>0</v>
      </c>
      <c r="S13" s="16" t="n">
        <v>0</v>
      </c>
      <c r="T13" s="16" t="n">
        <v>0.129413444026797</v>
      </c>
      <c r="U13" s="16" t="n">
        <v>0.0823699201457957</v>
      </c>
      <c r="V13" s="16" t="n">
        <v>0.016838899861895</v>
      </c>
      <c r="W13" s="16"/>
      <c r="X13" s="16" t="n">
        <v>0.081347734750457</v>
      </c>
      <c r="Y13" s="16" t="n">
        <v>0.0219906197732213</v>
      </c>
      <c r="Z13" s="16" t="n">
        <v>0</v>
      </c>
      <c r="AA13" s="16" t="n">
        <v>0.00170706811669503</v>
      </c>
      <c r="AB13" s="16" t="n">
        <v>0.0496398369943902</v>
      </c>
      <c r="AC13" s="16" t="n">
        <v>0.00693334392355827</v>
      </c>
      <c r="AD13" s="16" t="n">
        <v>0.00935313554167223</v>
      </c>
      <c r="AE13" s="16"/>
      <c r="AF13" s="16" t="n">
        <v>0.32258383081359</v>
      </c>
      <c r="AG13" s="16" t="n">
        <v>0</v>
      </c>
      <c r="AH13" s="16" t="n">
        <v>0.0188007022926401</v>
      </c>
      <c r="AI13" s="16" t="n">
        <v>0.0787666357326747</v>
      </c>
      <c r="AJ13" s="16" t="n">
        <v>0.000611982952594701</v>
      </c>
      <c r="AK13" s="16" t="n">
        <v>0.0282029456596905</v>
      </c>
      <c r="AL13" s="16" t="n">
        <v>0.187781325224888</v>
      </c>
      <c r="AM13" s="16" t="n">
        <v>0.000536059119358551</v>
      </c>
      <c r="AN13" s="16" t="n">
        <v>0.0243858976005844</v>
      </c>
      <c r="AO13" s="16" t="n">
        <v>0</v>
      </c>
      <c r="AP13" s="16" t="n">
        <v>0</v>
      </c>
      <c r="AQ13" s="16"/>
      <c r="AR13" s="16" t="n">
        <v>0</v>
      </c>
      <c r="AS13" s="16" t="n">
        <v>0.0286807872338589</v>
      </c>
      <c r="AT13" s="16" t="n">
        <v>0.0554253994300021</v>
      </c>
      <c r="AU13" s="16" t="n">
        <v>0.0064502536705307</v>
      </c>
      <c r="AV13" s="16" t="n">
        <v>0.0319812177133822</v>
      </c>
      <c r="AW13" s="16" t="n">
        <v>0.000622121466995496</v>
      </c>
      <c r="AX13" s="16" t="n">
        <v>0.166910874184745</v>
      </c>
    </row>
    <row r="14">
      <c r="B14" s="17" t="s">
        <v>95</v>
      </c>
      <c r="C14" s="22" t="n">
        <v>0.534879495720886</v>
      </c>
      <c r="D14" s="22" t="n">
        <v>0.443966756848387</v>
      </c>
      <c r="E14" s="22" t="n">
        <v>0.42136338499591</v>
      </c>
      <c r="F14" s="22" t="n">
        <v>0.58983002160416</v>
      </c>
      <c r="G14" s="22"/>
      <c r="H14" s="22" t="n">
        <v>0.675216226250887</v>
      </c>
      <c r="I14" s="22" t="n">
        <v>0.514787684356463</v>
      </c>
      <c r="J14" s="22"/>
      <c r="K14" s="22" t="n">
        <v>0.664370023981527</v>
      </c>
      <c r="L14" s="22"/>
      <c r="M14" s="22" t="n">
        <v>0.582295788130119</v>
      </c>
      <c r="N14" s="22" t="n">
        <v>0.401410863644315</v>
      </c>
      <c r="O14" s="22" t="n">
        <v>0.0694251799153892</v>
      </c>
      <c r="P14" s="22" t="n">
        <v>0.0944971703407415</v>
      </c>
      <c r="Q14" s="22"/>
      <c r="R14" s="22" t="n">
        <v>0.973259461576008</v>
      </c>
      <c r="S14" s="22" t="n">
        <v>0.201460386225901</v>
      </c>
      <c r="T14" s="22" t="n">
        <v>0.240393216668285</v>
      </c>
      <c r="U14" s="22" t="n">
        <v>0.415847883312887</v>
      </c>
      <c r="V14" s="22" t="n">
        <v>0.655330711618552</v>
      </c>
      <c r="W14" s="22"/>
      <c r="X14" s="22" t="n">
        <v>0.620844664631026</v>
      </c>
      <c r="Y14" s="22" t="n">
        <v>0.465188032004943</v>
      </c>
      <c r="Z14" s="22" t="n">
        <v>0.412155128284791</v>
      </c>
      <c r="AA14" s="22" t="n">
        <v>0.69338154219741</v>
      </c>
      <c r="AB14" s="22" t="n">
        <v>0.513834324869285</v>
      </c>
      <c r="AC14" s="22" t="n">
        <v>0.19980453960563</v>
      </c>
      <c r="AD14" s="22" t="n">
        <v>0.412517986748413</v>
      </c>
      <c r="AE14" s="22"/>
      <c r="AF14" s="22" t="n">
        <v>0.356962501906395</v>
      </c>
      <c r="AG14" s="22" t="n">
        <v>0.429642492735937</v>
      </c>
      <c r="AH14" s="22" t="n">
        <v>0.546525171277871</v>
      </c>
      <c r="AI14" s="22" t="n">
        <v>0.4756501961253</v>
      </c>
      <c r="AJ14" s="22" t="n">
        <v>0.563526375898947</v>
      </c>
      <c r="AK14" s="22" t="n">
        <v>0.578466966886419</v>
      </c>
      <c r="AL14" s="22" t="n">
        <v>0.402219116441467</v>
      </c>
      <c r="AM14" s="22" t="n">
        <v>0.363928272967737</v>
      </c>
      <c r="AN14" s="22" t="n">
        <v>0.547327224960652</v>
      </c>
      <c r="AO14" s="22" t="n">
        <v>0.64006518505381</v>
      </c>
      <c r="AP14" s="22" t="n">
        <v>0.634511560425181</v>
      </c>
      <c r="AQ14" s="22"/>
      <c r="AR14" s="22" t="n">
        <v>0.592394229425435</v>
      </c>
      <c r="AS14" s="22" t="n">
        <v>0.546714159466698</v>
      </c>
      <c r="AT14" s="22" t="n">
        <v>0.472283407249664</v>
      </c>
      <c r="AU14" s="22" t="n">
        <v>0.486474250203001</v>
      </c>
      <c r="AV14" s="22" t="n">
        <v>0.386199849750639</v>
      </c>
      <c r="AW14" s="22" t="n">
        <v>0.645838200147578</v>
      </c>
      <c r="AX14" s="22" t="n">
        <v>0.583263721648593</v>
      </c>
    </row>
    <row r="15">
      <c r="B15" s="18"/>
    </row>
    <row r="16">
      <c r="B16" t="s">
        <v>76</v>
      </c>
    </row>
    <row r="17">
      <c r="B17" t="s">
        <v>77</v>
      </c>
    </row>
    <row r="19">
      <c r="B19"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320</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490</v>
      </c>
      <c r="D7" s="11" t="n">
        <v>116</v>
      </c>
      <c r="E7" s="11" t="n">
        <v>233</v>
      </c>
      <c r="F7" s="11" t="n">
        <v>141</v>
      </c>
      <c r="G7" s="11"/>
      <c r="H7" s="11" t="n">
        <v>55</v>
      </c>
      <c r="I7" s="11" t="n">
        <v>360</v>
      </c>
      <c r="J7" s="11"/>
      <c r="K7" s="11" t="n">
        <v>114</v>
      </c>
      <c r="L7" s="11"/>
      <c r="M7" s="11" t="n">
        <v>92</v>
      </c>
      <c r="N7" s="11" t="n">
        <v>90</v>
      </c>
      <c r="O7" s="11" t="n">
        <v>204</v>
      </c>
      <c r="P7" s="11" t="n">
        <v>104</v>
      </c>
      <c r="Q7" s="11"/>
      <c r="R7" s="11" t="n">
        <v>3</v>
      </c>
      <c r="S7" s="11" t="n">
        <v>24</v>
      </c>
      <c r="T7" s="11" t="n">
        <v>83</v>
      </c>
      <c r="U7" s="11" t="n">
        <v>165</v>
      </c>
      <c r="V7" s="11" t="n">
        <v>210</v>
      </c>
      <c r="W7" s="11"/>
      <c r="X7" s="11" t="n">
        <v>45</v>
      </c>
      <c r="Y7" s="11" t="n">
        <v>52</v>
      </c>
      <c r="Z7" s="11" t="n">
        <v>30</v>
      </c>
      <c r="AA7" s="11" t="n">
        <v>70</v>
      </c>
      <c r="AB7" s="11" t="n">
        <v>140</v>
      </c>
      <c r="AC7" s="11" t="n">
        <v>53</v>
      </c>
      <c r="AD7" s="11" t="n">
        <v>82</v>
      </c>
      <c r="AE7" s="11"/>
      <c r="AF7" s="11" t="n">
        <v>17</v>
      </c>
      <c r="AG7" s="11" t="n">
        <v>26</v>
      </c>
      <c r="AH7" s="11" t="n">
        <v>74</v>
      </c>
      <c r="AI7" s="11" t="n">
        <v>103</v>
      </c>
      <c r="AJ7" s="11" t="n">
        <v>69</v>
      </c>
      <c r="AK7" s="11" t="n">
        <v>60</v>
      </c>
      <c r="AL7" s="11" t="n">
        <v>44</v>
      </c>
      <c r="AM7" s="11" t="n">
        <v>31</v>
      </c>
      <c r="AN7" s="11" t="n">
        <v>27</v>
      </c>
      <c r="AO7" s="11" t="n">
        <v>11</v>
      </c>
      <c r="AP7" s="11" t="n">
        <v>8</v>
      </c>
      <c r="AQ7" s="11"/>
      <c r="AR7" s="11" t="n">
        <v>50</v>
      </c>
      <c r="AS7" s="11" t="n">
        <v>28</v>
      </c>
      <c r="AT7" s="11" t="n">
        <v>138</v>
      </c>
      <c r="AU7" s="11" t="n">
        <v>86</v>
      </c>
      <c r="AV7" s="11" t="n">
        <v>18</v>
      </c>
      <c r="AW7" s="11" t="n">
        <v>117</v>
      </c>
      <c r="AX7" s="11" t="n">
        <v>53</v>
      </c>
    </row>
    <row r="8" ht="30" customHeight="1">
      <c r="B8" s="12" t="s">
        <v>21</v>
      </c>
      <c r="C8" s="12" t="n">
        <v>490</v>
      </c>
      <c r="D8" s="12" t="n">
        <v>46</v>
      </c>
      <c r="E8" s="12" t="n">
        <v>120</v>
      </c>
      <c r="F8" s="12" t="n">
        <v>324</v>
      </c>
      <c r="G8" s="12"/>
      <c r="H8" s="12" t="n">
        <v>12</v>
      </c>
      <c r="I8" s="12" t="n">
        <v>392</v>
      </c>
      <c r="J8" s="12"/>
      <c r="K8" s="12" t="n">
        <v>101</v>
      </c>
      <c r="L8" s="12"/>
      <c r="M8" s="12" t="n">
        <v>402</v>
      </c>
      <c r="N8" s="12" t="n">
        <v>66</v>
      </c>
      <c r="O8" s="12" t="n">
        <v>19</v>
      </c>
      <c r="P8" s="12" t="n">
        <v>3</v>
      </c>
      <c r="Q8" s="12"/>
      <c r="R8" s="12" t="n">
        <v>4</v>
      </c>
      <c r="S8" s="12" t="n">
        <v>25</v>
      </c>
      <c r="T8" s="12" t="n">
        <v>74</v>
      </c>
      <c r="U8" s="12" t="n">
        <v>84</v>
      </c>
      <c r="V8" s="12" t="n">
        <v>298</v>
      </c>
      <c r="W8" s="12"/>
      <c r="X8" s="12" t="n">
        <v>150</v>
      </c>
      <c r="Y8" s="12" t="n">
        <v>147</v>
      </c>
      <c r="Z8" s="12" t="n">
        <v>50</v>
      </c>
      <c r="AA8" s="12" t="n">
        <v>46</v>
      </c>
      <c r="AB8" s="12" t="n">
        <v>51</v>
      </c>
      <c r="AC8" s="12" t="n">
        <v>12</v>
      </c>
      <c r="AD8" s="12" t="n">
        <v>13</v>
      </c>
      <c r="AE8" s="12"/>
      <c r="AF8" s="12" t="n">
        <v>18</v>
      </c>
      <c r="AG8" s="12" t="n">
        <v>23</v>
      </c>
      <c r="AH8" s="12" t="n">
        <v>60</v>
      </c>
      <c r="AI8" s="12" t="n">
        <v>42</v>
      </c>
      <c r="AJ8" s="12" t="n">
        <v>65</v>
      </c>
      <c r="AK8" s="12" t="n">
        <v>116</v>
      </c>
      <c r="AL8" s="12" t="n">
        <v>31</v>
      </c>
      <c r="AM8" s="12" t="n">
        <v>31</v>
      </c>
      <c r="AN8" s="12" t="n">
        <v>45</v>
      </c>
      <c r="AO8" s="12" t="n">
        <v>28</v>
      </c>
      <c r="AP8" s="12" t="n">
        <v>10</v>
      </c>
      <c r="AQ8" s="12"/>
      <c r="AR8" s="12" t="n">
        <v>42</v>
      </c>
      <c r="AS8" s="12" t="n">
        <v>38</v>
      </c>
      <c r="AT8" s="12" t="n">
        <v>127</v>
      </c>
      <c r="AU8" s="12" t="n">
        <v>79</v>
      </c>
      <c r="AV8" s="12" t="n">
        <v>36</v>
      </c>
      <c r="AW8" s="12" t="n">
        <v>98</v>
      </c>
      <c r="AX8" s="12" t="n">
        <v>70</v>
      </c>
    </row>
    <row r="9">
      <c r="B9" s="17" t="s">
        <v>313</v>
      </c>
      <c r="C9" s="16" t="n">
        <v>0.333871172327386</v>
      </c>
      <c r="D9" s="16" t="n">
        <v>0.278458939081564</v>
      </c>
      <c r="E9" s="16" t="n">
        <v>0.416712295263382</v>
      </c>
      <c r="F9" s="16" t="n">
        <v>0.311179717943865</v>
      </c>
      <c r="G9" s="16"/>
      <c r="H9" s="16" t="n">
        <v>0.279532953789188</v>
      </c>
      <c r="I9" s="16" t="n">
        <v>0.349177722773288</v>
      </c>
      <c r="J9" s="16"/>
      <c r="K9" s="16" t="n">
        <v>0.350850472008415</v>
      </c>
      <c r="L9" s="16"/>
      <c r="M9" s="16" t="n">
        <v>0.328923211404842</v>
      </c>
      <c r="N9" s="16" t="n">
        <v>0.383600216496016</v>
      </c>
      <c r="O9" s="16" t="n">
        <v>0.261832037939982</v>
      </c>
      <c r="P9" s="16" t="n">
        <v>0.360715584540823</v>
      </c>
      <c r="Q9" s="16"/>
      <c r="R9" s="16" t="n">
        <v>0</v>
      </c>
      <c r="S9" s="16" t="n">
        <v>0.550177374930784</v>
      </c>
      <c r="T9" s="16" t="n">
        <v>0.258974018744902</v>
      </c>
      <c r="U9" s="16" t="n">
        <v>0.235440260778315</v>
      </c>
      <c r="V9" s="16" t="n">
        <v>0.355520050230209</v>
      </c>
      <c r="W9" s="16"/>
      <c r="X9" s="16" t="n">
        <v>0.168476349493897</v>
      </c>
      <c r="Y9" s="16" t="n">
        <v>0.492489216200708</v>
      </c>
      <c r="Z9" s="16" t="n">
        <v>0.516100828024755</v>
      </c>
      <c r="AA9" s="16" t="n">
        <v>0.184971908231166</v>
      </c>
      <c r="AB9" s="16" t="n">
        <v>0.41252520713523</v>
      </c>
      <c r="AC9" s="16" t="n">
        <v>0.19023739849691</v>
      </c>
      <c r="AD9" s="16" t="n">
        <v>0.282575754320069</v>
      </c>
      <c r="AE9" s="16"/>
      <c r="AF9" s="16" t="n">
        <v>0.240687384131818</v>
      </c>
      <c r="AG9" s="16" t="n">
        <v>0.293671240389388</v>
      </c>
      <c r="AH9" s="16" t="n">
        <v>0.405952795908334</v>
      </c>
      <c r="AI9" s="16" t="n">
        <v>0.396340265119749</v>
      </c>
      <c r="AJ9" s="16" t="n">
        <v>0.197817762181493</v>
      </c>
      <c r="AK9" s="16" t="n">
        <v>0.380624045288237</v>
      </c>
      <c r="AL9" s="16" t="n">
        <v>0.355088507638702</v>
      </c>
      <c r="AM9" s="16" t="n">
        <v>0.186264308430684</v>
      </c>
      <c r="AN9" s="16" t="n">
        <v>0.571974747772483</v>
      </c>
      <c r="AO9" s="16" t="n">
        <v>0.296422738584551</v>
      </c>
      <c r="AP9" s="16" t="n">
        <v>0.348268117855191</v>
      </c>
      <c r="AQ9" s="16"/>
      <c r="AR9" s="16" t="n">
        <v>0.117093184068638</v>
      </c>
      <c r="AS9" s="16" t="n">
        <v>0.575394946700557</v>
      </c>
      <c r="AT9" s="16" t="n">
        <v>0.360884634077332</v>
      </c>
      <c r="AU9" s="16" t="n">
        <v>0.385986524051147</v>
      </c>
      <c r="AV9" s="16" t="n">
        <v>0.243270870125314</v>
      </c>
      <c r="AW9" s="16" t="n">
        <v>0.197440442911352</v>
      </c>
      <c r="AX9" s="16" t="n">
        <v>0.462596486817566</v>
      </c>
    </row>
    <row r="10">
      <c r="B10" s="17" t="s">
        <v>314</v>
      </c>
      <c r="C10" s="16" t="n">
        <v>0.17081836536913</v>
      </c>
      <c r="D10" s="16" t="n">
        <v>0.151687741310599</v>
      </c>
      <c r="E10" s="16" t="n">
        <v>0.216446421717123</v>
      </c>
      <c r="F10" s="16" t="n">
        <v>0.156691517151426</v>
      </c>
      <c r="G10" s="16"/>
      <c r="H10" s="16" t="n">
        <v>0.53474710830402</v>
      </c>
      <c r="I10" s="16" t="n">
        <v>0.164275350203929</v>
      </c>
      <c r="J10" s="16"/>
      <c r="K10" s="16" t="n">
        <v>0.20413657348803</v>
      </c>
      <c r="L10" s="16"/>
      <c r="M10" s="16" t="n">
        <v>0.152278748533738</v>
      </c>
      <c r="N10" s="16" t="n">
        <v>0.197612127354145</v>
      </c>
      <c r="O10" s="16" t="n">
        <v>0.443135612794164</v>
      </c>
      <c r="P10" s="16" t="n">
        <v>0.32615233030843</v>
      </c>
      <c r="Q10" s="16"/>
      <c r="R10" s="16" t="n">
        <v>0</v>
      </c>
      <c r="S10" s="16" t="n">
        <v>0.229386288630203</v>
      </c>
      <c r="T10" s="16" t="n">
        <v>0.14271981618303</v>
      </c>
      <c r="U10" s="16" t="n">
        <v>0.237067064097666</v>
      </c>
      <c r="V10" s="16" t="n">
        <v>0.159347198053179</v>
      </c>
      <c r="W10" s="16"/>
      <c r="X10" s="16" t="n">
        <v>0.151103317090995</v>
      </c>
      <c r="Y10" s="16" t="n">
        <v>0.14215083205879</v>
      </c>
      <c r="Z10" s="16" t="n">
        <v>0.102456744715881</v>
      </c>
      <c r="AA10" s="16" t="n">
        <v>0.295295283512985</v>
      </c>
      <c r="AB10" s="16" t="n">
        <v>0.135444778658185</v>
      </c>
      <c r="AC10" s="16" t="n">
        <v>0.702772750359572</v>
      </c>
      <c r="AD10" s="16" t="n">
        <v>0.20759688174383</v>
      </c>
      <c r="AE10" s="16"/>
      <c r="AF10" s="16" t="n">
        <v>0.00967357676985648</v>
      </c>
      <c r="AG10" s="16" t="n">
        <v>0.147641704757103</v>
      </c>
      <c r="AH10" s="16" t="n">
        <v>0.107849364815477</v>
      </c>
      <c r="AI10" s="16" t="n">
        <v>0.338855303312965</v>
      </c>
      <c r="AJ10" s="16" t="n">
        <v>0.283764794761639</v>
      </c>
      <c r="AK10" s="16" t="n">
        <v>0.0367977695711345</v>
      </c>
      <c r="AL10" s="16" t="n">
        <v>0.305463377763877</v>
      </c>
      <c r="AM10" s="16" t="n">
        <v>0.206703558386527</v>
      </c>
      <c r="AN10" s="16" t="n">
        <v>0.0738071365183057</v>
      </c>
      <c r="AO10" s="16" t="n">
        <v>0.265733672812399</v>
      </c>
      <c r="AP10" s="16" t="n">
        <v>0.348078986849404</v>
      </c>
      <c r="AQ10" s="16"/>
      <c r="AR10" s="16" t="n">
        <v>0.111114084613732</v>
      </c>
      <c r="AS10" s="16" t="n">
        <v>0.356475514558579</v>
      </c>
      <c r="AT10" s="16" t="n">
        <v>0.138952203415867</v>
      </c>
      <c r="AU10" s="16" t="n">
        <v>0.128119662779041</v>
      </c>
      <c r="AV10" s="16" t="n">
        <v>0.395913141797666</v>
      </c>
      <c r="AW10" s="16" t="n">
        <v>0.136241559797529</v>
      </c>
      <c r="AX10" s="16" t="n">
        <v>0.144502982366255</v>
      </c>
    </row>
    <row r="11">
      <c r="B11" s="17" t="s">
        <v>315</v>
      </c>
      <c r="C11" s="16" t="n">
        <v>0.147233283786087</v>
      </c>
      <c r="D11" s="16" t="n">
        <v>0.0800921146662039</v>
      </c>
      <c r="E11" s="16" t="n">
        <v>0.199224476819642</v>
      </c>
      <c r="F11" s="16" t="n">
        <v>0.137619839514849</v>
      </c>
      <c r="G11" s="16"/>
      <c r="H11" s="16" t="n">
        <v>0.102330884193985</v>
      </c>
      <c r="I11" s="16" t="n">
        <v>0.15829165084379</v>
      </c>
      <c r="J11" s="16"/>
      <c r="K11" s="16" t="n">
        <v>0.0773116676838224</v>
      </c>
      <c r="L11" s="16"/>
      <c r="M11" s="16" t="n">
        <v>0.125733468570514</v>
      </c>
      <c r="N11" s="16" t="n">
        <v>0.180623766187096</v>
      </c>
      <c r="O11" s="16" t="n">
        <v>0.447096186301302</v>
      </c>
      <c r="P11" s="16" t="n">
        <v>0.377770502676378</v>
      </c>
      <c r="Q11" s="16"/>
      <c r="R11" s="16" t="n">
        <v>0</v>
      </c>
      <c r="S11" s="16" t="n">
        <v>0.0539819666736608</v>
      </c>
      <c r="T11" s="16" t="n">
        <v>0.164320134577847</v>
      </c>
      <c r="U11" s="16" t="n">
        <v>0.123365713169248</v>
      </c>
      <c r="V11" s="16" t="n">
        <v>0.161746539598757</v>
      </c>
      <c r="W11" s="16"/>
      <c r="X11" s="16" t="n">
        <v>0.0818522721658725</v>
      </c>
      <c r="Y11" s="16" t="n">
        <v>0.201551209483968</v>
      </c>
      <c r="Z11" s="16" t="n">
        <v>0.155635944109759</v>
      </c>
      <c r="AA11" s="16" t="n">
        <v>0.104293853190699</v>
      </c>
      <c r="AB11" s="16" t="n">
        <v>0.197246440622932</v>
      </c>
      <c r="AC11" s="16" t="n">
        <v>0.156108576405659</v>
      </c>
      <c r="AD11" s="16" t="n">
        <v>0.173698714912402</v>
      </c>
      <c r="AE11" s="16"/>
      <c r="AF11" s="16" t="n">
        <v>0.0229013280092685</v>
      </c>
      <c r="AG11" s="16" t="n">
        <v>0.142501666631905</v>
      </c>
      <c r="AH11" s="16" t="n">
        <v>0.243326948233402</v>
      </c>
      <c r="AI11" s="16" t="n">
        <v>0.163210394957621</v>
      </c>
      <c r="AJ11" s="16" t="n">
        <v>0.208201927837814</v>
      </c>
      <c r="AK11" s="16" t="n">
        <v>0.138265767336866</v>
      </c>
      <c r="AL11" s="16" t="n">
        <v>0.0711488500515676</v>
      </c>
      <c r="AM11" s="16" t="n">
        <v>0.163920051431987</v>
      </c>
      <c r="AN11" s="16" t="n">
        <v>0.146882887886062</v>
      </c>
      <c r="AO11" s="16" t="n">
        <v>0</v>
      </c>
      <c r="AP11" s="16" t="n">
        <v>0.344777436628721</v>
      </c>
      <c r="AQ11" s="16"/>
      <c r="AR11" s="16" t="n">
        <v>0.143828778213683</v>
      </c>
      <c r="AS11" s="16" t="n">
        <v>0.0114719018668929</v>
      </c>
      <c r="AT11" s="16" t="n">
        <v>0.20911568156066</v>
      </c>
      <c r="AU11" s="16" t="n">
        <v>0.0289948248758886</v>
      </c>
      <c r="AV11" s="16" t="n">
        <v>0.4159819487841</v>
      </c>
      <c r="AW11" s="16" t="n">
        <v>0.190778182290829</v>
      </c>
      <c r="AX11" s="16" t="n">
        <v>0.0449667622162626</v>
      </c>
    </row>
    <row r="12">
      <c r="B12" s="17" t="s">
        <v>316</v>
      </c>
      <c r="C12" s="16" t="n">
        <v>0.100668719412058</v>
      </c>
      <c r="D12" s="16" t="n">
        <v>0.161941954267606</v>
      </c>
      <c r="E12" s="16" t="n">
        <v>0.112990078777883</v>
      </c>
      <c r="F12" s="16" t="n">
        <v>0.0873538554358245</v>
      </c>
      <c r="G12" s="16"/>
      <c r="H12" s="16" t="n">
        <v>0.0978937783119347</v>
      </c>
      <c r="I12" s="16" t="n">
        <v>0.0895738917660818</v>
      </c>
      <c r="J12" s="16"/>
      <c r="K12" s="16" t="n">
        <v>0.0182798815413287</v>
      </c>
      <c r="L12" s="16"/>
      <c r="M12" s="16" t="n">
        <v>0.0787144105268341</v>
      </c>
      <c r="N12" s="16" t="n">
        <v>0.17817480880529</v>
      </c>
      <c r="O12" s="16" t="n">
        <v>0.272334595915816</v>
      </c>
      <c r="P12" s="16" t="n">
        <v>0.238502601490428</v>
      </c>
      <c r="Q12" s="16"/>
      <c r="R12" s="16" t="n">
        <v>0</v>
      </c>
      <c r="S12" s="16" t="n">
        <v>0.331558667060143</v>
      </c>
      <c r="T12" s="16" t="n">
        <v>0.247576722391494</v>
      </c>
      <c r="U12" s="16" t="n">
        <v>0.0695697994196756</v>
      </c>
      <c r="V12" s="16" t="n">
        <v>0.0566040503230062</v>
      </c>
      <c r="W12" s="16"/>
      <c r="X12" s="16" t="n">
        <v>0.110755683117931</v>
      </c>
      <c r="Y12" s="16" t="n">
        <v>0.117667087989503</v>
      </c>
      <c r="Z12" s="16" t="n">
        <v>0.00361433646831752</v>
      </c>
      <c r="AA12" s="16" t="n">
        <v>0.0536303901502014</v>
      </c>
      <c r="AB12" s="16" t="n">
        <v>0.180990952419531</v>
      </c>
      <c r="AC12" s="16" t="n">
        <v>0.129235738167618</v>
      </c>
      <c r="AD12" s="16" t="n">
        <v>0.132734446725451</v>
      </c>
      <c r="AE12" s="16"/>
      <c r="AF12" s="16" t="n">
        <v>0.00967357676985648</v>
      </c>
      <c r="AG12" s="16" t="n">
        <v>0.256004663769903</v>
      </c>
      <c r="AH12" s="16" t="n">
        <v>0.246411654595965</v>
      </c>
      <c r="AI12" s="16" t="n">
        <v>0.113880738581831</v>
      </c>
      <c r="AJ12" s="16" t="n">
        <v>0.0171293850686589</v>
      </c>
      <c r="AK12" s="16" t="n">
        <v>0.0365107305861085</v>
      </c>
      <c r="AL12" s="16" t="n">
        <v>0.0775979856471921</v>
      </c>
      <c r="AM12" s="16" t="n">
        <v>0.352267516338301</v>
      </c>
      <c r="AN12" s="16" t="n">
        <v>0.0242416719325378</v>
      </c>
      <c r="AO12" s="16" t="n">
        <v>0.00274051391703817</v>
      </c>
      <c r="AP12" s="16" t="n">
        <v>0.315484889085986</v>
      </c>
      <c r="AQ12" s="16"/>
      <c r="AR12" s="16" t="n">
        <v>0.158109384388285</v>
      </c>
      <c r="AS12" s="16" t="n">
        <v>0.0325644134425598</v>
      </c>
      <c r="AT12" s="16" t="n">
        <v>0.104944820288187</v>
      </c>
      <c r="AU12" s="16" t="n">
        <v>0.164595348478958</v>
      </c>
      <c r="AV12" s="16" t="n">
        <v>0.188104909418234</v>
      </c>
      <c r="AW12" s="16" t="n">
        <v>0.0211544945928256</v>
      </c>
      <c r="AX12" s="16" t="n">
        <v>0.0896241248741774</v>
      </c>
    </row>
    <row r="13">
      <c r="B13" s="17" t="s">
        <v>317</v>
      </c>
      <c r="C13" s="16" t="n">
        <v>0.0831875504955764</v>
      </c>
      <c r="D13" s="16" t="n">
        <v>0.151470474888604</v>
      </c>
      <c r="E13" s="16" t="n">
        <v>0.0844848440261751</v>
      </c>
      <c r="F13" s="16" t="n">
        <v>0.0729444355189456</v>
      </c>
      <c r="G13" s="16"/>
      <c r="H13" s="16" t="n">
        <v>0.109233532600061</v>
      </c>
      <c r="I13" s="16" t="n">
        <v>0.0912430841752035</v>
      </c>
      <c r="J13" s="16"/>
      <c r="K13" s="16" t="n">
        <v>0.0757519065877058</v>
      </c>
      <c r="L13" s="16"/>
      <c r="M13" s="16" t="n">
        <v>0.0647320825576856</v>
      </c>
      <c r="N13" s="16" t="n">
        <v>0.150662854173354</v>
      </c>
      <c r="O13" s="16" t="n">
        <v>0.214025248862935</v>
      </c>
      <c r="P13" s="16" t="n">
        <v>0.233728303799544</v>
      </c>
      <c r="Q13" s="16"/>
      <c r="R13" s="16" t="n">
        <v>0</v>
      </c>
      <c r="S13" s="16" t="n">
        <v>0.160006541483846</v>
      </c>
      <c r="T13" s="16" t="n">
        <v>0.123289383047617</v>
      </c>
      <c r="U13" s="16" t="n">
        <v>0.0505690050566622</v>
      </c>
      <c r="V13" s="16" t="n">
        <v>0.0786068857811247</v>
      </c>
      <c r="W13" s="16"/>
      <c r="X13" s="16" t="n">
        <v>0.0764745169031001</v>
      </c>
      <c r="Y13" s="16" t="n">
        <v>0.105489434822328</v>
      </c>
      <c r="Z13" s="16" t="n">
        <v>0.025346276125598</v>
      </c>
      <c r="AA13" s="16" t="n">
        <v>0.0523498155707465</v>
      </c>
      <c r="AB13" s="16" t="n">
        <v>0.128673992213714</v>
      </c>
      <c r="AC13" s="16" t="n">
        <v>0.131676933950688</v>
      </c>
      <c r="AD13" s="16" t="n">
        <v>0.0606685383640439</v>
      </c>
      <c r="AE13" s="16"/>
      <c r="AF13" s="16" t="n">
        <v>0.0119212794476861</v>
      </c>
      <c r="AG13" s="16" t="n">
        <v>0.000713319029677954</v>
      </c>
      <c r="AH13" s="16" t="n">
        <v>0.200879537209767</v>
      </c>
      <c r="AI13" s="16" t="n">
        <v>0.0872229172416736</v>
      </c>
      <c r="AJ13" s="16" t="n">
        <v>0.120371572313519</v>
      </c>
      <c r="AK13" s="16" t="n">
        <v>0.0372881903046288</v>
      </c>
      <c r="AL13" s="16" t="n">
        <v>0.0448775465796767</v>
      </c>
      <c r="AM13" s="16" t="n">
        <v>0.0900684615227735</v>
      </c>
      <c r="AN13" s="16" t="n">
        <v>0.0968643446530855</v>
      </c>
      <c r="AO13" s="16" t="n">
        <v>0</v>
      </c>
      <c r="AP13" s="16" t="n">
        <v>0.347235181171648</v>
      </c>
      <c r="AQ13" s="16"/>
      <c r="AR13" s="16" t="n">
        <v>0.0275196492862654</v>
      </c>
      <c r="AS13" s="16" t="n">
        <v>0.0890430735573208</v>
      </c>
      <c r="AT13" s="16" t="n">
        <v>0.0346206037556267</v>
      </c>
      <c r="AU13" s="16" t="n">
        <v>0.187486800454239</v>
      </c>
      <c r="AV13" s="16" t="n">
        <v>0.0328980350407246</v>
      </c>
      <c r="AW13" s="16" t="n">
        <v>0.145211230769606</v>
      </c>
      <c r="AX13" s="16" t="n">
        <v>0.0228447698270588</v>
      </c>
    </row>
    <row r="14">
      <c r="B14" s="17" t="s">
        <v>318</v>
      </c>
      <c r="C14" s="16" t="n">
        <v>0.0778275338421733</v>
      </c>
      <c r="D14" s="16" t="n">
        <v>0.136418941917277</v>
      </c>
      <c r="E14" s="16" t="n">
        <v>0.08411807842099</v>
      </c>
      <c r="F14" s="16" t="n">
        <v>0.0671248896294137</v>
      </c>
      <c r="G14" s="16"/>
      <c r="H14" s="16" t="n">
        <v>0.052314911754203</v>
      </c>
      <c r="I14" s="16" t="n">
        <v>0.0557224673716951</v>
      </c>
      <c r="J14" s="16"/>
      <c r="K14" s="16" t="n">
        <v>0.0495531512782332</v>
      </c>
      <c r="L14" s="16"/>
      <c r="M14" s="16" t="n">
        <v>0.048342264241904</v>
      </c>
      <c r="N14" s="16" t="n">
        <v>0.173696714659988</v>
      </c>
      <c r="O14" s="16" t="n">
        <v>0.356742884685903</v>
      </c>
      <c r="P14" s="16" t="n">
        <v>0.136017895946657</v>
      </c>
      <c r="Q14" s="16"/>
      <c r="R14" s="16" t="n">
        <v>0</v>
      </c>
      <c r="S14" s="16" t="n">
        <v>0.141393717690689</v>
      </c>
      <c r="T14" s="16" t="n">
        <v>0.129211218540838</v>
      </c>
      <c r="U14" s="16" t="n">
        <v>0.109697465243749</v>
      </c>
      <c r="V14" s="16" t="n">
        <v>0.0529570824677662</v>
      </c>
      <c r="W14" s="16"/>
      <c r="X14" s="16" t="n">
        <v>0.0748286985025435</v>
      </c>
      <c r="Y14" s="16" t="n">
        <v>0.0763716406376258</v>
      </c>
      <c r="Z14" s="16" t="n">
        <v>0.0252249477434174</v>
      </c>
      <c r="AA14" s="16" t="n">
        <v>0.0945050570087286</v>
      </c>
      <c r="AB14" s="16" t="n">
        <v>0.128397515414925</v>
      </c>
      <c r="AC14" s="16" t="n">
        <v>0.0889539149777887</v>
      </c>
      <c r="AD14" s="16" t="n">
        <v>0.180471562941333</v>
      </c>
      <c r="AE14" s="16"/>
      <c r="AF14" s="16" t="n">
        <v>0.00967357676985648</v>
      </c>
      <c r="AG14" s="16" t="n">
        <v>0.006321698417153</v>
      </c>
      <c r="AH14" s="16" t="n">
        <v>0.0329409295997535</v>
      </c>
      <c r="AI14" s="16" t="n">
        <v>0.121945362394755</v>
      </c>
      <c r="AJ14" s="16" t="n">
        <v>0.164432669079703</v>
      </c>
      <c r="AK14" s="16" t="n">
        <v>0.00932535292918083</v>
      </c>
      <c r="AL14" s="16" t="n">
        <v>0.0377247433578133</v>
      </c>
      <c r="AM14" s="16" t="n">
        <v>0.262737352338693</v>
      </c>
      <c r="AN14" s="16" t="n">
        <v>0.118827395658704</v>
      </c>
      <c r="AO14" s="16" t="n">
        <v>0.149830690901473</v>
      </c>
      <c r="AP14" s="16" t="n">
        <v>0.00791924470281053</v>
      </c>
      <c r="AQ14" s="16"/>
      <c r="AR14" s="16" t="n">
        <v>0.171605935421667</v>
      </c>
      <c r="AS14" s="16" t="n">
        <v>0.0072363068613185</v>
      </c>
      <c r="AT14" s="16" t="n">
        <v>0.123427226082012</v>
      </c>
      <c r="AU14" s="16" t="n">
        <v>0.0227520710759574</v>
      </c>
      <c r="AV14" s="16" t="n">
        <v>0.183706672058392</v>
      </c>
      <c r="AW14" s="16" t="n">
        <v>0.0520292811588631</v>
      </c>
      <c r="AX14" s="16" t="n">
        <v>0.0209725937019703</v>
      </c>
    </row>
    <row r="15">
      <c r="B15" s="17" t="s">
        <v>107</v>
      </c>
      <c r="C15" s="16" t="n">
        <v>0.381202824325112</v>
      </c>
      <c r="D15" s="16" t="n">
        <v>0.326801196666284</v>
      </c>
      <c r="E15" s="16" t="n">
        <v>0.233713839029716</v>
      </c>
      <c r="F15" s="16" t="n">
        <v>0.443487694325325</v>
      </c>
      <c r="G15" s="16"/>
      <c r="H15" s="16" t="n">
        <v>0.0716306891265815</v>
      </c>
      <c r="I15" s="16" t="n">
        <v>0.412888687264138</v>
      </c>
      <c r="J15" s="16"/>
      <c r="K15" s="16" t="n">
        <v>0.405089006910502</v>
      </c>
      <c r="L15" s="16"/>
      <c r="M15" s="16" t="n">
        <v>0.424967383619515</v>
      </c>
      <c r="N15" s="16" t="n">
        <v>0.218455051931019</v>
      </c>
      <c r="O15" s="16" t="n">
        <v>0.0592795013387599</v>
      </c>
      <c r="P15" s="16" t="n">
        <v>0.15845902889054</v>
      </c>
      <c r="Q15" s="16"/>
      <c r="R15" s="16" t="n">
        <v>1</v>
      </c>
      <c r="S15" s="16" t="n">
        <v>0.201460386225901</v>
      </c>
      <c r="T15" s="16" t="n">
        <v>0.281135369023702</v>
      </c>
      <c r="U15" s="16" t="n">
        <v>0.461008306540671</v>
      </c>
      <c r="V15" s="16" t="n">
        <v>0.396576526964921</v>
      </c>
      <c r="W15" s="16"/>
      <c r="X15" s="16" t="n">
        <v>0.43997655755608</v>
      </c>
      <c r="Y15" s="16" t="n">
        <v>0.286344985302084</v>
      </c>
      <c r="Z15" s="16" t="n">
        <v>0.45571827796897</v>
      </c>
      <c r="AA15" s="16" t="n">
        <v>0.473278210805486</v>
      </c>
      <c r="AB15" s="16" t="n">
        <v>0.282451727571624</v>
      </c>
      <c r="AC15" s="16" t="n">
        <v>0.0994823043804495</v>
      </c>
      <c r="AD15" s="16" t="n">
        <v>0.444685573687963</v>
      </c>
      <c r="AE15" s="16"/>
      <c r="AF15" s="16" t="n">
        <v>0.734764312930367</v>
      </c>
      <c r="AG15" s="16" t="n">
        <v>0.307733268480249</v>
      </c>
      <c r="AH15" s="16" t="n">
        <v>0.432296824050863</v>
      </c>
      <c r="AI15" s="16" t="n">
        <v>0.193641139011345</v>
      </c>
      <c r="AJ15" s="16" t="n">
        <v>0.36495857843421</v>
      </c>
      <c r="AK15" s="16" t="n">
        <v>0.50291835514841</v>
      </c>
      <c r="AL15" s="16" t="n">
        <v>0.312550451860121</v>
      </c>
      <c r="AM15" s="16" t="n">
        <v>0.103676938705507</v>
      </c>
      <c r="AN15" s="16" t="n">
        <v>0.234951652739589</v>
      </c>
      <c r="AO15" s="16" t="n">
        <v>0.583270471531343</v>
      </c>
      <c r="AP15" s="16" t="n">
        <v>0</v>
      </c>
      <c r="AQ15" s="16"/>
      <c r="AR15" s="16" t="n">
        <v>0.525671846835145</v>
      </c>
      <c r="AS15" s="16" t="n">
        <v>0.174443619450194</v>
      </c>
      <c r="AT15" s="16" t="n">
        <v>0.359466452839464</v>
      </c>
      <c r="AU15" s="16" t="n">
        <v>0.479236059628681</v>
      </c>
      <c r="AV15" s="16" t="n">
        <v>0.181507553378471</v>
      </c>
      <c r="AW15" s="16" t="n">
        <v>0.505993562495424</v>
      </c>
      <c r="AX15" s="16" t="n">
        <v>0.26355399350953</v>
      </c>
    </row>
    <row r="16">
      <c r="B16" s="17" t="s">
        <v>319</v>
      </c>
      <c r="C16" s="22" t="n">
        <v>0.036841153745029</v>
      </c>
      <c r="D16" s="22" t="n">
        <v>0.0257155580584945</v>
      </c>
      <c r="E16" s="22" t="n">
        <v>0.00671948280302723</v>
      </c>
      <c r="F16" s="22" t="n">
        <v>0.0495637575334135</v>
      </c>
      <c r="G16" s="22"/>
      <c r="H16" s="22" t="n">
        <v>0.00287386634332233</v>
      </c>
      <c r="I16" s="22" t="n">
        <v>0.0227145864079875</v>
      </c>
      <c r="J16" s="22"/>
      <c r="K16" s="22" t="n">
        <v>0.0688985722781438</v>
      </c>
      <c r="L16" s="22"/>
      <c r="M16" s="22" t="n">
        <v>0.0386203281143357</v>
      </c>
      <c r="N16" s="22" t="n">
        <v>0.0326045175267231</v>
      </c>
      <c r="O16" s="22" t="n">
        <v>0.0157530497201496</v>
      </c>
      <c r="P16" s="22" t="n">
        <v>0.0264159447001605</v>
      </c>
      <c r="Q16" s="22"/>
      <c r="R16" s="22" t="n">
        <v>0</v>
      </c>
      <c r="S16" s="22" t="n">
        <v>0.00120743078241864</v>
      </c>
      <c r="T16" s="22" t="n">
        <v>0.0222550043865537</v>
      </c>
      <c r="U16" s="22" t="n">
        <v>0.0386147702504107</v>
      </c>
      <c r="V16" s="22" t="n">
        <v>0.0440101043931677</v>
      </c>
      <c r="W16" s="22"/>
      <c r="X16" s="22" t="n">
        <v>0.09091675103863</v>
      </c>
      <c r="Y16" s="22" t="n">
        <v>0.0219906197732213</v>
      </c>
      <c r="Z16" s="22" t="n">
        <v>0.000598881118867173</v>
      </c>
      <c r="AA16" s="22" t="n">
        <v>0</v>
      </c>
      <c r="AB16" s="22" t="n">
        <v>0.00511239797124787</v>
      </c>
      <c r="AC16" s="22" t="n">
        <v>0</v>
      </c>
      <c r="AD16" s="22" t="n">
        <v>0.0620647941236162</v>
      </c>
      <c r="AE16" s="22"/>
      <c r="AF16" s="22" t="n">
        <v>0</v>
      </c>
      <c r="AG16" s="22" t="n">
        <v>0.141075028572549</v>
      </c>
      <c r="AH16" s="22" t="n">
        <v>0.0148724018521211</v>
      </c>
      <c r="AI16" s="22" t="n">
        <v>0.011691908629374</v>
      </c>
      <c r="AJ16" s="22" t="n">
        <v>0.0117699306436276</v>
      </c>
      <c r="AK16" s="22" t="n">
        <v>0.000487631650909338</v>
      </c>
      <c r="AL16" s="22" t="n">
        <v>0.000955255552605793</v>
      </c>
      <c r="AM16" s="22" t="n">
        <v>0.196898084089196</v>
      </c>
      <c r="AN16" s="22" t="n">
        <v>0</v>
      </c>
      <c r="AO16" s="22" t="n">
        <v>0</v>
      </c>
      <c r="AP16" s="22" t="n">
        <v>0.315484889085986</v>
      </c>
      <c r="AQ16" s="22"/>
      <c r="AR16" s="22" t="n">
        <v>0.00623053178235572</v>
      </c>
      <c r="AS16" s="22" t="n">
        <v>0</v>
      </c>
      <c r="AT16" s="22" t="n">
        <v>0.0517595635645443</v>
      </c>
      <c r="AU16" s="22" t="n">
        <v>0.0468249678220073</v>
      </c>
      <c r="AV16" s="22" t="n">
        <v>0</v>
      </c>
      <c r="AW16" s="22" t="n">
        <v>0.00780310965403051</v>
      </c>
      <c r="AX16" s="22" t="n">
        <v>0.096473446049637</v>
      </c>
    </row>
    <row r="17">
      <c r="B17" s="18"/>
    </row>
    <row r="18">
      <c r="B18" t="s">
        <v>76</v>
      </c>
    </row>
    <row r="19">
      <c r="B19" t="s">
        <v>77</v>
      </c>
    </row>
    <row r="21">
      <c r="B21"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335</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106</v>
      </c>
      <c r="D7" s="11" t="n">
        <v>23</v>
      </c>
      <c r="E7" s="11" t="n">
        <v>57</v>
      </c>
      <c r="F7" s="11" t="n">
        <v>26</v>
      </c>
      <c r="G7" s="11"/>
      <c r="H7" s="11" t="n">
        <v>5</v>
      </c>
      <c r="I7" s="11" t="n">
        <v>81</v>
      </c>
      <c r="J7" s="11"/>
      <c r="K7" s="11" t="n">
        <v>33</v>
      </c>
      <c r="L7" s="11"/>
      <c r="M7" s="11" t="n">
        <v>5</v>
      </c>
      <c r="N7" s="11" t="n">
        <v>14</v>
      </c>
      <c r="O7" s="11" t="n">
        <v>67</v>
      </c>
      <c r="P7" s="11" t="n">
        <v>20</v>
      </c>
      <c r="Q7" s="11"/>
      <c r="R7" s="11" t="s">
        <v>96</v>
      </c>
      <c r="S7" s="11" t="n">
        <v>8</v>
      </c>
      <c r="T7" s="11" t="n">
        <v>24</v>
      </c>
      <c r="U7" s="11" t="n">
        <v>53</v>
      </c>
      <c r="V7" s="11" t="n">
        <v>20</v>
      </c>
      <c r="W7" s="11"/>
      <c r="X7" s="11" t="n">
        <v>9</v>
      </c>
      <c r="Y7" s="11" t="n">
        <v>9</v>
      </c>
      <c r="Z7" s="11" t="n">
        <v>7</v>
      </c>
      <c r="AA7" s="11" t="n">
        <v>22</v>
      </c>
      <c r="AB7" s="11" t="n">
        <v>29</v>
      </c>
      <c r="AC7" s="11" t="n">
        <v>12</v>
      </c>
      <c r="AD7" s="11" t="n">
        <v>18</v>
      </c>
      <c r="AE7" s="11"/>
      <c r="AF7" s="11" t="n">
        <v>5</v>
      </c>
      <c r="AG7" s="11" t="n">
        <v>6</v>
      </c>
      <c r="AH7" s="11" t="n">
        <v>16</v>
      </c>
      <c r="AI7" s="11" t="n">
        <v>29</v>
      </c>
      <c r="AJ7" s="11" t="n">
        <v>15</v>
      </c>
      <c r="AK7" s="11" t="n">
        <v>7</v>
      </c>
      <c r="AL7" s="11" t="n">
        <v>13</v>
      </c>
      <c r="AM7" s="11" t="n">
        <v>6</v>
      </c>
      <c r="AN7" s="11" t="n">
        <v>5</v>
      </c>
      <c r="AO7" s="11" t="n">
        <v>3</v>
      </c>
      <c r="AP7" s="11" t="n">
        <v>1</v>
      </c>
      <c r="AQ7" s="11"/>
      <c r="AR7" s="11" t="n">
        <v>16</v>
      </c>
      <c r="AS7" s="11" t="n">
        <v>4</v>
      </c>
      <c r="AT7" s="11" t="n">
        <v>30</v>
      </c>
      <c r="AU7" s="11" t="n">
        <v>14</v>
      </c>
      <c r="AV7" s="11" t="n">
        <v>3</v>
      </c>
      <c r="AW7" s="11" t="n">
        <v>30</v>
      </c>
      <c r="AX7" s="11" t="n">
        <v>9</v>
      </c>
    </row>
    <row r="8" ht="30" customHeight="1">
      <c r="B8" s="12" t="s">
        <v>21</v>
      </c>
      <c r="C8" s="12" t="n">
        <v>38</v>
      </c>
      <c r="D8" s="12" t="n">
        <v>6</v>
      </c>
      <c r="E8" s="12" t="n">
        <v>10</v>
      </c>
      <c r="F8" s="12" t="n">
        <v>22</v>
      </c>
      <c r="G8" s="12"/>
      <c r="H8" s="12" t="n">
        <v>1</v>
      </c>
      <c r="I8" s="12" t="n">
        <v>22</v>
      </c>
      <c r="J8" s="12"/>
      <c r="K8" s="12" t="n">
        <v>5</v>
      </c>
      <c r="L8" s="12"/>
      <c r="M8" s="12" t="n">
        <v>19</v>
      </c>
      <c r="N8" s="12" t="n">
        <v>11</v>
      </c>
      <c r="O8" s="12" t="n">
        <v>7</v>
      </c>
      <c r="P8" s="12" t="n">
        <v>0</v>
      </c>
      <c r="Q8" s="12"/>
      <c r="R8" s="12" t="s">
        <v>96</v>
      </c>
      <c r="S8" s="12" t="n">
        <v>3</v>
      </c>
      <c r="T8" s="12" t="n">
        <v>10</v>
      </c>
      <c r="U8" s="12" t="n">
        <v>9</v>
      </c>
      <c r="V8" s="12" t="n">
        <v>16</v>
      </c>
      <c r="W8" s="12"/>
      <c r="X8" s="12" t="n">
        <v>11</v>
      </c>
      <c r="Y8" s="12" t="n">
        <v>11</v>
      </c>
      <c r="Z8" s="12" t="n">
        <v>1</v>
      </c>
      <c r="AA8" s="12" t="n">
        <v>4</v>
      </c>
      <c r="AB8" s="12" t="n">
        <v>7</v>
      </c>
      <c r="AC8" s="12" t="n">
        <v>1</v>
      </c>
      <c r="AD8" s="12" t="n">
        <v>2</v>
      </c>
      <c r="AE8" s="12"/>
      <c r="AF8" s="12" t="n">
        <v>0</v>
      </c>
      <c r="AG8" s="12" t="n">
        <v>0</v>
      </c>
      <c r="AH8" s="12" t="n">
        <v>2</v>
      </c>
      <c r="AI8" s="12" t="n">
        <v>5</v>
      </c>
      <c r="AJ8" s="12" t="n">
        <v>11</v>
      </c>
      <c r="AK8" s="12" t="n">
        <v>1</v>
      </c>
      <c r="AL8" s="12" t="n">
        <v>1</v>
      </c>
      <c r="AM8" s="12" t="n">
        <v>8</v>
      </c>
      <c r="AN8" s="12" t="n">
        <v>5</v>
      </c>
      <c r="AO8" s="12" t="n">
        <v>4</v>
      </c>
      <c r="AP8" s="12" t="n">
        <v>0</v>
      </c>
      <c r="AQ8" s="12"/>
      <c r="AR8" s="12" t="n">
        <v>7</v>
      </c>
      <c r="AS8" s="12" t="n">
        <v>0</v>
      </c>
      <c r="AT8" s="12" t="n">
        <v>16</v>
      </c>
      <c r="AU8" s="12" t="n">
        <v>2</v>
      </c>
      <c r="AV8" s="12" t="n">
        <v>7</v>
      </c>
      <c r="AW8" s="12" t="n">
        <v>5</v>
      </c>
      <c r="AX8" s="12" t="n">
        <v>1</v>
      </c>
    </row>
    <row r="9">
      <c r="B9" s="17" t="s">
        <v>321</v>
      </c>
      <c r="C9" s="16" t="n">
        <v>0.00104262913724572</v>
      </c>
      <c r="D9" s="16" t="n">
        <v>0</v>
      </c>
      <c r="E9" s="16" t="n">
        <v>0.00394819013587954</v>
      </c>
      <c r="F9" s="16" t="n">
        <v>0</v>
      </c>
      <c r="G9" s="16"/>
      <c r="H9" s="16" t="n">
        <v>0</v>
      </c>
      <c r="I9" s="16" t="n">
        <v>0</v>
      </c>
      <c r="J9" s="16"/>
      <c r="K9" s="16" t="n">
        <v>0</v>
      </c>
      <c r="L9" s="16"/>
      <c r="M9" s="16" t="n">
        <v>0</v>
      </c>
      <c r="N9" s="16" t="n">
        <v>0</v>
      </c>
      <c r="O9" s="16" t="n">
        <v>0.00582455288795315</v>
      </c>
      <c r="P9" s="16" t="n">
        <v>0</v>
      </c>
      <c r="Q9" s="16"/>
      <c r="R9" s="16" t="s">
        <v>97</v>
      </c>
      <c r="S9" s="16" t="n">
        <v>0</v>
      </c>
      <c r="T9" s="16" t="n">
        <v>0.00414744636370713</v>
      </c>
      <c r="U9" s="16" t="n">
        <v>0</v>
      </c>
      <c r="V9" s="16" t="n">
        <v>0</v>
      </c>
      <c r="W9" s="16"/>
      <c r="X9" s="16" t="n">
        <v>0.00353541956819635</v>
      </c>
      <c r="Y9" s="16" t="n">
        <v>0</v>
      </c>
      <c r="Z9" s="16" t="n">
        <v>0</v>
      </c>
      <c r="AA9" s="16" t="n">
        <v>0</v>
      </c>
      <c r="AB9" s="16" t="n">
        <v>0</v>
      </c>
      <c r="AC9" s="16" t="n">
        <v>0</v>
      </c>
      <c r="AD9" s="16" t="n">
        <v>0</v>
      </c>
      <c r="AE9" s="16"/>
      <c r="AF9" s="16" t="n">
        <v>0</v>
      </c>
      <c r="AG9" s="16" t="n">
        <v>0</v>
      </c>
      <c r="AH9" s="16" t="n">
        <v>0</v>
      </c>
      <c r="AI9" s="16" t="n">
        <v>0</v>
      </c>
      <c r="AJ9" s="16" t="n">
        <v>0</v>
      </c>
      <c r="AK9" s="16" t="n">
        <v>0</v>
      </c>
      <c r="AL9" s="16" t="n">
        <v>0</v>
      </c>
      <c r="AM9" s="16" t="n">
        <v>0.00489391840724807</v>
      </c>
      <c r="AN9" s="16" t="n">
        <v>0</v>
      </c>
      <c r="AO9" s="16" t="n">
        <v>0</v>
      </c>
      <c r="AP9" s="16" t="n">
        <v>0</v>
      </c>
      <c r="AQ9" s="16"/>
      <c r="AR9" s="16" t="n">
        <v>0</v>
      </c>
      <c r="AS9" s="16" t="n">
        <v>0</v>
      </c>
      <c r="AT9" s="16" t="n">
        <v>0.00253655636269268</v>
      </c>
      <c r="AU9" s="16" t="n">
        <v>0</v>
      </c>
      <c r="AV9" s="16" t="n">
        <v>0</v>
      </c>
      <c r="AW9" s="16" t="n">
        <v>0</v>
      </c>
      <c r="AX9" s="16" t="n">
        <v>0</v>
      </c>
    </row>
    <row r="10">
      <c r="B10" s="17" t="s">
        <v>322</v>
      </c>
      <c r="C10" s="16" t="n">
        <v>0.106119492445732</v>
      </c>
      <c r="D10" s="16" t="n">
        <v>0.640414907505864</v>
      </c>
      <c r="E10" s="16" t="n">
        <v>0</v>
      </c>
      <c r="F10" s="16" t="n">
        <v>0</v>
      </c>
      <c r="G10" s="16"/>
      <c r="H10" s="16" t="n">
        <v>0</v>
      </c>
      <c r="I10" s="16" t="n">
        <v>0.0349845993154145</v>
      </c>
      <c r="J10" s="16"/>
      <c r="K10" s="16" t="n">
        <v>0</v>
      </c>
      <c r="L10" s="16"/>
      <c r="M10" s="16" t="n">
        <v>0</v>
      </c>
      <c r="N10" s="16" t="n">
        <v>0.352626857654023</v>
      </c>
      <c r="O10" s="16" t="n">
        <v>0</v>
      </c>
      <c r="P10" s="16" t="n">
        <v>0</v>
      </c>
      <c r="Q10" s="16"/>
      <c r="R10" s="16" t="s">
        <v>97</v>
      </c>
      <c r="S10" s="16" t="n">
        <v>0</v>
      </c>
      <c r="T10" s="16" t="n">
        <v>0.342364322096258</v>
      </c>
      <c r="U10" s="16" t="n">
        <v>0</v>
      </c>
      <c r="V10" s="16" t="n">
        <v>0.0484656268483829</v>
      </c>
      <c r="W10" s="16"/>
      <c r="X10" s="16" t="n">
        <v>0.291842598468106</v>
      </c>
      <c r="Y10" s="16" t="n">
        <v>0</v>
      </c>
      <c r="Z10" s="16" t="n">
        <v>0</v>
      </c>
      <c r="AA10" s="16" t="n">
        <v>0</v>
      </c>
      <c r="AB10" s="16" t="n">
        <v>0</v>
      </c>
      <c r="AC10" s="16" t="n">
        <v>0</v>
      </c>
      <c r="AD10" s="16" t="n">
        <v>0.320305737827786</v>
      </c>
      <c r="AE10" s="16"/>
      <c r="AF10" s="16" t="n">
        <v>0</v>
      </c>
      <c r="AG10" s="16" t="n">
        <v>0</v>
      </c>
      <c r="AH10" s="16" t="n">
        <v>0</v>
      </c>
      <c r="AI10" s="16" t="n">
        <v>0</v>
      </c>
      <c r="AJ10" s="16" t="n">
        <v>0</v>
      </c>
      <c r="AK10" s="16" t="n">
        <v>0.709776026390999</v>
      </c>
      <c r="AL10" s="16" t="n">
        <v>0</v>
      </c>
      <c r="AM10" s="16" t="n">
        <v>0</v>
      </c>
      <c r="AN10" s="16" t="n">
        <v>0</v>
      </c>
      <c r="AO10" s="16" t="n">
        <v>0.774190053746925</v>
      </c>
      <c r="AP10" s="16" t="n">
        <v>0</v>
      </c>
      <c r="AQ10" s="16"/>
      <c r="AR10" s="16" t="n">
        <v>0.455391933235336</v>
      </c>
      <c r="AS10" s="16" t="n">
        <v>0</v>
      </c>
      <c r="AT10" s="16" t="n">
        <v>0</v>
      </c>
      <c r="AU10" s="16" t="n">
        <v>0</v>
      </c>
      <c r="AV10" s="16" t="n">
        <v>0</v>
      </c>
      <c r="AW10" s="16" t="n">
        <v>0.149975350038086</v>
      </c>
      <c r="AX10" s="16" t="n">
        <v>0</v>
      </c>
    </row>
    <row r="11">
      <c r="B11" s="17" t="s">
        <v>323</v>
      </c>
      <c r="C11" s="16" t="n">
        <v>0.0989872029392435</v>
      </c>
      <c r="D11" s="16" t="n">
        <v>0.0062921073885987</v>
      </c>
      <c r="E11" s="16" t="n">
        <v>0.370892953528535</v>
      </c>
      <c r="F11" s="16" t="n">
        <v>0</v>
      </c>
      <c r="G11" s="16"/>
      <c r="H11" s="16" t="n">
        <v>0.817186194203805</v>
      </c>
      <c r="I11" s="16" t="n">
        <v>0.00181904031830311</v>
      </c>
      <c r="J11" s="16"/>
      <c r="K11" s="16" t="n">
        <v>0.0985540108846906</v>
      </c>
      <c r="L11" s="16"/>
      <c r="M11" s="16" t="n">
        <v>0.16691439799686</v>
      </c>
      <c r="N11" s="16" t="n">
        <v>0.0429728515251515</v>
      </c>
      <c r="O11" s="16" t="n">
        <v>0.00582455288795315</v>
      </c>
      <c r="P11" s="16" t="n">
        <v>0</v>
      </c>
      <c r="Q11" s="16"/>
      <c r="R11" s="16" t="s">
        <v>97</v>
      </c>
      <c r="S11" s="16" t="n">
        <v>0.0113963411207259</v>
      </c>
      <c r="T11" s="16" t="n">
        <v>0.0514428321925562</v>
      </c>
      <c r="U11" s="16" t="n">
        <v>0.352011508785624</v>
      </c>
      <c r="V11" s="16" t="n">
        <v>0</v>
      </c>
      <c r="W11" s="16"/>
      <c r="X11" s="16" t="n">
        <v>0.33211728931054</v>
      </c>
      <c r="Y11" s="16" t="n">
        <v>0</v>
      </c>
      <c r="Z11" s="16" t="n">
        <v>0.0316842664019952</v>
      </c>
      <c r="AA11" s="16" t="n">
        <v>0</v>
      </c>
      <c r="AB11" s="16" t="n">
        <v>0</v>
      </c>
      <c r="AC11" s="16" t="n">
        <v>0</v>
      </c>
      <c r="AD11" s="16" t="n">
        <v>0</v>
      </c>
      <c r="AE11" s="16"/>
      <c r="AF11" s="16" t="n">
        <v>0</v>
      </c>
      <c r="AG11" s="16" t="n">
        <v>0</v>
      </c>
      <c r="AH11" s="16" t="n">
        <v>0</v>
      </c>
      <c r="AI11" s="16" t="n">
        <v>0</v>
      </c>
      <c r="AJ11" s="16" t="n">
        <v>0.00372178446059319</v>
      </c>
      <c r="AK11" s="16" t="n">
        <v>0</v>
      </c>
      <c r="AL11" s="16" t="n">
        <v>0</v>
      </c>
      <c r="AM11" s="16" t="n">
        <v>0</v>
      </c>
      <c r="AN11" s="16" t="n">
        <v>0.70417203543024</v>
      </c>
      <c r="AO11" s="16" t="n">
        <v>0</v>
      </c>
      <c r="AP11" s="16" t="n">
        <v>0</v>
      </c>
      <c r="AQ11" s="16"/>
      <c r="AR11" s="16" t="n">
        <v>0</v>
      </c>
      <c r="AS11" s="16" t="n">
        <v>0</v>
      </c>
      <c r="AT11" s="16" t="n">
        <v>0.209358477831417</v>
      </c>
      <c r="AU11" s="16" t="n">
        <v>0.274381781732739</v>
      </c>
      <c r="AV11" s="16" t="n">
        <v>0</v>
      </c>
      <c r="AW11" s="16" t="n">
        <v>0</v>
      </c>
      <c r="AX11" s="16" t="n">
        <v>0</v>
      </c>
    </row>
    <row r="12">
      <c r="B12" s="17" t="s">
        <v>324</v>
      </c>
      <c r="C12" s="16" t="n">
        <v>0.0636093339456047</v>
      </c>
      <c r="D12" s="16" t="n">
        <v>0.24202526312889</v>
      </c>
      <c r="E12" s="16" t="n">
        <v>0</v>
      </c>
      <c r="F12" s="16" t="n">
        <v>0.0412205726401499</v>
      </c>
      <c r="G12" s="16"/>
      <c r="H12" s="16" t="n">
        <v>0</v>
      </c>
      <c r="I12" s="16" t="n">
        <v>0.11097708565207</v>
      </c>
      <c r="J12" s="16"/>
      <c r="K12" s="16" t="n">
        <v>0</v>
      </c>
      <c r="L12" s="16"/>
      <c r="M12" s="16" t="n">
        <v>0</v>
      </c>
      <c r="N12" s="16" t="n">
        <v>0.21136889208337</v>
      </c>
      <c r="O12" s="16" t="n">
        <v>0</v>
      </c>
      <c r="P12" s="16" t="n">
        <v>0</v>
      </c>
      <c r="Q12" s="16"/>
      <c r="R12" s="16" t="s">
        <v>97</v>
      </c>
      <c r="S12" s="16" t="n">
        <v>0</v>
      </c>
      <c r="T12" s="16" t="n">
        <v>0.173264307533345</v>
      </c>
      <c r="U12" s="16" t="n">
        <v>0.0830308320558248</v>
      </c>
      <c r="V12" s="16" t="n">
        <v>0</v>
      </c>
      <c r="W12" s="16"/>
      <c r="X12" s="16" t="n">
        <v>0.0679947749154921</v>
      </c>
      <c r="Y12" s="16" t="n">
        <v>0.0679184672628029</v>
      </c>
      <c r="Z12" s="16" t="n">
        <v>0</v>
      </c>
      <c r="AA12" s="16" t="n">
        <v>0</v>
      </c>
      <c r="AB12" s="16" t="n">
        <v>0.136388546636135</v>
      </c>
      <c r="AC12" s="16" t="n">
        <v>0</v>
      </c>
      <c r="AD12" s="16" t="n">
        <v>0</v>
      </c>
      <c r="AE12" s="16"/>
      <c r="AF12" s="16" t="n">
        <v>0</v>
      </c>
      <c r="AG12" s="16" t="n">
        <v>0</v>
      </c>
      <c r="AH12" s="16" t="n">
        <v>0</v>
      </c>
      <c r="AI12" s="16" t="n">
        <v>0</v>
      </c>
      <c r="AJ12" s="16" t="n">
        <v>0</v>
      </c>
      <c r="AK12" s="16" t="n">
        <v>0</v>
      </c>
      <c r="AL12" s="16" t="n">
        <v>0</v>
      </c>
      <c r="AM12" s="16" t="n">
        <v>0.094122033930298</v>
      </c>
      <c r="AN12" s="16" t="n">
        <v>0.144165993737513</v>
      </c>
      <c r="AO12" s="16" t="n">
        <v>0.211429183486023</v>
      </c>
      <c r="AP12" s="16" t="n">
        <v>0</v>
      </c>
      <c r="AQ12" s="16"/>
      <c r="AR12" s="16" t="n">
        <v>0</v>
      </c>
      <c r="AS12" s="16" t="n">
        <v>0</v>
      </c>
      <c r="AT12" s="16" t="n">
        <v>0</v>
      </c>
      <c r="AU12" s="16" t="n">
        <v>0</v>
      </c>
      <c r="AV12" s="16" t="n">
        <v>0</v>
      </c>
      <c r="AW12" s="16" t="n">
        <v>0.299950700076173</v>
      </c>
      <c r="AX12" s="16" t="n">
        <v>0.610568071979538</v>
      </c>
    </row>
    <row r="13">
      <c r="B13" s="17" t="s">
        <v>325</v>
      </c>
      <c r="C13" s="16" t="n">
        <v>0.0958747947954566</v>
      </c>
      <c r="D13" s="16" t="n">
        <v>0.0259415128761205</v>
      </c>
      <c r="E13" s="16" t="n">
        <v>0.0206858160814036</v>
      </c>
      <c r="F13" s="16" t="n">
        <v>0.151018584285992</v>
      </c>
      <c r="G13" s="16"/>
      <c r="H13" s="16" t="n">
        <v>0.101022703136235</v>
      </c>
      <c r="I13" s="16" t="n">
        <v>0.010583692836758</v>
      </c>
      <c r="J13" s="16"/>
      <c r="K13" s="16" t="n">
        <v>0.0517885062542461</v>
      </c>
      <c r="L13" s="16"/>
      <c r="M13" s="16" t="n">
        <v>0.16691439799686</v>
      </c>
      <c r="N13" s="16" t="n">
        <v>0</v>
      </c>
      <c r="O13" s="16" t="n">
        <v>0.0446554689019009</v>
      </c>
      <c r="P13" s="16" t="n">
        <v>0.267187715218917</v>
      </c>
      <c r="Q13" s="16"/>
      <c r="R13" s="16" t="s">
        <v>97</v>
      </c>
      <c r="S13" s="16" t="n">
        <v>0.0222257694265244</v>
      </c>
      <c r="T13" s="16" t="n">
        <v>0.00172907934673471</v>
      </c>
      <c r="U13" s="16" t="n">
        <v>0.0292391434982264</v>
      </c>
      <c r="V13" s="16" t="n">
        <v>0.208693216384086</v>
      </c>
      <c r="W13" s="16"/>
      <c r="X13" s="16" t="n">
        <v>0.288265728704837</v>
      </c>
      <c r="Y13" s="16" t="n">
        <v>0.00541496126070656</v>
      </c>
      <c r="Z13" s="16" t="n">
        <v>0</v>
      </c>
      <c r="AA13" s="16" t="n">
        <v>0.0037821433538418</v>
      </c>
      <c r="AB13" s="16" t="n">
        <v>0.0380874087560025</v>
      </c>
      <c r="AC13" s="16" t="n">
        <v>0.0836663405223039</v>
      </c>
      <c r="AD13" s="16" t="n">
        <v>0</v>
      </c>
      <c r="AE13" s="16"/>
      <c r="AF13" s="16" t="n">
        <v>0</v>
      </c>
      <c r="AG13" s="16" t="n">
        <v>0</v>
      </c>
      <c r="AH13" s="16" t="n">
        <v>0.0128025474783441</v>
      </c>
      <c r="AI13" s="16" t="n">
        <v>0.0269280714513731</v>
      </c>
      <c r="AJ13" s="16" t="n">
        <v>0.0120167894660947</v>
      </c>
      <c r="AK13" s="16" t="n">
        <v>0.0565885810086652</v>
      </c>
      <c r="AL13" s="16" t="n">
        <v>0</v>
      </c>
      <c r="AM13" s="16" t="n">
        <v>0.39903296586863</v>
      </c>
      <c r="AN13" s="16" t="n">
        <v>0</v>
      </c>
      <c r="AO13" s="16" t="n">
        <v>0.0143807627670519</v>
      </c>
      <c r="AP13" s="16" t="n">
        <v>0</v>
      </c>
      <c r="AQ13" s="16"/>
      <c r="AR13" s="16" t="n">
        <v>0</v>
      </c>
      <c r="AS13" s="16" t="n">
        <v>0</v>
      </c>
      <c r="AT13" s="16" t="n">
        <v>0.208936913120908</v>
      </c>
      <c r="AU13" s="16" t="n">
        <v>0</v>
      </c>
      <c r="AV13" s="16" t="n">
        <v>0</v>
      </c>
      <c r="AW13" s="16" t="n">
        <v>0.0747405806524947</v>
      </c>
      <c r="AX13" s="16" t="n">
        <v>0</v>
      </c>
    </row>
    <row r="14">
      <c r="B14" s="17" t="s">
        <v>326</v>
      </c>
      <c r="C14" s="16" t="n">
        <v>0.0241763378117</v>
      </c>
      <c r="D14" s="16" t="n">
        <v>0.0225856005377413</v>
      </c>
      <c r="E14" s="16" t="n">
        <v>0.0239525062594165</v>
      </c>
      <c r="F14" s="16" t="n">
        <v>0.0247422633395097</v>
      </c>
      <c r="G14" s="16"/>
      <c r="H14" s="16" t="n">
        <v>0</v>
      </c>
      <c r="I14" s="16" t="n">
        <v>0.0393904207459324</v>
      </c>
      <c r="J14" s="16"/>
      <c r="K14" s="16" t="n">
        <v>0.0243670112273246</v>
      </c>
      <c r="L14" s="16"/>
      <c r="M14" s="16" t="n">
        <v>0</v>
      </c>
      <c r="N14" s="16" t="n">
        <v>0.0434552850367611</v>
      </c>
      <c r="O14" s="16" t="n">
        <v>0.0558513825414197</v>
      </c>
      <c r="P14" s="16" t="n">
        <v>0.102556782124005</v>
      </c>
      <c r="Q14" s="16"/>
      <c r="R14" s="16" t="s">
        <v>97</v>
      </c>
      <c r="S14" s="16" t="n">
        <v>0</v>
      </c>
      <c r="T14" s="16" t="n">
        <v>0.016866442357366</v>
      </c>
      <c r="U14" s="16" t="n">
        <v>0.0284004889769895</v>
      </c>
      <c r="V14" s="16" t="n">
        <v>0.0316076187047038</v>
      </c>
      <c r="W14" s="16"/>
      <c r="X14" s="16" t="n">
        <v>0.00353541956819635</v>
      </c>
      <c r="Y14" s="16" t="n">
        <v>0</v>
      </c>
      <c r="Z14" s="16" t="n">
        <v>0.0485831548004384</v>
      </c>
      <c r="AA14" s="16" t="n">
        <v>0.0139106011114532</v>
      </c>
      <c r="AB14" s="16" t="n">
        <v>0.0904381578922098</v>
      </c>
      <c r="AC14" s="16" t="n">
        <v>0.160685513444403</v>
      </c>
      <c r="AD14" s="16" t="n">
        <v>0</v>
      </c>
      <c r="AE14" s="16"/>
      <c r="AF14" s="16" t="n">
        <v>0</v>
      </c>
      <c r="AG14" s="16" t="n">
        <v>0.273693398041937</v>
      </c>
      <c r="AH14" s="16" t="n">
        <v>0.0198048593916285</v>
      </c>
      <c r="AI14" s="16" t="n">
        <v>0.004941425286285</v>
      </c>
      <c r="AJ14" s="16" t="n">
        <v>0.0618167866777752</v>
      </c>
      <c r="AK14" s="16" t="n">
        <v>0.130398842337073</v>
      </c>
      <c r="AL14" s="16" t="n">
        <v>0.0140883694567427</v>
      </c>
      <c r="AM14" s="16" t="n">
        <v>0</v>
      </c>
      <c r="AN14" s="16" t="n">
        <v>0</v>
      </c>
      <c r="AO14" s="16" t="n">
        <v>0</v>
      </c>
      <c r="AP14" s="16" t="n">
        <v>0</v>
      </c>
      <c r="AQ14" s="16"/>
      <c r="AR14" s="16" t="n">
        <v>0</v>
      </c>
      <c r="AS14" s="16" t="n">
        <v>0</v>
      </c>
      <c r="AT14" s="16" t="n">
        <v>0.0430190957523798</v>
      </c>
      <c r="AU14" s="16" t="n">
        <v>0.0218757398187067</v>
      </c>
      <c r="AV14" s="16" t="n">
        <v>0</v>
      </c>
      <c r="AW14" s="16" t="n">
        <v>0.0408563819621468</v>
      </c>
      <c r="AX14" s="16" t="n">
        <v>0</v>
      </c>
    </row>
    <row r="15">
      <c r="B15" s="17" t="s">
        <v>327</v>
      </c>
      <c r="C15" s="16" t="n">
        <v>0.119242637031989</v>
      </c>
      <c r="D15" s="16" t="n">
        <v>0.00262319316007702</v>
      </c>
      <c r="E15" s="16" t="n">
        <v>0.0399347820417174</v>
      </c>
      <c r="F15" s="16" t="n">
        <v>0.189860860635449</v>
      </c>
      <c r="G15" s="16"/>
      <c r="H15" s="16" t="n">
        <v>0.0274669902610649</v>
      </c>
      <c r="I15" s="16" t="n">
        <v>0.0120057716777464</v>
      </c>
      <c r="J15" s="16"/>
      <c r="K15" s="16" t="n">
        <v>0.152814579334539</v>
      </c>
      <c r="L15" s="16"/>
      <c r="M15" s="16" t="n">
        <v>0.16691439799686</v>
      </c>
      <c r="N15" s="16" t="n">
        <v>0.0666322777700541</v>
      </c>
      <c r="O15" s="16" t="n">
        <v>0.0767758269919192</v>
      </c>
      <c r="P15" s="16" t="n">
        <v>0.0404826311530963</v>
      </c>
      <c r="Q15" s="16"/>
      <c r="R15" s="16" t="s">
        <v>97</v>
      </c>
      <c r="S15" s="16" t="n">
        <v>0</v>
      </c>
      <c r="T15" s="16" t="n">
        <v>0.113420856222261</v>
      </c>
      <c r="U15" s="16" t="n">
        <v>0.0218741134767754</v>
      </c>
      <c r="V15" s="16" t="n">
        <v>0.206521955712538</v>
      </c>
      <c r="W15" s="16"/>
      <c r="X15" s="16" t="n">
        <v>0</v>
      </c>
      <c r="Y15" s="16" t="n">
        <v>0.293357181561618</v>
      </c>
      <c r="Z15" s="16" t="n">
        <v>0.609366023129537</v>
      </c>
      <c r="AA15" s="16" t="n">
        <v>0.0736167473508589</v>
      </c>
      <c r="AB15" s="16" t="n">
        <v>0.023898901988544</v>
      </c>
      <c r="AC15" s="16" t="n">
        <v>0</v>
      </c>
      <c r="AD15" s="16" t="n">
        <v>0</v>
      </c>
      <c r="AE15" s="16"/>
      <c r="AF15" s="16" t="n">
        <v>0</v>
      </c>
      <c r="AG15" s="16" t="n">
        <v>0</v>
      </c>
      <c r="AH15" s="16" t="n">
        <v>0.0614175157265273</v>
      </c>
      <c r="AI15" s="16" t="n">
        <v>0.0118527217237519</v>
      </c>
      <c r="AJ15" s="16" t="n">
        <v>0.307183053744276</v>
      </c>
      <c r="AK15" s="16" t="n">
        <v>0.0369051306642041</v>
      </c>
      <c r="AL15" s="16" t="n">
        <v>0.236491956090926</v>
      </c>
      <c r="AM15" s="16" t="n">
        <v>0.094122033930298</v>
      </c>
      <c r="AN15" s="16" t="n">
        <v>0</v>
      </c>
      <c r="AO15" s="16" t="n">
        <v>0</v>
      </c>
      <c r="AP15" s="16" t="n">
        <v>0</v>
      </c>
      <c r="AQ15" s="16"/>
      <c r="AR15" s="16" t="n">
        <v>0.0363072044509776</v>
      </c>
      <c r="AS15" s="16" t="n">
        <v>0</v>
      </c>
      <c r="AT15" s="16" t="n">
        <v>0.212952530020202</v>
      </c>
      <c r="AU15" s="16" t="n">
        <v>0</v>
      </c>
      <c r="AV15" s="16" t="n">
        <v>0</v>
      </c>
      <c r="AW15" s="16" t="n">
        <v>0.185846773963546</v>
      </c>
      <c r="AX15" s="16" t="n">
        <v>0</v>
      </c>
    </row>
    <row r="16">
      <c r="B16" s="17" t="s">
        <v>328</v>
      </c>
      <c r="C16" s="16" t="n">
        <v>0.15525217093029</v>
      </c>
      <c r="D16" s="16" t="n">
        <v>0.0292856391557995</v>
      </c>
      <c r="E16" s="16" t="n">
        <v>0.0655917517373539</v>
      </c>
      <c r="F16" s="16" t="n">
        <v>0.233381091239605</v>
      </c>
      <c r="G16" s="16"/>
      <c r="H16" s="16" t="n">
        <v>0</v>
      </c>
      <c r="I16" s="16" t="n">
        <v>0.24109636031503</v>
      </c>
      <c r="J16" s="16"/>
      <c r="K16" s="16" t="n">
        <v>0.197286500416617</v>
      </c>
      <c r="L16" s="16"/>
      <c r="M16" s="16" t="n">
        <v>0.16691439799686</v>
      </c>
      <c r="N16" s="16" t="n">
        <v>0.129400988087064</v>
      </c>
      <c r="O16" s="16" t="n">
        <v>0.166290024885015</v>
      </c>
      <c r="P16" s="16" t="n">
        <v>0.142589981685757</v>
      </c>
      <c r="Q16" s="16"/>
      <c r="R16" s="16" t="s">
        <v>97</v>
      </c>
      <c r="S16" s="16" t="n">
        <v>0.929217739045023</v>
      </c>
      <c r="T16" s="16" t="n">
        <v>0.150851733303087</v>
      </c>
      <c r="U16" s="16" t="n">
        <v>0.0759499884151212</v>
      </c>
      <c r="V16" s="16" t="n">
        <v>0.0337767085990696</v>
      </c>
      <c r="W16" s="16"/>
      <c r="X16" s="16" t="n">
        <v>0</v>
      </c>
      <c r="Y16" s="16" t="n">
        <v>0.0536418476459826</v>
      </c>
      <c r="Z16" s="16" t="n">
        <v>0.208525348548623</v>
      </c>
      <c r="AA16" s="16" t="n">
        <v>0.018063246250805</v>
      </c>
      <c r="AB16" s="16" t="n">
        <v>0.663770788254668</v>
      </c>
      <c r="AC16" s="16" t="n">
        <v>0.0779431003715743</v>
      </c>
      <c r="AD16" s="16" t="n">
        <v>0.223227765176013</v>
      </c>
      <c r="AE16" s="16"/>
      <c r="AF16" s="16" t="n">
        <v>0</v>
      </c>
      <c r="AG16" s="16" t="n">
        <v>0.112836611715369</v>
      </c>
      <c r="AH16" s="16" t="n">
        <v>0.4806514671473</v>
      </c>
      <c r="AI16" s="16" t="n">
        <v>0.160645111592207</v>
      </c>
      <c r="AJ16" s="16" t="n">
        <v>0.00368046581442026</v>
      </c>
      <c r="AK16" s="16" t="n">
        <v>0</v>
      </c>
      <c r="AL16" s="16" t="n">
        <v>0.621363407380885</v>
      </c>
      <c r="AM16" s="16" t="n">
        <v>0.407829047863526</v>
      </c>
      <c r="AN16" s="16" t="n">
        <v>0.00749597709473332</v>
      </c>
      <c r="AO16" s="16" t="n">
        <v>0</v>
      </c>
      <c r="AP16" s="16" t="n">
        <v>0</v>
      </c>
      <c r="AQ16" s="16"/>
      <c r="AR16" s="16" t="n">
        <v>0.0726144089019552</v>
      </c>
      <c r="AS16" s="16" t="n">
        <v>0.292662755100651</v>
      </c>
      <c r="AT16" s="16" t="n">
        <v>0.247304460858412</v>
      </c>
      <c r="AU16" s="16" t="n">
        <v>0.579759346462094</v>
      </c>
      <c r="AV16" s="16" t="n">
        <v>0.0239416310282102</v>
      </c>
      <c r="AW16" s="16" t="n">
        <v>0.00498495803668752</v>
      </c>
      <c r="AX16" s="16" t="n">
        <v>0.146036973007673</v>
      </c>
    </row>
    <row r="17">
      <c r="B17" s="17" t="s">
        <v>329</v>
      </c>
      <c r="C17" s="16" t="n">
        <v>0.0356153398467924</v>
      </c>
      <c r="D17" s="16" t="n">
        <v>0.00259407089596632</v>
      </c>
      <c r="E17" s="16" t="n">
        <v>0.0766217278999781</v>
      </c>
      <c r="F17" s="16" t="n">
        <v>0.0262204962214481</v>
      </c>
      <c r="G17" s="16"/>
      <c r="H17" s="16" t="n">
        <v>0</v>
      </c>
      <c r="I17" s="16" t="n">
        <v>0.0385711990439334</v>
      </c>
      <c r="J17" s="16"/>
      <c r="K17" s="16" t="n">
        <v>0.0222268003057893</v>
      </c>
      <c r="L17" s="16"/>
      <c r="M17" s="16" t="n">
        <v>0</v>
      </c>
      <c r="N17" s="16" t="n">
        <v>0.0869105700735222</v>
      </c>
      <c r="O17" s="16" t="n">
        <v>0.0504488082368625</v>
      </c>
      <c r="P17" s="16" t="n">
        <v>0.0400331995617521</v>
      </c>
      <c r="Q17" s="16"/>
      <c r="R17" s="16" t="s">
        <v>97</v>
      </c>
      <c r="S17" s="16" t="n">
        <v>0.0113963411207259</v>
      </c>
      <c r="T17" s="16" t="n">
        <v>0.00745441081129895</v>
      </c>
      <c r="U17" s="16" t="n">
        <v>0.060769689885613</v>
      </c>
      <c r="V17" s="16" t="n">
        <v>0.0435598828397872</v>
      </c>
      <c r="W17" s="16"/>
      <c r="X17" s="16" t="n">
        <v>0.00635438473231616</v>
      </c>
      <c r="Y17" s="16" t="n">
        <v>0</v>
      </c>
      <c r="Z17" s="16" t="n">
        <v>0</v>
      </c>
      <c r="AA17" s="16" t="n">
        <v>0.0176507557244995</v>
      </c>
      <c r="AB17" s="16" t="n">
        <v>0</v>
      </c>
      <c r="AC17" s="16" t="n">
        <v>0.580574208765871</v>
      </c>
      <c r="AD17" s="16" t="n">
        <v>0.25548071207804</v>
      </c>
      <c r="AE17" s="16"/>
      <c r="AF17" s="16" t="n">
        <v>0.2275468962072</v>
      </c>
      <c r="AG17" s="16" t="n">
        <v>0.273693398041937</v>
      </c>
      <c r="AH17" s="16" t="n">
        <v>0.287191873226208</v>
      </c>
      <c r="AI17" s="16" t="n">
        <v>0.122700753084389</v>
      </c>
      <c r="AJ17" s="16" t="n">
        <v>0</v>
      </c>
      <c r="AK17" s="16" t="n">
        <v>0</v>
      </c>
      <c r="AL17" s="16" t="n">
        <v>0.0657485305481276</v>
      </c>
      <c r="AM17" s="16" t="n">
        <v>0</v>
      </c>
      <c r="AN17" s="16" t="n">
        <v>0</v>
      </c>
      <c r="AO17" s="16" t="n">
        <v>0</v>
      </c>
      <c r="AP17" s="16" t="n">
        <v>0</v>
      </c>
      <c r="AQ17" s="16"/>
      <c r="AR17" s="16" t="n">
        <v>0</v>
      </c>
      <c r="AS17" s="16" t="n">
        <v>0</v>
      </c>
      <c r="AT17" s="16" t="n">
        <v>0.0687038616764196</v>
      </c>
      <c r="AU17" s="16" t="n">
        <v>0.0091200431779083</v>
      </c>
      <c r="AV17" s="16" t="n">
        <v>0</v>
      </c>
      <c r="AW17" s="16" t="n">
        <v>0.0239142826169728</v>
      </c>
      <c r="AX17" s="16" t="n">
        <v>0.0973579820051154</v>
      </c>
    </row>
    <row r="18">
      <c r="B18" s="17" t="s">
        <v>330</v>
      </c>
      <c r="C18" s="16" t="n">
        <v>0.100020967051094</v>
      </c>
      <c r="D18" s="16" t="n">
        <v>0.0190272832969226</v>
      </c>
      <c r="E18" s="16" t="n">
        <v>0.366816468099963</v>
      </c>
      <c r="F18" s="16" t="n">
        <v>0</v>
      </c>
      <c r="G18" s="16"/>
      <c r="H18" s="16" t="n">
        <v>0</v>
      </c>
      <c r="I18" s="16" t="n">
        <v>0.165733033892862</v>
      </c>
      <c r="J18" s="16"/>
      <c r="K18" s="16" t="n">
        <v>0.26176279093512</v>
      </c>
      <c r="L18" s="16"/>
      <c r="M18" s="16" t="n">
        <v>0</v>
      </c>
      <c r="N18" s="16" t="n">
        <v>0</v>
      </c>
      <c r="O18" s="16" t="n">
        <v>0.556329770667926</v>
      </c>
      <c r="P18" s="16" t="n">
        <v>0.0404826311530963</v>
      </c>
      <c r="Q18" s="16"/>
      <c r="R18" s="16" t="s">
        <v>97</v>
      </c>
      <c r="S18" s="16" t="n">
        <v>0.0113963411207259</v>
      </c>
      <c r="T18" s="16" t="n">
        <v>0.0545916189193693</v>
      </c>
      <c r="U18" s="16" t="n">
        <v>0.329735648115147</v>
      </c>
      <c r="V18" s="16" t="n">
        <v>0.00905861486181132</v>
      </c>
      <c r="W18" s="16"/>
      <c r="X18" s="16" t="n">
        <v>0.00635438473231616</v>
      </c>
      <c r="Y18" s="16" t="n">
        <v>0.00634725347577755</v>
      </c>
      <c r="Z18" s="16" t="n">
        <v>0.101841207119405</v>
      </c>
      <c r="AA18" s="16" t="n">
        <v>0.698499411967822</v>
      </c>
      <c r="AB18" s="16" t="n">
        <v>0.0398169540487353</v>
      </c>
      <c r="AC18" s="16" t="n">
        <v>0.0590487776046541</v>
      </c>
      <c r="AD18" s="16" t="n">
        <v>0.0668324569772994</v>
      </c>
      <c r="AE18" s="16"/>
      <c r="AF18" s="16" t="n">
        <v>0.2275468962072</v>
      </c>
      <c r="AG18" s="16" t="n">
        <v>0.11410336877002</v>
      </c>
      <c r="AH18" s="16" t="n">
        <v>0.0719917505223216</v>
      </c>
      <c r="AI18" s="16" t="n">
        <v>0.657892344226692</v>
      </c>
      <c r="AJ18" s="16" t="n">
        <v>0.00368046581442026</v>
      </c>
      <c r="AK18" s="16" t="n">
        <v>0.0663314195990578</v>
      </c>
      <c r="AL18" s="16" t="n">
        <v>0.0337929874555926</v>
      </c>
      <c r="AM18" s="16" t="n">
        <v>0</v>
      </c>
      <c r="AN18" s="16" t="n">
        <v>0</v>
      </c>
      <c r="AO18" s="16" t="n">
        <v>0</v>
      </c>
      <c r="AP18" s="16" t="n">
        <v>1</v>
      </c>
      <c r="AQ18" s="16"/>
      <c r="AR18" s="16" t="n">
        <v>0.435686453411731</v>
      </c>
      <c r="AS18" s="16" t="n">
        <v>0.292662755100651</v>
      </c>
      <c r="AT18" s="16" t="n">
        <v>0.00613060855147729</v>
      </c>
      <c r="AU18" s="16" t="n">
        <v>0.0218757398187067</v>
      </c>
      <c r="AV18" s="16" t="n">
        <v>0</v>
      </c>
      <c r="AW18" s="16" t="n">
        <v>0.0478285652339457</v>
      </c>
      <c r="AX18" s="16" t="n">
        <v>0.146036973007673</v>
      </c>
    </row>
    <row r="19">
      <c r="B19" s="17" t="s">
        <v>331</v>
      </c>
      <c r="C19" s="16" t="n">
        <v>0.0033717341780612</v>
      </c>
      <c r="D19" s="16" t="n">
        <v>0</v>
      </c>
      <c r="E19" s="16" t="n">
        <v>0.00943645121205922</v>
      </c>
      <c r="F19" s="16" t="n">
        <v>0.00154287918691178</v>
      </c>
      <c r="G19" s="16"/>
      <c r="H19" s="16" t="n">
        <v>0</v>
      </c>
      <c r="I19" s="16" t="n">
        <v>0.00434763388430685</v>
      </c>
      <c r="J19" s="16"/>
      <c r="K19" s="16" t="n">
        <v>0.00785745280385805</v>
      </c>
      <c r="L19" s="16"/>
      <c r="M19" s="16" t="n">
        <v>0</v>
      </c>
      <c r="N19" s="16" t="n">
        <v>0</v>
      </c>
      <c r="O19" s="16" t="n">
        <v>0.0115197792969331</v>
      </c>
      <c r="P19" s="16" t="n">
        <v>0.12196972688496</v>
      </c>
      <c r="Q19" s="16"/>
      <c r="R19" s="16" t="s">
        <v>97</v>
      </c>
      <c r="S19" s="16" t="n">
        <v>0.00961630893908804</v>
      </c>
      <c r="T19" s="16" t="n">
        <v>0.00410140208826945</v>
      </c>
      <c r="U19" s="16" t="n">
        <v>0.00177987919210879</v>
      </c>
      <c r="V19" s="16" t="n">
        <v>0.00249201599238046</v>
      </c>
      <c r="W19" s="16"/>
      <c r="X19" s="16" t="n">
        <v>0</v>
      </c>
      <c r="Y19" s="16" t="n">
        <v>0</v>
      </c>
      <c r="Z19" s="16" t="n">
        <v>0</v>
      </c>
      <c r="AA19" s="16" t="n">
        <v>0</v>
      </c>
      <c r="AB19" s="16" t="n">
        <v>0.00759924242370606</v>
      </c>
      <c r="AC19" s="16" t="n">
        <v>0.0380820592911938</v>
      </c>
      <c r="AD19" s="16" t="n">
        <v>0.0164695491015752</v>
      </c>
      <c r="AE19" s="16"/>
      <c r="AF19" s="16" t="n">
        <v>0.225020707549129</v>
      </c>
      <c r="AG19" s="16" t="n">
        <v>0</v>
      </c>
      <c r="AH19" s="16" t="n">
        <v>0</v>
      </c>
      <c r="AI19" s="16" t="n">
        <v>0.00318685091155007</v>
      </c>
      <c r="AJ19" s="16" t="n">
        <v>0.00368046581442026</v>
      </c>
      <c r="AK19" s="16" t="n">
        <v>0</v>
      </c>
      <c r="AL19" s="16" t="n">
        <v>0.0285147490677259</v>
      </c>
      <c r="AM19" s="16" t="n">
        <v>0</v>
      </c>
      <c r="AN19" s="16" t="n">
        <v>0</v>
      </c>
      <c r="AO19" s="16" t="n">
        <v>0</v>
      </c>
      <c r="AP19" s="16" t="n">
        <v>0</v>
      </c>
      <c r="AQ19" s="16"/>
      <c r="AR19" s="16" t="n">
        <v>0</v>
      </c>
      <c r="AS19" s="16" t="n">
        <v>0.122011734698047</v>
      </c>
      <c r="AT19" s="16" t="n">
        <v>0</v>
      </c>
      <c r="AU19" s="16" t="n">
        <v>0.0528715228153217</v>
      </c>
      <c r="AV19" s="16" t="n">
        <v>0</v>
      </c>
      <c r="AW19" s="16" t="n">
        <v>0</v>
      </c>
      <c r="AX19" s="16" t="n">
        <v>0</v>
      </c>
    </row>
    <row r="20">
      <c r="B20" s="17" t="s">
        <v>332</v>
      </c>
      <c r="C20" s="16" t="n">
        <v>0.00456868867282161</v>
      </c>
      <c r="D20" s="16" t="n">
        <v>0.00518814179193264</v>
      </c>
      <c r="E20" s="16" t="n">
        <v>0.0140450737342615</v>
      </c>
      <c r="F20" s="16" t="n">
        <v>0</v>
      </c>
      <c r="G20" s="16"/>
      <c r="H20" s="16" t="n">
        <v>0.0543241123988954</v>
      </c>
      <c r="I20" s="16" t="n">
        <v>0.00647095365645815</v>
      </c>
      <c r="J20" s="16"/>
      <c r="K20" s="16" t="n">
        <v>0.0193577511010942</v>
      </c>
      <c r="L20" s="16"/>
      <c r="M20" s="16" t="n">
        <v>0</v>
      </c>
      <c r="N20" s="16" t="n">
        <v>0</v>
      </c>
      <c r="O20" s="16" t="n">
        <v>0.0207199430536503</v>
      </c>
      <c r="P20" s="16" t="n">
        <v>0.0800663991235043</v>
      </c>
      <c r="Q20" s="16"/>
      <c r="R20" s="16" t="s">
        <v>97</v>
      </c>
      <c r="S20" s="16" t="n">
        <v>0</v>
      </c>
      <c r="T20" s="16" t="n">
        <v>0</v>
      </c>
      <c r="U20" s="16" t="n">
        <v>0.0101795888536952</v>
      </c>
      <c r="V20" s="16" t="n">
        <v>0.00510044509768921</v>
      </c>
      <c r="W20" s="16"/>
      <c r="X20" s="16" t="n">
        <v>0</v>
      </c>
      <c r="Y20" s="16" t="n">
        <v>0</v>
      </c>
      <c r="Z20" s="16" t="n">
        <v>0</v>
      </c>
      <c r="AA20" s="16" t="n">
        <v>0</v>
      </c>
      <c r="AB20" s="16" t="n">
        <v>0</v>
      </c>
      <c r="AC20" s="16" t="n">
        <v>0</v>
      </c>
      <c r="AD20" s="16" t="n">
        <v>0.0729779814169739</v>
      </c>
      <c r="AE20" s="16"/>
      <c r="AF20" s="16" t="n">
        <v>0</v>
      </c>
      <c r="AG20" s="16" t="n">
        <v>0.225673223430738</v>
      </c>
      <c r="AH20" s="16" t="n">
        <v>0.0405348915509824</v>
      </c>
      <c r="AI20" s="16" t="n">
        <v>0.0118527217237519</v>
      </c>
      <c r="AJ20" s="16" t="n">
        <v>0</v>
      </c>
      <c r="AK20" s="16" t="n">
        <v>0</v>
      </c>
      <c r="AL20" s="16" t="n">
        <v>0</v>
      </c>
      <c r="AM20" s="16" t="n">
        <v>0</v>
      </c>
      <c r="AN20" s="16" t="n">
        <v>0</v>
      </c>
      <c r="AO20" s="16" t="n">
        <v>0</v>
      </c>
      <c r="AP20" s="16" t="n">
        <v>0</v>
      </c>
      <c r="AQ20" s="16"/>
      <c r="AR20" s="16" t="n">
        <v>0</v>
      </c>
      <c r="AS20" s="16" t="n">
        <v>0.292662755100651</v>
      </c>
      <c r="AT20" s="16" t="n">
        <v>0</v>
      </c>
      <c r="AU20" s="16" t="n">
        <v>0.0182400863558166</v>
      </c>
      <c r="AV20" s="16" t="n">
        <v>0</v>
      </c>
      <c r="AW20" s="16" t="n">
        <v>0.0119571413084864</v>
      </c>
      <c r="AX20" s="16" t="n">
        <v>0</v>
      </c>
    </row>
    <row r="21">
      <c r="B21" s="17" t="s">
        <v>333</v>
      </c>
      <c r="C21" s="16" t="n">
        <v>0.00110118340212944</v>
      </c>
      <c r="D21" s="16" t="n">
        <v>0</v>
      </c>
      <c r="E21" s="16" t="n">
        <v>0.00416992129873416</v>
      </c>
      <c r="F21" s="16" t="n">
        <v>0</v>
      </c>
      <c r="G21" s="16"/>
      <c r="H21" s="16" t="n">
        <v>0</v>
      </c>
      <c r="I21" s="16" t="n">
        <v>0.0019211979933835</v>
      </c>
      <c r="J21" s="16"/>
      <c r="K21" s="16" t="n">
        <v>0.00331256459832404</v>
      </c>
      <c r="L21" s="16"/>
      <c r="M21" s="16" t="n">
        <v>0</v>
      </c>
      <c r="N21" s="16" t="n">
        <v>0</v>
      </c>
      <c r="O21" s="16" t="n">
        <v>0</v>
      </c>
      <c r="P21" s="16" t="n">
        <v>0.102556782124005</v>
      </c>
      <c r="Q21" s="16"/>
      <c r="R21" s="16" t="s">
        <v>97</v>
      </c>
      <c r="S21" s="16" t="n">
        <v>0.00475115922718707</v>
      </c>
      <c r="T21" s="16" t="n">
        <v>0</v>
      </c>
      <c r="U21" s="16" t="n">
        <v>0.00275982162031577</v>
      </c>
      <c r="V21" s="16" t="n">
        <v>0</v>
      </c>
      <c r="W21" s="16"/>
      <c r="X21" s="16" t="n">
        <v>0</v>
      </c>
      <c r="Y21" s="16" t="n">
        <v>0</v>
      </c>
      <c r="Z21" s="16" t="n">
        <v>0</v>
      </c>
      <c r="AA21" s="16" t="n">
        <v>0</v>
      </c>
      <c r="AB21" s="16" t="n">
        <v>0</v>
      </c>
      <c r="AC21" s="16" t="n">
        <v>0</v>
      </c>
      <c r="AD21" s="16" t="n">
        <v>0.0175897610041464</v>
      </c>
      <c r="AE21" s="16"/>
      <c r="AF21" s="16" t="n">
        <v>0.0948647924873414</v>
      </c>
      <c r="AG21" s="16" t="n">
        <v>0</v>
      </c>
      <c r="AH21" s="16" t="n">
        <v>0.0128025474783441</v>
      </c>
      <c r="AI21" s="16" t="n">
        <v>0</v>
      </c>
      <c r="AJ21" s="16" t="n">
        <v>0</v>
      </c>
      <c r="AK21" s="16" t="n">
        <v>0</v>
      </c>
      <c r="AL21" s="16" t="n">
        <v>0</v>
      </c>
      <c r="AM21" s="16" t="n">
        <v>0</v>
      </c>
      <c r="AN21" s="16" t="n">
        <v>0</v>
      </c>
      <c r="AO21" s="16" t="n">
        <v>0</v>
      </c>
      <c r="AP21" s="16" t="n">
        <v>0</v>
      </c>
      <c r="AQ21" s="16"/>
      <c r="AR21" s="16" t="n">
        <v>0</v>
      </c>
      <c r="AS21" s="16" t="n">
        <v>0</v>
      </c>
      <c r="AT21" s="16" t="n">
        <v>0.00105749582609193</v>
      </c>
      <c r="AU21" s="16" t="n">
        <v>0</v>
      </c>
      <c r="AV21" s="16" t="n">
        <v>0</v>
      </c>
      <c r="AW21" s="16" t="n">
        <v>0.00498495803668752</v>
      </c>
      <c r="AX21" s="16" t="n">
        <v>0</v>
      </c>
    </row>
    <row r="22">
      <c r="B22" s="17" t="s">
        <v>334</v>
      </c>
      <c r="C22" s="16" t="n">
        <v>0.170298667519689</v>
      </c>
      <c r="D22" s="16" t="n">
        <v>0</v>
      </c>
      <c r="E22" s="16" t="n">
        <v>0.00390435797069771</v>
      </c>
      <c r="F22" s="16" t="n">
        <v>0.296847207035802</v>
      </c>
      <c r="G22" s="16"/>
      <c r="H22" s="16" t="n">
        <v>0</v>
      </c>
      <c r="I22" s="16" t="n">
        <v>0.297114411352388</v>
      </c>
      <c r="J22" s="16"/>
      <c r="K22" s="16" t="n">
        <v>0.00785745280385805</v>
      </c>
      <c r="L22" s="16"/>
      <c r="M22" s="16" t="n">
        <v>0.332342408012561</v>
      </c>
      <c r="N22" s="16" t="n">
        <v>0</v>
      </c>
      <c r="O22" s="16" t="n">
        <v>0.00575988964846654</v>
      </c>
      <c r="P22" s="16" t="n">
        <v>0</v>
      </c>
      <c r="Q22" s="16"/>
      <c r="R22" s="16" t="s">
        <v>97</v>
      </c>
      <c r="S22" s="16" t="n">
        <v>0</v>
      </c>
      <c r="T22" s="16" t="n">
        <v>0</v>
      </c>
      <c r="U22" s="16" t="n">
        <v>0.00426929712455943</v>
      </c>
      <c r="V22" s="16" t="n">
        <v>0.409112989457463</v>
      </c>
      <c r="W22" s="16"/>
      <c r="X22" s="16" t="n">
        <v>0</v>
      </c>
      <c r="Y22" s="16" t="n">
        <v>0.573320288793113</v>
      </c>
      <c r="Z22" s="16" t="n">
        <v>0</v>
      </c>
      <c r="AA22" s="16" t="n">
        <v>0</v>
      </c>
      <c r="AB22" s="16" t="n">
        <v>0</v>
      </c>
      <c r="AC22" s="16" t="n">
        <v>0</v>
      </c>
      <c r="AD22" s="16" t="n">
        <v>0.0164695491015752</v>
      </c>
      <c r="AE22" s="16"/>
      <c r="AF22" s="16" t="n">
        <v>0.225020707549129</v>
      </c>
      <c r="AG22" s="16" t="n">
        <v>0</v>
      </c>
      <c r="AH22" s="16" t="n">
        <v>0</v>
      </c>
      <c r="AI22" s="16" t="n">
        <v>0</v>
      </c>
      <c r="AJ22" s="16" t="n">
        <v>0.604220188208</v>
      </c>
      <c r="AK22" s="16" t="n">
        <v>0</v>
      </c>
      <c r="AL22" s="16" t="n">
        <v>0</v>
      </c>
      <c r="AM22" s="16" t="n">
        <v>0</v>
      </c>
      <c r="AN22" s="16" t="n">
        <v>0</v>
      </c>
      <c r="AO22" s="16" t="n">
        <v>0</v>
      </c>
      <c r="AP22" s="16" t="n">
        <v>0</v>
      </c>
      <c r="AQ22" s="16"/>
      <c r="AR22" s="16" t="n">
        <v>0</v>
      </c>
      <c r="AS22" s="16" t="n">
        <v>0</v>
      </c>
      <c r="AT22" s="16" t="n">
        <v>0</v>
      </c>
      <c r="AU22" s="16" t="n">
        <v>0.0218757398187067</v>
      </c>
      <c r="AV22" s="16" t="n">
        <v>0.97605836897179</v>
      </c>
      <c r="AW22" s="16" t="n">
        <v>0</v>
      </c>
      <c r="AX22" s="16" t="n">
        <v>0</v>
      </c>
    </row>
    <row r="23">
      <c r="B23" s="17" t="s">
        <v>319</v>
      </c>
      <c r="C23" s="22" t="n">
        <v>0.020718820292151</v>
      </c>
      <c r="D23" s="22" t="n">
        <v>0.00402228026208767</v>
      </c>
      <c r="E23" s="22" t="n">
        <v>0</v>
      </c>
      <c r="F23" s="22" t="n">
        <v>0.0351660454151327</v>
      </c>
      <c r="G23" s="22"/>
      <c r="H23" s="22" t="n">
        <v>0</v>
      </c>
      <c r="I23" s="22" t="n">
        <v>0.0349845993154145</v>
      </c>
      <c r="J23" s="22"/>
      <c r="K23" s="22" t="n">
        <v>0.152814579334539</v>
      </c>
      <c r="L23" s="22"/>
      <c r="M23" s="22" t="n">
        <v>0</v>
      </c>
      <c r="N23" s="22" t="n">
        <v>0.0666322777700541</v>
      </c>
      <c r="O23" s="22" t="n">
        <v>0</v>
      </c>
      <c r="P23" s="22" t="n">
        <v>0.0620741509709082</v>
      </c>
      <c r="Q23" s="22"/>
      <c r="R23" s="22" t="s">
        <v>97</v>
      </c>
      <c r="S23" s="22" t="n">
        <v>0</v>
      </c>
      <c r="T23" s="22" t="n">
        <v>0.0797655487657472</v>
      </c>
      <c r="U23" s="22" t="n">
        <v>0</v>
      </c>
      <c r="V23" s="22" t="n">
        <v>0.00161092550208811</v>
      </c>
      <c r="W23" s="22"/>
      <c r="X23" s="22" t="n">
        <v>0</v>
      </c>
      <c r="Y23" s="22" t="n">
        <v>0</v>
      </c>
      <c r="Z23" s="22" t="n">
        <v>0</v>
      </c>
      <c r="AA23" s="22" t="n">
        <v>0.17447709424072</v>
      </c>
      <c r="AB23" s="22" t="n">
        <v>0</v>
      </c>
      <c r="AC23" s="22" t="n">
        <v>0</v>
      </c>
      <c r="AD23" s="22" t="n">
        <v>0.0106464873165907</v>
      </c>
      <c r="AE23" s="22"/>
      <c r="AF23" s="22" t="n">
        <v>0</v>
      </c>
      <c r="AG23" s="22" t="n">
        <v>0</v>
      </c>
      <c r="AH23" s="22" t="n">
        <v>0.0128025474783441</v>
      </c>
      <c r="AI23" s="22" t="n">
        <v>0</v>
      </c>
      <c r="AJ23" s="22" t="n">
        <v>0</v>
      </c>
      <c r="AK23" s="22" t="n">
        <v>0</v>
      </c>
      <c r="AL23" s="22" t="n">
        <v>0</v>
      </c>
      <c r="AM23" s="22" t="n">
        <v>0</v>
      </c>
      <c r="AN23" s="22" t="n">
        <v>0.144165993737513</v>
      </c>
      <c r="AO23" s="22" t="n">
        <v>0</v>
      </c>
      <c r="AP23" s="22" t="n">
        <v>0</v>
      </c>
      <c r="AQ23" s="22"/>
      <c r="AR23" s="22" t="n">
        <v>0</v>
      </c>
      <c r="AS23" s="22" t="n">
        <v>0</v>
      </c>
      <c r="AT23" s="22" t="n">
        <v>0</v>
      </c>
      <c r="AU23" s="22" t="n">
        <v>0</v>
      </c>
      <c r="AV23" s="22" t="n">
        <v>0</v>
      </c>
      <c r="AW23" s="22" t="n">
        <v>0.154960308074774</v>
      </c>
      <c r="AX23" s="22" t="n">
        <v>0</v>
      </c>
    </row>
    <row r="24">
      <c r="B24" s="18" t="s">
        <v>336</v>
      </c>
    </row>
    <row r="25">
      <c r="B25" t="s">
        <v>76</v>
      </c>
    </row>
    <row r="26">
      <c r="B26" t="s">
        <v>77</v>
      </c>
    </row>
    <row r="28">
      <c r="B28"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337</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107</v>
      </c>
      <c r="D7" s="11" t="n">
        <v>25</v>
      </c>
      <c r="E7" s="11" t="n">
        <v>56</v>
      </c>
      <c r="F7" s="11" t="n">
        <v>26</v>
      </c>
      <c r="G7" s="11"/>
      <c r="H7" s="11" t="n">
        <v>9</v>
      </c>
      <c r="I7" s="11" t="n">
        <v>85</v>
      </c>
      <c r="J7" s="11"/>
      <c r="K7" s="11" t="n">
        <v>31</v>
      </c>
      <c r="L7" s="11"/>
      <c r="M7" s="11" t="n">
        <v>7</v>
      </c>
      <c r="N7" s="11" t="n">
        <v>13</v>
      </c>
      <c r="O7" s="11" t="n">
        <v>59</v>
      </c>
      <c r="P7" s="11" t="n">
        <v>28</v>
      </c>
      <c r="Q7" s="11"/>
      <c r="R7" s="11" t="s">
        <v>96</v>
      </c>
      <c r="S7" s="11" t="n">
        <v>9</v>
      </c>
      <c r="T7" s="11" t="n">
        <v>21</v>
      </c>
      <c r="U7" s="11" t="n">
        <v>41</v>
      </c>
      <c r="V7" s="11" t="n">
        <v>36</v>
      </c>
      <c r="W7" s="11"/>
      <c r="X7" s="11" t="n">
        <v>5</v>
      </c>
      <c r="Y7" s="11" t="n">
        <v>12</v>
      </c>
      <c r="Z7" s="11" t="n">
        <v>7</v>
      </c>
      <c r="AA7" s="11" t="n">
        <v>12</v>
      </c>
      <c r="AB7" s="11" t="n">
        <v>32</v>
      </c>
      <c r="AC7" s="11" t="n">
        <v>14</v>
      </c>
      <c r="AD7" s="11" t="n">
        <v>22</v>
      </c>
      <c r="AE7" s="11"/>
      <c r="AF7" s="11" t="n">
        <v>7</v>
      </c>
      <c r="AG7" s="11" t="n">
        <v>1</v>
      </c>
      <c r="AH7" s="11" t="n">
        <v>18</v>
      </c>
      <c r="AI7" s="11" t="n">
        <v>28</v>
      </c>
      <c r="AJ7" s="11" t="n">
        <v>17</v>
      </c>
      <c r="AK7" s="11" t="n">
        <v>7</v>
      </c>
      <c r="AL7" s="11" t="n">
        <v>11</v>
      </c>
      <c r="AM7" s="11" t="n">
        <v>7</v>
      </c>
      <c r="AN7" s="11" t="n">
        <v>5</v>
      </c>
      <c r="AO7" s="11" t="s">
        <v>96</v>
      </c>
      <c r="AP7" s="11" t="n">
        <v>3</v>
      </c>
      <c r="AQ7" s="11"/>
      <c r="AR7" s="11" t="n">
        <v>5</v>
      </c>
      <c r="AS7" s="11" t="n">
        <v>8</v>
      </c>
      <c r="AT7" s="11" t="n">
        <v>22</v>
      </c>
      <c r="AU7" s="11" t="n">
        <v>24</v>
      </c>
      <c r="AV7" s="11" t="n">
        <v>4</v>
      </c>
      <c r="AW7" s="11" t="n">
        <v>32</v>
      </c>
      <c r="AX7" s="11" t="n">
        <v>12</v>
      </c>
    </row>
    <row r="8" ht="30" customHeight="1">
      <c r="B8" s="12" t="s">
        <v>21</v>
      </c>
      <c r="C8" s="12" t="n">
        <v>41</v>
      </c>
      <c r="D8" s="12" t="n">
        <v>7</v>
      </c>
      <c r="E8" s="12" t="n">
        <v>10</v>
      </c>
      <c r="F8" s="12" t="n">
        <v>24</v>
      </c>
      <c r="G8" s="12"/>
      <c r="H8" s="12" t="n">
        <v>1</v>
      </c>
      <c r="I8" s="12" t="n">
        <v>36</v>
      </c>
      <c r="J8" s="12"/>
      <c r="K8" s="12" t="n">
        <v>8</v>
      </c>
      <c r="L8" s="12"/>
      <c r="M8" s="12" t="n">
        <v>26</v>
      </c>
      <c r="N8" s="12" t="n">
        <v>10</v>
      </c>
      <c r="O8" s="12" t="n">
        <v>4</v>
      </c>
      <c r="P8" s="12" t="n">
        <v>1</v>
      </c>
      <c r="Q8" s="12"/>
      <c r="R8" s="12" t="s">
        <v>96</v>
      </c>
      <c r="S8" s="12" t="n">
        <v>4</v>
      </c>
      <c r="T8" s="12" t="n">
        <v>9</v>
      </c>
      <c r="U8" s="12" t="n">
        <v>4</v>
      </c>
      <c r="V8" s="12" t="n">
        <v>23</v>
      </c>
      <c r="W8" s="12"/>
      <c r="X8" s="12" t="n">
        <v>11</v>
      </c>
      <c r="Y8" s="12" t="n">
        <v>16</v>
      </c>
      <c r="Z8" s="12" t="n">
        <v>1</v>
      </c>
      <c r="AA8" s="12" t="n">
        <v>2</v>
      </c>
      <c r="AB8" s="12" t="n">
        <v>7</v>
      </c>
      <c r="AC8" s="12" t="n">
        <v>2</v>
      </c>
      <c r="AD8" s="12" t="n">
        <v>1</v>
      </c>
      <c r="AE8" s="12"/>
      <c r="AF8" s="12" t="n">
        <v>0</v>
      </c>
      <c r="AG8" s="12" t="n">
        <v>0</v>
      </c>
      <c r="AH8" s="12" t="n">
        <v>12</v>
      </c>
      <c r="AI8" s="12" t="n">
        <v>4</v>
      </c>
      <c r="AJ8" s="12" t="n">
        <v>8</v>
      </c>
      <c r="AK8" s="12" t="n">
        <v>4</v>
      </c>
      <c r="AL8" s="12" t="n">
        <v>1</v>
      </c>
      <c r="AM8" s="12" t="n">
        <v>3</v>
      </c>
      <c r="AN8" s="12" t="n">
        <v>4</v>
      </c>
      <c r="AO8" s="12" t="s">
        <v>96</v>
      </c>
      <c r="AP8" s="12" t="n">
        <v>4</v>
      </c>
      <c r="AQ8" s="12"/>
      <c r="AR8" s="12" t="n">
        <v>1</v>
      </c>
      <c r="AS8" s="12" t="n">
        <v>3</v>
      </c>
      <c r="AT8" s="12" t="n">
        <v>4</v>
      </c>
      <c r="AU8" s="12" t="n">
        <v>15</v>
      </c>
      <c r="AV8" s="12" t="n">
        <v>1</v>
      </c>
      <c r="AW8" s="12" t="n">
        <v>14</v>
      </c>
      <c r="AX8" s="12" t="n">
        <v>2</v>
      </c>
    </row>
    <row r="9">
      <c r="B9" s="17" t="s">
        <v>321</v>
      </c>
      <c r="C9" s="16" t="n">
        <v>0.166747614974425</v>
      </c>
      <c r="D9" s="16" t="n">
        <v>0.119173012772506</v>
      </c>
      <c r="E9" s="16" t="n">
        <v>0.268797706794297</v>
      </c>
      <c r="F9" s="16" t="n">
        <v>0.137193148199112</v>
      </c>
      <c r="G9" s="16"/>
      <c r="H9" s="16" t="n">
        <v>0.0513738976008301</v>
      </c>
      <c r="I9" s="16" t="n">
        <v>0.136987298207664</v>
      </c>
      <c r="J9" s="16"/>
      <c r="K9" s="16" t="n">
        <v>0.12980529415134</v>
      </c>
      <c r="L9" s="16"/>
      <c r="M9" s="16" t="n">
        <v>0.124652561989673</v>
      </c>
      <c r="N9" s="16" t="n">
        <v>0.34343532732288</v>
      </c>
      <c r="O9" s="16" t="n">
        <v>0.0270503335996541</v>
      </c>
      <c r="P9" s="16" t="n">
        <v>0.0361239750192142</v>
      </c>
      <c r="Q9" s="16"/>
      <c r="R9" s="16" t="s">
        <v>97</v>
      </c>
      <c r="S9" s="16" t="n">
        <v>0</v>
      </c>
      <c r="T9" s="16" t="n">
        <v>0</v>
      </c>
      <c r="U9" s="16" t="n">
        <v>0</v>
      </c>
      <c r="V9" s="16" t="n">
        <v>0.290213463189999</v>
      </c>
      <c r="W9" s="16"/>
      <c r="X9" s="16" t="n">
        <v>0.00342092837013104</v>
      </c>
      <c r="Y9" s="16" t="n">
        <v>0.208462769852348</v>
      </c>
      <c r="Z9" s="16" t="n">
        <v>0</v>
      </c>
      <c r="AA9" s="16" t="n">
        <v>0.409004623595688</v>
      </c>
      <c r="AB9" s="16" t="n">
        <v>0.263051654906132</v>
      </c>
      <c r="AC9" s="16" t="n">
        <v>0.500332593266255</v>
      </c>
      <c r="AD9" s="16" t="n">
        <v>0.0316702570668647</v>
      </c>
      <c r="AE9" s="16"/>
      <c r="AF9" s="16" t="n">
        <v>0</v>
      </c>
      <c r="AG9" s="16" t="n">
        <v>0</v>
      </c>
      <c r="AH9" s="16" t="n">
        <v>0</v>
      </c>
      <c r="AI9" s="16" t="n">
        <v>0.00690855014185106</v>
      </c>
      <c r="AJ9" s="16" t="n">
        <v>0.106917918194543</v>
      </c>
      <c r="AK9" s="16" t="n">
        <v>0.208068236024345</v>
      </c>
      <c r="AL9" s="16" t="n">
        <v>0.709427891583622</v>
      </c>
      <c r="AM9" s="16" t="n">
        <v>0.274561967346655</v>
      </c>
      <c r="AN9" s="16" t="n">
        <v>0.749778420591434</v>
      </c>
      <c r="AO9" s="16" t="s">
        <v>97</v>
      </c>
      <c r="AP9" s="16" t="n">
        <v>0</v>
      </c>
      <c r="AQ9" s="16"/>
      <c r="AR9" s="16" t="n">
        <v>0</v>
      </c>
      <c r="AS9" s="16" t="n">
        <v>0</v>
      </c>
      <c r="AT9" s="16" t="n">
        <v>0.737348667863356</v>
      </c>
      <c r="AU9" s="16" t="n">
        <v>0.00265468494842574</v>
      </c>
      <c r="AV9" s="16" t="n">
        <v>0.838438536508172</v>
      </c>
      <c r="AW9" s="16" t="n">
        <v>0.109258650362171</v>
      </c>
      <c r="AX9" s="16" t="n">
        <v>0.605220402998509</v>
      </c>
    </row>
    <row r="10">
      <c r="B10" s="17" t="s">
        <v>322</v>
      </c>
      <c r="C10" s="16" t="n">
        <v>0.0907507373620152</v>
      </c>
      <c r="D10" s="16" t="n">
        <v>0.0702889261548198</v>
      </c>
      <c r="E10" s="16" t="n">
        <v>0.316965662907059</v>
      </c>
      <c r="F10" s="16" t="n">
        <v>0</v>
      </c>
      <c r="G10" s="16"/>
      <c r="H10" s="16" t="n">
        <v>0</v>
      </c>
      <c r="I10" s="16" t="n">
        <v>0.103351808214299</v>
      </c>
      <c r="J10" s="16"/>
      <c r="K10" s="16" t="n">
        <v>0</v>
      </c>
      <c r="L10" s="16"/>
      <c r="M10" s="16" t="n">
        <v>0.123268689506477</v>
      </c>
      <c r="N10" s="16" t="n">
        <v>0.049542690336278</v>
      </c>
      <c r="O10" s="16" t="n">
        <v>0</v>
      </c>
      <c r="P10" s="16" t="n">
        <v>0</v>
      </c>
      <c r="Q10" s="16"/>
      <c r="R10" s="16" t="s">
        <v>97</v>
      </c>
      <c r="S10" s="16" t="n">
        <v>0</v>
      </c>
      <c r="T10" s="16" t="n">
        <v>0.0539137342444548</v>
      </c>
      <c r="U10" s="16" t="n">
        <v>0</v>
      </c>
      <c r="V10" s="16" t="n">
        <v>0.136888302082091</v>
      </c>
      <c r="W10" s="16"/>
      <c r="X10" s="16" t="n">
        <v>0</v>
      </c>
      <c r="Y10" s="16" t="n">
        <v>0.20614845006329</v>
      </c>
      <c r="Z10" s="16" t="n">
        <v>0</v>
      </c>
      <c r="AA10" s="16" t="n">
        <v>0.203136434635663</v>
      </c>
      <c r="AB10" s="16" t="n">
        <v>0</v>
      </c>
      <c r="AC10" s="16" t="n">
        <v>0</v>
      </c>
      <c r="AD10" s="16" t="n">
        <v>0</v>
      </c>
      <c r="AE10" s="16"/>
      <c r="AF10" s="16" t="n">
        <v>0</v>
      </c>
      <c r="AG10" s="16" t="n">
        <v>0</v>
      </c>
      <c r="AH10" s="16" t="n">
        <v>0.264803649891171</v>
      </c>
      <c r="AI10" s="16" t="n">
        <v>0</v>
      </c>
      <c r="AJ10" s="16" t="n">
        <v>0.0630608011140014</v>
      </c>
      <c r="AK10" s="16" t="n">
        <v>0</v>
      </c>
      <c r="AL10" s="16" t="n">
        <v>0</v>
      </c>
      <c r="AM10" s="16" t="n">
        <v>0</v>
      </c>
      <c r="AN10" s="16" t="n">
        <v>0</v>
      </c>
      <c r="AO10" s="16" t="s">
        <v>97</v>
      </c>
      <c r="AP10" s="16" t="n">
        <v>0</v>
      </c>
      <c r="AQ10" s="16"/>
      <c r="AR10" s="16" t="n">
        <v>0</v>
      </c>
      <c r="AS10" s="16" t="n">
        <v>0</v>
      </c>
      <c r="AT10" s="16" t="n">
        <v>0</v>
      </c>
      <c r="AU10" s="16" t="n">
        <v>0.249750743564671</v>
      </c>
      <c r="AV10" s="16" t="n">
        <v>0</v>
      </c>
      <c r="AW10" s="16" t="n">
        <v>0</v>
      </c>
      <c r="AX10" s="16" t="n">
        <v>0</v>
      </c>
    </row>
    <row r="11">
      <c r="B11" s="17" t="s">
        <v>323</v>
      </c>
      <c r="C11" s="16" t="n">
        <v>0.301748513716527</v>
      </c>
      <c r="D11" s="16" t="n">
        <v>0</v>
      </c>
      <c r="E11" s="16" t="n">
        <v>0.0150315490382379</v>
      </c>
      <c r="F11" s="16" t="n">
        <v>0.514066065392193</v>
      </c>
      <c r="G11" s="16"/>
      <c r="H11" s="16" t="n">
        <v>0</v>
      </c>
      <c r="I11" s="16" t="n">
        <v>0.343647395328311</v>
      </c>
      <c r="J11" s="16"/>
      <c r="K11" s="16" t="n">
        <v>0.429443131918121</v>
      </c>
      <c r="L11" s="16"/>
      <c r="M11" s="16" t="n">
        <v>0.437673719005164</v>
      </c>
      <c r="N11" s="16" t="n">
        <v>0.0768192518485893</v>
      </c>
      <c r="O11" s="16" t="n">
        <v>0.0289313138392062</v>
      </c>
      <c r="P11" s="16" t="n">
        <v>0.0476828602548571</v>
      </c>
      <c r="Q11" s="16"/>
      <c r="R11" s="16" t="s">
        <v>97</v>
      </c>
      <c r="S11" s="16" t="n">
        <v>0.812010111796932</v>
      </c>
      <c r="T11" s="16" t="n">
        <v>0.354144269843893</v>
      </c>
      <c r="U11" s="16" t="n">
        <v>0.0279082271270912</v>
      </c>
      <c r="V11" s="16" t="n">
        <v>0.244905520048639</v>
      </c>
      <c r="W11" s="16"/>
      <c r="X11" s="16" t="n">
        <v>0.990361440469071</v>
      </c>
      <c r="Y11" s="16" t="n">
        <v>0.00509059344602634</v>
      </c>
      <c r="Z11" s="16" t="n">
        <v>0.0266074182571248</v>
      </c>
      <c r="AA11" s="16" t="n">
        <v>0</v>
      </c>
      <c r="AB11" s="16" t="n">
        <v>0.122075568132393</v>
      </c>
      <c r="AC11" s="16" t="n">
        <v>0</v>
      </c>
      <c r="AD11" s="16" t="n">
        <v>0</v>
      </c>
      <c r="AE11" s="16"/>
      <c r="AF11" s="16" t="n">
        <v>0.155803818443332</v>
      </c>
      <c r="AG11" s="16" t="n">
        <v>0</v>
      </c>
      <c r="AH11" s="16" t="n">
        <v>0.00324767016100499</v>
      </c>
      <c r="AI11" s="16" t="n">
        <v>0.207847732750079</v>
      </c>
      <c r="AJ11" s="16" t="n">
        <v>0.63563748340201</v>
      </c>
      <c r="AK11" s="16" t="n">
        <v>0.744190873649755</v>
      </c>
      <c r="AL11" s="16" t="n">
        <v>0</v>
      </c>
      <c r="AM11" s="16" t="n">
        <v>0.028424822460911</v>
      </c>
      <c r="AN11" s="16" t="n">
        <v>0</v>
      </c>
      <c r="AO11" s="16" t="s">
        <v>97</v>
      </c>
      <c r="AP11" s="16" t="n">
        <v>0.908562571400371</v>
      </c>
      <c r="AQ11" s="16"/>
      <c r="AR11" s="16" t="n">
        <v>0</v>
      </c>
      <c r="AS11" s="16" t="n">
        <v>0.00991558711625649</v>
      </c>
      <c r="AT11" s="16" t="n">
        <v>0</v>
      </c>
      <c r="AU11" s="16" t="n">
        <v>0.435562110151208</v>
      </c>
      <c r="AV11" s="16" t="n">
        <v>0.0668465054888208</v>
      </c>
      <c r="AW11" s="16" t="n">
        <v>0.403059148857372</v>
      </c>
      <c r="AX11" s="16" t="n">
        <v>0</v>
      </c>
    </row>
    <row r="12">
      <c r="B12" s="17" t="s">
        <v>324</v>
      </c>
      <c r="C12" s="16" t="n">
        <v>0.204586536498887</v>
      </c>
      <c r="D12" s="16" t="n">
        <v>0.476425677387414</v>
      </c>
      <c r="E12" s="16" t="n">
        <v>0.0025129554956349</v>
      </c>
      <c r="F12" s="16" t="n">
        <v>0.210365481464871</v>
      </c>
      <c r="G12" s="16"/>
      <c r="H12" s="16" t="n">
        <v>0.0131546892008174</v>
      </c>
      <c r="I12" s="16" t="n">
        <v>0.230282547852601</v>
      </c>
      <c r="J12" s="16"/>
      <c r="K12" s="16" t="n">
        <v>0.00332264637985097</v>
      </c>
      <c r="L12" s="16"/>
      <c r="M12" s="16" t="n">
        <v>0.314405029498687</v>
      </c>
      <c r="N12" s="16" t="n">
        <v>0</v>
      </c>
      <c r="O12" s="16" t="n">
        <v>0.0293584795696311</v>
      </c>
      <c r="P12" s="16" t="n">
        <v>0.0596827919118026</v>
      </c>
      <c r="Q12" s="16"/>
      <c r="R12" s="16" t="s">
        <v>97</v>
      </c>
      <c r="S12" s="16" t="n">
        <v>0</v>
      </c>
      <c r="T12" s="16" t="n">
        <v>0.359274130587944</v>
      </c>
      <c r="U12" s="16" t="n">
        <v>0.00936519866373696</v>
      </c>
      <c r="V12" s="16" t="n">
        <v>0.214047509834782</v>
      </c>
      <c r="W12" s="16"/>
      <c r="X12" s="16" t="n">
        <v>0</v>
      </c>
      <c r="Y12" s="16" t="n">
        <v>0.525795396890722</v>
      </c>
      <c r="Z12" s="16" t="n">
        <v>0</v>
      </c>
      <c r="AA12" s="16" t="n">
        <v>0</v>
      </c>
      <c r="AB12" s="16" t="n">
        <v>0.014735594169945</v>
      </c>
      <c r="AC12" s="16" t="n">
        <v>0.0166303127893079</v>
      </c>
      <c r="AD12" s="16" t="n">
        <v>0</v>
      </c>
      <c r="AE12" s="16"/>
      <c r="AF12" s="16" t="n">
        <v>0</v>
      </c>
      <c r="AG12" s="16" t="n">
        <v>0</v>
      </c>
      <c r="AH12" s="16" t="n">
        <v>0.675399403439094</v>
      </c>
      <c r="AI12" s="16" t="n">
        <v>0.0218735631520327</v>
      </c>
      <c r="AJ12" s="16" t="n">
        <v>0</v>
      </c>
      <c r="AK12" s="16" t="n">
        <v>0.00590006667784659</v>
      </c>
      <c r="AL12" s="16" t="n">
        <v>0.0118428961160359</v>
      </c>
      <c r="AM12" s="16" t="n">
        <v>0</v>
      </c>
      <c r="AN12" s="16" t="n">
        <v>0</v>
      </c>
      <c r="AO12" s="16" t="s">
        <v>97</v>
      </c>
      <c r="AP12" s="16" t="n">
        <v>0</v>
      </c>
      <c r="AQ12" s="16"/>
      <c r="AR12" s="16" t="n">
        <v>0</v>
      </c>
      <c r="AS12" s="16" t="n">
        <v>0.02378396677226</v>
      </c>
      <c r="AT12" s="16" t="n">
        <v>0.0128132916221478</v>
      </c>
      <c r="AU12" s="16" t="n">
        <v>0.216453712601391</v>
      </c>
      <c r="AV12" s="16" t="n">
        <v>0</v>
      </c>
      <c r="AW12" s="16" t="n">
        <v>0.351108994376941</v>
      </c>
      <c r="AX12" s="16" t="n">
        <v>0</v>
      </c>
    </row>
    <row r="13">
      <c r="B13" s="17" t="s">
        <v>325</v>
      </c>
      <c r="C13" s="16" t="n">
        <v>0.00468695917508157</v>
      </c>
      <c r="D13" s="16" t="n">
        <v>0.0142932533504806</v>
      </c>
      <c r="E13" s="16" t="n">
        <v>0.0089732967108531</v>
      </c>
      <c r="F13" s="16" t="n">
        <v>0</v>
      </c>
      <c r="G13" s="16"/>
      <c r="H13" s="16" t="n">
        <v>0</v>
      </c>
      <c r="I13" s="16" t="n">
        <v>0.00533776054996586</v>
      </c>
      <c r="J13" s="16"/>
      <c r="K13" s="16" t="n">
        <v>0.00796984688529272</v>
      </c>
      <c r="L13" s="16"/>
      <c r="M13" s="16" t="n">
        <v>0</v>
      </c>
      <c r="N13" s="16" t="n">
        <v>0</v>
      </c>
      <c r="O13" s="16" t="n">
        <v>0.0393738963541143</v>
      </c>
      <c r="P13" s="16" t="n">
        <v>0.0423434286895878</v>
      </c>
      <c r="Q13" s="16"/>
      <c r="R13" s="16" t="s">
        <v>97</v>
      </c>
      <c r="S13" s="16" t="n">
        <v>0</v>
      </c>
      <c r="T13" s="16" t="n">
        <v>0.00666495739670449</v>
      </c>
      <c r="U13" s="16" t="n">
        <v>0.0213776728763311</v>
      </c>
      <c r="V13" s="16" t="n">
        <v>0.00167885923870518</v>
      </c>
      <c r="W13" s="16"/>
      <c r="X13" s="16" t="n">
        <v>0</v>
      </c>
      <c r="Y13" s="16" t="n">
        <v>0</v>
      </c>
      <c r="Z13" s="16" t="n">
        <v>0.0483505953686718</v>
      </c>
      <c r="AA13" s="16" t="n">
        <v>0</v>
      </c>
      <c r="AB13" s="16" t="n">
        <v>0.0137804091226089</v>
      </c>
      <c r="AC13" s="16" t="n">
        <v>0</v>
      </c>
      <c r="AD13" s="16" t="n">
        <v>0.0489922016822788</v>
      </c>
      <c r="AE13" s="16"/>
      <c r="AF13" s="16" t="n">
        <v>0</v>
      </c>
      <c r="AG13" s="16" t="n">
        <v>0</v>
      </c>
      <c r="AH13" s="16" t="n">
        <v>0</v>
      </c>
      <c r="AI13" s="16" t="n">
        <v>0.0106871592853544</v>
      </c>
      <c r="AJ13" s="16" t="n">
        <v>0.0116053655315842</v>
      </c>
      <c r="AK13" s="16" t="n">
        <v>0.0141521614579894</v>
      </c>
      <c r="AL13" s="16" t="n">
        <v>0</v>
      </c>
      <c r="AM13" s="16" t="n">
        <v>0</v>
      </c>
      <c r="AN13" s="16" t="n">
        <v>0</v>
      </c>
      <c r="AO13" s="16" t="s">
        <v>97</v>
      </c>
      <c r="AP13" s="16" t="n">
        <v>0</v>
      </c>
      <c r="AQ13" s="16"/>
      <c r="AR13" s="16" t="n">
        <v>0</v>
      </c>
      <c r="AS13" s="16" t="n">
        <v>0</v>
      </c>
      <c r="AT13" s="16" t="n">
        <v>0</v>
      </c>
      <c r="AU13" s="16" t="n">
        <v>0.00265468494842574</v>
      </c>
      <c r="AV13" s="16" t="n">
        <v>0</v>
      </c>
      <c r="AW13" s="16" t="n">
        <v>0.00856850346489467</v>
      </c>
      <c r="AX13" s="16" t="n">
        <v>0.0186312103692495</v>
      </c>
    </row>
    <row r="14">
      <c r="B14" s="17" t="s">
        <v>326</v>
      </c>
      <c r="C14" s="16" t="n">
        <v>0.0490893254770913</v>
      </c>
      <c r="D14" s="16" t="n">
        <v>0.00362258861241632</v>
      </c>
      <c r="E14" s="16" t="n">
        <v>0.109754002707296</v>
      </c>
      <c r="F14" s="16" t="n">
        <v>0.0366230937669519</v>
      </c>
      <c r="G14" s="16"/>
      <c r="H14" s="16" t="n">
        <v>0</v>
      </c>
      <c r="I14" s="16" t="n">
        <v>0.0345403414374008</v>
      </c>
      <c r="J14" s="16"/>
      <c r="K14" s="16" t="n">
        <v>0.103286387338854</v>
      </c>
      <c r="L14" s="16"/>
      <c r="M14" s="16" t="n">
        <v>0</v>
      </c>
      <c r="N14" s="16" t="n">
        <v>0.178218991185986</v>
      </c>
      <c r="O14" s="16" t="n">
        <v>0.0491901958842088</v>
      </c>
      <c r="P14" s="16" t="n">
        <v>0.0361239750192142</v>
      </c>
      <c r="Q14" s="16"/>
      <c r="R14" s="16" t="s">
        <v>97</v>
      </c>
      <c r="S14" s="16" t="n">
        <v>0</v>
      </c>
      <c r="T14" s="16" t="n">
        <v>0.0946084614038627</v>
      </c>
      <c r="U14" s="16" t="n">
        <v>0.247114001606633</v>
      </c>
      <c r="V14" s="16" t="n">
        <v>0.00368845622765483</v>
      </c>
      <c r="W14" s="16"/>
      <c r="X14" s="16" t="n">
        <v>0</v>
      </c>
      <c r="Y14" s="16" t="n">
        <v>0</v>
      </c>
      <c r="Z14" s="16" t="n">
        <v>0.606449089952616</v>
      </c>
      <c r="AA14" s="16" t="n">
        <v>0</v>
      </c>
      <c r="AB14" s="16" t="n">
        <v>0.169190004461406</v>
      </c>
      <c r="AC14" s="16" t="n">
        <v>0</v>
      </c>
      <c r="AD14" s="16" t="n">
        <v>0.0759656824064715</v>
      </c>
      <c r="AE14" s="16"/>
      <c r="AF14" s="16" t="n">
        <v>0</v>
      </c>
      <c r="AG14" s="16" t="n">
        <v>0</v>
      </c>
      <c r="AH14" s="16" t="n">
        <v>0.00503572959655574</v>
      </c>
      <c r="AI14" s="16" t="n">
        <v>0</v>
      </c>
      <c r="AJ14" s="16" t="n">
        <v>0.00325006160290822</v>
      </c>
      <c r="AK14" s="16" t="n">
        <v>0.0184591081267098</v>
      </c>
      <c r="AL14" s="16" t="n">
        <v>0</v>
      </c>
      <c r="AM14" s="16" t="n">
        <v>0.636977784358089</v>
      </c>
      <c r="AN14" s="16" t="n">
        <v>0</v>
      </c>
      <c r="AO14" s="16" t="s">
        <v>97</v>
      </c>
      <c r="AP14" s="16" t="n">
        <v>0.0172779923275378</v>
      </c>
      <c r="AQ14" s="16"/>
      <c r="AR14" s="16" t="n">
        <v>0</v>
      </c>
      <c r="AS14" s="16" t="n">
        <v>0.298316181931568</v>
      </c>
      <c r="AT14" s="16" t="n">
        <v>0.0180863463767268</v>
      </c>
      <c r="AU14" s="16" t="n">
        <v>0</v>
      </c>
      <c r="AV14" s="16" t="n">
        <v>0</v>
      </c>
      <c r="AW14" s="16" t="n">
        <v>0.0640908855461984</v>
      </c>
      <c r="AX14" s="16" t="n">
        <v>0</v>
      </c>
    </row>
    <row r="15">
      <c r="B15" s="17" t="s">
        <v>327</v>
      </c>
      <c r="C15" s="16" t="n">
        <v>0.0140005776305214</v>
      </c>
      <c r="D15" s="16" t="n">
        <v>0.0511278526974938</v>
      </c>
      <c r="E15" s="16" t="n">
        <v>0.0138897869460031</v>
      </c>
      <c r="F15" s="16" t="n">
        <v>0.00302421675379755</v>
      </c>
      <c r="G15" s="16"/>
      <c r="H15" s="16" t="n">
        <v>0.0638638753490878</v>
      </c>
      <c r="I15" s="16" t="n">
        <v>0.00638498048106174</v>
      </c>
      <c r="J15" s="16"/>
      <c r="K15" s="16" t="n">
        <v>0</v>
      </c>
      <c r="L15" s="16"/>
      <c r="M15" s="16" t="n">
        <v>0</v>
      </c>
      <c r="N15" s="16" t="n">
        <v>0</v>
      </c>
      <c r="O15" s="16" t="n">
        <v>0.135298356902087</v>
      </c>
      <c r="P15" s="16" t="n">
        <v>0.0235588168925884</v>
      </c>
      <c r="Q15" s="16"/>
      <c r="R15" s="16" t="s">
        <v>97</v>
      </c>
      <c r="S15" s="16" t="n">
        <v>0</v>
      </c>
      <c r="T15" s="16" t="n">
        <v>0.0232750170614835</v>
      </c>
      <c r="U15" s="16" t="n">
        <v>0.0226347688774561</v>
      </c>
      <c r="V15" s="16" t="n">
        <v>0.0111732087961812</v>
      </c>
      <c r="W15" s="16"/>
      <c r="X15" s="16" t="n">
        <v>0</v>
      </c>
      <c r="Y15" s="16" t="n">
        <v>0</v>
      </c>
      <c r="Z15" s="16" t="n">
        <v>0</v>
      </c>
      <c r="AA15" s="16" t="n">
        <v>0</v>
      </c>
      <c r="AB15" s="16" t="n">
        <v>0.0408798931423273</v>
      </c>
      <c r="AC15" s="16" t="n">
        <v>0.197229079098463</v>
      </c>
      <c r="AD15" s="16" t="n">
        <v>0</v>
      </c>
      <c r="AE15" s="16"/>
      <c r="AF15" s="16" t="n">
        <v>0</v>
      </c>
      <c r="AG15" s="16" t="n">
        <v>0</v>
      </c>
      <c r="AH15" s="16" t="n">
        <v>0.00503572959655574</v>
      </c>
      <c r="AI15" s="16" t="n">
        <v>0</v>
      </c>
      <c r="AJ15" s="16" t="n">
        <v>0.0153743247167189</v>
      </c>
      <c r="AK15" s="16" t="n">
        <v>0.00922955406335489</v>
      </c>
      <c r="AL15" s="16" t="n">
        <v>0.0629000167803854</v>
      </c>
      <c r="AM15" s="16" t="n">
        <v>0</v>
      </c>
      <c r="AN15" s="16" t="n">
        <v>0</v>
      </c>
      <c r="AO15" s="16" t="s">
        <v>97</v>
      </c>
      <c r="AP15" s="16" t="n">
        <v>0.0741594362720912</v>
      </c>
      <c r="AQ15" s="16"/>
      <c r="AR15" s="16" t="n">
        <v>0.226403022710949</v>
      </c>
      <c r="AS15" s="16" t="n">
        <v>0.02378396677226</v>
      </c>
      <c r="AT15" s="16" t="n">
        <v>0.0218564648105112</v>
      </c>
      <c r="AU15" s="16" t="n">
        <v>0</v>
      </c>
      <c r="AV15" s="16" t="n">
        <v>0</v>
      </c>
      <c r="AW15" s="16" t="n">
        <v>0.00428425173244734</v>
      </c>
      <c r="AX15" s="16" t="n">
        <v>0.044689647032874</v>
      </c>
    </row>
    <row r="16">
      <c r="B16" s="17" t="s">
        <v>328</v>
      </c>
      <c r="C16" s="16" t="n">
        <v>0.0730276634785383</v>
      </c>
      <c r="D16" s="16" t="n">
        <v>0.143861359607782</v>
      </c>
      <c r="E16" s="16" t="n">
        <v>0.0723607315995098</v>
      </c>
      <c r="F16" s="16" t="n">
        <v>0.0522812795685018</v>
      </c>
      <c r="G16" s="16"/>
      <c r="H16" s="16" t="n">
        <v>0.801028173303455</v>
      </c>
      <c r="I16" s="16" t="n">
        <v>0.0356283315412793</v>
      </c>
      <c r="J16" s="16"/>
      <c r="K16" s="16" t="n">
        <v>0.245189517073073</v>
      </c>
      <c r="L16" s="16"/>
      <c r="M16" s="16" t="n">
        <v>0</v>
      </c>
      <c r="N16" s="16" t="n">
        <v>0.200485120009953</v>
      </c>
      <c r="O16" s="16" t="n">
        <v>0.233324701111537</v>
      </c>
      <c r="P16" s="16" t="n">
        <v>0.0361239750192142</v>
      </c>
      <c r="Q16" s="16"/>
      <c r="R16" s="16" t="s">
        <v>97</v>
      </c>
      <c r="S16" s="16" t="n">
        <v>0.155253137385868</v>
      </c>
      <c r="T16" s="16" t="n">
        <v>0.09467973355457</v>
      </c>
      <c r="U16" s="16" t="n">
        <v>0.099658801738274</v>
      </c>
      <c r="V16" s="16" t="n">
        <v>0.0458816686723814</v>
      </c>
      <c r="W16" s="16"/>
      <c r="X16" s="16" t="n">
        <v>0.00621763116079751</v>
      </c>
      <c r="Y16" s="16" t="n">
        <v>0.0453122928546421</v>
      </c>
      <c r="Z16" s="16" t="n">
        <v>0.238709701931908</v>
      </c>
      <c r="AA16" s="16" t="n">
        <v>0.0582598949986227</v>
      </c>
      <c r="AB16" s="16" t="n">
        <v>0.107646323158395</v>
      </c>
      <c r="AC16" s="16" t="n">
        <v>0</v>
      </c>
      <c r="AD16" s="16" t="n">
        <v>0.0495422112594937</v>
      </c>
      <c r="AE16" s="16"/>
      <c r="AF16" s="16" t="n">
        <v>0</v>
      </c>
      <c r="AG16" s="16" t="n">
        <v>0</v>
      </c>
      <c r="AH16" s="16" t="n">
        <v>0.00503572959655574</v>
      </c>
      <c r="AI16" s="16" t="n">
        <v>0.412353432309996</v>
      </c>
      <c r="AJ16" s="16" t="n">
        <v>0.0101117875800956</v>
      </c>
      <c r="AK16" s="16" t="n">
        <v>0</v>
      </c>
      <c r="AL16" s="16" t="n">
        <v>0.0855868602272274</v>
      </c>
      <c r="AM16" s="16" t="n">
        <v>0.0540837407461859</v>
      </c>
      <c r="AN16" s="16" t="n">
        <v>0.242639355667606</v>
      </c>
      <c r="AO16" s="16" t="s">
        <v>97</v>
      </c>
      <c r="AP16" s="16" t="n">
        <v>0</v>
      </c>
      <c r="AQ16" s="16"/>
      <c r="AR16" s="16" t="n">
        <v>0.226403022710949</v>
      </c>
      <c r="AS16" s="16" t="n">
        <v>0.322100148703828</v>
      </c>
      <c r="AT16" s="16" t="n">
        <v>0.0271295195650902</v>
      </c>
      <c r="AU16" s="16" t="n">
        <v>0.0719034318234119</v>
      </c>
      <c r="AV16" s="16" t="n">
        <v>0.0668465054888208</v>
      </c>
      <c r="AW16" s="16" t="n">
        <v>0.0103546172653311</v>
      </c>
      <c r="AX16" s="16" t="n">
        <v>0.134068941098622</v>
      </c>
    </row>
    <row r="17">
      <c r="B17" s="17" t="s">
        <v>329</v>
      </c>
      <c r="C17" s="16" t="n">
        <v>0.0448659137036733</v>
      </c>
      <c r="D17" s="16" t="n">
        <v>0.022359329875299</v>
      </c>
      <c r="E17" s="16" t="n">
        <v>0.0629904383629113</v>
      </c>
      <c r="F17" s="16" t="n">
        <v>0.0437907425742786</v>
      </c>
      <c r="G17" s="16"/>
      <c r="H17" s="16" t="n">
        <v>0.0315534206077118</v>
      </c>
      <c r="I17" s="16" t="n">
        <v>0.0484159284502679</v>
      </c>
      <c r="J17" s="16"/>
      <c r="K17" s="16" t="n">
        <v>0.0205320841331457</v>
      </c>
      <c r="L17" s="16"/>
      <c r="M17" s="16" t="n">
        <v>0</v>
      </c>
      <c r="N17" s="16" t="n">
        <v>0.101399739337397</v>
      </c>
      <c r="O17" s="16" t="n">
        <v>0.179617388779306</v>
      </c>
      <c r="P17" s="16" t="n">
        <v>0.119104037667522</v>
      </c>
      <c r="Q17" s="16"/>
      <c r="R17" s="16" t="s">
        <v>97</v>
      </c>
      <c r="S17" s="16" t="n">
        <v>0</v>
      </c>
      <c r="T17" s="16" t="n">
        <v>0.00277863513374232</v>
      </c>
      <c r="U17" s="16" t="n">
        <v>0.370982517229612</v>
      </c>
      <c r="V17" s="16" t="n">
        <v>0.00974989000798266</v>
      </c>
      <c r="W17" s="16"/>
      <c r="X17" s="16" t="n">
        <v>0</v>
      </c>
      <c r="Y17" s="16" t="n">
        <v>0</v>
      </c>
      <c r="Z17" s="16" t="n">
        <v>0.0315325991210075</v>
      </c>
      <c r="AA17" s="16" t="n">
        <v>0.189873882531863</v>
      </c>
      <c r="AB17" s="16" t="n">
        <v>0.165030516033764</v>
      </c>
      <c r="AC17" s="16" t="n">
        <v>0.0592756486894125</v>
      </c>
      <c r="AD17" s="16" t="n">
        <v>0.187579083527537</v>
      </c>
      <c r="AE17" s="16"/>
      <c r="AF17" s="16" t="n">
        <v>0</v>
      </c>
      <c r="AG17" s="16" t="n">
        <v>0</v>
      </c>
      <c r="AH17" s="16" t="n">
        <v>0.0163219957931408</v>
      </c>
      <c r="AI17" s="16" t="n">
        <v>0.138554747226512</v>
      </c>
      <c r="AJ17" s="16" t="n">
        <v>0.134095124045818</v>
      </c>
      <c r="AK17" s="16" t="n">
        <v>0</v>
      </c>
      <c r="AL17" s="16" t="n">
        <v>0.0401183137766293</v>
      </c>
      <c r="AM17" s="16" t="n">
        <v>0.00595168508815941</v>
      </c>
      <c r="AN17" s="16" t="n">
        <v>0</v>
      </c>
      <c r="AO17" s="16" t="s">
        <v>97</v>
      </c>
      <c r="AP17" s="16" t="n">
        <v>0</v>
      </c>
      <c r="AQ17" s="16"/>
      <c r="AR17" s="16" t="n">
        <v>0.226403022710949</v>
      </c>
      <c r="AS17" s="16" t="n">
        <v>0.298316181931568</v>
      </c>
      <c r="AT17" s="16" t="n">
        <v>0.0308996379988746</v>
      </c>
      <c r="AU17" s="16" t="n">
        <v>0.00376142883704533</v>
      </c>
      <c r="AV17" s="16" t="n">
        <v>0</v>
      </c>
      <c r="AW17" s="16" t="n">
        <v>0.0207092345306621</v>
      </c>
      <c r="AX17" s="16" t="n">
        <v>0.044689647032874</v>
      </c>
    </row>
    <row r="18">
      <c r="B18" s="17" t="s">
        <v>330</v>
      </c>
      <c r="C18" s="16" t="n">
        <v>0.0316695228963852</v>
      </c>
      <c r="D18" s="16" t="n">
        <v>0.0101853360071979</v>
      </c>
      <c r="E18" s="16" t="n">
        <v>0.120562341356876</v>
      </c>
      <c r="F18" s="16" t="n">
        <v>0</v>
      </c>
      <c r="G18" s="16"/>
      <c r="H18" s="16" t="n">
        <v>0</v>
      </c>
      <c r="I18" s="16" t="n">
        <v>0.0360669516498667</v>
      </c>
      <c r="J18" s="16"/>
      <c r="K18" s="16" t="n">
        <v>0.0454540939891824</v>
      </c>
      <c r="L18" s="16"/>
      <c r="M18" s="16" t="n">
        <v>0</v>
      </c>
      <c r="N18" s="16" t="n">
        <v>0</v>
      </c>
      <c r="O18" s="16" t="n">
        <v>0.268146816809624</v>
      </c>
      <c r="P18" s="16" t="n">
        <v>0.27389138680828</v>
      </c>
      <c r="Q18" s="16"/>
      <c r="R18" s="16" t="s">
        <v>97</v>
      </c>
      <c r="S18" s="16" t="n">
        <v>0.0201413145261113</v>
      </c>
      <c r="T18" s="16" t="n">
        <v>0.00707703576201503</v>
      </c>
      <c r="U18" s="16" t="n">
        <v>0.179476007283663</v>
      </c>
      <c r="V18" s="16" t="n">
        <v>0.0164241169841087</v>
      </c>
      <c r="W18" s="16"/>
      <c r="X18" s="16" t="n">
        <v>0</v>
      </c>
      <c r="Y18" s="16" t="n">
        <v>0.00919049689297226</v>
      </c>
      <c r="Z18" s="16" t="n">
        <v>0.0483505953686718</v>
      </c>
      <c r="AA18" s="16" t="n">
        <v>0.132897410035534</v>
      </c>
      <c r="AB18" s="16" t="n">
        <v>0.0229121679715445</v>
      </c>
      <c r="AC18" s="16" t="n">
        <v>0.226532366156562</v>
      </c>
      <c r="AD18" s="16" t="n">
        <v>0.332961922311583</v>
      </c>
      <c r="AE18" s="16"/>
      <c r="AF18" s="16" t="n">
        <v>0.551882023784516</v>
      </c>
      <c r="AG18" s="16" t="n">
        <v>0</v>
      </c>
      <c r="AH18" s="16" t="n">
        <v>0.018940595366849</v>
      </c>
      <c r="AI18" s="16" t="n">
        <v>0.197269295802524</v>
      </c>
      <c r="AJ18" s="16" t="n">
        <v>0.0199471338123204</v>
      </c>
      <c r="AK18" s="16" t="n">
        <v>0</v>
      </c>
      <c r="AL18" s="16" t="n">
        <v>0.0435577894495232</v>
      </c>
      <c r="AM18" s="16" t="n">
        <v>0</v>
      </c>
      <c r="AN18" s="16" t="n">
        <v>0</v>
      </c>
      <c r="AO18" s="16" t="s">
        <v>97</v>
      </c>
      <c r="AP18" s="16" t="n">
        <v>0</v>
      </c>
      <c r="AQ18" s="16"/>
      <c r="AR18" s="16" t="n">
        <v>0.320790931867152</v>
      </c>
      <c r="AS18" s="16" t="n">
        <v>0.02378396677226</v>
      </c>
      <c r="AT18" s="16" t="n">
        <v>0.0180863463767268</v>
      </c>
      <c r="AU18" s="16" t="n">
        <v>0.0128322275709421</v>
      </c>
      <c r="AV18" s="16" t="n">
        <v>0</v>
      </c>
      <c r="AW18" s="16" t="n">
        <v>0.0249934862631095</v>
      </c>
      <c r="AX18" s="16" t="n">
        <v>0.134068941098622</v>
      </c>
    </row>
    <row r="19">
      <c r="B19" s="17" t="s">
        <v>331</v>
      </c>
      <c r="C19" s="16" t="n">
        <v>0.00121097150696973</v>
      </c>
      <c r="D19" s="16" t="n">
        <v>0.00233629958014182</v>
      </c>
      <c r="E19" s="16" t="n">
        <v>0.00163886334074245</v>
      </c>
      <c r="F19" s="16" t="n">
        <v>0.000693691040448932</v>
      </c>
      <c r="G19" s="16"/>
      <c r="H19" s="16" t="n">
        <v>0.0260172959587322</v>
      </c>
      <c r="I19" s="16" t="n">
        <v>0.000463134199454619</v>
      </c>
      <c r="J19" s="16"/>
      <c r="K19" s="16" t="n">
        <v>0.0021669159504206</v>
      </c>
      <c r="L19" s="16"/>
      <c r="M19" s="16" t="n">
        <v>0</v>
      </c>
      <c r="N19" s="16" t="n">
        <v>0</v>
      </c>
      <c r="O19" s="16" t="n">
        <v>0</v>
      </c>
      <c r="P19" s="16" t="n">
        <v>0.0701533583655989</v>
      </c>
      <c r="Q19" s="16"/>
      <c r="R19" s="16" t="s">
        <v>97</v>
      </c>
      <c r="S19" s="16" t="n">
        <v>0.0041984787636962</v>
      </c>
      <c r="T19" s="16" t="n">
        <v>0.00179201250566496</v>
      </c>
      <c r="U19" s="16" t="n">
        <v>0.00386102585161904</v>
      </c>
      <c r="V19" s="16" t="n">
        <v>0</v>
      </c>
      <c r="W19" s="16"/>
      <c r="X19" s="16" t="n">
        <v>0</v>
      </c>
      <c r="Y19" s="16" t="n">
        <v>0</v>
      </c>
      <c r="Z19" s="16" t="n">
        <v>0</v>
      </c>
      <c r="AA19" s="16" t="n">
        <v>0</v>
      </c>
      <c r="AB19" s="16" t="n">
        <v>0.00497776499585125</v>
      </c>
      <c r="AC19" s="16" t="n">
        <v>0</v>
      </c>
      <c r="AD19" s="16" t="n">
        <v>0.0206542548759546</v>
      </c>
      <c r="AE19" s="16"/>
      <c r="AF19" s="16" t="n">
        <v>0.0769784700467636</v>
      </c>
      <c r="AG19" s="16" t="n">
        <v>0</v>
      </c>
      <c r="AH19" s="16" t="n">
        <v>0</v>
      </c>
      <c r="AI19" s="16" t="n">
        <v>0</v>
      </c>
      <c r="AJ19" s="16" t="n">
        <v>0</v>
      </c>
      <c r="AK19" s="16" t="n">
        <v>0</v>
      </c>
      <c r="AL19" s="16" t="n">
        <v>0</v>
      </c>
      <c r="AM19" s="16" t="n">
        <v>0</v>
      </c>
      <c r="AN19" s="16" t="n">
        <v>0.00758222374096075</v>
      </c>
      <c r="AO19" s="16" t="s">
        <v>97</v>
      </c>
      <c r="AP19" s="16" t="n">
        <v>0</v>
      </c>
      <c r="AQ19" s="16"/>
      <c r="AR19" s="16" t="n">
        <v>0</v>
      </c>
      <c r="AS19" s="16" t="n">
        <v>0</v>
      </c>
      <c r="AT19" s="16" t="n">
        <v>0.00377011843378437</v>
      </c>
      <c r="AU19" s="16" t="n">
        <v>0.00221348777723919</v>
      </c>
      <c r="AV19" s="16" t="n">
        <v>0</v>
      </c>
      <c r="AW19" s="16" t="n">
        <v>0</v>
      </c>
      <c r="AX19" s="16" t="n">
        <v>0</v>
      </c>
    </row>
    <row r="20">
      <c r="B20" s="17" t="s">
        <v>332</v>
      </c>
      <c r="C20" s="16" t="n">
        <v>0.0032130305410618</v>
      </c>
      <c r="D20" s="16" t="n">
        <v>0.0116257525304021</v>
      </c>
      <c r="E20" s="16" t="n">
        <v>0.00488380139983633</v>
      </c>
      <c r="F20" s="16" t="n">
        <v>0</v>
      </c>
      <c r="G20" s="16"/>
      <c r="H20" s="16" t="n">
        <v>0.0130086479793661</v>
      </c>
      <c r="I20" s="16" t="n">
        <v>0.00320117899082194</v>
      </c>
      <c r="J20" s="16"/>
      <c r="K20" s="16" t="n">
        <v>0.0106631662302991</v>
      </c>
      <c r="L20" s="16"/>
      <c r="M20" s="16" t="n">
        <v>0</v>
      </c>
      <c r="N20" s="16" t="n">
        <v>0</v>
      </c>
      <c r="O20" s="16" t="n">
        <v>0.00970851715063164</v>
      </c>
      <c r="P20" s="16" t="n">
        <v>0.129626356858142</v>
      </c>
      <c r="Q20" s="16"/>
      <c r="R20" s="16" t="s">
        <v>97</v>
      </c>
      <c r="S20" s="16" t="n">
        <v>0</v>
      </c>
      <c r="T20" s="16" t="n">
        <v>0.00179201250566496</v>
      </c>
      <c r="U20" s="16" t="n">
        <v>0.017621778745584</v>
      </c>
      <c r="V20" s="16" t="n">
        <v>0.00169770690483115</v>
      </c>
      <c r="W20" s="16"/>
      <c r="X20" s="16" t="n">
        <v>0</v>
      </c>
      <c r="Y20" s="16" t="n">
        <v>0</v>
      </c>
      <c r="Z20" s="16" t="n">
        <v>0</v>
      </c>
      <c r="AA20" s="16" t="n">
        <v>0</v>
      </c>
      <c r="AB20" s="16" t="n">
        <v>0</v>
      </c>
      <c r="AC20" s="16" t="n">
        <v>0</v>
      </c>
      <c r="AD20" s="16" t="n">
        <v>0.163186959440027</v>
      </c>
      <c r="AE20" s="16"/>
      <c r="AF20" s="16" t="n">
        <v>0</v>
      </c>
      <c r="AG20" s="16" t="n">
        <v>1</v>
      </c>
      <c r="AH20" s="16" t="n">
        <v>0.00408009001403876</v>
      </c>
      <c r="AI20" s="16" t="n">
        <v>0</v>
      </c>
      <c r="AJ20" s="16" t="n">
        <v>0</v>
      </c>
      <c r="AK20" s="16" t="n">
        <v>0</v>
      </c>
      <c r="AL20" s="16" t="n">
        <v>0.0465662320665764</v>
      </c>
      <c r="AM20" s="16" t="n">
        <v>0</v>
      </c>
      <c r="AN20" s="16" t="n">
        <v>0</v>
      </c>
      <c r="AO20" s="16" t="s">
        <v>97</v>
      </c>
      <c r="AP20" s="16" t="n">
        <v>0</v>
      </c>
      <c r="AQ20" s="16"/>
      <c r="AR20" s="16" t="n">
        <v>0</v>
      </c>
      <c r="AS20" s="16" t="n">
        <v>0</v>
      </c>
      <c r="AT20" s="16" t="n">
        <v>0.00904317318836341</v>
      </c>
      <c r="AU20" s="16" t="n">
        <v>0.00221348777723919</v>
      </c>
      <c r="AV20" s="16" t="n">
        <v>0.0278684525141867</v>
      </c>
      <c r="AW20" s="16" t="n">
        <v>0.0017861138004364</v>
      </c>
      <c r="AX20" s="16" t="n">
        <v>0</v>
      </c>
    </row>
    <row r="21">
      <c r="B21" s="17" t="s">
        <v>333</v>
      </c>
      <c r="C21" s="16" t="n">
        <v>0.000813334005940661</v>
      </c>
      <c r="D21" s="16" t="n">
        <v>0</v>
      </c>
      <c r="E21" s="16" t="n">
        <v>0.00163886334074245</v>
      </c>
      <c r="F21" s="16" t="n">
        <v>0.000701478743446022</v>
      </c>
      <c r="G21" s="16"/>
      <c r="H21" s="16" t="n">
        <v>0</v>
      </c>
      <c r="I21" s="16" t="n">
        <v>0.000926268398909237</v>
      </c>
      <c r="J21" s="16"/>
      <c r="K21" s="16" t="n">
        <v>0.0021669159504206</v>
      </c>
      <c r="L21" s="16"/>
      <c r="M21" s="16" t="n">
        <v>0</v>
      </c>
      <c r="N21" s="16" t="n">
        <v>0</v>
      </c>
      <c r="O21" s="16" t="n">
        <v>0</v>
      </c>
      <c r="P21" s="16" t="n">
        <v>0.0471176337851767</v>
      </c>
      <c r="Q21" s="16"/>
      <c r="R21" s="16" t="s">
        <v>97</v>
      </c>
      <c r="S21" s="16" t="n">
        <v>0.00839695752739239</v>
      </c>
      <c r="T21" s="16" t="n">
        <v>0</v>
      </c>
      <c r="U21" s="16" t="n">
        <v>0</v>
      </c>
      <c r="V21" s="16" t="n">
        <v>0</v>
      </c>
      <c r="W21" s="16"/>
      <c r="X21" s="16" t="n">
        <v>0</v>
      </c>
      <c r="Y21" s="16" t="n">
        <v>0</v>
      </c>
      <c r="Z21" s="16" t="n">
        <v>0</v>
      </c>
      <c r="AA21" s="16" t="n">
        <v>0.00682775420262872</v>
      </c>
      <c r="AB21" s="16" t="n">
        <v>0</v>
      </c>
      <c r="AC21" s="16" t="n">
        <v>0</v>
      </c>
      <c r="AD21" s="16" t="n">
        <v>0.0206542548759546</v>
      </c>
      <c r="AE21" s="16"/>
      <c r="AF21" s="16" t="n">
        <v>0.0769784700467636</v>
      </c>
      <c r="AG21" s="16" t="n">
        <v>0</v>
      </c>
      <c r="AH21" s="16" t="n">
        <v>0</v>
      </c>
      <c r="AI21" s="16" t="n">
        <v>0.00450551933165064</v>
      </c>
      <c r="AJ21" s="16" t="n">
        <v>0</v>
      </c>
      <c r="AK21" s="16" t="n">
        <v>0</v>
      </c>
      <c r="AL21" s="16" t="n">
        <v>0</v>
      </c>
      <c r="AM21" s="16" t="n">
        <v>0</v>
      </c>
      <c r="AN21" s="16" t="n">
        <v>0</v>
      </c>
      <c r="AO21" s="16" t="s">
        <v>97</v>
      </c>
      <c r="AP21" s="16" t="n">
        <v>0</v>
      </c>
      <c r="AQ21" s="16"/>
      <c r="AR21" s="16" t="n">
        <v>0</v>
      </c>
      <c r="AS21" s="16" t="n">
        <v>0</v>
      </c>
      <c r="AT21" s="16" t="n">
        <v>0.00754023686756874</v>
      </c>
      <c r="AU21" s="16" t="n">
        <v>0</v>
      </c>
      <c r="AV21" s="16" t="n">
        <v>0</v>
      </c>
      <c r="AW21" s="16" t="n">
        <v>0</v>
      </c>
      <c r="AX21" s="16" t="n">
        <v>0</v>
      </c>
    </row>
    <row r="22">
      <c r="B22" s="17" t="s">
        <v>334</v>
      </c>
      <c r="C22" s="16" t="n">
        <v>0.000730922750458658</v>
      </c>
      <c r="D22" s="16" t="n">
        <v>0</v>
      </c>
      <c r="E22" s="16" t="n">
        <v>0</v>
      </c>
      <c r="F22" s="16" t="n">
        <v>0.0012608024963984</v>
      </c>
      <c r="G22" s="16"/>
      <c r="H22" s="16" t="n">
        <v>0</v>
      </c>
      <c r="I22" s="16" t="n">
        <v>0.00083241404004823</v>
      </c>
      <c r="J22" s="16"/>
      <c r="K22" s="16" t="n">
        <v>0</v>
      </c>
      <c r="L22" s="16"/>
      <c r="M22" s="16" t="n">
        <v>0</v>
      </c>
      <c r="N22" s="16" t="n">
        <v>0</v>
      </c>
      <c r="O22" s="16" t="n">
        <v>0</v>
      </c>
      <c r="P22" s="16" t="n">
        <v>0.0423434286895878</v>
      </c>
      <c r="Q22" s="16"/>
      <c r="R22" s="16" t="s">
        <v>97</v>
      </c>
      <c r="S22" s="16" t="n">
        <v>0</v>
      </c>
      <c r="T22" s="16" t="n">
        <v>0</v>
      </c>
      <c r="U22" s="16" t="n">
        <v>0</v>
      </c>
      <c r="V22" s="16" t="n">
        <v>0.00127212387875833</v>
      </c>
      <c r="W22" s="16"/>
      <c r="X22" s="16" t="n">
        <v>0</v>
      </c>
      <c r="Y22" s="16" t="n">
        <v>0</v>
      </c>
      <c r="Z22" s="16" t="n">
        <v>0</v>
      </c>
      <c r="AA22" s="16" t="n">
        <v>0</v>
      </c>
      <c r="AB22" s="16" t="n">
        <v>0</v>
      </c>
      <c r="AC22" s="16" t="n">
        <v>0</v>
      </c>
      <c r="AD22" s="16" t="n">
        <v>0.0371229154869699</v>
      </c>
      <c r="AE22" s="16"/>
      <c r="AF22" s="16" t="n">
        <v>0.138357217678625</v>
      </c>
      <c r="AG22" s="16" t="n">
        <v>0</v>
      </c>
      <c r="AH22" s="16" t="n">
        <v>0</v>
      </c>
      <c r="AI22" s="16" t="n">
        <v>0</v>
      </c>
      <c r="AJ22" s="16" t="n">
        <v>0</v>
      </c>
      <c r="AK22" s="16" t="n">
        <v>0</v>
      </c>
      <c r="AL22" s="16" t="n">
        <v>0</v>
      </c>
      <c r="AM22" s="16" t="n">
        <v>0</v>
      </c>
      <c r="AN22" s="16" t="n">
        <v>0</v>
      </c>
      <c r="AO22" s="16" t="s">
        <v>97</v>
      </c>
      <c r="AP22" s="16" t="n">
        <v>0</v>
      </c>
      <c r="AQ22" s="16"/>
      <c r="AR22" s="16" t="n">
        <v>0</v>
      </c>
      <c r="AS22" s="16" t="n">
        <v>0</v>
      </c>
      <c r="AT22" s="16" t="n">
        <v>0</v>
      </c>
      <c r="AU22" s="16" t="n">
        <v>0</v>
      </c>
      <c r="AV22" s="16" t="n">
        <v>0</v>
      </c>
      <c r="AW22" s="16" t="n">
        <v>0</v>
      </c>
      <c r="AX22" s="16" t="n">
        <v>0.0186312103692495</v>
      </c>
    </row>
    <row r="23">
      <c r="B23" s="17" t="s">
        <v>319</v>
      </c>
      <c r="C23" s="22" t="n">
        <v>0.012858376282425</v>
      </c>
      <c r="D23" s="22" t="n">
        <v>0.0747006114240472</v>
      </c>
      <c r="E23" s="22" t="n">
        <v>0</v>
      </c>
      <c r="F23" s="22" t="n">
        <v>0</v>
      </c>
      <c r="G23" s="22"/>
      <c r="H23" s="22" t="n">
        <v>0</v>
      </c>
      <c r="I23" s="22" t="n">
        <v>0.0139336606580485</v>
      </c>
      <c r="J23" s="22"/>
      <c r="K23" s="22" t="n">
        <v>0</v>
      </c>
      <c r="L23" s="22"/>
      <c r="M23" s="22" t="n">
        <v>0</v>
      </c>
      <c r="N23" s="22" t="n">
        <v>0.0500988799589175</v>
      </c>
      <c r="O23" s="22" t="n">
        <v>0</v>
      </c>
      <c r="P23" s="22" t="n">
        <v>0.0361239750192142</v>
      </c>
      <c r="Q23" s="22"/>
      <c r="R23" s="22" t="s">
        <v>97</v>
      </c>
      <c r="S23" s="22" t="n">
        <v>0</v>
      </c>
      <c r="T23" s="22" t="n">
        <v>0</v>
      </c>
      <c r="U23" s="22" t="n">
        <v>0</v>
      </c>
      <c r="V23" s="22" t="n">
        <v>0.0223791741338852</v>
      </c>
      <c r="W23" s="22"/>
      <c r="X23" s="22" t="n">
        <v>0</v>
      </c>
      <c r="Y23" s="22" t="n">
        <v>0</v>
      </c>
      <c r="Z23" s="22" t="n">
        <v>0</v>
      </c>
      <c r="AA23" s="22" t="n">
        <v>0</v>
      </c>
      <c r="AB23" s="22" t="n">
        <v>0.0757201039056333</v>
      </c>
      <c r="AC23" s="22" t="n">
        <v>0</v>
      </c>
      <c r="AD23" s="22" t="n">
        <v>0.0316702570668647</v>
      </c>
      <c r="AE23" s="22"/>
      <c r="AF23" s="22" t="n">
        <v>0</v>
      </c>
      <c r="AG23" s="22" t="n">
        <v>0</v>
      </c>
      <c r="AH23" s="22" t="n">
        <v>0.00209940654503425</v>
      </c>
      <c r="AI23" s="22" t="n">
        <v>0</v>
      </c>
      <c r="AJ23" s="22" t="n">
        <v>0</v>
      </c>
      <c r="AK23" s="22" t="n">
        <v>0</v>
      </c>
      <c r="AL23" s="22" t="n">
        <v>0</v>
      </c>
      <c r="AM23" s="22" t="n">
        <v>0</v>
      </c>
      <c r="AN23" s="22" t="n">
        <v>0</v>
      </c>
      <c r="AO23" s="22" t="s">
        <v>97</v>
      </c>
      <c r="AP23" s="22" t="n">
        <v>0</v>
      </c>
      <c r="AQ23" s="22"/>
      <c r="AR23" s="22" t="n">
        <v>0</v>
      </c>
      <c r="AS23" s="22" t="n">
        <v>0</v>
      </c>
      <c r="AT23" s="22" t="n">
        <v>0.11342619689685</v>
      </c>
      <c r="AU23" s="22" t="n">
        <v>0</v>
      </c>
      <c r="AV23" s="22" t="n">
        <v>0</v>
      </c>
      <c r="AW23" s="22" t="n">
        <v>0.0017861138004364</v>
      </c>
      <c r="AX23" s="22" t="n">
        <v>0</v>
      </c>
    </row>
    <row r="24">
      <c r="B24" s="18" t="s">
        <v>338</v>
      </c>
    </row>
    <row r="25">
      <c r="B25" t="s">
        <v>76</v>
      </c>
    </row>
    <row r="26">
      <c r="B26" t="s">
        <v>77</v>
      </c>
    </row>
    <row r="28">
      <c r="B28"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339</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159</v>
      </c>
      <c r="D7" s="11" t="n">
        <v>27</v>
      </c>
      <c r="E7" s="11" t="n">
        <v>93</v>
      </c>
      <c r="F7" s="11" t="n">
        <v>39</v>
      </c>
      <c r="G7" s="11"/>
      <c r="H7" s="11" t="n">
        <v>18</v>
      </c>
      <c r="I7" s="11" t="n">
        <v>118</v>
      </c>
      <c r="J7" s="11"/>
      <c r="K7" s="11" t="n">
        <v>42</v>
      </c>
      <c r="L7" s="11"/>
      <c r="M7" s="11" t="n">
        <v>13</v>
      </c>
      <c r="N7" s="11" t="n">
        <v>21</v>
      </c>
      <c r="O7" s="11" t="n">
        <v>90</v>
      </c>
      <c r="P7" s="11" t="n">
        <v>35</v>
      </c>
      <c r="Q7" s="11"/>
      <c r="R7" s="11" t="s">
        <v>96</v>
      </c>
      <c r="S7" s="11" t="n">
        <v>12</v>
      </c>
      <c r="T7" s="11" t="n">
        <v>21</v>
      </c>
      <c r="U7" s="11" t="n">
        <v>68</v>
      </c>
      <c r="V7" s="11" t="n">
        <v>57</v>
      </c>
      <c r="W7" s="11"/>
      <c r="X7" s="11" t="n">
        <v>6</v>
      </c>
      <c r="Y7" s="11" t="n">
        <v>14</v>
      </c>
      <c r="Z7" s="11" t="n">
        <v>8</v>
      </c>
      <c r="AA7" s="11" t="n">
        <v>39</v>
      </c>
      <c r="AB7" s="11" t="n">
        <v>34</v>
      </c>
      <c r="AC7" s="11" t="n">
        <v>22</v>
      </c>
      <c r="AD7" s="11" t="n">
        <v>30</v>
      </c>
      <c r="AE7" s="11"/>
      <c r="AF7" s="11" t="n">
        <v>5</v>
      </c>
      <c r="AG7" s="11" t="n">
        <v>4</v>
      </c>
      <c r="AH7" s="11" t="n">
        <v>27</v>
      </c>
      <c r="AI7" s="11" t="n">
        <v>55</v>
      </c>
      <c r="AJ7" s="11" t="n">
        <v>21</v>
      </c>
      <c r="AK7" s="11" t="n">
        <v>5</v>
      </c>
      <c r="AL7" s="11" t="n">
        <v>17</v>
      </c>
      <c r="AM7" s="11" t="n">
        <v>10</v>
      </c>
      <c r="AN7" s="11" t="n">
        <v>5</v>
      </c>
      <c r="AO7" s="11" t="n">
        <v>3</v>
      </c>
      <c r="AP7" s="11" t="n">
        <v>3</v>
      </c>
      <c r="AQ7" s="11"/>
      <c r="AR7" s="11" t="n">
        <v>19</v>
      </c>
      <c r="AS7" s="11" t="n">
        <v>9</v>
      </c>
      <c r="AT7" s="11" t="n">
        <v>34</v>
      </c>
      <c r="AU7" s="11" t="n">
        <v>30</v>
      </c>
      <c r="AV7" s="11" t="n">
        <v>8</v>
      </c>
      <c r="AW7" s="11" t="n">
        <v>43</v>
      </c>
      <c r="AX7" s="11" t="n">
        <v>16</v>
      </c>
    </row>
    <row r="8" ht="30" customHeight="1">
      <c r="B8" s="12" t="s">
        <v>21</v>
      </c>
      <c r="C8" s="12" t="n">
        <v>84</v>
      </c>
      <c r="D8" s="12" t="n">
        <v>7</v>
      </c>
      <c r="E8" s="12" t="n">
        <v>26</v>
      </c>
      <c r="F8" s="12" t="n">
        <v>51</v>
      </c>
      <c r="G8" s="12"/>
      <c r="H8" s="12" t="n">
        <v>6</v>
      </c>
      <c r="I8" s="12" t="n">
        <v>64</v>
      </c>
      <c r="J8" s="12"/>
      <c r="K8" s="12" t="n">
        <v>21</v>
      </c>
      <c r="L8" s="12"/>
      <c r="M8" s="12" t="n">
        <v>61</v>
      </c>
      <c r="N8" s="12" t="n">
        <v>13</v>
      </c>
      <c r="O8" s="12" t="n">
        <v>8</v>
      </c>
      <c r="P8" s="12" t="n">
        <v>1</v>
      </c>
      <c r="Q8" s="12"/>
      <c r="R8" s="12" t="s">
        <v>96</v>
      </c>
      <c r="S8" s="12" t="n">
        <v>6</v>
      </c>
      <c r="T8" s="12" t="n">
        <v>11</v>
      </c>
      <c r="U8" s="12" t="n">
        <v>20</v>
      </c>
      <c r="V8" s="12" t="n">
        <v>47</v>
      </c>
      <c r="W8" s="12"/>
      <c r="X8" s="12" t="n">
        <v>23</v>
      </c>
      <c r="Y8" s="12" t="n">
        <v>21</v>
      </c>
      <c r="Z8" s="12" t="n">
        <v>5</v>
      </c>
      <c r="AA8" s="12" t="n">
        <v>14</v>
      </c>
      <c r="AB8" s="12" t="n">
        <v>7</v>
      </c>
      <c r="AC8" s="12" t="n">
        <v>8</v>
      </c>
      <c r="AD8" s="12" t="n">
        <v>3</v>
      </c>
      <c r="AE8" s="12"/>
      <c r="AF8" s="12" t="n">
        <v>0</v>
      </c>
      <c r="AG8" s="12" t="n">
        <v>3</v>
      </c>
      <c r="AH8" s="12" t="n">
        <v>7</v>
      </c>
      <c r="AI8" s="12" t="n">
        <v>14</v>
      </c>
      <c r="AJ8" s="12" t="n">
        <v>18</v>
      </c>
      <c r="AK8" s="12" t="n">
        <v>4</v>
      </c>
      <c r="AL8" s="12" t="n">
        <v>10</v>
      </c>
      <c r="AM8" s="12" t="n">
        <v>6</v>
      </c>
      <c r="AN8" s="12" t="n">
        <v>3</v>
      </c>
      <c r="AO8" s="12" t="n">
        <v>8</v>
      </c>
      <c r="AP8" s="12" t="n">
        <v>4</v>
      </c>
      <c r="AQ8" s="12"/>
      <c r="AR8" s="12" t="n">
        <v>5</v>
      </c>
      <c r="AS8" s="12" t="n">
        <v>14</v>
      </c>
      <c r="AT8" s="12" t="n">
        <v>18</v>
      </c>
      <c r="AU8" s="12" t="n">
        <v>10</v>
      </c>
      <c r="AV8" s="12" t="n">
        <v>14</v>
      </c>
      <c r="AW8" s="12" t="n">
        <v>13</v>
      </c>
      <c r="AX8" s="12" t="n">
        <v>10</v>
      </c>
    </row>
    <row r="9">
      <c r="B9" s="17" t="s">
        <v>321</v>
      </c>
      <c r="C9" s="16" t="n">
        <v>0.224559383497964</v>
      </c>
      <c r="D9" s="16" t="n">
        <v>0</v>
      </c>
      <c r="E9" s="16" t="n">
        <v>0.0919424140580806</v>
      </c>
      <c r="F9" s="16" t="n">
        <v>0.323343534596399</v>
      </c>
      <c r="G9" s="16"/>
      <c r="H9" s="16" t="n">
        <v>0.0799462455666422</v>
      </c>
      <c r="I9" s="16" t="n">
        <v>0.218305127751409</v>
      </c>
      <c r="J9" s="16"/>
      <c r="K9" s="16" t="n">
        <v>0.203688024337505</v>
      </c>
      <c r="L9" s="16"/>
      <c r="M9" s="16" t="n">
        <v>0.253616006738978</v>
      </c>
      <c r="N9" s="16" t="n">
        <v>0.25112851935095</v>
      </c>
      <c r="O9" s="16" t="n">
        <v>0</v>
      </c>
      <c r="P9" s="16" t="n">
        <v>0</v>
      </c>
      <c r="Q9" s="16"/>
      <c r="R9" s="16" t="s">
        <v>97</v>
      </c>
      <c r="S9" s="16" t="n">
        <v>0.566411054533408</v>
      </c>
      <c r="T9" s="16" t="n">
        <v>0.612320458636723</v>
      </c>
      <c r="U9" s="16" t="n">
        <v>0</v>
      </c>
      <c r="V9" s="16" t="n">
        <v>0.191796818888327</v>
      </c>
      <c r="W9" s="16"/>
      <c r="X9" s="16" t="n">
        <v>0.397747015603439</v>
      </c>
      <c r="Y9" s="16" t="n">
        <v>0.309398396825795</v>
      </c>
      <c r="Z9" s="16" t="n">
        <v>0</v>
      </c>
      <c r="AA9" s="16" t="n">
        <v>0.137960838286767</v>
      </c>
      <c r="AB9" s="16" t="n">
        <v>0.200428479681099</v>
      </c>
      <c r="AC9" s="16" t="n">
        <v>0</v>
      </c>
      <c r="AD9" s="16" t="n">
        <v>0</v>
      </c>
      <c r="AE9" s="16"/>
      <c r="AF9" s="16" t="n">
        <v>0</v>
      </c>
      <c r="AG9" s="16" t="n">
        <v>0.955522891073651</v>
      </c>
      <c r="AH9" s="16" t="n">
        <v>0.574630900097421</v>
      </c>
      <c r="AI9" s="16" t="n">
        <v>0</v>
      </c>
      <c r="AJ9" s="16" t="n">
        <v>0.0486189838830889</v>
      </c>
      <c r="AK9" s="16" t="n">
        <v>0.96495030309386</v>
      </c>
      <c r="AL9" s="16" t="n">
        <v>0.104226514754499</v>
      </c>
      <c r="AM9" s="16" t="n">
        <v>0</v>
      </c>
      <c r="AN9" s="16" t="n">
        <v>0</v>
      </c>
      <c r="AO9" s="16" t="n">
        <v>0</v>
      </c>
      <c r="AP9" s="16" t="n">
        <v>0</v>
      </c>
      <c r="AQ9" s="16"/>
      <c r="AR9" s="16" t="n">
        <v>0</v>
      </c>
      <c r="AS9" s="16" t="n">
        <v>0</v>
      </c>
      <c r="AT9" s="16" t="n">
        <v>0.367427869904819</v>
      </c>
      <c r="AU9" s="16" t="n">
        <v>0.365478387987666</v>
      </c>
      <c r="AV9" s="16" t="n">
        <v>0.0696692719728818</v>
      </c>
      <c r="AW9" s="16" t="n">
        <v>0</v>
      </c>
      <c r="AX9" s="16" t="n">
        <v>0.753292524871749</v>
      </c>
    </row>
    <row r="10">
      <c r="B10" s="17" t="s">
        <v>322</v>
      </c>
      <c r="C10" s="16" t="n">
        <v>0.0875313422683904</v>
      </c>
      <c r="D10" s="16" t="n">
        <v>0</v>
      </c>
      <c r="E10" s="16" t="n">
        <v>0</v>
      </c>
      <c r="F10" s="16" t="n">
        <v>0.144331815991431</v>
      </c>
      <c r="G10" s="16"/>
      <c r="H10" s="16" t="n">
        <v>0</v>
      </c>
      <c r="I10" s="16" t="n">
        <v>0.113693408164494</v>
      </c>
      <c r="J10" s="16"/>
      <c r="K10" s="16" t="n">
        <v>0.318303594025548</v>
      </c>
      <c r="L10" s="16"/>
      <c r="M10" s="16" t="n">
        <v>0.107248273926427</v>
      </c>
      <c r="N10" s="16" t="n">
        <v>0.0585683069856766</v>
      </c>
      <c r="O10" s="16" t="n">
        <v>0</v>
      </c>
      <c r="P10" s="16" t="n">
        <v>0</v>
      </c>
      <c r="Q10" s="16"/>
      <c r="R10" s="16" t="s">
        <v>97</v>
      </c>
      <c r="S10" s="16" t="n">
        <v>0</v>
      </c>
      <c r="T10" s="16" t="n">
        <v>0</v>
      </c>
      <c r="U10" s="16" t="n">
        <v>0.329678826673544</v>
      </c>
      <c r="V10" s="16" t="n">
        <v>0.0161069553102857</v>
      </c>
      <c r="W10" s="16"/>
      <c r="X10" s="16" t="n">
        <v>0</v>
      </c>
      <c r="Y10" s="16" t="n">
        <v>0.313109961892071</v>
      </c>
      <c r="Z10" s="16" t="n">
        <v>0</v>
      </c>
      <c r="AA10" s="16" t="n">
        <v>0</v>
      </c>
      <c r="AB10" s="16" t="n">
        <v>0.110301588137268</v>
      </c>
      <c r="AC10" s="16" t="n">
        <v>0</v>
      </c>
      <c r="AD10" s="16" t="n">
        <v>0</v>
      </c>
      <c r="AE10" s="16"/>
      <c r="AF10" s="16" t="n">
        <v>0</v>
      </c>
      <c r="AG10" s="16" t="n">
        <v>0</v>
      </c>
      <c r="AH10" s="16" t="n">
        <v>0</v>
      </c>
      <c r="AI10" s="16" t="n">
        <v>0.0535009646161142</v>
      </c>
      <c r="AJ10" s="16" t="n">
        <v>0</v>
      </c>
      <c r="AK10" s="16" t="n">
        <v>0</v>
      </c>
      <c r="AL10" s="16" t="n">
        <v>0</v>
      </c>
      <c r="AM10" s="16" t="n">
        <v>0</v>
      </c>
      <c r="AN10" s="16" t="n">
        <v>0</v>
      </c>
      <c r="AO10" s="16" t="n">
        <v>0.872679815465433</v>
      </c>
      <c r="AP10" s="16" t="n">
        <v>0</v>
      </c>
      <c r="AQ10" s="16"/>
      <c r="AR10" s="16" t="n">
        <v>0</v>
      </c>
      <c r="AS10" s="16" t="n">
        <v>0.484402949689561</v>
      </c>
      <c r="AT10" s="16" t="n">
        <v>0</v>
      </c>
      <c r="AU10" s="16" t="n">
        <v>0</v>
      </c>
      <c r="AV10" s="16" t="n">
        <v>0</v>
      </c>
      <c r="AW10" s="16" t="n">
        <v>0.0572740774960802</v>
      </c>
      <c r="AX10" s="16" t="n">
        <v>0</v>
      </c>
    </row>
    <row r="11">
      <c r="B11" s="17" t="s">
        <v>323</v>
      </c>
      <c r="C11" s="16" t="n">
        <v>0.0611681179187689</v>
      </c>
      <c r="D11" s="16" t="n">
        <v>0.00989895404274193</v>
      </c>
      <c r="E11" s="16" t="n">
        <v>0.00305512478634331</v>
      </c>
      <c r="F11" s="16" t="n">
        <v>0.0979312191054791</v>
      </c>
      <c r="G11" s="16"/>
      <c r="H11" s="16" t="n">
        <v>0</v>
      </c>
      <c r="I11" s="16" t="n">
        <v>0.0794505329972973</v>
      </c>
      <c r="J11" s="16"/>
      <c r="K11" s="16" t="n">
        <v>0.00528563070413279</v>
      </c>
      <c r="L11" s="16"/>
      <c r="M11" s="16" t="n">
        <v>0.0812500329775717</v>
      </c>
      <c r="N11" s="16" t="n">
        <v>0</v>
      </c>
      <c r="O11" s="16" t="n">
        <v>0.0140252771736545</v>
      </c>
      <c r="P11" s="16" t="n">
        <v>0.0303442804020907</v>
      </c>
      <c r="Q11" s="16"/>
      <c r="R11" s="16" t="s">
        <v>97</v>
      </c>
      <c r="S11" s="16" t="n">
        <v>0</v>
      </c>
      <c r="T11" s="16" t="n">
        <v>0</v>
      </c>
      <c r="U11" s="16" t="n">
        <v>0.00747222317043144</v>
      </c>
      <c r="V11" s="16" t="n">
        <v>0.104706340918529</v>
      </c>
      <c r="W11" s="16"/>
      <c r="X11" s="16" t="n">
        <v>0.218891684294181</v>
      </c>
      <c r="Y11" s="16" t="n">
        <v>0.00377770441265849</v>
      </c>
      <c r="Z11" s="16" t="n">
        <v>0</v>
      </c>
      <c r="AA11" s="16" t="n">
        <v>0</v>
      </c>
      <c r="AB11" s="16" t="n">
        <v>0</v>
      </c>
      <c r="AC11" s="16" t="n">
        <v>0</v>
      </c>
      <c r="AD11" s="16" t="n">
        <v>0</v>
      </c>
      <c r="AE11" s="16"/>
      <c r="AF11" s="16" t="n">
        <v>0</v>
      </c>
      <c r="AG11" s="16" t="n">
        <v>0</v>
      </c>
      <c r="AH11" s="16" t="n">
        <v>0</v>
      </c>
      <c r="AI11" s="16" t="n">
        <v>0</v>
      </c>
      <c r="AJ11" s="16" t="n">
        <v>0.271250187180604</v>
      </c>
      <c r="AK11" s="16" t="n">
        <v>0</v>
      </c>
      <c r="AL11" s="16" t="n">
        <v>0</v>
      </c>
      <c r="AM11" s="16" t="n">
        <v>0.0123857569172796</v>
      </c>
      <c r="AN11" s="16" t="n">
        <v>0</v>
      </c>
      <c r="AO11" s="16" t="n">
        <v>0</v>
      </c>
      <c r="AP11" s="16" t="n">
        <v>0</v>
      </c>
      <c r="AQ11" s="16"/>
      <c r="AR11" s="16" t="n">
        <v>0</v>
      </c>
      <c r="AS11" s="16" t="n">
        <v>0</v>
      </c>
      <c r="AT11" s="16" t="n">
        <v>0.00225314970149</v>
      </c>
      <c r="AU11" s="16" t="n">
        <v>0</v>
      </c>
      <c r="AV11" s="16" t="n">
        <v>0.0055545483282924</v>
      </c>
      <c r="AW11" s="16" t="n">
        <v>0.372321085430047</v>
      </c>
      <c r="AX11" s="16" t="n">
        <v>0.00294544586911176</v>
      </c>
    </row>
    <row r="12">
      <c r="B12" s="17" t="s">
        <v>324</v>
      </c>
      <c r="C12" s="16" t="n">
        <v>0.26706397941803</v>
      </c>
      <c r="D12" s="16" t="n">
        <v>0.717651170142451</v>
      </c>
      <c r="E12" s="16" t="n">
        <v>0.254562544245836</v>
      </c>
      <c r="F12" s="16" t="n">
        <v>0.2110744665724</v>
      </c>
      <c r="G12" s="16"/>
      <c r="H12" s="16" t="n">
        <v>0.83046895063686</v>
      </c>
      <c r="I12" s="16" t="n">
        <v>0.216129845580048</v>
      </c>
      <c r="J12" s="16"/>
      <c r="K12" s="16" t="n">
        <v>0.241143065194663</v>
      </c>
      <c r="L12" s="16"/>
      <c r="M12" s="16" t="n">
        <v>0.345248715227731</v>
      </c>
      <c r="N12" s="16" t="n">
        <v>0.0759684315734591</v>
      </c>
      <c r="O12" s="16" t="n">
        <v>0.0251082211992743</v>
      </c>
      <c r="P12" s="16" t="n">
        <v>0.0258872760459924</v>
      </c>
      <c r="Q12" s="16"/>
      <c r="R12" s="16" t="s">
        <v>97</v>
      </c>
      <c r="S12" s="16" t="n">
        <v>0.0871308983065317</v>
      </c>
      <c r="T12" s="16" t="n">
        <v>0</v>
      </c>
      <c r="U12" s="16" t="n">
        <v>0.00710650631894786</v>
      </c>
      <c r="V12" s="16" t="n">
        <v>0.455959344125989</v>
      </c>
      <c r="W12" s="16"/>
      <c r="X12" s="16" t="n">
        <v>0.38336130010238</v>
      </c>
      <c r="Y12" s="16" t="n">
        <v>0.308020786314208</v>
      </c>
      <c r="Z12" s="16" t="n">
        <v>0</v>
      </c>
      <c r="AA12" s="16" t="n">
        <v>0.47135312672557</v>
      </c>
      <c r="AB12" s="16" t="n">
        <v>0.0807289670478754</v>
      </c>
      <c r="AC12" s="16" t="n">
        <v>0.0118769410130172</v>
      </c>
      <c r="AD12" s="16" t="n">
        <v>0.0293040006336559</v>
      </c>
      <c r="AE12" s="16"/>
      <c r="AF12" s="16" t="n">
        <v>0</v>
      </c>
      <c r="AG12" s="16" t="n">
        <v>0</v>
      </c>
      <c r="AH12" s="16" t="n">
        <v>0</v>
      </c>
      <c r="AI12" s="16" t="n">
        <v>0.455883287463186</v>
      </c>
      <c r="AJ12" s="16" t="n">
        <v>0.65255462820486</v>
      </c>
      <c r="AK12" s="16" t="n">
        <v>0.0168098204120507</v>
      </c>
      <c r="AL12" s="16" t="n">
        <v>0.0517651913457573</v>
      </c>
      <c r="AM12" s="16" t="n">
        <v>0.50720396768464</v>
      </c>
      <c r="AN12" s="16" t="n">
        <v>0</v>
      </c>
      <c r="AO12" s="16" t="n">
        <v>0</v>
      </c>
      <c r="AP12" s="16" t="n">
        <v>0</v>
      </c>
      <c r="AQ12" s="16"/>
      <c r="AR12" s="16" t="n">
        <v>0</v>
      </c>
      <c r="AS12" s="16" t="n">
        <v>0.0059409339948907</v>
      </c>
      <c r="AT12" s="16" t="n">
        <v>0.211974612521666</v>
      </c>
      <c r="AU12" s="16" t="n">
        <v>0.0487259618431681</v>
      </c>
      <c r="AV12" s="16" t="n">
        <v>0.905796831519102</v>
      </c>
      <c r="AW12" s="16" t="n">
        <v>0.378791102740194</v>
      </c>
      <c r="AX12" s="16" t="n">
        <v>0.00706507702056202</v>
      </c>
    </row>
    <row r="13">
      <c r="B13" s="17" t="s">
        <v>325</v>
      </c>
      <c r="C13" s="16" t="n">
        <v>0.013776983761083</v>
      </c>
      <c r="D13" s="16" t="n">
        <v>0.00867685569960672</v>
      </c>
      <c r="E13" s="16" t="n">
        <v>0.0406301351127796</v>
      </c>
      <c r="F13" s="16" t="n">
        <v>0.00077460201517302</v>
      </c>
      <c r="G13" s="16"/>
      <c r="H13" s="16" t="n">
        <v>0</v>
      </c>
      <c r="I13" s="16" t="n">
        <v>0.0092954243240562</v>
      </c>
      <c r="J13" s="16"/>
      <c r="K13" s="16" t="n">
        <v>0.0239235024229114</v>
      </c>
      <c r="L13" s="16"/>
      <c r="M13" s="16" t="n">
        <v>0</v>
      </c>
      <c r="N13" s="16" t="n">
        <v>0.0759684315734591</v>
      </c>
      <c r="O13" s="16" t="n">
        <v>0.0190167698613902</v>
      </c>
      <c r="P13" s="16" t="n">
        <v>0</v>
      </c>
      <c r="Q13" s="16"/>
      <c r="R13" s="16" t="s">
        <v>97</v>
      </c>
      <c r="S13" s="16" t="n">
        <v>0</v>
      </c>
      <c r="T13" s="16" t="n">
        <v>0</v>
      </c>
      <c r="U13" s="16" t="n">
        <v>0.00612635606391844</v>
      </c>
      <c r="V13" s="16" t="n">
        <v>0.0217203797686601</v>
      </c>
      <c r="W13" s="16"/>
      <c r="X13" s="16" t="n">
        <v>0</v>
      </c>
      <c r="Y13" s="16" t="n">
        <v>0.0235331522249838</v>
      </c>
      <c r="Z13" s="16" t="n">
        <v>0</v>
      </c>
      <c r="AA13" s="16" t="n">
        <v>0.00445189010614782</v>
      </c>
      <c r="AB13" s="16" t="n">
        <v>0.00879405632707538</v>
      </c>
      <c r="AC13" s="16" t="n">
        <v>0.0048202612617446</v>
      </c>
      <c r="AD13" s="16" t="n">
        <v>0.18159781368309</v>
      </c>
      <c r="AE13" s="16"/>
      <c r="AF13" s="16" t="n">
        <v>0</v>
      </c>
      <c r="AG13" s="16" t="n">
        <v>0</v>
      </c>
      <c r="AH13" s="16" t="n">
        <v>0.076723953811539</v>
      </c>
      <c r="AI13" s="16" t="n">
        <v>0.00426549158840271</v>
      </c>
      <c r="AJ13" s="16" t="n">
        <v>0</v>
      </c>
      <c r="AK13" s="16" t="n">
        <v>0</v>
      </c>
      <c r="AL13" s="16" t="n">
        <v>0.0581645402275724</v>
      </c>
      <c r="AM13" s="16" t="n">
        <v>0</v>
      </c>
      <c r="AN13" s="16" t="n">
        <v>0.011934330017561</v>
      </c>
      <c r="AO13" s="16" t="n">
        <v>0</v>
      </c>
      <c r="AP13" s="16" t="n">
        <v>0</v>
      </c>
      <c r="AQ13" s="16"/>
      <c r="AR13" s="16" t="n">
        <v>0</v>
      </c>
      <c r="AS13" s="16" t="n">
        <v>0</v>
      </c>
      <c r="AT13" s="16" t="n">
        <v>0.0282606775692565</v>
      </c>
      <c r="AU13" s="16" t="n">
        <v>0.0526107549841924</v>
      </c>
      <c r="AV13" s="16" t="n">
        <v>0</v>
      </c>
      <c r="AW13" s="16" t="n">
        <v>0.00913262396467045</v>
      </c>
      <c r="AX13" s="16" t="n">
        <v>0</v>
      </c>
    </row>
    <row r="14">
      <c r="B14" s="17" t="s">
        <v>326</v>
      </c>
      <c r="C14" s="16" t="n">
        <v>0.0413959914560884</v>
      </c>
      <c r="D14" s="16" t="n">
        <v>0.0199943507716035</v>
      </c>
      <c r="E14" s="16" t="n">
        <v>0.00305175411168004</v>
      </c>
      <c r="F14" s="16" t="n">
        <v>0.0639329372715458</v>
      </c>
      <c r="G14" s="16"/>
      <c r="H14" s="16" t="n">
        <v>0</v>
      </c>
      <c r="I14" s="16" t="n">
        <v>0.0522124727646674</v>
      </c>
      <c r="J14" s="16"/>
      <c r="K14" s="16" t="n">
        <v>0</v>
      </c>
      <c r="L14" s="16"/>
      <c r="M14" s="16" t="n">
        <v>0.0524002138364243</v>
      </c>
      <c r="N14" s="16" t="n">
        <v>0</v>
      </c>
      <c r="O14" s="16" t="n">
        <v>0.0305308498416542</v>
      </c>
      <c r="P14" s="16" t="n">
        <v>0</v>
      </c>
      <c r="Q14" s="16"/>
      <c r="R14" s="16" t="s">
        <v>97</v>
      </c>
      <c r="S14" s="16" t="n">
        <v>0.00702470513278333</v>
      </c>
      <c r="T14" s="16" t="n">
        <v>0.0037548857111763</v>
      </c>
      <c r="U14" s="16" t="n">
        <v>0.00703639909117692</v>
      </c>
      <c r="V14" s="16" t="n">
        <v>0.0683559746015953</v>
      </c>
      <c r="W14" s="16"/>
      <c r="X14" s="16" t="n">
        <v>0</v>
      </c>
      <c r="Y14" s="16" t="n">
        <v>0</v>
      </c>
      <c r="Z14" s="16" t="n">
        <v>0.636780933484249</v>
      </c>
      <c r="AA14" s="16" t="n">
        <v>0</v>
      </c>
      <c r="AB14" s="16" t="n">
        <v>0.0114066924710655</v>
      </c>
      <c r="AC14" s="16" t="n">
        <v>0</v>
      </c>
      <c r="AD14" s="16" t="n">
        <v>0.0287958988666946</v>
      </c>
      <c r="AE14" s="16"/>
      <c r="AF14" s="16" t="n">
        <v>0</v>
      </c>
      <c r="AG14" s="16" t="n">
        <v>0</v>
      </c>
      <c r="AH14" s="16" t="n">
        <v>0.0120981793461436</v>
      </c>
      <c r="AI14" s="16" t="n">
        <v>0</v>
      </c>
      <c r="AJ14" s="16" t="n">
        <v>0.00431331133313252</v>
      </c>
      <c r="AK14" s="16" t="n">
        <v>0.0143407737973689</v>
      </c>
      <c r="AL14" s="16" t="n">
        <v>0.00417343574338878</v>
      </c>
      <c r="AM14" s="16" t="n">
        <v>0</v>
      </c>
      <c r="AN14" s="16" t="n">
        <v>0.973083469374852</v>
      </c>
      <c r="AO14" s="16" t="n">
        <v>0</v>
      </c>
      <c r="AP14" s="16" t="n">
        <v>0</v>
      </c>
      <c r="AQ14" s="16"/>
      <c r="AR14" s="16" t="n">
        <v>0</v>
      </c>
      <c r="AS14" s="16" t="n">
        <v>0</v>
      </c>
      <c r="AT14" s="16" t="n">
        <v>0.00675944910446999</v>
      </c>
      <c r="AU14" s="16" t="n">
        <v>0.324522012426546</v>
      </c>
      <c r="AV14" s="16" t="n">
        <v>0</v>
      </c>
      <c r="AW14" s="16" t="n">
        <v>0.00456631198233522</v>
      </c>
      <c r="AX14" s="16" t="n">
        <v>0</v>
      </c>
    </row>
    <row r="15">
      <c r="B15" s="17" t="s">
        <v>327</v>
      </c>
      <c r="C15" s="16" t="n">
        <v>0.0361229485713582</v>
      </c>
      <c r="D15" s="16" t="n">
        <v>0.0488146852804413</v>
      </c>
      <c r="E15" s="16" t="n">
        <v>0.0384780777592543</v>
      </c>
      <c r="F15" s="16" t="n">
        <v>0.0331638487521696</v>
      </c>
      <c r="G15" s="16"/>
      <c r="H15" s="16" t="n">
        <v>0</v>
      </c>
      <c r="I15" s="16" t="n">
        <v>0.00894847453623203</v>
      </c>
      <c r="J15" s="16"/>
      <c r="K15" s="16" t="n">
        <v>0.0752139736780805</v>
      </c>
      <c r="L15" s="16"/>
      <c r="M15" s="16" t="n">
        <v>0</v>
      </c>
      <c r="N15" s="16" t="n">
        <v>0.165416541385389</v>
      </c>
      <c r="O15" s="16" t="n">
        <v>0.096908481737564</v>
      </c>
      <c r="P15" s="16" t="n">
        <v>0.0427700691464482</v>
      </c>
      <c r="Q15" s="16"/>
      <c r="R15" s="16" t="s">
        <v>97</v>
      </c>
      <c r="S15" s="16" t="n">
        <v>0</v>
      </c>
      <c r="T15" s="16" t="n">
        <v>0.209718768444775</v>
      </c>
      <c r="U15" s="16" t="n">
        <v>0.0239333305403893</v>
      </c>
      <c r="V15" s="16" t="n">
        <v>0.0068753700856882</v>
      </c>
      <c r="W15" s="16"/>
      <c r="X15" s="16" t="n">
        <v>0</v>
      </c>
      <c r="Y15" s="16" t="n">
        <v>0</v>
      </c>
      <c r="Z15" s="16" t="n">
        <v>0.333683697527498</v>
      </c>
      <c r="AA15" s="16" t="n">
        <v>0.0115617702821858</v>
      </c>
      <c r="AB15" s="16" t="n">
        <v>0.122140485061288</v>
      </c>
      <c r="AC15" s="16" t="n">
        <v>0.0320799887733017</v>
      </c>
      <c r="AD15" s="16" t="n">
        <v>0.0203536232631707</v>
      </c>
      <c r="AE15" s="16"/>
      <c r="AF15" s="16" t="n">
        <v>0</v>
      </c>
      <c r="AG15" s="16" t="n">
        <v>0.00749143896626878</v>
      </c>
      <c r="AH15" s="16" t="n">
        <v>0.0739967063346271</v>
      </c>
      <c r="AI15" s="16" t="n">
        <v>0.00275092406930431</v>
      </c>
      <c r="AJ15" s="16" t="n">
        <v>0.000899114405362668</v>
      </c>
      <c r="AK15" s="16" t="n">
        <v>0</v>
      </c>
      <c r="AL15" s="16" t="n">
        <v>0.00417343574338878</v>
      </c>
      <c r="AM15" s="16" t="n">
        <v>0.337894743363135</v>
      </c>
      <c r="AN15" s="16" t="n">
        <v>0</v>
      </c>
      <c r="AO15" s="16" t="n">
        <v>0</v>
      </c>
      <c r="AP15" s="16" t="n">
        <v>0.0739796605437372</v>
      </c>
      <c r="AQ15" s="16"/>
      <c r="AR15" s="16" t="n">
        <v>0.112146570869301</v>
      </c>
      <c r="AS15" s="16" t="n">
        <v>0</v>
      </c>
      <c r="AT15" s="16" t="n">
        <v>0.0314531702476778</v>
      </c>
      <c r="AU15" s="16" t="n">
        <v>0.00388479314102431</v>
      </c>
      <c r="AV15" s="16" t="n">
        <v>0.0111090966565848</v>
      </c>
      <c r="AW15" s="16" t="n">
        <v>0.0637440948062273</v>
      </c>
      <c r="AX15" s="16" t="n">
        <v>0.0886154451024846</v>
      </c>
    </row>
    <row r="16">
      <c r="B16" s="17" t="s">
        <v>328</v>
      </c>
      <c r="C16" s="16" t="n">
        <v>0.0466071434243171</v>
      </c>
      <c r="D16" s="16" t="n">
        <v>0.0845762724955489</v>
      </c>
      <c r="E16" s="16" t="n">
        <v>0.0429317428322917</v>
      </c>
      <c r="F16" s="16" t="n">
        <v>0.0432276285425183</v>
      </c>
      <c r="G16" s="16"/>
      <c r="H16" s="16" t="n">
        <v>0</v>
      </c>
      <c r="I16" s="16" t="n">
        <v>0.0374059526143056</v>
      </c>
      <c r="J16" s="16"/>
      <c r="K16" s="16" t="n">
        <v>0.0339039451807539</v>
      </c>
      <c r="L16" s="16"/>
      <c r="M16" s="16" t="n">
        <v>0</v>
      </c>
      <c r="N16" s="16" t="n">
        <v>0.258361049098135</v>
      </c>
      <c r="O16" s="16" t="n">
        <v>0.0533487577346245</v>
      </c>
      <c r="P16" s="16" t="n">
        <v>0.0767532796842064</v>
      </c>
      <c r="Q16" s="16"/>
      <c r="R16" s="16" t="s">
        <v>97</v>
      </c>
      <c r="S16" s="16" t="n">
        <v>0.263349040088596</v>
      </c>
      <c r="T16" s="16" t="n">
        <v>0.14802265786606</v>
      </c>
      <c r="U16" s="16" t="n">
        <v>0.0167533196068421</v>
      </c>
      <c r="V16" s="16" t="n">
        <v>0.0107330599204477</v>
      </c>
      <c r="W16" s="16"/>
      <c r="X16" s="16" t="n">
        <v>0</v>
      </c>
      <c r="Y16" s="16" t="n">
        <v>0.0319296643716155</v>
      </c>
      <c r="Z16" s="16" t="n">
        <v>0</v>
      </c>
      <c r="AA16" s="16" t="n">
        <v>0.0497718934370711</v>
      </c>
      <c r="AB16" s="16" t="n">
        <v>0.29435724814449</v>
      </c>
      <c r="AC16" s="16" t="n">
        <v>0</v>
      </c>
      <c r="AD16" s="16" t="n">
        <v>0.185550774909172</v>
      </c>
      <c r="AE16" s="16"/>
      <c r="AF16" s="16" t="n">
        <v>0</v>
      </c>
      <c r="AG16" s="16" t="n">
        <v>0</v>
      </c>
      <c r="AH16" s="16" t="n">
        <v>0.10622499741187</v>
      </c>
      <c r="AI16" s="16" t="n">
        <v>0.0810554458324683</v>
      </c>
      <c r="AJ16" s="16" t="n">
        <v>0.00428936849244757</v>
      </c>
      <c r="AK16" s="16" t="n">
        <v>0</v>
      </c>
      <c r="AL16" s="16" t="n">
        <v>0.0606560384733601</v>
      </c>
      <c r="AM16" s="16" t="n">
        <v>0.07802308407523</v>
      </c>
      <c r="AN16" s="16" t="n">
        <v>0</v>
      </c>
      <c r="AO16" s="16" t="n">
        <v>0.119211766815903</v>
      </c>
      <c r="AP16" s="16" t="n">
        <v>0</v>
      </c>
      <c r="AQ16" s="16"/>
      <c r="AR16" s="16" t="n">
        <v>0</v>
      </c>
      <c r="AS16" s="16" t="n">
        <v>0.00247678821377158</v>
      </c>
      <c r="AT16" s="16" t="n">
        <v>0.0610276545414929</v>
      </c>
      <c r="AU16" s="16" t="n">
        <v>0.151682257321445</v>
      </c>
      <c r="AV16" s="16" t="n">
        <v>0.0055545483282924</v>
      </c>
      <c r="AW16" s="16" t="n">
        <v>0.0156026412748175</v>
      </c>
      <c r="AX16" s="16" t="n">
        <v>0.0956805221230466</v>
      </c>
    </row>
    <row r="17">
      <c r="B17" s="17" t="s">
        <v>329</v>
      </c>
      <c r="C17" s="16" t="n">
        <v>0.0433393098472747</v>
      </c>
      <c r="D17" s="16" t="n">
        <v>0</v>
      </c>
      <c r="E17" s="16" t="n">
        <v>0.11792858106749</v>
      </c>
      <c r="F17" s="16" t="n">
        <v>0.0112611216406832</v>
      </c>
      <c r="G17" s="16"/>
      <c r="H17" s="16" t="n">
        <v>0</v>
      </c>
      <c r="I17" s="16" t="n">
        <v>0.0479435957023344</v>
      </c>
      <c r="J17" s="16"/>
      <c r="K17" s="16" t="n">
        <v>0.0573447019194715</v>
      </c>
      <c r="L17" s="16"/>
      <c r="M17" s="16" t="n">
        <v>0</v>
      </c>
      <c r="N17" s="16" t="n">
        <v>0.0763924800219549</v>
      </c>
      <c r="O17" s="16" t="n">
        <v>0.30625815714747</v>
      </c>
      <c r="P17" s="16" t="n">
        <v>0.0337655862009115</v>
      </c>
      <c r="Q17" s="16"/>
      <c r="R17" s="16" t="s">
        <v>97</v>
      </c>
      <c r="S17" s="16" t="n">
        <v>0.0139714231309209</v>
      </c>
      <c r="T17" s="16" t="n">
        <v>0.00688572563685095</v>
      </c>
      <c r="U17" s="16" t="n">
        <v>0.136363522001647</v>
      </c>
      <c r="V17" s="16" t="n">
        <v>0.0160381839400942</v>
      </c>
      <c r="W17" s="16"/>
      <c r="X17" s="16" t="n">
        <v>0</v>
      </c>
      <c r="Y17" s="16" t="n">
        <v>0</v>
      </c>
      <c r="Z17" s="16" t="n">
        <v>0.0077140943810008</v>
      </c>
      <c r="AA17" s="16" t="n">
        <v>0.161398274191041</v>
      </c>
      <c r="AB17" s="16" t="n">
        <v>0.00812619142751468</v>
      </c>
      <c r="AC17" s="16" t="n">
        <v>0.0758781167291192</v>
      </c>
      <c r="AD17" s="16" t="n">
        <v>0.255843374671523</v>
      </c>
      <c r="AE17" s="16"/>
      <c r="AF17" s="16" t="n">
        <v>0.2275468962072</v>
      </c>
      <c r="AG17" s="16" t="n">
        <v>0</v>
      </c>
      <c r="AH17" s="16" t="n">
        <v>0.0877183402401297</v>
      </c>
      <c r="AI17" s="16" t="n">
        <v>0.200517160582397</v>
      </c>
      <c r="AJ17" s="16" t="n">
        <v>0.00213271282588131</v>
      </c>
      <c r="AK17" s="16" t="n">
        <v>0</v>
      </c>
      <c r="AL17" s="16" t="n">
        <v>0.0076069316885943</v>
      </c>
      <c r="AM17" s="16" t="n">
        <v>0.00622057585712934</v>
      </c>
      <c r="AN17" s="16" t="n">
        <v>0</v>
      </c>
      <c r="AO17" s="16" t="n">
        <v>0</v>
      </c>
      <c r="AP17" s="16" t="n">
        <v>0</v>
      </c>
      <c r="AQ17" s="16"/>
      <c r="AR17" s="16" t="n">
        <v>0.448586283477204</v>
      </c>
      <c r="AS17" s="16" t="n">
        <v>0.0059409339948907</v>
      </c>
      <c r="AT17" s="16" t="n">
        <v>0.0629063404953556</v>
      </c>
      <c r="AU17" s="16" t="n">
        <v>0.00776958628204863</v>
      </c>
      <c r="AV17" s="16" t="n">
        <v>0</v>
      </c>
      <c r="AW17" s="16" t="n">
        <v>0.00913262396467045</v>
      </c>
      <c r="AX17" s="16" t="n">
        <v>0.014130154041124</v>
      </c>
    </row>
    <row r="18">
      <c r="B18" s="17" t="s">
        <v>330</v>
      </c>
      <c r="C18" s="16" t="n">
        <v>0.118502726441127</v>
      </c>
      <c r="D18" s="16" t="n">
        <v>0.00565874753599841</v>
      </c>
      <c r="E18" s="16" t="n">
        <v>0.380253742171695</v>
      </c>
      <c r="F18" s="16" t="n">
        <v>0.000500729587621584</v>
      </c>
      <c r="G18" s="16"/>
      <c r="H18" s="16" t="n">
        <v>0.0663555021891038</v>
      </c>
      <c r="I18" s="16" t="n">
        <v>0.146460577284024</v>
      </c>
      <c r="J18" s="16"/>
      <c r="K18" s="16" t="n">
        <v>0.0193959197388593</v>
      </c>
      <c r="L18" s="16"/>
      <c r="M18" s="16" t="n">
        <v>0.107248273926427</v>
      </c>
      <c r="N18" s="16" t="n">
        <v>0</v>
      </c>
      <c r="O18" s="16" t="n">
        <v>0.362281311345515</v>
      </c>
      <c r="P18" s="16" t="n">
        <v>0.290287835726856</v>
      </c>
      <c r="Q18" s="16"/>
      <c r="R18" s="16" t="s">
        <v>97</v>
      </c>
      <c r="S18" s="16" t="n">
        <v>0.00995331987468446</v>
      </c>
      <c r="T18" s="16" t="n">
        <v>0.0155843041241165</v>
      </c>
      <c r="U18" s="16" t="n">
        <v>0.443449205735869</v>
      </c>
      <c r="V18" s="16" t="n">
        <v>0.0183511421614807</v>
      </c>
      <c r="W18" s="16"/>
      <c r="X18" s="16" t="n">
        <v>0</v>
      </c>
      <c r="Y18" s="16" t="n">
        <v>0.00682022263911229</v>
      </c>
      <c r="Z18" s="16" t="n">
        <v>0</v>
      </c>
      <c r="AA18" s="16" t="n">
        <v>0.163502206971218</v>
      </c>
      <c r="AB18" s="16" t="n">
        <v>0.0749513488833985</v>
      </c>
      <c r="AC18" s="16" t="n">
        <v>0.826731379938085</v>
      </c>
      <c r="AD18" s="16" t="n">
        <v>0.0995192863312095</v>
      </c>
      <c r="AE18" s="16"/>
      <c r="AF18" s="16" t="n">
        <v>0.547432396243671</v>
      </c>
      <c r="AG18" s="16" t="n">
        <v>0</v>
      </c>
      <c r="AH18" s="16" t="n">
        <v>0.0258991140622798</v>
      </c>
      <c r="AI18" s="16" t="n">
        <v>0.183062633059416</v>
      </c>
      <c r="AJ18" s="16" t="n">
        <v>0.0138089808487426</v>
      </c>
      <c r="AK18" s="16" t="n">
        <v>0</v>
      </c>
      <c r="AL18" s="16" t="n">
        <v>0.692865990727135</v>
      </c>
      <c r="AM18" s="16" t="n">
        <v>0.0111805491513198</v>
      </c>
      <c r="AN18" s="16" t="n">
        <v>0.00503130468712172</v>
      </c>
      <c r="AO18" s="16" t="n">
        <v>0.00810841771866346</v>
      </c>
      <c r="AP18" s="16" t="n">
        <v>0.00948506041851745</v>
      </c>
      <c r="AQ18" s="16"/>
      <c r="AR18" s="16" t="n">
        <v>0.359816786413374</v>
      </c>
      <c r="AS18" s="16" t="n">
        <v>0.498761605893114</v>
      </c>
      <c r="AT18" s="16" t="n">
        <v>0.0118306277367541</v>
      </c>
      <c r="AU18" s="16" t="n">
        <v>0.0249283374970625</v>
      </c>
      <c r="AV18" s="16" t="n">
        <v>0</v>
      </c>
      <c r="AW18" s="16" t="n">
        <v>0.0605068597714582</v>
      </c>
      <c r="AX18" s="16" t="n">
        <v>0.0211952310616861</v>
      </c>
    </row>
    <row r="19">
      <c r="B19" s="17" t="s">
        <v>331</v>
      </c>
      <c r="C19" s="16" t="n">
        <v>0.00775202999468813</v>
      </c>
      <c r="D19" s="16" t="n">
        <v>0.0103246540071287</v>
      </c>
      <c r="E19" s="16" t="n">
        <v>0.019427729852601</v>
      </c>
      <c r="F19" s="16" t="n">
        <v>0.00143555416507714</v>
      </c>
      <c r="G19" s="16"/>
      <c r="H19" s="16" t="n">
        <v>0.0151977538911653</v>
      </c>
      <c r="I19" s="16" t="n">
        <v>0.00799712208983719</v>
      </c>
      <c r="J19" s="16"/>
      <c r="K19" s="16" t="n">
        <v>0.0153872287584811</v>
      </c>
      <c r="L19" s="16"/>
      <c r="M19" s="16" t="n">
        <v>0</v>
      </c>
      <c r="N19" s="16" t="n">
        <v>0</v>
      </c>
      <c r="O19" s="16" t="n">
        <v>0.0498352736465517</v>
      </c>
      <c r="P19" s="16" t="n">
        <v>0.230447543454942</v>
      </c>
      <c r="Q19" s="16"/>
      <c r="R19" s="16" t="s">
        <v>97</v>
      </c>
      <c r="S19" s="16" t="n">
        <v>0.0059274932232407</v>
      </c>
      <c r="T19" s="16" t="n">
        <v>0.0037131995802994</v>
      </c>
      <c r="U19" s="16" t="n">
        <v>0.0112376884941013</v>
      </c>
      <c r="V19" s="16" t="n">
        <v>0.00742076010296209</v>
      </c>
      <c r="W19" s="16"/>
      <c r="X19" s="16" t="n">
        <v>0</v>
      </c>
      <c r="Y19" s="16" t="n">
        <v>0.00341011131955614</v>
      </c>
      <c r="Z19" s="16" t="n">
        <v>0.0218212746072529</v>
      </c>
      <c r="AA19" s="16" t="n">
        <v>0</v>
      </c>
      <c r="AB19" s="16" t="n">
        <v>0.0168300320981268</v>
      </c>
      <c r="AC19" s="16" t="n">
        <v>0.0380231911715902</v>
      </c>
      <c r="AD19" s="16" t="n">
        <v>0.0143175814700726</v>
      </c>
      <c r="AE19" s="16"/>
      <c r="AF19" s="16" t="n">
        <v>0</v>
      </c>
      <c r="AG19" s="16" t="n">
        <v>0.0321542503361235</v>
      </c>
      <c r="AH19" s="16" t="n">
        <v>0.0219887728571815</v>
      </c>
      <c r="AI19" s="16" t="n">
        <v>0.0171858001328462</v>
      </c>
      <c r="AJ19" s="16" t="n">
        <v>0.00213271282588131</v>
      </c>
      <c r="AK19" s="16" t="n">
        <v>0</v>
      </c>
      <c r="AL19" s="16" t="n">
        <v>0.00417343574338878</v>
      </c>
      <c r="AM19" s="16" t="n">
        <v>0.00615151603500529</v>
      </c>
      <c r="AN19" s="16" t="n">
        <v>0.00995089592046525</v>
      </c>
      <c r="AO19" s="16" t="n">
        <v>0</v>
      </c>
      <c r="AP19" s="16" t="n">
        <v>0</v>
      </c>
      <c r="AQ19" s="16"/>
      <c r="AR19" s="16" t="n">
        <v>0.0233770738054711</v>
      </c>
      <c r="AS19" s="16" t="n">
        <v>0.00247678821377158</v>
      </c>
      <c r="AT19" s="16" t="n">
        <v>0.00225314970149</v>
      </c>
      <c r="AU19" s="16" t="n">
        <v>0.0148935367249062</v>
      </c>
      <c r="AV19" s="16" t="n">
        <v>0</v>
      </c>
      <c r="AW19" s="16" t="n">
        <v>0.0129400346202941</v>
      </c>
      <c r="AX19" s="16" t="n">
        <v>0.014130154041124</v>
      </c>
    </row>
    <row r="20">
      <c r="B20" s="17" t="s">
        <v>332</v>
      </c>
      <c r="C20" s="16" t="n">
        <v>0.0056596547318126</v>
      </c>
      <c r="D20" s="16" t="n">
        <v>0.00723479976308946</v>
      </c>
      <c r="E20" s="16" t="n">
        <v>0.00622079424447432</v>
      </c>
      <c r="F20" s="16" t="n">
        <v>0.0051551612249195</v>
      </c>
      <c r="G20" s="16"/>
      <c r="H20" s="16" t="n">
        <v>0.00265729454366481</v>
      </c>
      <c r="I20" s="16" t="n">
        <v>0.00264160369595673</v>
      </c>
      <c r="J20" s="16"/>
      <c r="K20" s="16" t="n">
        <v>0.0036989471395023</v>
      </c>
      <c r="L20" s="16"/>
      <c r="M20" s="16" t="n">
        <v>0</v>
      </c>
      <c r="N20" s="16" t="n">
        <v>0</v>
      </c>
      <c r="O20" s="16" t="n">
        <v>0.0380499458691459</v>
      </c>
      <c r="P20" s="16" t="n">
        <v>0.153859710643566</v>
      </c>
      <c r="Q20" s="16"/>
      <c r="R20" s="16" t="s">
        <v>97</v>
      </c>
      <c r="S20" s="16" t="n">
        <v>0.0462320657098346</v>
      </c>
      <c r="T20" s="16" t="n">
        <v>0</v>
      </c>
      <c r="U20" s="16" t="n">
        <v>0.00759005530423299</v>
      </c>
      <c r="V20" s="16" t="n">
        <v>0.00128416530213567</v>
      </c>
      <c r="W20" s="16"/>
      <c r="X20" s="16" t="n">
        <v>0</v>
      </c>
      <c r="Y20" s="16" t="n">
        <v>0</v>
      </c>
      <c r="Z20" s="16" t="n">
        <v>0</v>
      </c>
      <c r="AA20" s="16" t="n">
        <v>0</v>
      </c>
      <c r="AB20" s="16" t="n">
        <v>0</v>
      </c>
      <c r="AC20" s="16" t="n">
        <v>0.0105901211131419</v>
      </c>
      <c r="AD20" s="16" t="n">
        <v>0.141040426045264</v>
      </c>
      <c r="AE20" s="16"/>
      <c r="AF20" s="16" t="n">
        <v>0</v>
      </c>
      <c r="AG20" s="16" t="n">
        <v>0.00483141962395714</v>
      </c>
      <c r="AH20" s="16" t="n">
        <v>0.01680869463371</v>
      </c>
      <c r="AI20" s="16" t="n">
        <v>0</v>
      </c>
      <c r="AJ20" s="16" t="n">
        <v>0</v>
      </c>
      <c r="AK20" s="16" t="n">
        <v>0</v>
      </c>
      <c r="AL20" s="16" t="n">
        <v>0.00906725125203552</v>
      </c>
      <c r="AM20" s="16" t="n">
        <v>0.0409398069162606</v>
      </c>
      <c r="AN20" s="16" t="n">
        <v>0</v>
      </c>
      <c r="AO20" s="16" t="n">
        <v>0</v>
      </c>
      <c r="AP20" s="16" t="n">
        <v>0</v>
      </c>
      <c r="AQ20" s="16"/>
      <c r="AR20" s="16" t="n">
        <v>0.0560732854346505</v>
      </c>
      <c r="AS20" s="16" t="n">
        <v>0</v>
      </c>
      <c r="AT20" s="16" t="n">
        <v>0</v>
      </c>
      <c r="AU20" s="16" t="n">
        <v>0.00161957865091661</v>
      </c>
      <c r="AV20" s="16" t="n">
        <v>0.00231570319484628</v>
      </c>
      <c r="AW20" s="16" t="n">
        <v>0.0121811332935825</v>
      </c>
      <c r="AX20" s="16" t="n">
        <v>0</v>
      </c>
    </row>
    <row r="21">
      <c r="B21" s="17" t="s">
        <v>333</v>
      </c>
      <c r="C21" s="16" t="n">
        <v>0.000773436447557325</v>
      </c>
      <c r="D21" s="16" t="n">
        <v>0.00361739988154473</v>
      </c>
      <c r="E21" s="16" t="n">
        <v>0.00151735975747381</v>
      </c>
      <c r="F21" s="16" t="n">
        <v>0</v>
      </c>
      <c r="G21" s="16"/>
      <c r="H21" s="16" t="n">
        <v>0</v>
      </c>
      <c r="I21" s="16" t="n">
        <v>0.00100460730342514</v>
      </c>
      <c r="J21" s="16"/>
      <c r="K21" s="16" t="n">
        <v>0.00190735810246167</v>
      </c>
      <c r="L21" s="16"/>
      <c r="M21" s="16" t="n">
        <v>0</v>
      </c>
      <c r="N21" s="16" t="n">
        <v>0</v>
      </c>
      <c r="O21" s="16" t="n">
        <v>0.0046369544431557</v>
      </c>
      <c r="P21" s="16" t="n">
        <v>0.0258872760459924</v>
      </c>
      <c r="Q21" s="16"/>
      <c r="R21" s="16" t="s">
        <v>97</v>
      </c>
      <c r="S21" s="16" t="n">
        <v>0</v>
      </c>
      <c r="T21" s="16" t="n">
        <v>0</v>
      </c>
      <c r="U21" s="16" t="n">
        <v>0.00325256699889981</v>
      </c>
      <c r="V21" s="16" t="n">
        <v>0</v>
      </c>
      <c r="W21" s="16"/>
      <c r="X21" s="16" t="n">
        <v>0</v>
      </c>
      <c r="Y21" s="16" t="n">
        <v>0</v>
      </c>
      <c r="Z21" s="16" t="n">
        <v>0</v>
      </c>
      <c r="AA21" s="16" t="n">
        <v>0</v>
      </c>
      <c r="AB21" s="16" t="n">
        <v>0</v>
      </c>
      <c r="AC21" s="16" t="n">
        <v>0</v>
      </c>
      <c r="AD21" s="16" t="n">
        <v>0.0235729623299411</v>
      </c>
      <c r="AE21" s="16"/>
      <c r="AF21" s="16" t="n">
        <v>0.225020707549129</v>
      </c>
      <c r="AG21" s="16" t="n">
        <v>0</v>
      </c>
      <c r="AH21" s="16" t="n">
        <v>0</v>
      </c>
      <c r="AI21" s="16" t="n">
        <v>0.00177829265586581</v>
      </c>
      <c r="AJ21" s="16" t="n">
        <v>0</v>
      </c>
      <c r="AK21" s="16" t="n">
        <v>0</v>
      </c>
      <c r="AL21" s="16" t="n">
        <v>0</v>
      </c>
      <c r="AM21" s="16" t="n">
        <v>0</v>
      </c>
      <c r="AN21" s="16" t="n">
        <v>0</v>
      </c>
      <c r="AO21" s="16" t="n">
        <v>0</v>
      </c>
      <c r="AP21" s="16" t="n">
        <v>0</v>
      </c>
      <c r="AQ21" s="16"/>
      <c r="AR21" s="16" t="n">
        <v>0</v>
      </c>
      <c r="AS21" s="16" t="n">
        <v>0</v>
      </c>
      <c r="AT21" s="16" t="n">
        <v>0</v>
      </c>
      <c r="AU21" s="16" t="n">
        <v>0.00388479314102431</v>
      </c>
      <c r="AV21" s="16" t="n">
        <v>0</v>
      </c>
      <c r="AW21" s="16" t="n">
        <v>0.00190370532781183</v>
      </c>
      <c r="AX21" s="16" t="n">
        <v>0</v>
      </c>
    </row>
    <row r="22">
      <c r="B22" s="17" t="s">
        <v>334</v>
      </c>
      <c r="C22" s="16" t="n">
        <v>0</v>
      </c>
      <c r="D22" s="16" t="n">
        <v>0</v>
      </c>
      <c r="E22" s="16" t="n">
        <v>0</v>
      </c>
      <c r="F22" s="16" t="n">
        <v>0</v>
      </c>
      <c r="G22" s="16"/>
      <c r="H22" s="16" t="n">
        <v>0</v>
      </c>
      <c r="I22" s="16" t="n">
        <v>0</v>
      </c>
      <c r="J22" s="16"/>
      <c r="K22" s="16" t="n">
        <v>0</v>
      </c>
      <c r="L22" s="16"/>
      <c r="M22" s="16" t="n">
        <v>0</v>
      </c>
      <c r="N22" s="16" t="n">
        <v>0</v>
      </c>
      <c r="O22" s="16" t="n">
        <v>0</v>
      </c>
      <c r="P22" s="16" t="n">
        <v>0</v>
      </c>
      <c r="Q22" s="16"/>
      <c r="R22" s="16" t="s">
        <v>97</v>
      </c>
      <c r="S22" s="16" t="n">
        <v>0</v>
      </c>
      <c r="T22" s="16" t="n">
        <v>0</v>
      </c>
      <c r="U22" s="16" t="n">
        <v>0</v>
      </c>
      <c r="V22" s="16" t="n">
        <v>0</v>
      </c>
      <c r="W22" s="16"/>
      <c r="X22" s="16" t="n">
        <v>0</v>
      </c>
      <c r="Y22" s="16" t="n">
        <v>0</v>
      </c>
      <c r="Z22" s="16" t="n">
        <v>0</v>
      </c>
      <c r="AA22" s="16" t="n">
        <v>0</v>
      </c>
      <c r="AB22" s="16" t="n">
        <v>0</v>
      </c>
      <c r="AC22" s="16" t="n">
        <v>0</v>
      </c>
      <c r="AD22" s="16" t="n">
        <v>0</v>
      </c>
      <c r="AE22" s="16"/>
      <c r="AF22" s="16" t="n">
        <v>0</v>
      </c>
      <c r="AG22" s="16" t="n">
        <v>0</v>
      </c>
      <c r="AH22" s="16" t="n">
        <v>0</v>
      </c>
      <c r="AI22" s="16" t="n">
        <v>0</v>
      </c>
      <c r="AJ22" s="16" t="n">
        <v>0</v>
      </c>
      <c r="AK22" s="16" t="n">
        <v>0</v>
      </c>
      <c r="AL22" s="16" t="n">
        <v>0</v>
      </c>
      <c r="AM22" s="16" t="n">
        <v>0</v>
      </c>
      <c r="AN22" s="16" t="n">
        <v>0</v>
      </c>
      <c r="AO22" s="16" t="n">
        <v>0</v>
      </c>
      <c r="AP22" s="16" t="n">
        <v>0</v>
      </c>
      <c r="AQ22" s="16"/>
      <c r="AR22" s="16" t="n">
        <v>0</v>
      </c>
      <c r="AS22" s="16" t="n">
        <v>0</v>
      </c>
      <c r="AT22" s="16" t="n">
        <v>0</v>
      </c>
      <c r="AU22" s="16" t="n">
        <v>0</v>
      </c>
      <c r="AV22" s="16" t="n">
        <v>0</v>
      </c>
      <c r="AW22" s="16" t="n">
        <v>0</v>
      </c>
      <c r="AX22" s="16" t="n">
        <v>0</v>
      </c>
    </row>
    <row r="23">
      <c r="B23" s="17" t="s">
        <v>319</v>
      </c>
      <c r="C23" s="22" t="n">
        <v>0.0457469522215406</v>
      </c>
      <c r="D23" s="22" t="n">
        <v>0.0835521103798457</v>
      </c>
      <c r="E23" s="22" t="n">
        <v>0</v>
      </c>
      <c r="F23" s="22" t="n">
        <v>0.0638673805345833</v>
      </c>
      <c r="G23" s="22"/>
      <c r="H23" s="22" t="n">
        <v>0.00537425317256404</v>
      </c>
      <c r="I23" s="22" t="n">
        <v>0.0585112551919139</v>
      </c>
      <c r="J23" s="22"/>
      <c r="K23" s="22" t="n">
        <v>0.000804108797629527</v>
      </c>
      <c r="L23" s="22"/>
      <c r="M23" s="22" t="n">
        <v>0.0529884833664414</v>
      </c>
      <c r="N23" s="22" t="n">
        <v>0.0381962400109774</v>
      </c>
      <c r="O23" s="22" t="n">
        <v>0</v>
      </c>
      <c r="P23" s="22" t="n">
        <v>0.0899971426489946</v>
      </c>
      <c r="Q23" s="22"/>
      <c r="R23" s="22" t="s">
        <v>97</v>
      </c>
      <c r="S23" s="22" t="n">
        <v>0</v>
      </c>
      <c r="T23" s="22" t="n">
        <v>0</v>
      </c>
      <c r="U23" s="22" t="n">
        <v>0</v>
      </c>
      <c r="V23" s="22" t="n">
        <v>0.0806515048738059</v>
      </c>
      <c r="W23" s="22"/>
      <c r="X23" s="22" t="n">
        <v>0</v>
      </c>
      <c r="Y23" s="22" t="n">
        <v>0</v>
      </c>
      <c r="Z23" s="22" t="n">
        <v>0</v>
      </c>
      <c r="AA23" s="22" t="n">
        <v>0</v>
      </c>
      <c r="AB23" s="22" t="n">
        <v>0.0719349107208</v>
      </c>
      <c r="AC23" s="22" t="n">
        <v>0</v>
      </c>
      <c r="AD23" s="22" t="n">
        <v>0.0201042577962068</v>
      </c>
      <c r="AE23" s="22"/>
      <c r="AF23" s="22" t="n">
        <v>0</v>
      </c>
      <c r="AG23" s="22" t="n">
        <v>0</v>
      </c>
      <c r="AH23" s="22" t="n">
        <v>0.00391034120509829</v>
      </c>
      <c r="AI23" s="22" t="n">
        <v>0</v>
      </c>
      <c r="AJ23" s="22" t="n">
        <v>0</v>
      </c>
      <c r="AK23" s="22" t="n">
        <v>0.00389910269672026</v>
      </c>
      <c r="AL23" s="22" t="n">
        <v>0.00312723430087977</v>
      </c>
      <c r="AM23" s="22" t="n">
        <v>0</v>
      </c>
      <c r="AN23" s="22" t="n">
        <v>0</v>
      </c>
      <c r="AO23" s="22" t="n">
        <v>0</v>
      </c>
      <c r="AP23" s="22" t="n">
        <v>0.916535279037745</v>
      </c>
      <c r="AQ23" s="22"/>
      <c r="AR23" s="22" t="n">
        <v>0</v>
      </c>
      <c r="AS23" s="22" t="n">
        <v>0</v>
      </c>
      <c r="AT23" s="22" t="n">
        <v>0.213853298475529</v>
      </c>
      <c r="AU23" s="22" t="n">
        <v>0</v>
      </c>
      <c r="AV23" s="22" t="n">
        <v>0</v>
      </c>
      <c r="AW23" s="22" t="n">
        <v>0.00190370532781183</v>
      </c>
      <c r="AX23" s="22" t="n">
        <v>0.00294544586911176</v>
      </c>
    </row>
    <row r="24">
      <c r="B24" s="18" t="s">
        <v>340</v>
      </c>
    </row>
    <row r="25">
      <c r="B25" t="s">
        <v>76</v>
      </c>
    </row>
    <row r="26">
      <c r="B26" t="s">
        <v>77</v>
      </c>
    </row>
    <row r="28">
      <c r="B28"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341</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176</v>
      </c>
      <c r="D7" s="11" t="n">
        <v>52</v>
      </c>
      <c r="E7" s="11" t="n">
        <v>84</v>
      </c>
      <c r="F7" s="11" t="n">
        <v>40</v>
      </c>
      <c r="G7" s="11"/>
      <c r="H7" s="11" t="n">
        <v>25</v>
      </c>
      <c r="I7" s="11" t="n">
        <v>127</v>
      </c>
      <c r="J7" s="11"/>
      <c r="K7" s="11" t="n">
        <v>43</v>
      </c>
      <c r="L7" s="11"/>
      <c r="M7" s="11" t="n">
        <v>32</v>
      </c>
      <c r="N7" s="11" t="n">
        <v>32</v>
      </c>
      <c r="O7" s="11" t="n">
        <v>73</v>
      </c>
      <c r="P7" s="11" t="n">
        <v>39</v>
      </c>
      <c r="Q7" s="11"/>
      <c r="R7" s="11" t="s">
        <v>96</v>
      </c>
      <c r="S7" s="11" t="n">
        <v>7</v>
      </c>
      <c r="T7" s="11" t="n">
        <v>23</v>
      </c>
      <c r="U7" s="11" t="n">
        <v>57</v>
      </c>
      <c r="V7" s="11" t="n">
        <v>86</v>
      </c>
      <c r="W7" s="11"/>
      <c r="X7" s="11" t="n">
        <v>10</v>
      </c>
      <c r="Y7" s="11" t="n">
        <v>23</v>
      </c>
      <c r="Z7" s="11" t="n">
        <v>12</v>
      </c>
      <c r="AA7" s="11" t="n">
        <v>12</v>
      </c>
      <c r="AB7" s="11" t="n">
        <v>56</v>
      </c>
      <c r="AC7" s="11" t="n">
        <v>18</v>
      </c>
      <c r="AD7" s="11" t="n">
        <v>39</v>
      </c>
      <c r="AE7" s="11"/>
      <c r="AF7" s="11" t="n">
        <v>6</v>
      </c>
      <c r="AG7" s="11" t="n">
        <v>8</v>
      </c>
      <c r="AH7" s="11" t="n">
        <v>29</v>
      </c>
      <c r="AI7" s="11" t="n">
        <v>31</v>
      </c>
      <c r="AJ7" s="11" t="n">
        <v>24</v>
      </c>
      <c r="AK7" s="11" t="n">
        <v>25</v>
      </c>
      <c r="AL7" s="11" t="n">
        <v>18</v>
      </c>
      <c r="AM7" s="11" t="n">
        <v>9</v>
      </c>
      <c r="AN7" s="11" t="n">
        <v>12</v>
      </c>
      <c r="AO7" s="11" t="n">
        <v>5</v>
      </c>
      <c r="AP7" s="11" t="n">
        <v>3</v>
      </c>
      <c r="AQ7" s="11"/>
      <c r="AR7" s="11" t="n">
        <v>9</v>
      </c>
      <c r="AS7" s="11" t="n">
        <v>7</v>
      </c>
      <c r="AT7" s="11" t="n">
        <v>55</v>
      </c>
      <c r="AU7" s="11" t="n">
        <v>32</v>
      </c>
      <c r="AV7" s="11" t="n">
        <v>7</v>
      </c>
      <c r="AW7" s="11" t="n">
        <v>36</v>
      </c>
      <c r="AX7" s="11" t="n">
        <v>30</v>
      </c>
    </row>
    <row r="8" ht="30" customHeight="1">
      <c r="B8" s="12" t="s">
        <v>21</v>
      </c>
      <c r="C8" s="12" t="n">
        <v>164</v>
      </c>
      <c r="D8" s="12" t="n">
        <v>13</v>
      </c>
      <c r="E8" s="12" t="n">
        <v>50</v>
      </c>
      <c r="F8" s="12" t="n">
        <v>101</v>
      </c>
      <c r="G8" s="12"/>
      <c r="H8" s="12" t="n">
        <v>3</v>
      </c>
      <c r="I8" s="12" t="n">
        <v>137</v>
      </c>
      <c r="J8" s="12"/>
      <c r="K8" s="12" t="n">
        <v>35</v>
      </c>
      <c r="L8" s="12"/>
      <c r="M8" s="12" t="n">
        <v>132</v>
      </c>
      <c r="N8" s="12" t="n">
        <v>25</v>
      </c>
      <c r="O8" s="12" t="n">
        <v>5</v>
      </c>
      <c r="P8" s="12" t="n">
        <v>1</v>
      </c>
      <c r="Q8" s="12"/>
      <c r="R8" s="12" t="s">
        <v>96</v>
      </c>
      <c r="S8" s="12" t="n">
        <v>14</v>
      </c>
      <c r="T8" s="12" t="n">
        <v>19</v>
      </c>
      <c r="U8" s="12" t="n">
        <v>20</v>
      </c>
      <c r="V8" s="12" t="n">
        <v>106</v>
      </c>
      <c r="W8" s="12"/>
      <c r="X8" s="12" t="n">
        <v>25</v>
      </c>
      <c r="Y8" s="12" t="n">
        <v>73</v>
      </c>
      <c r="Z8" s="12" t="n">
        <v>26</v>
      </c>
      <c r="AA8" s="12" t="n">
        <v>9</v>
      </c>
      <c r="AB8" s="12" t="n">
        <v>21</v>
      </c>
      <c r="AC8" s="12" t="n">
        <v>2</v>
      </c>
      <c r="AD8" s="12" t="n">
        <v>4</v>
      </c>
      <c r="AE8" s="12"/>
      <c r="AF8" s="12" t="n">
        <v>4</v>
      </c>
      <c r="AG8" s="12" t="n">
        <v>7</v>
      </c>
      <c r="AH8" s="12" t="n">
        <v>24</v>
      </c>
      <c r="AI8" s="12" t="n">
        <v>17</v>
      </c>
      <c r="AJ8" s="12" t="n">
        <v>13</v>
      </c>
      <c r="AK8" s="12" t="n">
        <v>44</v>
      </c>
      <c r="AL8" s="12" t="n">
        <v>11</v>
      </c>
      <c r="AM8" s="12" t="n">
        <v>6</v>
      </c>
      <c r="AN8" s="12" t="n">
        <v>26</v>
      </c>
      <c r="AO8" s="12" t="n">
        <v>8</v>
      </c>
      <c r="AP8" s="12" t="n">
        <v>4</v>
      </c>
      <c r="AQ8" s="12"/>
      <c r="AR8" s="12" t="n">
        <v>5</v>
      </c>
      <c r="AS8" s="12" t="n">
        <v>22</v>
      </c>
      <c r="AT8" s="12" t="n">
        <v>46</v>
      </c>
      <c r="AU8" s="12" t="n">
        <v>30</v>
      </c>
      <c r="AV8" s="12" t="n">
        <v>9</v>
      </c>
      <c r="AW8" s="12" t="n">
        <v>19</v>
      </c>
      <c r="AX8" s="12" t="n">
        <v>32</v>
      </c>
    </row>
    <row r="9">
      <c r="B9" s="17" t="s">
        <v>321</v>
      </c>
      <c r="C9" s="16" t="n">
        <v>0.658401966007817</v>
      </c>
      <c r="D9" s="16" t="n">
        <v>0.297112560847514</v>
      </c>
      <c r="E9" s="16" t="n">
        <v>0.649063928133324</v>
      </c>
      <c r="F9" s="16" t="n">
        <v>0.709251468416122</v>
      </c>
      <c r="G9" s="16"/>
      <c r="H9" s="16" t="n">
        <v>0.545425234581999</v>
      </c>
      <c r="I9" s="16" t="n">
        <v>0.713050583251376</v>
      </c>
      <c r="J9" s="16"/>
      <c r="K9" s="16" t="n">
        <v>0.91338151561757</v>
      </c>
      <c r="L9" s="16"/>
      <c r="M9" s="16" t="n">
        <v>0.702707689112245</v>
      </c>
      <c r="N9" s="16" t="n">
        <v>0.562175044012447</v>
      </c>
      <c r="O9" s="16" t="n">
        <v>0.11261956310338</v>
      </c>
      <c r="P9" s="16" t="n">
        <v>0.0305302157589787</v>
      </c>
      <c r="Q9" s="16"/>
      <c r="R9" s="16" t="s">
        <v>97</v>
      </c>
      <c r="S9" s="16" t="n">
        <v>0.474960425879244</v>
      </c>
      <c r="T9" s="16" t="n">
        <v>0.673022842980373</v>
      </c>
      <c r="U9" s="16" t="n">
        <v>0.362989219718173</v>
      </c>
      <c r="V9" s="16" t="n">
        <v>0.718570248597165</v>
      </c>
      <c r="W9" s="16"/>
      <c r="X9" s="16" t="n">
        <v>0.51084241702524</v>
      </c>
      <c r="Y9" s="16" t="n">
        <v>0.661484515246414</v>
      </c>
      <c r="Z9" s="16" t="n">
        <v>0.797959857255642</v>
      </c>
      <c r="AA9" s="16" t="n">
        <v>0.845964009211394</v>
      </c>
      <c r="AB9" s="16" t="n">
        <v>0.667264598843391</v>
      </c>
      <c r="AC9" s="16" t="n">
        <v>0.396687522095443</v>
      </c>
      <c r="AD9" s="16" t="n">
        <v>0.198167184220356</v>
      </c>
      <c r="AE9" s="16"/>
      <c r="AF9" s="16" t="n">
        <v>0.974083608633367</v>
      </c>
      <c r="AG9" s="16" t="n">
        <v>0.955435284486964</v>
      </c>
      <c r="AH9" s="16" t="n">
        <v>0.28561225014711</v>
      </c>
      <c r="AI9" s="16" t="n">
        <v>0.812188786727549</v>
      </c>
      <c r="AJ9" s="16" t="n">
        <v>0.600020948544969</v>
      </c>
      <c r="AK9" s="16" t="n">
        <v>0.857475714116183</v>
      </c>
      <c r="AL9" s="16" t="n">
        <v>0.912087599178897</v>
      </c>
      <c r="AM9" s="16" t="n">
        <v>0.800736460806383</v>
      </c>
      <c r="AN9" s="16" t="n">
        <v>0.379516920990771</v>
      </c>
      <c r="AO9" s="16" t="n">
        <v>0.782330038715062</v>
      </c>
      <c r="AP9" s="16" t="n">
        <v>0</v>
      </c>
      <c r="AQ9" s="16"/>
      <c r="AR9" s="16" t="n">
        <v>0.667399723629708</v>
      </c>
      <c r="AS9" s="16" t="n">
        <v>0.603886740722762</v>
      </c>
      <c r="AT9" s="16" t="n">
        <v>0.814063351751984</v>
      </c>
      <c r="AU9" s="16" t="n">
        <v>0.609141151915629</v>
      </c>
      <c r="AV9" s="16" t="n">
        <v>0.850457002704496</v>
      </c>
      <c r="AW9" s="16" t="n">
        <v>0.59287463313489</v>
      </c>
      <c r="AX9" s="16" t="n">
        <v>0.507126479476187</v>
      </c>
    </row>
    <row r="10">
      <c r="B10" s="17" t="s">
        <v>322</v>
      </c>
      <c r="C10" s="16" t="n">
        <v>0.175285649349146</v>
      </c>
      <c r="D10" s="16" t="n">
        <v>0.295114811495153</v>
      </c>
      <c r="E10" s="16" t="n">
        <v>0.0642620697702969</v>
      </c>
      <c r="F10" s="16" t="n">
        <v>0.214897755914157</v>
      </c>
      <c r="G10" s="16"/>
      <c r="H10" s="16" t="n">
        <v>0.022161643101654</v>
      </c>
      <c r="I10" s="16" t="n">
        <v>0.166294345752778</v>
      </c>
      <c r="J10" s="16"/>
      <c r="K10" s="16" t="n">
        <v>0.00201702819436634</v>
      </c>
      <c r="L10" s="16"/>
      <c r="M10" s="16" t="n">
        <v>0.198849602277204</v>
      </c>
      <c r="N10" s="16" t="n">
        <v>0.0901907114705053</v>
      </c>
      <c r="O10" s="16" t="n">
        <v>0.0221994320359349</v>
      </c>
      <c r="P10" s="16" t="n">
        <v>0</v>
      </c>
      <c r="Q10" s="16"/>
      <c r="R10" s="16" t="s">
        <v>97</v>
      </c>
      <c r="S10" s="16" t="n">
        <v>0</v>
      </c>
      <c r="T10" s="16" t="n">
        <v>0.239167292867917</v>
      </c>
      <c r="U10" s="16" t="n">
        <v>0.211369113486786</v>
      </c>
      <c r="V10" s="16" t="n">
        <v>0.18789205950071</v>
      </c>
      <c r="W10" s="16"/>
      <c r="X10" s="16" t="n">
        <v>0.484765030628539</v>
      </c>
      <c r="Y10" s="16" t="n">
        <v>0.193426351710318</v>
      </c>
      <c r="Z10" s="16" t="n">
        <v>0.0376945493985702</v>
      </c>
      <c r="AA10" s="16" t="n">
        <v>0.0574906481236386</v>
      </c>
      <c r="AB10" s="16" t="n">
        <v>0.0424506192984997</v>
      </c>
      <c r="AC10" s="16" t="n">
        <v>0</v>
      </c>
      <c r="AD10" s="16" t="n">
        <v>0</v>
      </c>
      <c r="AE10" s="16"/>
      <c r="AF10" s="16" t="n">
        <v>0</v>
      </c>
      <c r="AG10" s="16" t="n">
        <v>0</v>
      </c>
      <c r="AH10" s="16" t="n">
        <v>0.572369034493494</v>
      </c>
      <c r="AI10" s="16" t="n">
        <v>0.00237833553494198</v>
      </c>
      <c r="AJ10" s="16" t="n">
        <v>0.0383723266188714</v>
      </c>
      <c r="AK10" s="16" t="n">
        <v>0.134132612596588</v>
      </c>
      <c r="AL10" s="16" t="n">
        <v>0</v>
      </c>
      <c r="AM10" s="16" t="n">
        <v>0</v>
      </c>
      <c r="AN10" s="16" t="n">
        <v>0.126975527553366</v>
      </c>
      <c r="AO10" s="16" t="n">
        <v>0.213739207658047</v>
      </c>
      <c r="AP10" s="16" t="n">
        <v>0.905867844087768</v>
      </c>
      <c r="AQ10" s="16"/>
      <c r="AR10" s="16" t="n">
        <v>0</v>
      </c>
      <c r="AS10" s="16" t="n">
        <v>0</v>
      </c>
      <c r="AT10" s="16" t="n">
        <v>0.0716033151191112</v>
      </c>
      <c r="AU10" s="16" t="n">
        <v>0.226451382101882</v>
      </c>
      <c r="AV10" s="16" t="n">
        <v>0</v>
      </c>
      <c r="AW10" s="16" t="n">
        <v>0.256915982746623</v>
      </c>
      <c r="AX10" s="16" t="n">
        <v>0.4174622395059</v>
      </c>
    </row>
    <row r="11">
      <c r="B11" s="17" t="s">
        <v>323</v>
      </c>
      <c r="C11" s="16" t="n">
        <v>0.0655584677061138</v>
      </c>
      <c r="D11" s="16" t="n">
        <v>0.010864273633097</v>
      </c>
      <c r="E11" s="16" t="n">
        <v>0.147186377326163</v>
      </c>
      <c r="F11" s="16" t="n">
        <v>0.0321597976197684</v>
      </c>
      <c r="G11" s="16"/>
      <c r="H11" s="16" t="n">
        <v>0</v>
      </c>
      <c r="I11" s="16" t="n">
        <v>0.0302749151484117</v>
      </c>
      <c r="J11" s="16"/>
      <c r="K11" s="16" t="n">
        <v>0.00223445383340333</v>
      </c>
      <c r="L11" s="16"/>
      <c r="M11" s="16" t="n">
        <v>0.0741834325569375</v>
      </c>
      <c r="N11" s="16" t="n">
        <v>0.0301715359930991</v>
      </c>
      <c r="O11" s="16" t="n">
        <v>0.0279695953632427</v>
      </c>
      <c r="P11" s="16" t="n">
        <v>0.0152651078794893</v>
      </c>
      <c r="Q11" s="16"/>
      <c r="R11" s="16" t="s">
        <v>97</v>
      </c>
      <c r="S11" s="16" t="n">
        <v>0.483341071774103</v>
      </c>
      <c r="T11" s="16" t="n">
        <v>0</v>
      </c>
      <c r="U11" s="16" t="n">
        <v>0.168015998306395</v>
      </c>
      <c r="V11" s="16" t="n">
        <v>0.00795134490346916</v>
      </c>
      <c r="W11" s="16"/>
      <c r="X11" s="16" t="n">
        <v>0</v>
      </c>
      <c r="Y11" s="16" t="n">
        <v>0.135027243632019</v>
      </c>
      <c r="Z11" s="16" t="n">
        <v>0</v>
      </c>
      <c r="AA11" s="16" t="n">
        <v>0</v>
      </c>
      <c r="AB11" s="16" t="n">
        <v>0.0428520882313607</v>
      </c>
      <c r="AC11" s="16" t="n">
        <v>0</v>
      </c>
      <c r="AD11" s="16" t="n">
        <v>0.00443443372322478</v>
      </c>
      <c r="AE11" s="16"/>
      <c r="AF11" s="16" t="n">
        <v>0</v>
      </c>
      <c r="AG11" s="16" t="n">
        <v>0.0117308272513737</v>
      </c>
      <c r="AH11" s="16" t="n">
        <v>0</v>
      </c>
      <c r="AI11" s="16" t="n">
        <v>0.0457412157885401</v>
      </c>
      <c r="AJ11" s="16" t="n">
        <v>0.252247047587412</v>
      </c>
      <c r="AK11" s="16" t="n">
        <v>0</v>
      </c>
      <c r="AL11" s="16" t="n">
        <v>0</v>
      </c>
      <c r="AM11" s="16" t="n">
        <v>0.0105850022778453</v>
      </c>
      <c r="AN11" s="16" t="n">
        <v>0.25699746993741</v>
      </c>
      <c r="AO11" s="16" t="n">
        <v>0.00197634735701457</v>
      </c>
      <c r="AP11" s="16" t="n">
        <v>0</v>
      </c>
      <c r="AQ11" s="16"/>
      <c r="AR11" s="16" t="n">
        <v>0</v>
      </c>
      <c r="AS11" s="16" t="n">
        <v>0.300103071350301</v>
      </c>
      <c r="AT11" s="16" t="n">
        <v>0.0710974572299086</v>
      </c>
      <c r="AU11" s="16" t="n">
        <v>0</v>
      </c>
      <c r="AV11" s="16" t="n">
        <v>0.00903979452528948</v>
      </c>
      <c r="AW11" s="16" t="n">
        <v>0.042672266111198</v>
      </c>
      <c r="AX11" s="16" t="n">
        <v>0</v>
      </c>
    </row>
    <row r="12">
      <c r="B12" s="17" t="s">
        <v>324</v>
      </c>
      <c r="C12" s="16" t="n">
        <v>0.0285984513353865</v>
      </c>
      <c r="D12" s="16" t="n">
        <v>0.00128512030004369</v>
      </c>
      <c r="E12" s="16" t="n">
        <v>0.027963423925007</v>
      </c>
      <c r="F12" s="16" t="n">
        <v>0.0324075529775566</v>
      </c>
      <c r="G12" s="16"/>
      <c r="H12" s="16" t="n">
        <v>0.00514047861686046</v>
      </c>
      <c r="I12" s="16" t="n">
        <v>0.0335912400507674</v>
      </c>
      <c r="J12" s="16"/>
      <c r="K12" s="16" t="n">
        <v>0</v>
      </c>
      <c r="L12" s="16"/>
      <c r="M12" s="16" t="n">
        <v>0.024259276053613</v>
      </c>
      <c r="N12" s="16" t="n">
        <v>0.0550430004879329</v>
      </c>
      <c r="O12" s="16" t="n">
        <v>0.0121685038381112</v>
      </c>
      <c r="P12" s="16" t="n">
        <v>0.0152651078794893</v>
      </c>
      <c r="Q12" s="16"/>
      <c r="R12" s="16" t="s">
        <v>97</v>
      </c>
      <c r="S12" s="16" t="n">
        <v>0</v>
      </c>
      <c r="T12" s="16" t="n">
        <v>0</v>
      </c>
      <c r="U12" s="16" t="n">
        <v>0.0484310489462025</v>
      </c>
      <c r="V12" s="16" t="n">
        <v>0.0351312017077267</v>
      </c>
      <c r="W12" s="16"/>
      <c r="X12" s="16" t="n">
        <v>0</v>
      </c>
      <c r="Y12" s="16" t="n">
        <v>0</v>
      </c>
      <c r="Z12" s="16" t="n">
        <v>0.12486565430305</v>
      </c>
      <c r="AA12" s="16" t="n">
        <v>0</v>
      </c>
      <c r="AB12" s="16" t="n">
        <v>0.0461230222480574</v>
      </c>
      <c r="AC12" s="16" t="n">
        <v>0</v>
      </c>
      <c r="AD12" s="16" t="n">
        <v>0.133412507179952</v>
      </c>
      <c r="AE12" s="16"/>
      <c r="AF12" s="16" t="n">
        <v>0</v>
      </c>
      <c r="AG12" s="16" t="n">
        <v>0</v>
      </c>
      <c r="AH12" s="16" t="n">
        <v>0.020383231173939</v>
      </c>
      <c r="AI12" s="16" t="n">
        <v>0</v>
      </c>
      <c r="AJ12" s="16" t="n">
        <v>0.069742756317536</v>
      </c>
      <c r="AK12" s="16" t="n">
        <v>0.00138642972297697</v>
      </c>
      <c r="AL12" s="16" t="n">
        <v>0.00149675393782794</v>
      </c>
      <c r="AM12" s="16" t="n">
        <v>0</v>
      </c>
      <c r="AN12" s="16" t="n">
        <v>0.125565865884038</v>
      </c>
      <c r="AO12" s="16" t="n">
        <v>0</v>
      </c>
      <c r="AP12" s="16" t="n">
        <v>0</v>
      </c>
      <c r="AQ12" s="16"/>
      <c r="AR12" s="16" t="n">
        <v>0</v>
      </c>
      <c r="AS12" s="16" t="n">
        <v>0</v>
      </c>
      <c r="AT12" s="16" t="n">
        <v>0.0112429480547291</v>
      </c>
      <c r="AU12" s="16" t="n">
        <v>0.105138940075272</v>
      </c>
      <c r="AV12" s="16" t="n">
        <v>0</v>
      </c>
      <c r="AW12" s="16" t="n">
        <v>0.00315093229037589</v>
      </c>
      <c r="AX12" s="16" t="n">
        <v>0.0276811356461342</v>
      </c>
    </row>
    <row r="13">
      <c r="B13" s="17" t="s">
        <v>325</v>
      </c>
      <c r="C13" s="16" t="n">
        <v>0.00772312213239374</v>
      </c>
      <c r="D13" s="16" t="n">
        <v>0.0862370934567828</v>
      </c>
      <c r="E13" s="16" t="n">
        <v>0.00302916078850011</v>
      </c>
      <c r="F13" s="16" t="n">
        <v>0</v>
      </c>
      <c r="G13" s="16"/>
      <c r="H13" s="16" t="n">
        <v>0.00788216666350048</v>
      </c>
      <c r="I13" s="16" t="n">
        <v>0.00840808382876738</v>
      </c>
      <c r="J13" s="16"/>
      <c r="K13" s="16" t="n">
        <v>0.000717390507556201</v>
      </c>
      <c r="L13" s="16"/>
      <c r="M13" s="16" t="n">
        <v>0</v>
      </c>
      <c r="N13" s="16" t="n">
        <v>0.0398257703829136</v>
      </c>
      <c r="O13" s="16" t="n">
        <v>0.0321847854532774</v>
      </c>
      <c r="P13" s="16" t="n">
        <v>0.0854854901107081</v>
      </c>
      <c r="Q13" s="16"/>
      <c r="R13" s="16" t="s">
        <v>97</v>
      </c>
      <c r="S13" s="16" t="n">
        <v>0</v>
      </c>
      <c r="T13" s="16" t="n">
        <v>0.00132282077180481</v>
      </c>
      <c r="U13" s="16" t="n">
        <v>0.0613471727819261</v>
      </c>
      <c r="V13" s="16" t="n">
        <v>0.000239958096901335</v>
      </c>
      <c r="W13" s="16"/>
      <c r="X13" s="16" t="n">
        <v>0</v>
      </c>
      <c r="Y13" s="16" t="n">
        <v>0</v>
      </c>
      <c r="Z13" s="16" t="n">
        <v>0</v>
      </c>
      <c r="AA13" s="16" t="n">
        <v>0.00710714488289022</v>
      </c>
      <c r="AB13" s="16" t="n">
        <v>0.0537568071218351</v>
      </c>
      <c r="AC13" s="16" t="n">
        <v>0.0115110310382664</v>
      </c>
      <c r="AD13" s="16" t="n">
        <v>0.0112339845568886</v>
      </c>
      <c r="AE13" s="16"/>
      <c r="AF13" s="16" t="n">
        <v>0</v>
      </c>
      <c r="AG13" s="16" t="n">
        <v>0</v>
      </c>
      <c r="AH13" s="16" t="n">
        <v>0.00409891378158664</v>
      </c>
      <c r="AI13" s="16" t="n">
        <v>0.00304074024424728</v>
      </c>
      <c r="AJ13" s="16" t="n">
        <v>0.00801109932164222</v>
      </c>
      <c r="AK13" s="16" t="n">
        <v>0</v>
      </c>
      <c r="AL13" s="16" t="n">
        <v>0</v>
      </c>
      <c r="AM13" s="16" t="n">
        <v>0</v>
      </c>
      <c r="AN13" s="16" t="n">
        <v>0.0395338689789496</v>
      </c>
      <c r="AO13" s="16" t="n">
        <v>0</v>
      </c>
      <c r="AP13" s="16" t="n">
        <v>0</v>
      </c>
      <c r="AQ13" s="16"/>
      <c r="AR13" s="16" t="n">
        <v>0</v>
      </c>
      <c r="AS13" s="16" t="n">
        <v>0.0461647949523884</v>
      </c>
      <c r="AT13" s="16" t="n">
        <v>0.000361677289867276</v>
      </c>
      <c r="AU13" s="16" t="n">
        <v>0.00128947089129053</v>
      </c>
      <c r="AV13" s="16" t="n">
        <v>0</v>
      </c>
      <c r="AW13" s="16" t="n">
        <v>0.0102427560125908</v>
      </c>
      <c r="AX13" s="16" t="n">
        <v>0</v>
      </c>
    </row>
    <row r="14">
      <c r="B14" s="17" t="s">
        <v>326</v>
      </c>
      <c r="C14" s="16" t="n">
        <v>0.00819126768357555</v>
      </c>
      <c r="D14" s="16" t="n">
        <v>0.0134476973951553</v>
      </c>
      <c r="E14" s="16" t="n">
        <v>0.0225868776503409</v>
      </c>
      <c r="F14" s="16" t="n">
        <v>0.000394422112975429</v>
      </c>
      <c r="G14" s="16"/>
      <c r="H14" s="16" t="n">
        <v>0.00514047861686046</v>
      </c>
      <c r="I14" s="16" t="n">
        <v>0.00606189064420651</v>
      </c>
      <c r="J14" s="16"/>
      <c r="K14" s="16" t="n">
        <v>0.0156402608661365</v>
      </c>
      <c r="L14" s="16"/>
      <c r="M14" s="16" t="n">
        <v>0</v>
      </c>
      <c r="N14" s="16" t="n">
        <v>0.0389167826737542</v>
      </c>
      <c r="O14" s="16" t="n">
        <v>0.0640164108463246</v>
      </c>
      <c r="P14" s="16" t="n">
        <v>0.030360745012367</v>
      </c>
      <c r="Q14" s="16"/>
      <c r="R14" s="16" t="s">
        <v>97</v>
      </c>
      <c r="S14" s="16" t="n">
        <v>0</v>
      </c>
      <c r="T14" s="16" t="n">
        <v>0.00413861283139173</v>
      </c>
      <c r="U14" s="16" t="n">
        <v>0.0122031957148774</v>
      </c>
      <c r="V14" s="16" t="n">
        <v>0.00962304013948723</v>
      </c>
      <c r="W14" s="16"/>
      <c r="X14" s="16" t="n">
        <v>0</v>
      </c>
      <c r="Y14" s="16" t="n">
        <v>0.00679254907458582</v>
      </c>
      <c r="Z14" s="16" t="n">
        <v>0</v>
      </c>
      <c r="AA14" s="16" t="n">
        <v>0</v>
      </c>
      <c r="AB14" s="16" t="n">
        <v>0.0114238335439394</v>
      </c>
      <c r="AC14" s="16" t="n">
        <v>0.0360137229267423</v>
      </c>
      <c r="AD14" s="16" t="n">
        <v>0.13631658656979</v>
      </c>
      <c r="AE14" s="16"/>
      <c r="AF14" s="16" t="n">
        <v>0</v>
      </c>
      <c r="AG14" s="16" t="n">
        <v>0</v>
      </c>
      <c r="AH14" s="16" t="n">
        <v>0.0208269266175056</v>
      </c>
      <c r="AI14" s="16" t="n">
        <v>0</v>
      </c>
      <c r="AJ14" s="16" t="n">
        <v>0.00783735816215728</v>
      </c>
      <c r="AK14" s="16" t="n">
        <v>0.00447593077302572</v>
      </c>
      <c r="AL14" s="16" t="n">
        <v>0.0481209659297408</v>
      </c>
      <c r="AM14" s="16" t="n">
        <v>0</v>
      </c>
      <c r="AN14" s="16" t="n">
        <v>0</v>
      </c>
      <c r="AO14" s="16" t="n">
        <v>0</v>
      </c>
      <c r="AP14" s="16" t="n">
        <v>0</v>
      </c>
      <c r="AQ14" s="16"/>
      <c r="AR14" s="16" t="n">
        <v>0</v>
      </c>
      <c r="AS14" s="16" t="n">
        <v>0</v>
      </c>
      <c r="AT14" s="16" t="n">
        <v>0.00469935318521655</v>
      </c>
      <c r="AU14" s="16" t="n">
        <v>0.0328845871022686</v>
      </c>
      <c r="AV14" s="16" t="n">
        <v>0</v>
      </c>
      <c r="AW14" s="16" t="n">
        <v>0.00630186458075178</v>
      </c>
      <c r="AX14" s="16" t="n">
        <v>0</v>
      </c>
    </row>
    <row r="15">
      <c r="B15" s="17" t="s">
        <v>327</v>
      </c>
      <c r="C15" s="16" t="n">
        <v>0.00834256482983547</v>
      </c>
      <c r="D15" s="16" t="n">
        <v>0.0846508197992967</v>
      </c>
      <c r="E15" s="16" t="n">
        <v>0.00547056063443824</v>
      </c>
      <c r="F15" s="16" t="n">
        <v>0</v>
      </c>
      <c r="G15" s="16"/>
      <c r="H15" s="16" t="n">
        <v>0.0121932922128245</v>
      </c>
      <c r="I15" s="16" t="n">
        <v>0.00915537022766307</v>
      </c>
      <c r="J15" s="16"/>
      <c r="K15" s="16" t="n">
        <v>0.00279157174540184</v>
      </c>
      <c r="L15" s="16"/>
      <c r="M15" s="16" t="n">
        <v>0</v>
      </c>
      <c r="N15" s="16" t="n">
        <v>0.0391784567785252</v>
      </c>
      <c r="O15" s="16" t="n">
        <v>0.0623200981232328</v>
      </c>
      <c r="P15" s="16" t="n">
        <v>0.0548734692307382</v>
      </c>
      <c r="Q15" s="16"/>
      <c r="R15" s="16" t="s">
        <v>97</v>
      </c>
      <c r="S15" s="16" t="n">
        <v>0</v>
      </c>
      <c r="T15" s="16" t="n">
        <v>0</v>
      </c>
      <c r="U15" s="16" t="n">
        <v>0.00710734933133188</v>
      </c>
      <c r="V15" s="16" t="n">
        <v>0.0108837242996201</v>
      </c>
      <c r="W15" s="16"/>
      <c r="X15" s="16" t="n">
        <v>0.00282229725852931</v>
      </c>
      <c r="Y15" s="16" t="n">
        <v>0</v>
      </c>
      <c r="Z15" s="16" t="n">
        <v>0.00237455061977276</v>
      </c>
      <c r="AA15" s="16" t="n">
        <v>0</v>
      </c>
      <c r="AB15" s="16" t="n">
        <v>0.0535937465231063</v>
      </c>
      <c r="AC15" s="16" t="n">
        <v>0</v>
      </c>
      <c r="AD15" s="16" t="n">
        <v>0.026946333312232</v>
      </c>
      <c r="AE15" s="16"/>
      <c r="AF15" s="16" t="n">
        <v>0</v>
      </c>
      <c r="AG15" s="16" t="n">
        <v>0</v>
      </c>
      <c r="AH15" s="16" t="n">
        <v>0.0480040941218937</v>
      </c>
      <c r="AI15" s="16" t="n">
        <v>0</v>
      </c>
      <c r="AJ15" s="16" t="n">
        <v>0.00309367038554011</v>
      </c>
      <c r="AK15" s="16" t="n">
        <v>0.00162513090203319</v>
      </c>
      <c r="AL15" s="16" t="n">
        <v>0.0035901803399201</v>
      </c>
      <c r="AM15" s="16" t="n">
        <v>0</v>
      </c>
      <c r="AN15" s="16" t="n">
        <v>0</v>
      </c>
      <c r="AO15" s="16" t="n">
        <v>0</v>
      </c>
      <c r="AP15" s="16" t="n">
        <v>0</v>
      </c>
      <c r="AQ15" s="16"/>
      <c r="AR15" s="16" t="n">
        <v>0</v>
      </c>
      <c r="AS15" s="16" t="n">
        <v>0</v>
      </c>
      <c r="AT15" s="16" t="n">
        <v>0.00173507035813971</v>
      </c>
      <c r="AU15" s="16" t="n">
        <v>0.00128947089129053</v>
      </c>
      <c r="AV15" s="16" t="n">
        <v>0.113383819194346</v>
      </c>
      <c r="AW15" s="16" t="n">
        <v>0.00630186458075178</v>
      </c>
      <c r="AX15" s="16" t="n">
        <v>0.00404710407112726</v>
      </c>
    </row>
    <row r="16">
      <c r="B16" s="17" t="s">
        <v>328</v>
      </c>
      <c r="C16" s="16" t="n">
        <v>0.0176113931795949</v>
      </c>
      <c r="D16" s="16" t="n">
        <v>0.111017979104201</v>
      </c>
      <c r="E16" s="16" t="n">
        <v>0.0179670242861268</v>
      </c>
      <c r="F16" s="16" t="n">
        <v>0.00548370993523202</v>
      </c>
      <c r="G16" s="16"/>
      <c r="H16" s="16" t="n">
        <v>0.325349220719407</v>
      </c>
      <c r="I16" s="16" t="n">
        <v>0.0043424788648241</v>
      </c>
      <c r="J16" s="16"/>
      <c r="K16" s="16" t="n">
        <v>0.0419660803131303</v>
      </c>
      <c r="L16" s="16"/>
      <c r="M16" s="16" t="n">
        <v>0</v>
      </c>
      <c r="N16" s="16" t="n">
        <v>0.0751919304497277</v>
      </c>
      <c r="O16" s="16" t="n">
        <v>0.18629954724095</v>
      </c>
      <c r="P16" s="16" t="n">
        <v>0.0386719019565623</v>
      </c>
      <c r="Q16" s="16"/>
      <c r="R16" s="16" t="s">
        <v>97</v>
      </c>
      <c r="S16" s="16" t="n">
        <v>0</v>
      </c>
      <c r="T16" s="16" t="n">
        <v>0.0582823072866764</v>
      </c>
      <c r="U16" s="16" t="n">
        <v>0.0247997345436708</v>
      </c>
      <c r="V16" s="16" t="n">
        <v>0.01199973072192</v>
      </c>
      <c r="W16" s="16"/>
      <c r="X16" s="16" t="n">
        <v>0</v>
      </c>
      <c r="Y16" s="16" t="n">
        <v>0.00237163043422816</v>
      </c>
      <c r="Z16" s="16" t="n">
        <v>0.0349111731288024</v>
      </c>
      <c r="AA16" s="16" t="n">
        <v>0</v>
      </c>
      <c r="AB16" s="16" t="n">
        <v>0.0237633741194176</v>
      </c>
      <c r="AC16" s="16" t="n">
        <v>0.136516377046784</v>
      </c>
      <c r="AD16" s="16" t="n">
        <v>0</v>
      </c>
      <c r="AE16" s="16"/>
      <c r="AF16" s="16" t="n">
        <v>0</v>
      </c>
      <c r="AG16" s="16" t="n">
        <v>0</v>
      </c>
      <c r="AH16" s="16" t="n">
        <v>0.0123204689447368</v>
      </c>
      <c r="AI16" s="16" t="n">
        <v>0.0102998629794714</v>
      </c>
      <c r="AJ16" s="16" t="n">
        <v>0</v>
      </c>
      <c r="AK16" s="16" t="n">
        <v>0.000904181889193623</v>
      </c>
      <c r="AL16" s="16" t="n">
        <v>0.0180885851907221</v>
      </c>
      <c r="AM16" s="16" t="n">
        <v>0.155623065692315</v>
      </c>
      <c r="AN16" s="16" t="n">
        <v>0.0395338689789496</v>
      </c>
      <c r="AO16" s="16" t="n">
        <v>0</v>
      </c>
      <c r="AP16" s="16" t="n">
        <v>0.0739394850384611</v>
      </c>
      <c r="AQ16" s="16"/>
      <c r="AR16" s="16" t="n">
        <v>0.106420059065155</v>
      </c>
      <c r="AS16" s="16" t="n">
        <v>0.0461647949523884</v>
      </c>
      <c r="AT16" s="16" t="n">
        <v>0.00296428282707684</v>
      </c>
      <c r="AU16" s="16" t="n">
        <v>0</v>
      </c>
      <c r="AV16" s="16" t="n">
        <v>0.018079589050579</v>
      </c>
      <c r="AW16" s="16" t="n">
        <v>0.00446456276765556</v>
      </c>
      <c r="AX16" s="16" t="n">
        <v>0.0298880799900958</v>
      </c>
    </row>
    <row r="17">
      <c r="B17" s="17" t="s">
        <v>329</v>
      </c>
      <c r="C17" s="16" t="n">
        <v>0.0143695445192464</v>
      </c>
      <c r="D17" s="16" t="n">
        <v>0</v>
      </c>
      <c r="E17" s="16" t="n">
        <v>0.0365269026329517</v>
      </c>
      <c r="F17" s="16" t="n">
        <v>0.00524268312883882</v>
      </c>
      <c r="G17" s="16"/>
      <c r="H17" s="16" t="n">
        <v>0</v>
      </c>
      <c r="I17" s="16" t="n">
        <v>0.0135621117537462</v>
      </c>
      <c r="J17" s="16"/>
      <c r="K17" s="16" t="n">
        <v>0.00196312707954356</v>
      </c>
      <c r="L17" s="16"/>
      <c r="M17" s="16" t="n">
        <v>0</v>
      </c>
      <c r="N17" s="16" t="n">
        <v>0.0391352317579959</v>
      </c>
      <c r="O17" s="16" t="n">
        <v>0.233358252955013</v>
      </c>
      <c r="P17" s="16" t="n">
        <v>0.174715389589001</v>
      </c>
      <c r="Q17" s="16"/>
      <c r="R17" s="16" t="s">
        <v>97</v>
      </c>
      <c r="S17" s="16" t="n">
        <v>0.0363276177797485</v>
      </c>
      <c r="T17" s="16" t="n">
        <v>0.0194374545134902</v>
      </c>
      <c r="U17" s="16" t="n">
        <v>0.0623215559191766</v>
      </c>
      <c r="V17" s="16" t="n">
        <v>0.00238135209444655</v>
      </c>
      <c r="W17" s="16"/>
      <c r="X17" s="16" t="n">
        <v>0</v>
      </c>
      <c r="Y17" s="16" t="n">
        <v>0.000350078060271892</v>
      </c>
      <c r="Z17" s="16" t="n">
        <v>0</v>
      </c>
      <c r="AA17" s="16" t="n">
        <v>0.075223908016297</v>
      </c>
      <c r="AB17" s="16" t="n">
        <v>0.0440026071276915</v>
      </c>
      <c r="AC17" s="16" t="n">
        <v>0.239348316668125</v>
      </c>
      <c r="AD17" s="16" t="n">
        <v>0.0595087400772452</v>
      </c>
      <c r="AE17" s="16"/>
      <c r="AF17" s="16" t="n">
        <v>0</v>
      </c>
      <c r="AG17" s="16" t="n">
        <v>0.00589164645095244</v>
      </c>
      <c r="AH17" s="16" t="n">
        <v>0.031145521632107</v>
      </c>
      <c r="AI17" s="16" t="n">
        <v>0.0902769573823371</v>
      </c>
      <c r="AJ17" s="16" t="n">
        <v>0</v>
      </c>
      <c r="AK17" s="16" t="n">
        <v>0</v>
      </c>
      <c r="AL17" s="16" t="n">
        <v>0.0035901803399201</v>
      </c>
      <c r="AM17" s="16" t="n">
        <v>0</v>
      </c>
      <c r="AN17" s="16" t="n">
        <v>0</v>
      </c>
      <c r="AO17" s="16" t="n">
        <v>0</v>
      </c>
      <c r="AP17" s="16" t="n">
        <v>0</v>
      </c>
      <c r="AQ17" s="16"/>
      <c r="AR17" s="16" t="n">
        <v>0.181813464833534</v>
      </c>
      <c r="AS17" s="16" t="n">
        <v>0</v>
      </c>
      <c r="AT17" s="16" t="n">
        <v>0.0134838763020714</v>
      </c>
      <c r="AU17" s="16" t="n">
        <v>0.0161735019513373</v>
      </c>
      <c r="AV17" s="16" t="n">
        <v>0</v>
      </c>
      <c r="AW17" s="16" t="n">
        <v>0.00892912553531112</v>
      </c>
      <c r="AX17" s="16" t="n">
        <v>0.00533396855150595</v>
      </c>
    </row>
    <row r="18">
      <c r="B18" s="17" t="s">
        <v>330</v>
      </c>
      <c r="C18" s="16" t="n">
        <v>0.00401984988818104</v>
      </c>
      <c r="D18" s="16" t="n">
        <v>0.00308254651552447</v>
      </c>
      <c r="E18" s="16" t="n">
        <v>0.012384874005484</v>
      </c>
      <c r="F18" s="16" t="n">
        <v>0</v>
      </c>
      <c r="G18" s="16"/>
      <c r="H18" s="16" t="n">
        <v>0.0245234720784702</v>
      </c>
      <c r="I18" s="16" t="n">
        <v>0.0031241399220975</v>
      </c>
      <c r="J18" s="16"/>
      <c r="K18" s="16" t="n">
        <v>0.0045419254812307</v>
      </c>
      <c r="L18" s="16"/>
      <c r="M18" s="16" t="n">
        <v>0</v>
      </c>
      <c r="N18" s="16" t="n">
        <v>0</v>
      </c>
      <c r="O18" s="16" t="n">
        <v>0.116294678866885</v>
      </c>
      <c r="P18" s="16" t="n">
        <v>0.0690326469689293</v>
      </c>
      <c r="Q18" s="16"/>
      <c r="R18" s="16" t="s">
        <v>97</v>
      </c>
      <c r="S18" s="16" t="n">
        <v>0.00414985277409915</v>
      </c>
      <c r="T18" s="16" t="n">
        <v>0</v>
      </c>
      <c r="U18" s="16" t="n">
        <v>0.0187320849016821</v>
      </c>
      <c r="V18" s="16" t="n">
        <v>0.00218098795687126</v>
      </c>
      <c r="W18" s="16"/>
      <c r="X18" s="16" t="n">
        <v>0</v>
      </c>
      <c r="Y18" s="16" t="n">
        <v>0</v>
      </c>
      <c r="Z18" s="16" t="n">
        <v>0.000645614864014761</v>
      </c>
      <c r="AA18" s="16" t="n">
        <v>0.0142142897657804</v>
      </c>
      <c r="AB18" s="16" t="n">
        <v>0.0116552796200546</v>
      </c>
      <c r="AC18" s="16" t="n">
        <v>0.0659636385975131</v>
      </c>
      <c r="AD18" s="16" t="n">
        <v>0.0340707176322849</v>
      </c>
      <c r="AE18" s="16"/>
      <c r="AF18" s="16" t="n">
        <v>0.0129581956833167</v>
      </c>
      <c r="AG18" s="16" t="n">
        <v>0.00245624013025188</v>
      </c>
      <c r="AH18" s="16" t="n">
        <v>0</v>
      </c>
      <c r="AI18" s="16" t="n">
        <v>0.0212349141867213</v>
      </c>
      <c r="AJ18" s="16" t="n">
        <v>0</v>
      </c>
      <c r="AK18" s="16" t="n">
        <v>0</v>
      </c>
      <c r="AL18" s="16" t="n">
        <v>0.00355032274130501</v>
      </c>
      <c r="AM18" s="16" t="n">
        <v>0.0330554712234562</v>
      </c>
      <c r="AN18" s="16" t="n">
        <v>0</v>
      </c>
      <c r="AO18" s="16" t="n">
        <v>0</v>
      </c>
      <c r="AP18" s="16" t="n">
        <v>0</v>
      </c>
      <c r="AQ18" s="16"/>
      <c r="AR18" s="16" t="n">
        <v>0</v>
      </c>
      <c r="AS18" s="16" t="n">
        <v>0.0036805980221605</v>
      </c>
      <c r="AT18" s="16" t="n">
        <v>0.00245842493787426</v>
      </c>
      <c r="AU18" s="16" t="n">
        <v>0.00311652498217504</v>
      </c>
      <c r="AV18" s="16" t="n">
        <v>0.00903979452528948</v>
      </c>
      <c r="AW18" s="16" t="n">
        <v>0.00761549505803145</v>
      </c>
      <c r="AX18" s="16" t="n">
        <v>0.00441388868792309</v>
      </c>
    </row>
    <row r="19">
      <c r="B19" s="17" t="s">
        <v>331</v>
      </c>
      <c r="C19" s="16" t="n">
        <v>0.0032973036582531</v>
      </c>
      <c r="D19" s="16" t="n">
        <v>0.00562425272221567</v>
      </c>
      <c r="E19" s="16" t="n">
        <v>0.00902977579580199</v>
      </c>
      <c r="F19" s="16" t="n">
        <v>0.000162609895350652</v>
      </c>
      <c r="G19" s="16"/>
      <c r="H19" s="16" t="n">
        <v>0.0326638193006363</v>
      </c>
      <c r="I19" s="16" t="n">
        <v>0.00316923287533924</v>
      </c>
      <c r="J19" s="16"/>
      <c r="K19" s="16" t="n">
        <v>0.00710217751376097</v>
      </c>
      <c r="L19" s="16"/>
      <c r="M19" s="16" t="n">
        <v>0</v>
      </c>
      <c r="N19" s="16" t="n">
        <v>0</v>
      </c>
      <c r="O19" s="16" t="n">
        <v>0.0644576737635203</v>
      </c>
      <c r="P19" s="16" t="n">
        <v>0.199350046560948</v>
      </c>
      <c r="Q19" s="16"/>
      <c r="R19" s="16" t="s">
        <v>97</v>
      </c>
      <c r="S19" s="16" t="n">
        <v>0</v>
      </c>
      <c r="T19" s="16" t="n">
        <v>0.00170624155510115</v>
      </c>
      <c r="U19" s="16" t="n">
        <v>0.0181002845220518</v>
      </c>
      <c r="V19" s="16" t="n">
        <v>0.00140530169489348</v>
      </c>
      <c r="W19" s="16"/>
      <c r="X19" s="16" t="n">
        <v>0</v>
      </c>
      <c r="Y19" s="16" t="n">
        <v>0</v>
      </c>
      <c r="Z19" s="16" t="n">
        <v>0</v>
      </c>
      <c r="AA19" s="16" t="n">
        <v>0</v>
      </c>
      <c r="AB19" s="16" t="n">
        <v>0.00232898093221693</v>
      </c>
      <c r="AC19" s="16" t="n">
        <v>0.10244836058886</v>
      </c>
      <c r="AD19" s="16" t="n">
        <v>0.0706324094258706</v>
      </c>
      <c r="AE19" s="16"/>
      <c r="AF19" s="16" t="n">
        <v>0</v>
      </c>
      <c r="AG19" s="16" t="n">
        <v>0.0185943552295059</v>
      </c>
      <c r="AH19" s="16" t="n">
        <v>0</v>
      </c>
      <c r="AI19" s="16" t="n">
        <v>0.0148391871561916</v>
      </c>
      <c r="AJ19" s="16" t="n">
        <v>0.00780301273635703</v>
      </c>
      <c r="AK19" s="16" t="n">
        <v>0</v>
      </c>
      <c r="AL19" s="16" t="n">
        <v>0</v>
      </c>
      <c r="AM19" s="16" t="n">
        <v>0</v>
      </c>
      <c r="AN19" s="16" t="n">
        <v>0.00192608275944389</v>
      </c>
      <c r="AO19" s="16" t="n">
        <v>0.00195440626987641</v>
      </c>
      <c r="AP19" s="16" t="n">
        <v>0</v>
      </c>
      <c r="AQ19" s="16"/>
      <c r="AR19" s="16" t="n">
        <v>0.0221833762358018</v>
      </c>
      <c r="AS19" s="16" t="n">
        <v>0</v>
      </c>
      <c r="AT19" s="16" t="n">
        <v>0.000867535179069855</v>
      </c>
      <c r="AU19" s="16" t="n">
        <v>0.00397738688926038</v>
      </c>
      <c r="AV19" s="16" t="n">
        <v>0</v>
      </c>
      <c r="AW19" s="16" t="n">
        <v>0.0139173596387832</v>
      </c>
      <c r="AX19" s="16" t="n">
        <v>0</v>
      </c>
    </row>
    <row r="20">
      <c r="B20" s="17" t="s">
        <v>332</v>
      </c>
      <c r="C20" s="16" t="n">
        <v>0.00121565227918081</v>
      </c>
      <c r="D20" s="16" t="n">
        <v>0.010891723991766</v>
      </c>
      <c r="E20" s="16" t="n">
        <v>0.00117032239150598</v>
      </c>
      <c r="F20" s="16" t="n">
        <v>0</v>
      </c>
      <c r="G20" s="16"/>
      <c r="H20" s="16" t="n">
        <v>0</v>
      </c>
      <c r="I20" s="16" t="n">
        <v>0.000976095082545903</v>
      </c>
      <c r="J20" s="16"/>
      <c r="K20" s="16" t="n">
        <v>0.00515045998698864</v>
      </c>
      <c r="L20" s="16"/>
      <c r="M20" s="16" t="n">
        <v>0</v>
      </c>
      <c r="N20" s="16" t="n">
        <v>0</v>
      </c>
      <c r="O20" s="16" t="n">
        <v>0.0280402651061521</v>
      </c>
      <c r="P20" s="16" t="n">
        <v>0.05376753908944</v>
      </c>
      <c r="Q20" s="16"/>
      <c r="R20" s="16" t="s">
        <v>97</v>
      </c>
      <c r="S20" s="16" t="n">
        <v>0.00122103179280485</v>
      </c>
      <c r="T20" s="16" t="n">
        <v>0.000853120777550573</v>
      </c>
      <c r="U20" s="16" t="n">
        <v>0.00329737238775689</v>
      </c>
      <c r="V20" s="16" t="n">
        <v>0.000950943822356591</v>
      </c>
      <c r="W20" s="16"/>
      <c r="X20" s="16" t="n">
        <v>0</v>
      </c>
      <c r="Y20" s="16" t="n">
        <v>0</v>
      </c>
      <c r="Z20" s="16" t="n">
        <v>0.00154860043014794</v>
      </c>
      <c r="AA20" s="16" t="n">
        <v>0</v>
      </c>
      <c r="AB20" s="16" t="n">
        <v>0</v>
      </c>
      <c r="AC20" s="16" t="n">
        <v>0</v>
      </c>
      <c r="AD20" s="16" t="n">
        <v>0.0425655212298869</v>
      </c>
      <c r="AE20" s="16"/>
      <c r="AF20" s="16" t="n">
        <v>0.00381275427539738</v>
      </c>
      <c r="AG20" s="16" t="n">
        <v>0</v>
      </c>
      <c r="AH20" s="16" t="n">
        <v>0.00316184059704258</v>
      </c>
      <c r="AI20" s="16" t="n">
        <v>0</v>
      </c>
      <c r="AJ20" s="16" t="n">
        <v>0</v>
      </c>
      <c r="AK20" s="16" t="n">
        <v>0</v>
      </c>
      <c r="AL20" s="16" t="n">
        <v>0.00947541234166695</v>
      </c>
      <c r="AM20" s="16" t="n">
        <v>0</v>
      </c>
      <c r="AN20" s="16" t="n">
        <v>0</v>
      </c>
      <c r="AO20" s="16" t="n">
        <v>0</v>
      </c>
      <c r="AP20" s="16" t="n">
        <v>0</v>
      </c>
      <c r="AQ20" s="16"/>
      <c r="AR20" s="16" t="n">
        <v>0</v>
      </c>
      <c r="AS20" s="16" t="n">
        <v>0</v>
      </c>
      <c r="AT20" s="16" t="n">
        <v>0.00209674764800699</v>
      </c>
      <c r="AU20" s="16" t="n">
        <v>0.00053758319959397</v>
      </c>
      <c r="AV20" s="16" t="n">
        <v>0</v>
      </c>
      <c r="AW20" s="16" t="n">
        <v>0.00446456276765556</v>
      </c>
      <c r="AX20" s="16" t="n">
        <v>0</v>
      </c>
    </row>
    <row r="21">
      <c r="B21" s="17" t="s">
        <v>333</v>
      </c>
      <c r="C21" s="16" t="n">
        <v>0.00024304360840192</v>
      </c>
      <c r="D21" s="16" t="n">
        <v>0</v>
      </c>
      <c r="E21" s="16" t="n">
        <v>0.000796986725004074</v>
      </c>
      <c r="F21" s="16" t="n">
        <v>0</v>
      </c>
      <c r="G21" s="16"/>
      <c r="H21" s="16" t="n">
        <v>0</v>
      </c>
      <c r="I21" s="16" t="n">
        <v>0.000290286029645293</v>
      </c>
      <c r="J21" s="16"/>
      <c r="K21" s="16" t="n">
        <v>0</v>
      </c>
      <c r="L21" s="16"/>
      <c r="M21" s="16" t="n">
        <v>0</v>
      </c>
      <c r="N21" s="16" t="n">
        <v>0</v>
      </c>
      <c r="O21" s="16" t="n">
        <v>0.00793588063402045</v>
      </c>
      <c r="P21" s="16" t="n">
        <v>0</v>
      </c>
      <c r="Q21" s="16"/>
      <c r="R21" s="16" t="s">
        <v>97</v>
      </c>
      <c r="S21" s="16" t="n">
        <v>0</v>
      </c>
      <c r="T21" s="16" t="n">
        <v>0.00206930641569586</v>
      </c>
      <c r="U21" s="16" t="n">
        <v>0</v>
      </c>
      <c r="V21" s="16" t="n">
        <v>0</v>
      </c>
      <c r="W21" s="16"/>
      <c r="X21" s="16" t="n">
        <v>0.00157025508769194</v>
      </c>
      <c r="Y21" s="16" t="n">
        <v>0</v>
      </c>
      <c r="Z21" s="16" t="n">
        <v>0</v>
      </c>
      <c r="AA21" s="16" t="n">
        <v>0</v>
      </c>
      <c r="AB21" s="16" t="n">
        <v>0</v>
      </c>
      <c r="AC21" s="16" t="n">
        <v>0</v>
      </c>
      <c r="AD21" s="16" t="n">
        <v>0</v>
      </c>
      <c r="AE21" s="16"/>
      <c r="AF21" s="16" t="n">
        <v>0</v>
      </c>
      <c r="AG21" s="16" t="n">
        <v>0.00589164645095244</v>
      </c>
      <c r="AH21" s="16" t="n">
        <v>0</v>
      </c>
      <c r="AI21" s="16" t="n">
        <v>0</v>
      </c>
      <c r="AJ21" s="16" t="n">
        <v>0</v>
      </c>
      <c r="AK21" s="16" t="n">
        <v>0</v>
      </c>
      <c r="AL21" s="16" t="n">
        <v>0</v>
      </c>
      <c r="AM21" s="16" t="n">
        <v>0</v>
      </c>
      <c r="AN21" s="16" t="n">
        <v>0</v>
      </c>
      <c r="AO21" s="16" t="n">
        <v>0</v>
      </c>
      <c r="AP21" s="16" t="n">
        <v>0</v>
      </c>
      <c r="AQ21" s="16"/>
      <c r="AR21" s="16" t="n">
        <v>0</v>
      </c>
      <c r="AS21" s="16" t="n">
        <v>0</v>
      </c>
      <c r="AT21" s="16" t="n">
        <v>0.000867535179069855</v>
      </c>
      <c r="AU21" s="16" t="n">
        <v>0</v>
      </c>
      <c r="AV21" s="16" t="n">
        <v>0</v>
      </c>
      <c r="AW21" s="16" t="n">
        <v>0</v>
      </c>
      <c r="AX21" s="16" t="n">
        <v>0</v>
      </c>
    </row>
    <row r="22">
      <c r="B22" s="17" t="s">
        <v>334</v>
      </c>
      <c r="C22" s="16" t="n">
        <v>0.000398411190123904</v>
      </c>
      <c r="D22" s="16" t="n">
        <v>0.00197054265615809</v>
      </c>
      <c r="E22" s="16" t="n">
        <v>0.000796986725004074</v>
      </c>
      <c r="F22" s="16" t="n">
        <v>0</v>
      </c>
      <c r="G22" s="16"/>
      <c r="H22" s="16" t="n">
        <v>0</v>
      </c>
      <c r="I22" s="16" t="n">
        <v>0.000290286029645293</v>
      </c>
      <c r="J22" s="16"/>
      <c r="K22" s="16" t="n">
        <v>0.000717390507556201</v>
      </c>
      <c r="L22" s="16"/>
      <c r="M22" s="16" t="n">
        <v>0</v>
      </c>
      <c r="N22" s="16" t="n">
        <v>0</v>
      </c>
      <c r="O22" s="16" t="n">
        <v>0.00793588063402045</v>
      </c>
      <c r="P22" s="16" t="n">
        <v>0.0234067940770729</v>
      </c>
      <c r="Q22" s="16"/>
      <c r="R22" s="16" t="s">
        <v>97</v>
      </c>
      <c r="S22" s="16" t="n">
        <v>0</v>
      </c>
      <c r="T22" s="16" t="n">
        <v>0</v>
      </c>
      <c r="U22" s="16" t="n">
        <v>0.00128586943997057</v>
      </c>
      <c r="V22" s="16" t="n">
        <v>0.000375369694821644</v>
      </c>
      <c r="W22" s="16"/>
      <c r="X22" s="16" t="n">
        <v>0</v>
      </c>
      <c r="Y22" s="16" t="n">
        <v>0</v>
      </c>
      <c r="Z22" s="16" t="n">
        <v>0</v>
      </c>
      <c r="AA22" s="16" t="n">
        <v>0</v>
      </c>
      <c r="AB22" s="16" t="n">
        <v>0</v>
      </c>
      <c r="AC22" s="16" t="n">
        <v>0.0115110310382664</v>
      </c>
      <c r="AD22" s="16" t="n">
        <v>0.0106366292878465</v>
      </c>
      <c r="AE22" s="16"/>
      <c r="AF22" s="16" t="n">
        <v>0.00914544140791933</v>
      </c>
      <c r="AG22" s="16" t="n">
        <v>0</v>
      </c>
      <c r="AH22" s="16" t="n">
        <v>0.00103885924529231</v>
      </c>
      <c r="AI22" s="16" t="n">
        <v>0</v>
      </c>
      <c r="AJ22" s="16" t="n">
        <v>0</v>
      </c>
      <c r="AK22" s="16" t="n">
        <v>0</v>
      </c>
      <c r="AL22" s="16" t="n">
        <v>0</v>
      </c>
      <c r="AM22" s="16" t="n">
        <v>0</v>
      </c>
      <c r="AN22" s="16" t="n">
        <v>0</v>
      </c>
      <c r="AO22" s="16" t="n">
        <v>0</v>
      </c>
      <c r="AP22" s="16" t="n">
        <v>0</v>
      </c>
      <c r="AQ22" s="16"/>
      <c r="AR22" s="16" t="n">
        <v>0</v>
      </c>
      <c r="AS22" s="16" t="n">
        <v>0</v>
      </c>
      <c r="AT22" s="16" t="n">
        <v>0.000867535179069855</v>
      </c>
      <c r="AU22" s="16" t="n">
        <v>0</v>
      </c>
      <c r="AV22" s="16" t="n">
        <v>0</v>
      </c>
      <c r="AW22" s="16" t="n">
        <v>0.00131363047727967</v>
      </c>
      <c r="AX22" s="16" t="n">
        <v>0</v>
      </c>
    </row>
    <row r="23">
      <c r="B23" s="17" t="s">
        <v>319</v>
      </c>
      <c r="C23" s="22" t="n">
        <v>0.00674331263275018</v>
      </c>
      <c r="D23" s="22" t="n">
        <v>0.0787005780830928</v>
      </c>
      <c r="E23" s="22" t="n">
        <v>0.00176472921005211</v>
      </c>
      <c r="F23" s="22" t="n">
        <v>0</v>
      </c>
      <c r="G23" s="22"/>
      <c r="H23" s="22" t="n">
        <v>0.0195201941077874</v>
      </c>
      <c r="I23" s="22" t="n">
        <v>0.00740894053818605</v>
      </c>
      <c r="J23" s="22"/>
      <c r="K23" s="22" t="n">
        <v>0.00177661835335541</v>
      </c>
      <c r="L23" s="22"/>
      <c r="M23" s="22" t="n">
        <v>0</v>
      </c>
      <c r="N23" s="22" t="n">
        <v>0.0301715359930991</v>
      </c>
      <c r="O23" s="22" t="n">
        <v>0.0221994320359349</v>
      </c>
      <c r="P23" s="22" t="n">
        <v>0.209275545886276</v>
      </c>
      <c r="Q23" s="22"/>
      <c r="R23" s="22" t="s">
        <v>97</v>
      </c>
      <c r="S23" s="22" t="n">
        <v>0</v>
      </c>
      <c r="T23" s="22" t="n">
        <v>0</v>
      </c>
      <c r="U23" s="22" t="n">
        <v>0</v>
      </c>
      <c r="V23" s="22" t="n">
        <v>0.0104147367696108</v>
      </c>
      <c r="W23" s="22"/>
      <c r="X23" s="22" t="n">
        <v>0</v>
      </c>
      <c r="Y23" s="22" t="n">
        <v>0.00054763184216303</v>
      </c>
      <c r="Z23" s="22" t="n">
        <v>0</v>
      </c>
      <c r="AA23" s="22" t="n">
        <v>0</v>
      </c>
      <c r="AB23" s="22" t="n">
        <v>0.00078504239042979</v>
      </c>
      <c r="AC23" s="22" t="n">
        <v>0</v>
      </c>
      <c r="AD23" s="22" t="n">
        <v>0.272074952784423</v>
      </c>
      <c r="AE23" s="22"/>
      <c r="AF23" s="22" t="n">
        <v>0</v>
      </c>
      <c r="AG23" s="22" t="n">
        <v>0</v>
      </c>
      <c r="AH23" s="22" t="n">
        <v>0.00103885924529231</v>
      </c>
      <c r="AI23" s="22" t="n">
        <v>0</v>
      </c>
      <c r="AJ23" s="22" t="n">
        <v>0.0128717803255151</v>
      </c>
      <c r="AK23" s="22" t="n">
        <v>0</v>
      </c>
      <c r="AL23" s="22" t="n">
        <v>0</v>
      </c>
      <c r="AM23" s="22" t="n">
        <v>0</v>
      </c>
      <c r="AN23" s="22" t="n">
        <v>0.0299503949170707</v>
      </c>
      <c r="AO23" s="22" t="n">
        <v>0</v>
      </c>
      <c r="AP23" s="22" t="n">
        <v>0.0201926708737712</v>
      </c>
      <c r="AQ23" s="22"/>
      <c r="AR23" s="22" t="n">
        <v>0.0221833762358018</v>
      </c>
      <c r="AS23" s="22" t="n">
        <v>0</v>
      </c>
      <c r="AT23" s="22" t="n">
        <v>0.00159088975880441</v>
      </c>
      <c r="AU23" s="22" t="n">
        <v>0</v>
      </c>
      <c r="AV23" s="22" t="n">
        <v>0</v>
      </c>
      <c r="AW23" s="22" t="n">
        <v>0.0408349642981018</v>
      </c>
      <c r="AX23" s="22" t="n">
        <v>0.00404710407112726</v>
      </c>
    </row>
    <row r="24">
      <c r="B24" s="18" t="s">
        <v>342</v>
      </c>
    </row>
    <row r="25">
      <c r="B25" t="s">
        <v>76</v>
      </c>
    </row>
    <row r="26">
      <c r="B26" t="s">
        <v>77</v>
      </c>
    </row>
    <row r="28">
      <c r="B28"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343</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139</v>
      </c>
      <c r="D7" s="11" t="n">
        <v>25</v>
      </c>
      <c r="E7" s="11" t="n">
        <v>83</v>
      </c>
      <c r="F7" s="11" t="n">
        <v>31</v>
      </c>
      <c r="G7" s="11"/>
      <c r="H7" s="11" t="n">
        <v>8</v>
      </c>
      <c r="I7" s="11" t="n">
        <v>111</v>
      </c>
      <c r="J7" s="11"/>
      <c r="K7" s="11" t="n">
        <v>28</v>
      </c>
      <c r="L7" s="11"/>
      <c r="M7" s="11" t="n">
        <v>12</v>
      </c>
      <c r="N7" s="11" t="n">
        <v>18</v>
      </c>
      <c r="O7" s="11" t="n">
        <v>77</v>
      </c>
      <c r="P7" s="11" t="n">
        <v>32</v>
      </c>
      <c r="Q7" s="11"/>
      <c r="R7" s="11" t="s">
        <v>96</v>
      </c>
      <c r="S7" s="11" t="n">
        <v>6</v>
      </c>
      <c r="T7" s="11" t="n">
        <v>23</v>
      </c>
      <c r="U7" s="11" t="n">
        <v>62</v>
      </c>
      <c r="V7" s="11" t="n">
        <v>47</v>
      </c>
      <c r="W7" s="11"/>
      <c r="X7" s="11" t="n">
        <v>5</v>
      </c>
      <c r="Y7" s="11" t="n">
        <v>14</v>
      </c>
      <c r="Z7" s="11" t="n">
        <v>6</v>
      </c>
      <c r="AA7" s="11" t="n">
        <v>26</v>
      </c>
      <c r="AB7" s="11" t="n">
        <v>42</v>
      </c>
      <c r="AC7" s="11" t="n">
        <v>19</v>
      </c>
      <c r="AD7" s="11" t="n">
        <v>24</v>
      </c>
      <c r="AE7" s="11"/>
      <c r="AF7" s="11" t="n">
        <v>6</v>
      </c>
      <c r="AG7" s="11" t="n">
        <v>3</v>
      </c>
      <c r="AH7" s="11" t="n">
        <v>22</v>
      </c>
      <c r="AI7" s="11" t="n">
        <v>47</v>
      </c>
      <c r="AJ7" s="11" t="n">
        <v>22</v>
      </c>
      <c r="AK7" s="11" t="n">
        <v>12</v>
      </c>
      <c r="AL7" s="11" t="n">
        <v>10</v>
      </c>
      <c r="AM7" s="11" t="n">
        <v>8</v>
      </c>
      <c r="AN7" s="11" t="n">
        <v>5</v>
      </c>
      <c r="AO7" s="11" t="s">
        <v>96</v>
      </c>
      <c r="AP7" s="11" t="n">
        <v>2</v>
      </c>
      <c r="AQ7" s="11"/>
      <c r="AR7" s="11" t="n">
        <v>26</v>
      </c>
      <c r="AS7" s="11" t="n">
        <v>6</v>
      </c>
      <c r="AT7" s="11" t="n">
        <v>39</v>
      </c>
      <c r="AU7" s="11" t="n">
        <v>15</v>
      </c>
      <c r="AV7" s="11" t="n">
        <v>5</v>
      </c>
      <c r="AW7" s="11" t="n">
        <v>38</v>
      </c>
      <c r="AX7" s="11" t="n">
        <v>10</v>
      </c>
    </row>
    <row r="8" ht="30" customHeight="1">
      <c r="B8" s="12" t="s">
        <v>21</v>
      </c>
      <c r="C8" s="12" t="n">
        <v>72</v>
      </c>
      <c r="D8" s="12" t="n">
        <v>4</v>
      </c>
      <c r="E8" s="12" t="n">
        <v>24</v>
      </c>
      <c r="F8" s="12" t="n">
        <v>45</v>
      </c>
      <c r="G8" s="12"/>
      <c r="H8" s="12" t="n">
        <v>1</v>
      </c>
      <c r="I8" s="12" t="n">
        <v>62</v>
      </c>
      <c r="J8" s="12"/>
      <c r="K8" s="12" t="n">
        <v>8</v>
      </c>
      <c r="L8" s="12"/>
      <c r="M8" s="12" t="n">
        <v>51</v>
      </c>
      <c r="N8" s="12" t="n">
        <v>12</v>
      </c>
      <c r="O8" s="12" t="n">
        <v>9</v>
      </c>
      <c r="P8" s="12" t="n">
        <v>1</v>
      </c>
      <c r="Q8" s="12"/>
      <c r="R8" s="12" t="s">
        <v>96</v>
      </c>
      <c r="S8" s="12" t="n">
        <v>1</v>
      </c>
      <c r="T8" s="12" t="n">
        <v>12</v>
      </c>
      <c r="U8" s="12" t="n">
        <v>10</v>
      </c>
      <c r="V8" s="12" t="n">
        <v>48</v>
      </c>
      <c r="W8" s="12"/>
      <c r="X8" s="12" t="n">
        <v>12</v>
      </c>
      <c r="Y8" s="12" t="n">
        <v>30</v>
      </c>
      <c r="Z8" s="12" t="n">
        <v>8</v>
      </c>
      <c r="AA8" s="12" t="n">
        <v>5</v>
      </c>
      <c r="AB8" s="12" t="n">
        <v>10</v>
      </c>
      <c r="AC8" s="12" t="n">
        <v>2</v>
      </c>
      <c r="AD8" s="12" t="n">
        <v>2</v>
      </c>
      <c r="AE8" s="12"/>
      <c r="AF8" s="12" t="n">
        <v>0</v>
      </c>
      <c r="AG8" s="12" t="n">
        <v>3</v>
      </c>
      <c r="AH8" s="12" t="n">
        <v>15</v>
      </c>
      <c r="AI8" s="12" t="n">
        <v>7</v>
      </c>
      <c r="AJ8" s="12" t="n">
        <v>14</v>
      </c>
      <c r="AK8" s="12" t="n">
        <v>16</v>
      </c>
      <c r="AL8" s="12" t="n">
        <v>2</v>
      </c>
      <c r="AM8" s="12" t="n">
        <v>5</v>
      </c>
      <c r="AN8" s="12" t="n">
        <v>7</v>
      </c>
      <c r="AO8" s="12" t="s">
        <v>96</v>
      </c>
      <c r="AP8" s="12" t="n">
        <v>4</v>
      </c>
      <c r="AQ8" s="12"/>
      <c r="AR8" s="12" t="n">
        <v>6</v>
      </c>
      <c r="AS8" s="12" t="n">
        <v>0</v>
      </c>
      <c r="AT8" s="12" t="n">
        <v>27</v>
      </c>
      <c r="AU8" s="12" t="n">
        <v>2</v>
      </c>
      <c r="AV8" s="12" t="n">
        <v>15</v>
      </c>
      <c r="AW8" s="12" t="n">
        <v>19</v>
      </c>
      <c r="AX8" s="12" t="n">
        <v>3</v>
      </c>
    </row>
    <row r="9">
      <c r="B9" s="17" t="s">
        <v>321</v>
      </c>
      <c r="C9" s="16" t="n">
        <v>0.362118841352891</v>
      </c>
      <c r="D9" s="16" t="n">
        <v>0.250708695218796</v>
      </c>
      <c r="E9" s="16" t="n">
        <v>0.305410917506343</v>
      </c>
      <c r="F9" s="16" t="n">
        <v>0.401728275566994</v>
      </c>
      <c r="G9" s="16"/>
      <c r="H9" s="16" t="n">
        <v>0.431814472788299</v>
      </c>
      <c r="I9" s="16" t="n">
        <v>0.340056005483743</v>
      </c>
      <c r="J9" s="16"/>
      <c r="K9" s="16" t="n">
        <v>0.638846225202223</v>
      </c>
      <c r="L9" s="16"/>
      <c r="M9" s="16" t="n">
        <v>0.418710294457406</v>
      </c>
      <c r="N9" s="16" t="n">
        <v>0.402810088809579</v>
      </c>
      <c r="O9" s="16" t="n">
        <v>0.00464747377168125</v>
      </c>
      <c r="P9" s="16" t="n">
        <v>0.110505392347466</v>
      </c>
      <c r="Q9" s="16"/>
      <c r="R9" s="16" t="s">
        <v>97</v>
      </c>
      <c r="S9" s="16" t="n">
        <v>0</v>
      </c>
      <c r="T9" s="16" t="n">
        <v>0.529461312706955</v>
      </c>
      <c r="U9" s="16" t="n">
        <v>0</v>
      </c>
      <c r="V9" s="16" t="n">
        <v>0.408156819588765</v>
      </c>
      <c r="W9" s="16"/>
      <c r="X9" s="16" t="n">
        <v>0.928798534946696</v>
      </c>
      <c r="Y9" s="16" t="n">
        <v>0.109106860879297</v>
      </c>
      <c r="Z9" s="16" t="n">
        <v>0.8374252938197</v>
      </c>
      <c r="AA9" s="16" t="n">
        <v>0</v>
      </c>
      <c r="AB9" s="16" t="n">
        <v>0.400397412172605</v>
      </c>
      <c r="AC9" s="16" t="n">
        <v>0.443972021989888</v>
      </c>
      <c r="AD9" s="16" t="n">
        <v>0.0546919224634243</v>
      </c>
      <c r="AE9" s="16"/>
      <c r="AF9" s="16" t="n">
        <v>0</v>
      </c>
      <c r="AG9" s="16" t="n">
        <v>0</v>
      </c>
      <c r="AH9" s="16" t="n">
        <v>0.0336286882741356</v>
      </c>
      <c r="AI9" s="16" t="n">
        <v>0</v>
      </c>
      <c r="AJ9" s="16" t="n">
        <v>0.307201799440888</v>
      </c>
      <c r="AK9" s="16" t="n">
        <v>0.77140008089869</v>
      </c>
      <c r="AL9" s="16" t="n">
        <v>0</v>
      </c>
      <c r="AM9" s="16" t="n">
        <v>0.52338104850026</v>
      </c>
      <c r="AN9" s="16" t="n">
        <v>0.988907508435588</v>
      </c>
      <c r="AO9" s="16" t="s">
        <v>97</v>
      </c>
      <c r="AP9" s="16" t="n">
        <v>0</v>
      </c>
      <c r="AQ9" s="16"/>
      <c r="AR9" s="16" t="n">
        <v>0.0180598221656552</v>
      </c>
      <c r="AS9" s="16" t="n">
        <v>0</v>
      </c>
      <c r="AT9" s="16" t="n">
        <v>0.387119965780069</v>
      </c>
      <c r="AU9" s="16" t="n">
        <v>0.430611588561272</v>
      </c>
      <c r="AV9" s="16" t="n">
        <v>0.431048595312036</v>
      </c>
      <c r="AW9" s="16" t="n">
        <v>0.347690830974797</v>
      </c>
      <c r="AX9" s="16" t="n">
        <v>0.569540499244176</v>
      </c>
    </row>
    <row r="10">
      <c r="B10" s="17" t="s">
        <v>322</v>
      </c>
      <c r="C10" s="16" t="n">
        <v>0.204333675289229</v>
      </c>
      <c r="D10" s="16" t="n">
        <v>0.0107171927718462</v>
      </c>
      <c r="E10" s="16" t="n">
        <v>0.00140665525930814</v>
      </c>
      <c r="F10" s="16" t="n">
        <v>0.329010004802178</v>
      </c>
      <c r="G10" s="16"/>
      <c r="H10" s="16" t="n">
        <v>0.0284209549275865</v>
      </c>
      <c r="I10" s="16" t="n">
        <v>0.236868833114367</v>
      </c>
      <c r="J10" s="16"/>
      <c r="K10" s="16" t="n">
        <v>0</v>
      </c>
      <c r="L10" s="16"/>
      <c r="M10" s="16" t="n">
        <v>0.29035910800752</v>
      </c>
      <c r="N10" s="16" t="n">
        <v>0</v>
      </c>
      <c r="O10" s="16" t="n">
        <v>0.00464747377168125</v>
      </c>
      <c r="P10" s="16" t="n">
        <v>0.0295015994333094</v>
      </c>
      <c r="Q10" s="16"/>
      <c r="R10" s="16" t="s">
        <v>97</v>
      </c>
      <c r="S10" s="16" t="n">
        <v>0</v>
      </c>
      <c r="T10" s="16" t="n">
        <v>0.00275190340447443</v>
      </c>
      <c r="U10" s="16" t="n">
        <v>0.316849455369887</v>
      </c>
      <c r="V10" s="16" t="n">
        <v>0.237099924735555</v>
      </c>
      <c r="W10" s="16"/>
      <c r="X10" s="16" t="n">
        <v>0</v>
      </c>
      <c r="Y10" s="16" t="n">
        <v>0.493648273594764</v>
      </c>
      <c r="Z10" s="16" t="n">
        <v>0</v>
      </c>
      <c r="AA10" s="16" t="n">
        <v>0</v>
      </c>
      <c r="AB10" s="16" t="n">
        <v>0</v>
      </c>
      <c r="AC10" s="16" t="n">
        <v>0</v>
      </c>
      <c r="AD10" s="16" t="n">
        <v>0.0146010900868998</v>
      </c>
      <c r="AE10" s="16"/>
      <c r="AF10" s="16" t="n">
        <v>0</v>
      </c>
      <c r="AG10" s="16" t="n">
        <v>0</v>
      </c>
      <c r="AH10" s="16" t="n">
        <v>0.781415986778561</v>
      </c>
      <c r="AI10" s="16" t="n">
        <v>0</v>
      </c>
      <c r="AJ10" s="16" t="n">
        <v>0.23966611159096</v>
      </c>
      <c r="AK10" s="16" t="n">
        <v>0</v>
      </c>
      <c r="AL10" s="16" t="n">
        <v>0</v>
      </c>
      <c r="AM10" s="16" t="n">
        <v>0</v>
      </c>
      <c r="AN10" s="16" t="n">
        <v>0</v>
      </c>
      <c r="AO10" s="16" t="s">
        <v>97</v>
      </c>
      <c r="AP10" s="16" t="n">
        <v>0</v>
      </c>
      <c r="AQ10" s="16"/>
      <c r="AR10" s="16" t="n">
        <v>0</v>
      </c>
      <c r="AS10" s="16" t="n">
        <v>0.076963206554693</v>
      </c>
      <c r="AT10" s="16" t="n">
        <v>0.123570532743564</v>
      </c>
      <c r="AU10" s="16" t="n">
        <v>0</v>
      </c>
      <c r="AV10" s="16" t="n">
        <v>0.431048595312036</v>
      </c>
      <c r="AW10" s="16" t="n">
        <v>0.265887874679352</v>
      </c>
      <c r="AX10" s="16" t="n">
        <v>0</v>
      </c>
    </row>
    <row r="11">
      <c r="B11" s="17" t="s">
        <v>323</v>
      </c>
      <c r="C11" s="16" t="n">
        <v>0.139196745391927</v>
      </c>
      <c r="D11" s="16" t="n">
        <v>0.225380399978053</v>
      </c>
      <c r="E11" s="16" t="n">
        <v>0.2500519073577</v>
      </c>
      <c r="F11" s="16" t="n">
        <v>0.0727182707648158</v>
      </c>
      <c r="G11" s="16"/>
      <c r="H11" s="16" t="n">
        <v>0.0605380243298167</v>
      </c>
      <c r="I11" s="16" t="n">
        <v>0.144585727097949</v>
      </c>
      <c r="J11" s="16"/>
      <c r="K11" s="16" t="n">
        <v>0.127186475363014</v>
      </c>
      <c r="L11" s="16"/>
      <c r="M11" s="16" t="n">
        <v>0.162579411085187</v>
      </c>
      <c r="N11" s="16" t="n">
        <v>0.147282236456283</v>
      </c>
      <c r="O11" s="16" t="n">
        <v>0.00835313484268496</v>
      </c>
      <c r="P11" s="16" t="n">
        <v>0</v>
      </c>
      <c r="Q11" s="16"/>
      <c r="R11" s="16" t="s">
        <v>97</v>
      </c>
      <c r="S11" s="16" t="n">
        <v>0</v>
      </c>
      <c r="T11" s="16" t="n">
        <v>0</v>
      </c>
      <c r="U11" s="16" t="n">
        <v>0.0738314688872071</v>
      </c>
      <c r="V11" s="16" t="n">
        <v>0.191031072066664</v>
      </c>
      <c r="W11" s="16"/>
      <c r="X11" s="16" t="n">
        <v>0.0621602843423698</v>
      </c>
      <c r="Y11" s="16" t="n">
        <v>0.276406158411872</v>
      </c>
      <c r="Z11" s="16" t="n">
        <v>0</v>
      </c>
      <c r="AA11" s="16" t="n">
        <v>0.205297972582015</v>
      </c>
      <c r="AB11" s="16" t="n">
        <v>0</v>
      </c>
      <c r="AC11" s="16" t="n">
        <v>0.0394402539860479</v>
      </c>
      <c r="AD11" s="16" t="n">
        <v>0</v>
      </c>
      <c r="AE11" s="16"/>
      <c r="AF11" s="16" t="n">
        <v>0</v>
      </c>
      <c r="AG11" s="16" t="n">
        <v>0</v>
      </c>
      <c r="AH11" s="16" t="n">
        <v>0</v>
      </c>
      <c r="AI11" s="16" t="n">
        <v>0</v>
      </c>
      <c r="AJ11" s="16" t="n">
        <v>0.367492674506408</v>
      </c>
      <c r="AK11" s="16" t="n">
        <v>0.207423896023926</v>
      </c>
      <c r="AL11" s="16" t="n">
        <v>0.447475724855575</v>
      </c>
      <c r="AM11" s="16" t="n">
        <v>0.150862409909869</v>
      </c>
      <c r="AN11" s="16" t="n">
        <v>0</v>
      </c>
      <c r="AO11" s="16" t="s">
        <v>97</v>
      </c>
      <c r="AP11" s="16" t="n">
        <v>0</v>
      </c>
      <c r="AQ11" s="16"/>
      <c r="AR11" s="16" t="n">
        <v>0</v>
      </c>
      <c r="AS11" s="16" t="n">
        <v>0</v>
      </c>
      <c r="AT11" s="16" t="n">
        <v>0.122073370439373</v>
      </c>
      <c r="AU11" s="16" t="n">
        <v>0</v>
      </c>
      <c r="AV11" s="16" t="n">
        <v>0.0663081184992853</v>
      </c>
      <c r="AW11" s="16" t="n">
        <v>0.306789352827074</v>
      </c>
      <c r="AX11" s="16" t="n">
        <v>0.0227039851170179</v>
      </c>
    </row>
    <row r="12">
      <c r="B12" s="17" t="s">
        <v>324</v>
      </c>
      <c r="C12" s="16" t="n">
        <v>0.050786376009987</v>
      </c>
      <c r="D12" s="16" t="n">
        <v>0.0328664725169685</v>
      </c>
      <c r="E12" s="16" t="n">
        <v>0.0109118848890575</v>
      </c>
      <c r="F12" s="16" t="n">
        <v>0.0736101200962726</v>
      </c>
      <c r="G12" s="16"/>
      <c r="H12" s="16" t="n">
        <v>0</v>
      </c>
      <c r="I12" s="16" t="n">
        <v>0.057043412897518</v>
      </c>
      <c r="J12" s="16"/>
      <c r="K12" s="16" t="n">
        <v>0.00780905540987758</v>
      </c>
      <c r="L12" s="16"/>
      <c r="M12" s="16" t="n">
        <v>0.0641755932249433</v>
      </c>
      <c r="N12" s="16" t="n">
        <v>0</v>
      </c>
      <c r="O12" s="16" t="n">
        <v>0.0474047719491166</v>
      </c>
      <c r="P12" s="16" t="n">
        <v>0.014414125861666</v>
      </c>
      <c r="Q12" s="16"/>
      <c r="R12" s="16" t="s">
        <v>97</v>
      </c>
      <c r="S12" s="16" t="n">
        <v>0</v>
      </c>
      <c r="T12" s="16" t="n">
        <v>0.265914653509306</v>
      </c>
      <c r="U12" s="16" t="n">
        <v>0.0407399156731066</v>
      </c>
      <c r="V12" s="16" t="n">
        <v>0</v>
      </c>
      <c r="W12" s="16"/>
      <c r="X12" s="16" t="n">
        <v>0</v>
      </c>
      <c r="Y12" s="16" t="n">
        <v>0.110444996122464</v>
      </c>
      <c r="Z12" s="16" t="n">
        <v>0</v>
      </c>
      <c r="AA12" s="16" t="n">
        <v>0.012604982085184</v>
      </c>
      <c r="AB12" s="16" t="n">
        <v>0.013700994877681</v>
      </c>
      <c r="AC12" s="16" t="n">
        <v>0.0672944442070558</v>
      </c>
      <c r="AD12" s="16" t="n">
        <v>0</v>
      </c>
      <c r="AE12" s="16"/>
      <c r="AF12" s="16" t="n">
        <v>0</v>
      </c>
      <c r="AG12" s="16" t="n">
        <v>0.994994310968162</v>
      </c>
      <c r="AH12" s="16" t="n">
        <v>0</v>
      </c>
      <c r="AI12" s="16" t="n">
        <v>0.0146315103461995</v>
      </c>
      <c r="AJ12" s="16" t="n">
        <v>0.0135212825866209</v>
      </c>
      <c r="AK12" s="16" t="n">
        <v>0.00381662431584855</v>
      </c>
      <c r="AL12" s="16" t="n">
        <v>0.0274743263385416</v>
      </c>
      <c r="AM12" s="16" t="n">
        <v>0</v>
      </c>
      <c r="AN12" s="16" t="n">
        <v>0</v>
      </c>
      <c r="AO12" s="16" t="s">
        <v>97</v>
      </c>
      <c r="AP12" s="16" t="n">
        <v>0</v>
      </c>
      <c r="AQ12" s="16"/>
      <c r="AR12" s="16" t="n">
        <v>0</v>
      </c>
      <c r="AS12" s="16" t="n">
        <v>0</v>
      </c>
      <c r="AT12" s="16" t="n">
        <v>0.123570532743564</v>
      </c>
      <c r="AU12" s="16" t="n">
        <v>0.00715644503761506</v>
      </c>
      <c r="AV12" s="16" t="n">
        <v>0</v>
      </c>
      <c r="AW12" s="16" t="n">
        <v>0.0195658054665951</v>
      </c>
      <c r="AX12" s="16" t="n">
        <v>0</v>
      </c>
    </row>
    <row r="13">
      <c r="B13" s="17" t="s">
        <v>325</v>
      </c>
      <c r="C13" s="16" t="n">
        <v>0.0102452714066748</v>
      </c>
      <c r="D13" s="16" t="n">
        <v>0</v>
      </c>
      <c r="E13" s="16" t="n">
        <v>0.0234653435223629</v>
      </c>
      <c r="F13" s="16" t="n">
        <v>0.00402522439069649</v>
      </c>
      <c r="G13" s="16"/>
      <c r="H13" s="16" t="n">
        <v>0</v>
      </c>
      <c r="I13" s="16" t="n">
        <v>0.0109217970361157</v>
      </c>
      <c r="J13" s="16"/>
      <c r="K13" s="16" t="n">
        <v>0.0101402441004984</v>
      </c>
      <c r="L13" s="16"/>
      <c r="M13" s="16" t="n">
        <v>0</v>
      </c>
      <c r="N13" s="16" t="n">
        <v>0.0417887435570368</v>
      </c>
      <c r="O13" s="16" t="n">
        <v>0.0281018723633821</v>
      </c>
      <c r="P13" s="16" t="n">
        <v>0</v>
      </c>
      <c r="Q13" s="16"/>
      <c r="R13" s="16" t="s">
        <v>97</v>
      </c>
      <c r="S13" s="16" t="n">
        <v>0</v>
      </c>
      <c r="T13" s="16" t="n">
        <v>0</v>
      </c>
      <c r="U13" s="16" t="n">
        <v>0.0232126775814422</v>
      </c>
      <c r="V13" s="16" t="n">
        <v>0.010348581642037</v>
      </c>
      <c r="W13" s="16"/>
      <c r="X13" s="16" t="n">
        <v>0</v>
      </c>
      <c r="Y13" s="16" t="n">
        <v>0</v>
      </c>
      <c r="Z13" s="16" t="n">
        <v>0</v>
      </c>
      <c r="AA13" s="16" t="n">
        <v>0.0163678689056937</v>
      </c>
      <c r="AB13" s="16" t="n">
        <v>0.00993318570917835</v>
      </c>
      <c r="AC13" s="16" t="n">
        <v>0.0336472221035279</v>
      </c>
      <c r="AD13" s="16" t="n">
        <v>0.217037528867836</v>
      </c>
      <c r="AE13" s="16"/>
      <c r="AF13" s="16" t="n">
        <v>0</v>
      </c>
      <c r="AG13" s="16" t="n">
        <v>0</v>
      </c>
      <c r="AH13" s="16" t="n">
        <v>0.0420856566219027</v>
      </c>
      <c r="AI13" s="16" t="n">
        <v>0</v>
      </c>
      <c r="AJ13" s="16" t="n">
        <v>0.00450709419554031</v>
      </c>
      <c r="AK13" s="16" t="n">
        <v>0.00381662431584855</v>
      </c>
      <c r="AL13" s="16" t="n">
        <v>0</v>
      </c>
      <c r="AM13" s="16" t="n">
        <v>0</v>
      </c>
      <c r="AN13" s="16" t="n">
        <v>0</v>
      </c>
      <c r="AO13" s="16" t="s">
        <v>97</v>
      </c>
      <c r="AP13" s="16" t="n">
        <v>0</v>
      </c>
      <c r="AQ13" s="16"/>
      <c r="AR13" s="16" t="n">
        <v>0</v>
      </c>
      <c r="AS13" s="16" t="n">
        <v>0</v>
      </c>
      <c r="AT13" s="16" t="n">
        <v>0.018778521959552</v>
      </c>
      <c r="AU13" s="16" t="n">
        <v>0.0171657662815635</v>
      </c>
      <c r="AV13" s="16" t="n">
        <v>0.00528657237735715</v>
      </c>
      <c r="AW13" s="16" t="n">
        <v>0.00652193515553171</v>
      </c>
      <c r="AX13" s="16" t="n">
        <v>0</v>
      </c>
    </row>
    <row r="14">
      <c r="B14" s="17" t="s">
        <v>326</v>
      </c>
      <c r="C14" s="16" t="n">
        <v>0.0304738775551919</v>
      </c>
      <c r="D14" s="16" t="n">
        <v>0.272116960259131</v>
      </c>
      <c r="E14" s="16" t="n">
        <v>0.0409151947310469</v>
      </c>
      <c r="F14" s="16" t="n">
        <v>0.00477912485988566</v>
      </c>
      <c r="G14" s="16"/>
      <c r="H14" s="16" t="n">
        <v>0</v>
      </c>
      <c r="I14" s="16" t="n">
        <v>0.0207039593111098</v>
      </c>
      <c r="J14" s="16"/>
      <c r="K14" s="16" t="n">
        <v>0.0156865935999282</v>
      </c>
      <c r="L14" s="16"/>
      <c r="M14" s="16" t="n">
        <v>0</v>
      </c>
      <c r="N14" s="16" t="n">
        <v>0.158314333512815</v>
      </c>
      <c r="O14" s="16" t="n">
        <v>0.0233488717069948</v>
      </c>
      <c r="P14" s="16" t="n">
        <v>0.0962020872180289</v>
      </c>
      <c r="Q14" s="16"/>
      <c r="R14" s="16" t="s">
        <v>97</v>
      </c>
      <c r="S14" s="16" t="n">
        <v>0</v>
      </c>
      <c r="T14" s="16" t="n">
        <v>0.082763531584377</v>
      </c>
      <c r="U14" s="16" t="n">
        <v>0.0116088069202651</v>
      </c>
      <c r="V14" s="16" t="n">
        <v>0.0221872970547609</v>
      </c>
      <c r="W14" s="16"/>
      <c r="X14" s="16" t="n">
        <v>0.00323205254965249</v>
      </c>
      <c r="Y14" s="16" t="n">
        <v>0</v>
      </c>
      <c r="Z14" s="16" t="n">
        <v>0.115768150231311</v>
      </c>
      <c r="AA14" s="16" t="n">
        <v>0</v>
      </c>
      <c r="AB14" s="16" t="n">
        <v>0.12000098029784</v>
      </c>
      <c r="AC14" s="16" t="n">
        <v>0.0280551991332823</v>
      </c>
      <c r="AD14" s="16" t="n">
        <v>0</v>
      </c>
      <c r="AE14" s="16"/>
      <c r="AF14" s="16" t="n">
        <v>0</v>
      </c>
      <c r="AG14" s="16" t="n">
        <v>0</v>
      </c>
      <c r="AH14" s="16" t="n">
        <v>0.0694427845870841</v>
      </c>
      <c r="AI14" s="16" t="n">
        <v>0.00369206812739529</v>
      </c>
      <c r="AJ14" s="16" t="n">
        <v>0.00310444791109874</v>
      </c>
      <c r="AK14" s="16" t="n">
        <v>0.0135427744456873</v>
      </c>
      <c r="AL14" s="16" t="n">
        <v>0</v>
      </c>
      <c r="AM14" s="16" t="n">
        <v>0.176836344631512</v>
      </c>
      <c r="AN14" s="16" t="n">
        <v>0</v>
      </c>
      <c r="AO14" s="16" t="s">
        <v>97</v>
      </c>
      <c r="AP14" s="16" t="n">
        <v>0</v>
      </c>
      <c r="AQ14" s="16"/>
      <c r="AR14" s="16" t="n">
        <v>0</v>
      </c>
      <c r="AS14" s="16" t="n">
        <v>0.184607358689061</v>
      </c>
      <c r="AT14" s="16" t="n">
        <v>0.00573982730898638</v>
      </c>
      <c r="AU14" s="16" t="n">
        <v>0</v>
      </c>
      <c r="AV14" s="16" t="n">
        <v>0.0663081184992853</v>
      </c>
      <c r="AW14" s="16" t="n">
        <v>0.00407851327874431</v>
      </c>
      <c r="AX14" s="16" t="n">
        <v>0.284770249622088</v>
      </c>
    </row>
    <row r="15">
      <c r="B15" s="17" t="s">
        <v>327</v>
      </c>
      <c r="C15" s="16" t="n">
        <v>0.0135385991014775</v>
      </c>
      <c r="D15" s="16" t="n">
        <v>0.102942337825963</v>
      </c>
      <c r="E15" s="16" t="n">
        <v>0.00166703495861885</v>
      </c>
      <c r="F15" s="16" t="n">
        <v>0.0124499001726515</v>
      </c>
      <c r="G15" s="16"/>
      <c r="H15" s="16" t="n">
        <v>0</v>
      </c>
      <c r="I15" s="16" t="n">
        <v>0.0102196938421347</v>
      </c>
      <c r="J15" s="16"/>
      <c r="K15" s="16" t="n">
        <v>0.0689704538316682</v>
      </c>
      <c r="L15" s="16"/>
      <c r="M15" s="16" t="n">
        <v>0</v>
      </c>
      <c r="N15" s="16" t="n">
        <v>0.0417887435570368</v>
      </c>
      <c r="O15" s="16" t="n">
        <v>0.0539355381557213</v>
      </c>
      <c r="P15" s="16" t="n">
        <v>0.014575945641118</v>
      </c>
      <c r="Q15" s="16"/>
      <c r="R15" s="16" t="s">
        <v>97</v>
      </c>
      <c r="S15" s="16" t="n">
        <v>0</v>
      </c>
      <c r="T15" s="16" t="n">
        <v>0.0144830708449513</v>
      </c>
      <c r="U15" s="16" t="n">
        <v>0.00383890115346259</v>
      </c>
      <c r="V15" s="16" t="n">
        <v>0.01577862762527</v>
      </c>
      <c r="W15" s="16"/>
      <c r="X15" s="16" t="n">
        <v>0</v>
      </c>
      <c r="Y15" s="16" t="n">
        <v>0</v>
      </c>
      <c r="Z15" s="16" t="n">
        <v>0</v>
      </c>
      <c r="AA15" s="16" t="n">
        <v>0.00342715953371141</v>
      </c>
      <c r="AB15" s="16" t="n">
        <v>0.0652434934872451</v>
      </c>
      <c r="AC15" s="16" t="n">
        <v>0.144418343058442</v>
      </c>
      <c r="AD15" s="16" t="n">
        <v>0.0173038329382687</v>
      </c>
      <c r="AE15" s="16"/>
      <c r="AF15" s="16" t="n">
        <v>0</v>
      </c>
      <c r="AG15" s="16" t="n">
        <v>0</v>
      </c>
      <c r="AH15" s="16" t="n">
        <v>0</v>
      </c>
      <c r="AI15" s="16" t="n">
        <v>0.0116896720278489</v>
      </c>
      <c r="AJ15" s="16" t="n">
        <v>0.0427465339608603</v>
      </c>
      <c r="AK15" s="16" t="n">
        <v>0</v>
      </c>
      <c r="AL15" s="16" t="n">
        <v>0.0253877877131186</v>
      </c>
      <c r="AM15" s="16" t="n">
        <v>0</v>
      </c>
      <c r="AN15" s="16" t="n">
        <v>0</v>
      </c>
      <c r="AO15" s="16" t="s">
        <v>97</v>
      </c>
      <c r="AP15" s="16" t="n">
        <v>0.074688081509397</v>
      </c>
      <c r="AQ15" s="16"/>
      <c r="AR15" s="16" t="n">
        <v>0.0433190899605583</v>
      </c>
      <c r="AS15" s="16" t="n">
        <v>0.184607358689061</v>
      </c>
      <c r="AT15" s="16" t="n">
        <v>0.0238941790703317</v>
      </c>
      <c r="AU15" s="16" t="n">
        <v>0</v>
      </c>
      <c r="AV15" s="16" t="n">
        <v>0</v>
      </c>
      <c r="AW15" s="16" t="n">
        <v>0</v>
      </c>
      <c r="AX15" s="16" t="n">
        <v>0</v>
      </c>
    </row>
    <row r="16">
      <c r="B16" s="17" t="s">
        <v>328</v>
      </c>
      <c r="C16" s="16" t="n">
        <v>0.0384434163540877</v>
      </c>
      <c r="D16" s="16" t="n">
        <v>0.0232842879473503</v>
      </c>
      <c r="E16" s="16" t="n">
        <v>0.0625880804437647</v>
      </c>
      <c r="F16" s="16" t="n">
        <v>0.0267877217374248</v>
      </c>
      <c r="G16" s="16"/>
      <c r="H16" s="16" t="n">
        <v>0</v>
      </c>
      <c r="I16" s="16" t="n">
        <v>0.0234066432307433</v>
      </c>
      <c r="J16" s="16"/>
      <c r="K16" s="16" t="n">
        <v>0.0510194503783448</v>
      </c>
      <c r="L16" s="16"/>
      <c r="M16" s="16" t="n">
        <v>0</v>
      </c>
      <c r="N16" s="16" t="n">
        <v>0.124902298832143</v>
      </c>
      <c r="O16" s="16" t="n">
        <v>0.145039163546756</v>
      </c>
      <c r="P16" s="16" t="n">
        <v>0.036926010953049</v>
      </c>
      <c r="Q16" s="16"/>
      <c r="R16" s="16" t="s">
        <v>97</v>
      </c>
      <c r="S16" s="16" t="n">
        <v>0.945260623979502</v>
      </c>
      <c r="T16" s="16" t="n">
        <v>0.0294102395275263</v>
      </c>
      <c r="U16" s="16" t="n">
        <v>0.0601364586429685</v>
      </c>
      <c r="V16" s="16" t="n">
        <v>0.0110587586430466</v>
      </c>
      <c r="W16" s="16"/>
      <c r="X16" s="16" t="n">
        <v>0.00580912816128155</v>
      </c>
      <c r="Y16" s="16" t="n">
        <v>0.00338996850444162</v>
      </c>
      <c r="Z16" s="16" t="n">
        <v>0.03379708363903</v>
      </c>
      <c r="AA16" s="16" t="n">
        <v>0.104522184432562</v>
      </c>
      <c r="AB16" s="16" t="n">
        <v>0.127228607688541</v>
      </c>
      <c r="AC16" s="16" t="n">
        <v>0.00914831907223038</v>
      </c>
      <c r="AD16" s="16" t="n">
        <v>0.231931846436129</v>
      </c>
      <c r="AE16" s="16"/>
      <c r="AF16" s="16" t="n">
        <v>0.632575738400415</v>
      </c>
      <c r="AG16" s="16" t="n">
        <v>0</v>
      </c>
      <c r="AH16" s="16" t="n">
        <v>0.0377859550224915</v>
      </c>
      <c r="AI16" s="16" t="n">
        <v>0.089591019277978</v>
      </c>
      <c r="AJ16" s="16" t="n">
        <v>0</v>
      </c>
      <c r="AK16" s="16" t="n">
        <v>0</v>
      </c>
      <c r="AL16" s="16" t="n">
        <v>0.460931147930678</v>
      </c>
      <c r="AM16" s="16" t="n">
        <v>0.0516251898124837</v>
      </c>
      <c r="AN16" s="16" t="n">
        <v>0.00859238027081168</v>
      </c>
      <c r="AO16" s="16" t="s">
        <v>97</v>
      </c>
      <c r="AP16" s="16" t="n">
        <v>0</v>
      </c>
      <c r="AQ16" s="16"/>
      <c r="AR16" s="16" t="n">
        <v>0.129957269881675</v>
      </c>
      <c r="AS16" s="16" t="n">
        <v>0</v>
      </c>
      <c r="AT16" s="16" t="n">
        <v>0.0411755387256927</v>
      </c>
      <c r="AU16" s="16" t="n">
        <v>0.215305794280636</v>
      </c>
      <c r="AV16" s="16" t="n">
        <v>0</v>
      </c>
      <c r="AW16" s="16" t="n">
        <v>0.0176643423150774</v>
      </c>
      <c r="AX16" s="16" t="n">
        <v>0.0227039851170179</v>
      </c>
    </row>
    <row r="17">
      <c r="B17" s="17" t="s">
        <v>329</v>
      </c>
      <c r="C17" s="16" t="n">
        <v>0.0486322485132223</v>
      </c>
      <c r="D17" s="16" t="n">
        <v>0</v>
      </c>
      <c r="E17" s="16" t="n">
        <v>0.146034082534819</v>
      </c>
      <c r="F17" s="16" t="n">
        <v>0.000570121859200163</v>
      </c>
      <c r="G17" s="16"/>
      <c r="H17" s="16" t="n">
        <v>0.431658580472406</v>
      </c>
      <c r="I17" s="16" t="n">
        <v>0.0402661289943105</v>
      </c>
      <c r="J17" s="16"/>
      <c r="K17" s="16" t="n">
        <v>0.0200613103983595</v>
      </c>
      <c r="L17" s="16"/>
      <c r="M17" s="16" t="n">
        <v>0</v>
      </c>
      <c r="N17" s="16" t="n">
        <v>0.0831135552751059</v>
      </c>
      <c r="O17" s="16" t="n">
        <v>0.253972018319627</v>
      </c>
      <c r="P17" s="16" t="n">
        <v>0.302313286712938</v>
      </c>
      <c r="Q17" s="16"/>
      <c r="R17" s="16" t="s">
        <v>97</v>
      </c>
      <c r="S17" s="16" t="n">
        <v>0.0422947744643233</v>
      </c>
      <c r="T17" s="16" t="n">
        <v>0.0302029968183144</v>
      </c>
      <c r="U17" s="16" t="n">
        <v>0.194353084789492</v>
      </c>
      <c r="V17" s="16" t="n">
        <v>0.0222232458169538</v>
      </c>
      <c r="W17" s="16"/>
      <c r="X17" s="16" t="n">
        <v>0</v>
      </c>
      <c r="Y17" s="16" t="n">
        <v>0</v>
      </c>
      <c r="Z17" s="16" t="n">
        <v>0</v>
      </c>
      <c r="AA17" s="16" t="n">
        <v>0.342473562891847</v>
      </c>
      <c r="AB17" s="16" t="n">
        <v>0.100518966709383</v>
      </c>
      <c r="AC17" s="16" t="n">
        <v>0.0696183853023452</v>
      </c>
      <c r="AD17" s="16" t="n">
        <v>0.309445619545982</v>
      </c>
      <c r="AE17" s="16"/>
      <c r="AF17" s="16" t="n">
        <v>0.231236778462211</v>
      </c>
      <c r="AG17" s="16" t="n">
        <v>0</v>
      </c>
      <c r="AH17" s="16" t="n">
        <v>0.00617757368689233</v>
      </c>
      <c r="AI17" s="16" t="n">
        <v>0.400471538889286</v>
      </c>
      <c r="AJ17" s="16" t="n">
        <v>0.00411856581378685</v>
      </c>
      <c r="AK17" s="16" t="n">
        <v>0</v>
      </c>
      <c r="AL17" s="16" t="n">
        <v>0</v>
      </c>
      <c r="AM17" s="16" t="n">
        <v>0.097295007145875</v>
      </c>
      <c r="AN17" s="16" t="n">
        <v>0.0025001112936006</v>
      </c>
      <c r="AO17" s="16" t="s">
        <v>97</v>
      </c>
      <c r="AP17" s="16" t="n">
        <v>0</v>
      </c>
      <c r="AQ17" s="16"/>
      <c r="AR17" s="16" t="n">
        <v>0.339353274055218</v>
      </c>
      <c r="AS17" s="16" t="n">
        <v>0</v>
      </c>
      <c r="AT17" s="16" t="n">
        <v>0.0223970167661407</v>
      </c>
      <c r="AU17" s="16" t="n">
        <v>0.263950216918993</v>
      </c>
      <c r="AV17" s="16" t="n">
        <v>0</v>
      </c>
      <c r="AW17" s="16" t="n">
        <v>0.0138614160120419</v>
      </c>
      <c r="AX17" s="16" t="n">
        <v>0</v>
      </c>
    </row>
    <row r="18">
      <c r="B18" s="17" t="s">
        <v>330</v>
      </c>
      <c r="C18" s="16" t="n">
        <v>0.0514434066502311</v>
      </c>
      <c r="D18" s="16" t="n">
        <v>0.0299797342634777</v>
      </c>
      <c r="E18" s="16" t="n">
        <v>0.147943237306853</v>
      </c>
      <c r="F18" s="16" t="n">
        <v>0.00160296498506596</v>
      </c>
      <c r="G18" s="16"/>
      <c r="H18" s="16" t="n">
        <v>0.0336818314992974</v>
      </c>
      <c r="I18" s="16" t="n">
        <v>0.0584969665231813</v>
      </c>
      <c r="J18" s="16"/>
      <c r="K18" s="16" t="n">
        <v>0.0387439157356091</v>
      </c>
      <c r="L18" s="16"/>
      <c r="M18" s="16" t="n">
        <v>0</v>
      </c>
      <c r="N18" s="16" t="n">
        <v>0</v>
      </c>
      <c r="O18" s="16" t="n">
        <v>0.402354827531499</v>
      </c>
      <c r="P18" s="16" t="n">
        <v>0.236559024036557</v>
      </c>
      <c r="Q18" s="16"/>
      <c r="R18" s="16" t="s">
        <v>97</v>
      </c>
      <c r="S18" s="16" t="n">
        <v>0</v>
      </c>
      <c r="T18" s="16" t="n">
        <v>0.0450122916040957</v>
      </c>
      <c r="U18" s="16" t="n">
        <v>0.256759116840297</v>
      </c>
      <c r="V18" s="16" t="n">
        <v>0.0104416743343475</v>
      </c>
      <c r="W18" s="16"/>
      <c r="X18" s="16" t="n">
        <v>0</v>
      </c>
      <c r="Y18" s="16" t="n">
        <v>0.00566560724399527</v>
      </c>
      <c r="Z18" s="16" t="n">
        <v>0</v>
      </c>
      <c r="AA18" s="16" t="n">
        <v>0.311917157803397</v>
      </c>
      <c r="AB18" s="16" t="n">
        <v>0.162976359057526</v>
      </c>
      <c r="AC18" s="16" t="n">
        <v>0.130758589043653</v>
      </c>
      <c r="AD18" s="16" t="n">
        <v>0.0661238580464144</v>
      </c>
      <c r="AE18" s="16"/>
      <c r="AF18" s="16" t="n">
        <v>0</v>
      </c>
      <c r="AG18" s="16" t="n">
        <v>0</v>
      </c>
      <c r="AH18" s="16" t="n">
        <v>0.0218397413079663</v>
      </c>
      <c r="AI18" s="16" t="n">
        <v>0.463684096812676</v>
      </c>
      <c r="AJ18" s="16" t="n">
        <v>0.0147021178230299</v>
      </c>
      <c r="AK18" s="16" t="n">
        <v>0</v>
      </c>
      <c r="AL18" s="16" t="n">
        <v>0</v>
      </c>
      <c r="AM18" s="16" t="n">
        <v>0</v>
      </c>
      <c r="AN18" s="16" t="n">
        <v>0</v>
      </c>
      <c r="AO18" s="16" t="s">
        <v>97</v>
      </c>
      <c r="AP18" s="16" t="n">
        <v>0</v>
      </c>
      <c r="AQ18" s="16"/>
      <c r="AR18" s="16" t="n">
        <v>0.469310543936893</v>
      </c>
      <c r="AS18" s="16" t="n">
        <v>0.553822076067184</v>
      </c>
      <c r="AT18" s="16" t="n">
        <v>0.00449148691257311</v>
      </c>
      <c r="AU18" s="16" t="n">
        <v>0.0514972988446906</v>
      </c>
      <c r="AV18" s="16" t="n">
        <v>0</v>
      </c>
      <c r="AW18" s="16" t="n">
        <v>0.00597997643026206</v>
      </c>
      <c r="AX18" s="16" t="n">
        <v>0.0908159404680715</v>
      </c>
    </row>
    <row r="19">
      <c r="B19" s="17" t="s">
        <v>331</v>
      </c>
      <c r="C19" s="16" t="n">
        <v>0.0022697001359084</v>
      </c>
      <c r="D19" s="16" t="n">
        <v>0.00441841757282822</v>
      </c>
      <c r="E19" s="16" t="n">
        <v>0.00617797054979266</v>
      </c>
      <c r="F19" s="16" t="n">
        <v>0</v>
      </c>
      <c r="G19" s="16"/>
      <c r="H19" s="16" t="n">
        <v>0</v>
      </c>
      <c r="I19" s="16" t="n">
        <v>0.00237309859215023</v>
      </c>
      <c r="J19" s="16"/>
      <c r="K19" s="16" t="n">
        <v>0.0110646674763486</v>
      </c>
      <c r="L19" s="16"/>
      <c r="M19" s="16" t="n">
        <v>0</v>
      </c>
      <c r="N19" s="16" t="n">
        <v>0</v>
      </c>
      <c r="O19" s="16" t="n">
        <v>0.0142524327258118</v>
      </c>
      <c r="P19" s="16" t="n">
        <v>0.0367641911735969</v>
      </c>
      <c r="Q19" s="16"/>
      <c r="R19" s="16" t="s">
        <v>97</v>
      </c>
      <c r="S19" s="16" t="n">
        <v>0</v>
      </c>
      <c r="T19" s="16" t="n">
        <v>0</v>
      </c>
      <c r="U19" s="16" t="n">
        <v>0.008340437814411</v>
      </c>
      <c r="V19" s="16" t="n">
        <v>0.00160526882506426</v>
      </c>
      <c r="W19" s="16"/>
      <c r="X19" s="16" t="n">
        <v>0</v>
      </c>
      <c r="Y19" s="16" t="n">
        <v>0</v>
      </c>
      <c r="Z19" s="16" t="n">
        <v>0.00787419351012613</v>
      </c>
      <c r="AA19" s="16" t="n">
        <v>0.00338911176559077</v>
      </c>
      <c r="AB19" s="16" t="n">
        <v>0</v>
      </c>
      <c r="AC19" s="16" t="n">
        <v>0.0336472221035279</v>
      </c>
      <c r="AD19" s="16" t="n">
        <v>0.0110616143984093</v>
      </c>
      <c r="AE19" s="16"/>
      <c r="AF19" s="16" t="n">
        <v>0</v>
      </c>
      <c r="AG19" s="16" t="n">
        <v>0</v>
      </c>
      <c r="AH19" s="16" t="n">
        <v>0.00415726674835592</v>
      </c>
      <c r="AI19" s="16" t="n">
        <v>0.0125480263912204</v>
      </c>
      <c r="AJ19" s="16" t="n">
        <v>0</v>
      </c>
      <c r="AK19" s="16" t="n">
        <v>0</v>
      </c>
      <c r="AL19" s="16" t="n">
        <v>0.00738704442547985</v>
      </c>
      <c r="AM19" s="16" t="n">
        <v>0</v>
      </c>
      <c r="AN19" s="16" t="n">
        <v>0</v>
      </c>
      <c r="AO19" s="16" t="s">
        <v>97</v>
      </c>
      <c r="AP19" s="16" t="n">
        <v>0</v>
      </c>
      <c r="AQ19" s="16"/>
      <c r="AR19" s="16" t="n">
        <v>0</v>
      </c>
      <c r="AS19" s="16" t="n">
        <v>0</v>
      </c>
      <c r="AT19" s="16" t="n">
        <v>0</v>
      </c>
      <c r="AU19" s="16" t="n">
        <v>0.00715644503761506</v>
      </c>
      <c r="AV19" s="16" t="n">
        <v>0</v>
      </c>
      <c r="AW19" s="16" t="n">
        <v>0.00788143958177981</v>
      </c>
      <c r="AX19" s="16" t="n">
        <v>0</v>
      </c>
    </row>
    <row r="20">
      <c r="B20" s="17" t="s">
        <v>332</v>
      </c>
      <c r="C20" s="16" t="n">
        <v>0.0013604376577014</v>
      </c>
      <c r="D20" s="16" t="n">
        <v>0.0219866620335404</v>
      </c>
      <c r="E20" s="16" t="n">
        <v>0.000694990474730618</v>
      </c>
      <c r="F20" s="16" t="n">
        <v>0</v>
      </c>
      <c r="G20" s="16"/>
      <c r="H20" s="16" t="n">
        <v>0.0138861359825945</v>
      </c>
      <c r="I20" s="16" t="n">
        <v>0.000676307890720809</v>
      </c>
      <c r="J20" s="16"/>
      <c r="K20" s="16" t="n">
        <v>0.00721599643765739</v>
      </c>
      <c r="L20" s="16"/>
      <c r="M20" s="16" t="n">
        <v>0</v>
      </c>
      <c r="N20" s="16" t="n">
        <v>0</v>
      </c>
      <c r="O20" s="16" t="n">
        <v>0.00464747377168125</v>
      </c>
      <c r="P20" s="16" t="n">
        <v>0.051340136814715</v>
      </c>
      <c r="Q20" s="16"/>
      <c r="R20" s="16" t="s">
        <v>97</v>
      </c>
      <c r="S20" s="16" t="n">
        <v>0.0124446015561745</v>
      </c>
      <c r="T20" s="16" t="n">
        <v>0</v>
      </c>
      <c r="U20" s="16" t="n">
        <v>0.00787562788485801</v>
      </c>
      <c r="V20" s="16" t="n">
        <v>0</v>
      </c>
      <c r="W20" s="16"/>
      <c r="X20" s="16" t="n">
        <v>0</v>
      </c>
      <c r="Y20" s="16" t="n">
        <v>0</v>
      </c>
      <c r="Z20" s="16" t="n">
        <v>0.00513527879983304</v>
      </c>
      <c r="AA20" s="16" t="n">
        <v>0</v>
      </c>
      <c r="AB20" s="16" t="n">
        <v>0</v>
      </c>
      <c r="AC20" s="16" t="n">
        <v>0</v>
      </c>
      <c r="AD20" s="16" t="n">
        <v>0.025409536333784</v>
      </c>
      <c r="AE20" s="16"/>
      <c r="AF20" s="16" t="n">
        <v>0.0400711195661406</v>
      </c>
      <c r="AG20" s="16" t="n">
        <v>0.00500568903183793</v>
      </c>
      <c r="AH20" s="16" t="n">
        <v>0</v>
      </c>
      <c r="AI20" s="16" t="n">
        <v>0.00369206812739529</v>
      </c>
      <c r="AJ20" s="16" t="n">
        <v>0</v>
      </c>
      <c r="AK20" s="16" t="n">
        <v>0</v>
      </c>
      <c r="AL20" s="16" t="n">
        <v>0.0179178128407143</v>
      </c>
      <c r="AM20" s="16" t="n">
        <v>0</v>
      </c>
      <c r="AN20" s="16" t="n">
        <v>0</v>
      </c>
      <c r="AO20" s="16" t="s">
        <v>97</v>
      </c>
      <c r="AP20" s="16" t="n">
        <v>0</v>
      </c>
      <c r="AQ20" s="16"/>
      <c r="AR20" s="16" t="n">
        <v>0</v>
      </c>
      <c r="AS20" s="16" t="n">
        <v>0</v>
      </c>
      <c r="AT20" s="16" t="n">
        <v>0.00212133250239767</v>
      </c>
      <c r="AU20" s="16" t="n">
        <v>0.00715644503761506</v>
      </c>
      <c r="AV20" s="16" t="n">
        <v>0</v>
      </c>
      <c r="AW20" s="16" t="n">
        <v>0.0013595044262481</v>
      </c>
      <c r="AX20" s="16" t="n">
        <v>0</v>
      </c>
    </row>
    <row r="21">
      <c r="B21" s="17" t="s">
        <v>333</v>
      </c>
      <c r="C21" s="16" t="n">
        <v>0.000903450685160812</v>
      </c>
      <c r="D21" s="16" t="n">
        <v>0</v>
      </c>
      <c r="E21" s="16" t="n">
        <v>0.00273270046560188</v>
      </c>
      <c r="F21" s="16" t="n">
        <v>0</v>
      </c>
      <c r="G21" s="16"/>
      <c r="H21" s="16" t="n">
        <v>0</v>
      </c>
      <c r="I21" s="16" t="n">
        <v>0.00104969222100059</v>
      </c>
      <c r="J21" s="16"/>
      <c r="K21" s="16" t="n">
        <v>0.00325561206647101</v>
      </c>
      <c r="L21" s="16"/>
      <c r="M21" s="16" t="n">
        <v>0</v>
      </c>
      <c r="N21" s="16" t="n">
        <v>0</v>
      </c>
      <c r="O21" s="16" t="n">
        <v>0.00464747377168125</v>
      </c>
      <c r="P21" s="16" t="n">
        <v>0.0223500653119309</v>
      </c>
      <c r="Q21" s="16"/>
      <c r="R21" s="16" t="s">
        <v>97</v>
      </c>
      <c r="S21" s="16" t="n">
        <v>0</v>
      </c>
      <c r="T21" s="16" t="n">
        <v>0</v>
      </c>
      <c r="U21" s="16" t="n">
        <v>0.00245404844260248</v>
      </c>
      <c r="V21" s="16" t="n">
        <v>0.000825065272425243</v>
      </c>
      <c r="W21" s="16"/>
      <c r="X21" s="16" t="n">
        <v>0</v>
      </c>
      <c r="Y21" s="16" t="n">
        <v>0</v>
      </c>
      <c r="Z21" s="16" t="n">
        <v>0</v>
      </c>
      <c r="AA21" s="16" t="n">
        <v>0</v>
      </c>
      <c r="AB21" s="16" t="n">
        <v>0</v>
      </c>
      <c r="AC21" s="16" t="n">
        <v>0</v>
      </c>
      <c r="AD21" s="16" t="n">
        <v>0.028365447336678</v>
      </c>
      <c r="AE21" s="16"/>
      <c r="AF21" s="16" t="n">
        <v>0.0961163635712332</v>
      </c>
      <c r="AG21" s="16" t="n">
        <v>0</v>
      </c>
      <c r="AH21" s="16" t="n">
        <v>0.00173317348630497</v>
      </c>
      <c r="AI21" s="16" t="n">
        <v>0</v>
      </c>
      <c r="AJ21" s="16" t="n">
        <v>0</v>
      </c>
      <c r="AK21" s="16" t="n">
        <v>0</v>
      </c>
      <c r="AL21" s="16" t="n">
        <v>0</v>
      </c>
      <c r="AM21" s="16" t="n">
        <v>0</v>
      </c>
      <c r="AN21" s="16" t="n">
        <v>0</v>
      </c>
      <c r="AO21" s="16" t="s">
        <v>97</v>
      </c>
      <c r="AP21" s="16" t="n">
        <v>0</v>
      </c>
      <c r="AQ21" s="16"/>
      <c r="AR21" s="16" t="n">
        <v>0</v>
      </c>
      <c r="AS21" s="16" t="n">
        <v>0</v>
      </c>
      <c r="AT21" s="16" t="n">
        <v>0.00149716230419104</v>
      </c>
      <c r="AU21" s="16" t="n">
        <v>0</v>
      </c>
      <c r="AV21" s="16" t="n">
        <v>0</v>
      </c>
      <c r="AW21" s="16" t="n">
        <v>0.0013595044262481</v>
      </c>
      <c r="AX21" s="16" t="n">
        <v>0</v>
      </c>
    </row>
    <row r="22">
      <c r="B22" s="17" t="s">
        <v>334</v>
      </c>
      <c r="C22" s="16" t="n">
        <v>0</v>
      </c>
      <c r="D22" s="16" t="n">
        <v>0</v>
      </c>
      <c r="E22" s="16" t="n">
        <v>0</v>
      </c>
      <c r="F22" s="16" t="n">
        <v>0</v>
      </c>
      <c r="G22" s="16"/>
      <c r="H22" s="16" t="n">
        <v>0</v>
      </c>
      <c r="I22" s="16" t="n">
        <v>0</v>
      </c>
      <c r="J22" s="16"/>
      <c r="K22" s="16" t="n">
        <v>0</v>
      </c>
      <c r="L22" s="16"/>
      <c r="M22" s="16" t="n">
        <v>0</v>
      </c>
      <c r="N22" s="16" t="n">
        <v>0</v>
      </c>
      <c r="O22" s="16" t="n">
        <v>0</v>
      </c>
      <c r="P22" s="16" t="n">
        <v>0</v>
      </c>
      <c r="Q22" s="16"/>
      <c r="R22" s="16" t="s">
        <v>97</v>
      </c>
      <c r="S22" s="16" t="n">
        <v>0</v>
      </c>
      <c r="T22" s="16" t="n">
        <v>0</v>
      </c>
      <c r="U22" s="16" t="n">
        <v>0</v>
      </c>
      <c r="V22" s="16" t="n">
        <v>0</v>
      </c>
      <c r="W22" s="16"/>
      <c r="X22" s="16" t="n">
        <v>0</v>
      </c>
      <c r="Y22" s="16" t="n">
        <v>0</v>
      </c>
      <c r="Z22" s="16" t="n">
        <v>0</v>
      </c>
      <c r="AA22" s="16" t="n">
        <v>0</v>
      </c>
      <c r="AB22" s="16" t="n">
        <v>0</v>
      </c>
      <c r="AC22" s="16" t="n">
        <v>0</v>
      </c>
      <c r="AD22" s="16" t="n">
        <v>0</v>
      </c>
      <c r="AE22" s="16"/>
      <c r="AF22" s="16" t="n">
        <v>0</v>
      </c>
      <c r="AG22" s="16" t="n">
        <v>0</v>
      </c>
      <c r="AH22" s="16" t="n">
        <v>0</v>
      </c>
      <c r="AI22" s="16" t="n">
        <v>0</v>
      </c>
      <c r="AJ22" s="16" t="n">
        <v>0</v>
      </c>
      <c r="AK22" s="16" t="n">
        <v>0</v>
      </c>
      <c r="AL22" s="16" t="n">
        <v>0</v>
      </c>
      <c r="AM22" s="16" t="n">
        <v>0</v>
      </c>
      <c r="AN22" s="16" t="n">
        <v>0</v>
      </c>
      <c r="AO22" s="16" t="s">
        <v>97</v>
      </c>
      <c r="AP22" s="16" t="n">
        <v>0</v>
      </c>
      <c r="AQ22" s="16"/>
      <c r="AR22" s="16" t="n">
        <v>0</v>
      </c>
      <c r="AS22" s="16" t="n">
        <v>0</v>
      </c>
      <c r="AT22" s="16" t="n">
        <v>0</v>
      </c>
      <c r="AU22" s="16" t="n">
        <v>0</v>
      </c>
      <c r="AV22" s="16" t="n">
        <v>0</v>
      </c>
      <c r="AW22" s="16" t="n">
        <v>0</v>
      </c>
      <c r="AX22" s="16" t="n">
        <v>0</v>
      </c>
    </row>
    <row r="23">
      <c r="B23" s="17" t="s">
        <v>319</v>
      </c>
      <c r="C23" s="22" t="n">
        <v>0.0462539538963096</v>
      </c>
      <c r="D23" s="22" t="n">
        <v>0.0255988396120453</v>
      </c>
      <c r="E23" s="22" t="n">
        <v>0</v>
      </c>
      <c r="F23" s="22" t="n">
        <v>0.0727182707648158</v>
      </c>
      <c r="G23" s="22"/>
      <c r="H23" s="22" t="n">
        <v>0</v>
      </c>
      <c r="I23" s="22" t="n">
        <v>0.0533317337649571</v>
      </c>
      <c r="J23" s="22"/>
      <c r="K23" s="22" t="n">
        <v>0</v>
      </c>
      <c r="L23" s="22"/>
      <c r="M23" s="22" t="n">
        <v>0.0641755932249433</v>
      </c>
      <c r="N23" s="22" t="n">
        <v>0</v>
      </c>
      <c r="O23" s="22" t="n">
        <v>0.00464747377168125</v>
      </c>
      <c r="P23" s="22" t="n">
        <v>0.0485481344956241</v>
      </c>
      <c r="Q23" s="22"/>
      <c r="R23" s="22" t="s">
        <v>97</v>
      </c>
      <c r="S23" s="22" t="n">
        <v>0</v>
      </c>
      <c r="T23" s="22" t="n">
        <v>0</v>
      </c>
      <c r="U23" s="22" t="n">
        <v>0</v>
      </c>
      <c r="V23" s="22" t="n">
        <v>0.0692436643951105</v>
      </c>
      <c r="W23" s="22"/>
      <c r="X23" s="22" t="n">
        <v>0</v>
      </c>
      <c r="Y23" s="22" t="n">
        <v>0.00133813524316694</v>
      </c>
      <c r="Z23" s="22" t="n">
        <v>0</v>
      </c>
      <c r="AA23" s="22" t="n">
        <v>0</v>
      </c>
      <c r="AB23" s="22" t="n">
        <v>0</v>
      </c>
      <c r="AC23" s="22" t="n">
        <v>0</v>
      </c>
      <c r="AD23" s="22" t="n">
        <v>0.0240277035461741</v>
      </c>
      <c r="AE23" s="22"/>
      <c r="AF23" s="22" t="n">
        <v>0</v>
      </c>
      <c r="AG23" s="22" t="n">
        <v>0</v>
      </c>
      <c r="AH23" s="22" t="n">
        <v>0.00173317348630497</v>
      </c>
      <c r="AI23" s="22" t="n">
        <v>0</v>
      </c>
      <c r="AJ23" s="22" t="n">
        <v>0.00293937217080635</v>
      </c>
      <c r="AK23" s="22" t="n">
        <v>0</v>
      </c>
      <c r="AL23" s="22" t="n">
        <v>0.013426155895892</v>
      </c>
      <c r="AM23" s="22" t="n">
        <v>0</v>
      </c>
      <c r="AN23" s="22" t="n">
        <v>0</v>
      </c>
      <c r="AO23" s="22" t="s">
        <v>97</v>
      </c>
      <c r="AP23" s="22" t="n">
        <v>0.925311918490603</v>
      </c>
      <c r="AQ23" s="22"/>
      <c r="AR23" s="22" t="n">
        <v>0</v>
      </c>
      <c r="AS23" s="22" t="n">
        <v>0</v>
      </c>
      <c r="AT23" s="22" t="n">
        <v>0.123570532743564</v>
      </c>
      <c r="AU23" s="22" t="n">
        <v>0</v>
      </c>
      <c r="AV23" s="22" t="n">
        <v>0</v>
      </c>
      <c r="AW23" s="22" t="n">
        <v>0.0013595044262481</v>
      </c>
      <c r="AX23" s="22" t="n">
        <v>0.00946534043162852</v>
      </c>
    </row>
    <row r="24">
      <c r="B24" s="18" t="s">
        <v>344</v>
      </c>
    </row>
    <row r="25">
      <c r="B25" t="s">
        <v>76</v>
      </c>
    </row>
    <row r="26">
      <c r="B26" t="s">
        <v>77</v>
      </c>
    </row>
    <row r="28">
      <c r="B28"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5" t="s">
        <v>345</v>
      </c>
    </row>
    <row r="5" ht="30" customHeight="1">
      <c r="B5" s="21"/>
      <c r="C5" s="21"/>
      <c r="D5" s="21" t="s">
        <v>59</v>
      </c>
      <c r="E5" s="21"/>
      <c r="F5" s="21"/>
      <c r="G5" s="21"/>
      <c r="H5" s="21" t="s">
        <v>60</v>
      </c>
      <c r="I5" s="21"/>
      <c r="J5" s="21"/>
      <c r="K5" s="21" t="s">
        <v>24</v>
      </c>
      <c r="L5" s="21"/>
      <c r="M5" s="21" t="s">
        <v>61</v>
      </c>
      <c r="N5" s="21"/>
      <c r="O5" s="21"/>
      <c r="P5" s="21"/>
      <c r="Q5" s="21"/>
      <c r="R5" s="21" t="s">
        <v>62</v>
      </c>
      <c r="S5" s="21"/>
      <c r="T5" s="21"/>
      <c r="U5" s="21"/>
      <c r="V5" s="21"/>
      <c r="W5" s="21"/>
      <c r="X5" s="21" t="s">
        <v>63</v>
      </c>
      <c r="Y5" s="21"/>
      <c r="Z5" s="21"/>
      <c r="AA5" s="21"/>
      <c r="AB5" s="21"/>
      <c r="AC5" s="21"/>
      <c r="AD5" s="21"/>
      <c r="AE5" s="21"/>
      <c r="AF5" s="21" t="s">
        <v>64</v>
      </c>
      <c r="AG5" s="21"/>
      <c r="AH5" s="21"/>
      <c r="AI5" s="21"/>
      <c r="AJ5" s="21"/>
      <c r="AK5" s="21"/>
      <c r="AL5" s="21"/>
      <c r="AM5" s="21"/>
      <c r="AN5" s="21"/>
      <c r="AO5" s="21"/>
      <c r="AP5" s="21"/>
      <c r="AQ5" s="21"/>
      <c r="AR5" s="21" t="s">
        <v>65</v>
      </c>
      <c r="AS5" s="21"/>
      <c r="AT5" s="21"/>
      <c r="AU5" s="21"/>
      <c r="AV5" s="21"/>
      <c r="AW5" s="21"/>
      <c r="AX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row>
    <row r="7" ht="30" customHeight="1">
      <c r="B7" s="11" t="s">
        <v>20</v>
      </c>
      <c r="C7" s="11" t="n">
        <v>99</v>
      </c>
      <c r="D7" s="11" t="n">
        <v>26</v>
      </c>
      <c r="E7" s="11" t="n">
        <v>49</v>
      </c>
      <c r="F7" s="11" t="n">
        <v>24</v>
      </c>
      <c r="G7" s="11"/>
      <c r="H7" s="11" t="n">
        <v>11</v>
      </c>
      <c r="I7" s="11" t="n">
        <v>69</v>
      </c>
      <c r="J7" s="11"/>
      <c r="K7" s="11" t="n">
        <v>21</v>
      </c>
      <c r="L7" s="11"/>
      <c r="M7" s="11" t="n">
        <v>8</v>
      </c>
      <c r="N7" s="11" t="n">
        <v>16</v>
      </c>
      <c r="O7" s="11" t="n">
        <v>51</v>
      </c>
      <c r="P7" s="11" t="n">
        <v>24</v>
      </c>
      <c r="Q7" s="11"/>
      <c r="R7" s="11" t="s">
        <v>96</v>
      </c>
      <c r="S7" s="11" t="n">
        <v>11</v>
      </c>
      <c r="T7" s="11" t="n">
        <v>22</v>
      </c>
      <c r="U7" s="11" t="n">
        <v>37</v>
      </c>
      <c r="V7" s="11" t="n">
        <v>28</v>
      </c>
      <c r="W7" s="11"/>
      <c r="X7" s="11" t="n">
        <v>8</v>
      </c>
      <c r="Y7" s="11" t="n">
        <v>10</v>
      </c>
      <c r="Z7" s="11" t="n">
        <v>4</v>
      </c>
      <c r="AA7" s="11" t="n">
        <v>11</v>
      </c>
      <c r="AB7" s="11" t="n">
        <v>30</v>
      </c>
      <c r="AC7" s="11" t="n">
        <v>10</v>
      </c>
      <c r="AD7" s="11" t="n">
        <v>22</v>
      </c>
      <c r="AE7" s="11"/>
      <c r="AF7" s="11" t="n">
        <v>5</v>
      </c>
      <c r="AG7" s="11" t="n">
        <v>3</v>
      </c>
      <c r="AH7" s="11" t="n">
        <v>16</v>
      </c>
      <c r="AI7" s="11" t="n">
        <v>25</v>
      </c>
      <c r="AJ7" s="11" t="n">
        <v>10</v>
      </c>
      <c r="AK7" s="11" t="n">
        <v>6</v>
      </c>
      <c r="AL7" s="11" t="n">
        <v>14</v>
      </c>
      <c r="AM7" s="11" t="n">
        <v>8</v>
      </c>
      <c r="AN7" s="11" t="n">
        <v>4</v>
      </c>
      <c r="AO7" s="11" t="n">
        <v>2</v>
      </c>
      <c r="AP7" s="11" t="n">
        <v>1</v>
      </c>
      <c r="AQ7" s="11"/>
      <c r="AR7" s="11" t="n">
        <v>15</v>
      </c>
      <c r="AS7" s="11" t="n">
        <v>5</v>
      </c>
      <c r="AT7" s="11" t="n">
        <v>29</v>
      </c>
      <c r="AU7" s="11" t="n">
        <v>21</v>
      </c>
      <c r="AV7" s="11" t="n">
        <v>5</v>
      </c>
      <c r="AW7" s="11" t="n">
        <v>15</v>
      </c>
      <c r="AX7" s="11" t="n">
        <v>9</v>
      </c>
    </row>
    <row r="8" ht="30" customHeight="1">
      <c r="B8" s="12" t="s">
        <v>21</v>
      </c>
      <c r="C8" s="12" t="n">
        <v>49</v>
      </c>
      <c r="D8" s="12" t="n">
        <v>8</v>
      </c>
      <c r="E8" s="12" t="n">
        <v>14</v>
      </c>
      <c r="F8" s="12" t="n">
        <v>28</v>
      </c>
      <c r="G8" s="12"/>
      <c r="H8" s="12" t="n">
        <v>1</v>
      </c>
      <c r="I8" s="12" t="n">
        <v>35</v>
      </c>
      <c r="J8" s="12"/>
      <c r="K8" s="12" t="n">
        <v>2</v>
      </c>
      <c r="L8" s="12"/>
      <c r="M8" s="12" t="n">
        <v>32</v>
      </c>
      <c r="N8" s="12" t="n">
        <v>12</v>
      </c>
      <c r="O8" s="12" t="n">
        <v>5</v>
      </c>
      <c r="P8" s="12" t="n">
        <v>1</v>
      </c>
      <c r="Q8" s="12"/>
      <c r="R8" s="12" t="s">
        <v>96</v>
      </c>
      <c r="S8" s="12" t="n">
        <v>8</v>
      </c>
      <c r="T8" s="12" t="n">
        <v>18</v>
      </c>
      <c r="U8" s="12" t="n">
        <v>6</v>
      </c>
      <c r="V8" s="12" t="n">
        <v>17</v>
      </c>
      <c r="W8" s="12"/>
      <c r="X8" s="12" t="n">
        <v>17</v>
      </c>
      <c r="Y8" s="12" t="n">
        <v>17</v>
      </c>
      <c r="Z8" s="12" t="n">
        <v>0</v>
      </c>
      <c r="AA8" s="12" t="n">
        <v>2</v>
      </c>
      <c r="AB8" s="12" t="n">
        <v>9</v>
      </c>
      <c r="AC8" s="12" t="n">
        <v>2</v>
      </c>
      <c r="AD8" s="12" t="n">
        <v>2</v>
      </c>
      <c r="AE8" s="12"/>
      <c r="AF8" s="12" t="n">
        <v>0</v>
      </c>
      <c r="AG8" s="12" t="n">
        <v>6</v>
      </c>
      <c r="AH8" s="12" t="n">
        <v>15</v>
      </c>
      <c r="AI8" s="12" t="n">
        <v>5</v>
      </c>
      <c r="AJ8" s="12" t="n">
        <v>1</v>
      </c>
      <c r="AK8" s="12" t="n">
        <v>4</v>
      </c>
      <c r="AL8" s="12" t="n">
        <v>2</v>
      </c>
      <c r="AM8" s="12" t="n">
        <v>11</v>
      </c>
      <c r="AN8" s="12" t="n">
        <v>1</v>
      </c>
      <c r="AO8" s="12" t="n">
        <v>0</v>
      </c>
      <c r="AP8" s="12" t="n">
        <v>3</v>
      </c>
      <c r="AQ8" s="12"/>
      <c r="AR8" s="12" t="n">
        <v>7</v>
      </c>
      <c r="AS8" s="12" t="n">
        <v>1</v>
      </c>
      <c r="AT8" s="12" t="n">
        <v>13</v>
      </c>
      <c r="AU8" s="12" t="n">
        <v>13</v>
      </c>
      <c r="AV8" s="12" t="n">
        <v>7</v>
      </c>
      <c r="AW8" s="12" t="n">
        <v>2</v>
      </c>
      <c r="AX8" s="12" t="n">
        <v>6</v>
      </c>
    </row>
    <row r="9">
      <c r="B9" s="17" t="s">
        <v>321</v>
      </c>
      <c r="C9" s="16" t="n">
        <v>0.287876698863924</v>
      </c>
      <c r="D9" s="16" t="n">
        <v>0.101940323193624</v>
      </c>
      <c r="E9" s="16" t="n">
        <v>0.273459152334112</v>
      </c>
      <c r="F9" s="16" t="n">
        <v>0.344056781197886</v>
      </c>
      <c r="G9" s="16"/>
      <c r="H9" s="16" t="n">
        <v>0</v>
      </c>
      <c r="I9" s="16" t="n">
        <v>0.390101760963024</v>
      </c>
      <c r="J9" s="16"/>
      <c r="K9" s="16" t="n">
        <v>0</v>
      </c>
      <c r="L9" s="16"/>
      <c r="M9" s="16" t="n">
        <v>0.407989378458718</v>
      </c>
      <c r="N9" s="16" t="n">
        <v>0.106850407171001</v>
      </c>
      <c r="O9" s="16" t="n">
        <v>0.00754512896812274</v>
      </c>
      <c r="P9" s="16" t="n">
        <v>0</v>
      </c>
      <c r="Q9" s="16"/>
      <c r="R9" s="16" t="s">
        <v>97</v>
      </c>
      <c r="S9" s="16" t="n">
        <v>0.396266373708999</v>
      </c>
      <c r="T9" s="16" t="n">
        <v>0</v>
      </c>
      <c r="U9" s="16" t="n">
        <v>0</v>
      </c>
      <c r="V9" s="16" t="n">
        <v>0.649770216482505</v>
      </c>
      <c r="W9" s="16"/>
      <c r="X9" s="16" t="n">
        <v>0.194757945548511</v>
      </c>
      <c r="Y9" s="16" t="n">
        <v>0.556926288160451</v>
      </c>
      <c r="Z9" s="16" t="n">
        <v>0</v>
      </c>
      <c r="AA9" s="16" t="n">
        <v>0</v>
      </c>
      <c r="AB9" s="16" t="n">
        <v>0.0574792105431319</v>
      </c>
      <c r="AC9" s="16" t="n">
        <v>0.509783615360699</v>
      </c>
      <c r="AD9" s="16" t="n">
        <v>0</v>
      </c>
      <c r="AE9" s="16"/>
      <c r="AF9" s="16" t="n">
        <v>0</v>
      </c>
      <c r="AG9" s="16" t="n">
        <v>0</v>
      </c>
      <c r="AH9" s="16" t="n">
        <v>0.650522175114347</v>
      </c>
      <c r="AI9" s="16" t="n">
        <v>0</v>
      </c>
      <c r="AJ9" s="16" t="n">
        <v>0.687119274652932</v>
      </c>
      <c r="AK9" s="16" t="n">
        <v>0.777891661638882</v>
      </c>
      <c r="AL9" s="16" t="n">
        <v>0</v>
      </c>
      <c r="AM9" s="16" t="n">
        <v>0.0452741221819359</v>
      </c>
      <c r="AN9" s="16" t="n">
        <v>0</v>
      </c>
      <c r="AO9" s="16" t="n">
        <v>0</v>
      </c>
      <c r="AP9" s="16" t="n">
        <v>0</v>
      </c>
      <c r="AQ9" s="16"/>
      <c r="AR9" s="16" t="n">
        <v>0</v>
      </c>
      <c r="AS9" s="16" t="n">
        <v>0</v>
      </c>
      <c r="AT9" s="16" t="n">
        <v>0.243246460280135</v>
      </c>
      <c r="AU9" s="16" t="n">
        <v>0.287509256163769</v>
      </c>
      <c r="AV9" s="16" t="n">
        <v>0.953236336324818</v>
      </c>
      <c r="AW9" s="16" t="n">
        <v>0.368862967620926</v>
      </c>
      <c r="AX9" s="16" t="n">
        <v>0</v>
      </c>
    </row>
    <row r="10">
      <c r="B10" s="17" t="s">
        <v>322</v>
      </c>
      <c r="C10" s="16" t="n">
        <v>0.00163146365939901</v>
      </c>
      <c r="D10" s="16" t="n">
        <v>0</v>
      </c>
      <c r="E10" s="16" t="n">
        <v>0.00594916361090891</v>
      </c>
      <c r="F10" s="16" t="n">
        <v>0</v>
      </c>
      <c r="G10" s="16"/>
      <c r="H10" s="16" t="n">
        <v>0.0712616964040537</v>
      </c>
      <c r="I10" s="16" t="n">
        <v>0</v>
      </c>
      <c r="J10" s="16"/>
      <c r="K10" s="16" t="n">
        <v>0</v>
      </c>
      <c r="L10" s="16"/>
      <c r="M10" s="16" t="n">
        <v>0</v>
      </c>
      <c r="N10" s="16" t="n">
        <v>0</v>
      </c>
      <c r="O10" s="16" t="n">
        <v>0.0154427243543223</v>
      </c>
      <c r="P10" s="16" t="n">
        <v>0</v>
      </c>
      <c r="Q10" s="16"/>
      <c r="R10" s="16" t="s">
        <v>97</v>
      </c>
      <c r="S10" s="16" t="n">
        <v>0</v>
      </c>
      <c r="T10" s="16" t="n">
        <v>0</v>
      </c>
      <c r="U10" s="16" t="n">
        <v>0.013778104496135</v>
      </c>
      <c r="V10" s="16" t="n">
        <v>0</v>
      </c>
      <c r="W10" s="16"/>
      <c r="X10" s="16" t="n">
        <v>0</v>
      </c>
      <c r="Y10" s="16" t="n">
        <v>0</v>
      </c>
      <c r="Z10" s="16" t="n">
        <v>0</v>
      </c>
      <c r="AA10" s="16" t="n">
        <v>0</v>
      </c>
      <c r="AB10" s="16" t="n">
        <v>0</v>
      </c>
      <c r="AC10" s="16" t="n">
        <v>0</v>
      </c>
      <c r="AD10" s="16" t="n">
        <v>0.0458315027051656</v>
      </c>
      <c r="AE10" s="16"/>
      <c r="AF10" s="16" t="n">
        <v>0</v>
      </c>
      <c r="AG10" s="16" t="n">
        <v>0</v>
      </c>
      <c r="AH10" s="16" t="n">
        <v>0</v>
      </c>
      <c r="AI10" s="16" t="n">
        <v>0</v>
      </c>
      <c r="AJ10" s="16" t="n">
        <v>0.0723113341109761</v>
      </c>
      <c r="AK10" s="16" t="n">
        <v>0</v>
      </c>
      <c r="AL10" s="16" t="n">
        <v>0</v>
      </c>
      <c r="AM10" s="16" t="n">
        <v>0</v>
      </c>
      <c r="AN10" s="16" t="n">
        <v>0</v>
      </c>
      <c r="AO10" s="16" t="n">
        <v>0</v>
      </c>
      <c r="AP10" s="16" t="n">
        <v>0</v>
      </c>
      <c r="AQ10" s="16"/>
      <c r="AR10" s="16" t="n">
        <v>0</v>
      </c>
      <c r="AS10" s="16" t="n">
        <v>0.0650341056049662</v>
      </c>
      <c r="AT10" s="16" t="n">
        <v>0</v>
      </c>
      <c r="AU10" s="16" t="n">
        <v>0</v>
      </c>
      <c r="AV10" s="16" t="n">
        <v>0</v>
      </c>
      <c r="AW10" s="16" t="n">
        <v>0</v>
      </c>
      <c r="AX10" s="16" t="n">
        <v>0</v>
      </c>
    </row>
    <row r="11">
      <c r="B11" s="17" t="s">
        <v>323</v>
      </c>
      <c r="C11" s="16" t="n">
        <v>0.118934151409638</v>
      </c>
      <c r="D11" s="16" t="n">
        <v>0.0053004339503282</v>
      </c>
      <c r="E11" s="16" t="n">
        <v>0</v>
      </c>
      <c r="F11" s="16" t="n">
        <v>0.205908870780355</v>
      </c>
      <c r="G11" s="16"/>
      <c r="H11" s="16" t="n">
        <v>0</v>
      </c>
      <c r="I11" s="16" t="n">
        <v>0.00113159552170786</v>
      </c>
      <c r="J11" s="16"/>
      <c r="K11" s="16" t="n">
        <v>0</v>
      </c>
      <c r="L11" s="16"/>
      <c r="M11" s="16" t="n">
        <v>0.184246431674612</v>
      </c>
      <c r="N11" s="16" t="n">
        <v>0</v>
      </c>
      <c r="O11" s="16" t="n">
        <v>0.00762983414672855</v>
      </c>
      <c r="P11" s="16" t="n">
        <v>0</v>
      </c>
      <c r="Q11" s="16"/>
      <c r="R11" s="16" t="s">
        <v>97</v>
      </c>
      <c r="S11" s="16" t="n">
        <v>0</v>
      </c>
      <c r="T11" s="16" t="n">
        <v>0.317216513677158</v>
      </c>
      <c r="U11" s="16" t="n">
        <v>0.00680739031208448</v>
      </c>
      <c r="V11" s="16" t="n">
        <v>0</v>
      </c>
      <c r="W11" s="16"/>
      <c r="X11" s="16" t="n">
        <v>0.350048103716891</v>
      </c>
      <c r="Y11" s="16" t="n">
        <v>0</v>
      </c>
      <c r="Z11" s="16" t="n">
        <v>0</v>
      </c>
      <c r="AA11" s="16" t="n">
        <v>0</v>
      </c>
      <c r="AB11" s="16" t="n">
        <v>0</v>
      </c>
      <c r="AC11" s="16" t="n">
        <v>0</v>
      </c>
      <c r="AD11" s="16" t="n">
        <v>0</v>
      </c>
      <c r="AE11" s="16"/>
      <c r="AF11" s="16" t="n">
        <v>0</v>
      </c>
      <c r="AG11" s="16" t="n">
        <v>0.990455149859843</v>
      </c>
      <c r="AH11" s="16" t="n">
        <v>0</v>
      </c>
      <c r="AI11" s="16" t="n">
        <v>0</v>
      </c>
      <c r="AJ11" s="16" t="n">
        <v>0</v>
      </c>
      <c r="AK11" s="16" t="n">
        <v>0</v>
      </c>
      <c r="AL11" s="16" t="n">
        <v>0</v>
      </c>
      <c r="AM11" s="16" t="n">
        <v>0</v>
      </c>
      <c r="AN11" s="16" t="n">
        <v>0</v>
      </c>
      <c r="AO11" s="16" t="n">
        <v>0</v>
      </c>
      <c r="AP11" s="16" t="n">
        <v>0</v>
      </c>
      <c r="AQ11" s="16"/>
      <c r="AR11" s="16" t="n">
        <v>0</v>
      </c>
      <c r="AS11" s="16" t="n">
        <v>0</v>
      </c>
      <c r="AT11" s="16" t="n">
        <v>0.00298328316526811</v>
      </c>
      <c r="AU11" s="16" t="n">
        <v>0</v>
      </c>
      <c r="AV11" s="16" t="n">
        <v>0</v>
      </c>
      <c r="AW11" s="16" t="n">
        <v>0</v>
      </c>
      <c r="AX11" s="16" t="n">
        <v>0.928797066113543</v>
      </c>
    </row>
    <row r="12">
      <c r="B12" s="17" t="s">
        <v>324</v>
      </c>
      <c r="C12" s="16" t="n">
        <v>0.144222142146468</v>
      </c>
      <c r="D12" s="16" t="n">
        <v>0.00812743460274902</v>
      </c>
      <c r="E12" s="16" t="n">
        <v>0.247942646242043</v>
      </c>
      <c r="F12" s="16" t="n">
        <v>0.130718131936706</v>
      </c>
      <c r="G12" s="16"/>
      <c r="H12" s="16" t="n">
        <v>0</v>
      </c>
      <c r="I12" s="16" t="n">
        <v>0.200260254977392</v>
      </c>
      <c r="J12" s="16"/>
      <c r="K12" s="16" t="n">
        <v>0.0137690606813502</v>
      </c>
      <c r="L12" s="16"/>
      <c r="M12" s="16" t="n">
        <v>0.101372022384526</v>
      </c>
      <c r="N12" s="16" t="n">
        <v>0.320699443703867</v>
      </c>
      <c r="O12" s="16" t="n">
        <v>0.0116992266366262</v>
      </c>
      <c r="P12" s="16" t="n">
        <v>0.0999838799879847</v>
      </c>
      <c r="Q12" s="16"/>
      <c r="R12" s="16" t="s">
        <v>97</v>
      </c>
      <c r="S12" s="16" t="n">
        <v>0.0602808352584114</v>
      </c>
      <c r="T12" s="16" t="n">
        <v>0.353213120358782</v>
      </c>
      <c r="U12" s="16" t="n">
        <v>0.0198907154483621</v>
      </c>
      <c r="V12" s="16" t="n">
        <v>0.000982901374854888</v>
      </c>
      <c r="W12" s="16"/>
      <c r="X12" s="16" t="n">
        <v>0.222222743645991</v>
      </c>
      <c r="Y12" s="16" t="n">
        <v>0.189207407076165</v>
      </c>
      <c r="Z12" s="16" t="n">
        <v>0</v>
      </c>
      <c r="AA12" s="16" t="n">
        <v>0</v>
      </c>
      <c r="AB12" s="16" t="n">
        <v>0.00595967449739678</v>
      </c>
      <c r="AC12" s="16" t="n">
        <v>0</v>
      </c>
      <c r="AD12" s="16" t="n">
        <v>0.00944037878060727</v>
      </c>
      <c r="AE12" s="16"/>
      <c r="AF12" s="16" t="n">
        <v>0</v>
      </c>
      <c r="AG12" s="16" t="n">
        <v>0</v>
      </c>
      <c r="AH12" s="16" t="n">
        <v>0</v>
      </c>
      <c r="AI12" s="16" t="n">
        <v>0</v>
      </c>
      <c r="AJ12" s="16" t="n">
        <v>0.0496098031367445</v>
      </c>
      <c r="AK12" s="16" t="n">
        <v>0.0144535176699018</v>
      </c>
      <c r="AL12" s="16" t="n">
        <v>0.203772946774175</v>
      </c>
      <c r="AM12" s="16" t="n">
        <v>0.301310085169933</v>
      </c>
      <c r="AN12" s="16" t="n">
        <v>0</v>
      </c>
      <c r="AO12" s="16" t="n">
        <v>0.213768042671989</v>
      </c>
      <c r="AP12" s="16" t="n">
        <v>1</v>
      </c>
      <c r="AQ12" s="16"/>
      <c r="AR12" s="16" t="n">
        <v>0.494265150602417</v>
      </c>
      <c r="AS12" s="16" t="n">
        <v>0</v>
      </c>
      <c r="AT12" s="16" t="n">
        <v>0.00124373719493162</v>
      </c>
      <c r="AU12" s="16" t="n">
        <v>0.284485365198479</v>
      </c>
      <c r="AV12" s="16" t="n">
        <v>0</v>
      </c>
      <c r="AW12" s="16" t="n">
        <v>0.0416689345322574</v>
      </c>
      <c r="AX12" s="16" t="n">
        <v>0.00474900829528376</v>
      </c>
    </row>
    <row r="13">
      <c r="B13" s="17" t="s">
        <v>325</v>
      </c>
      <c r="C13" s="16" t="n">
        <v>0.0815420897441111</v>
      </c>
      <c r="D13" s="16" t="n">
        <v>0.0934648865139396</v>
      </c>
      <c r="E13" s="16" t="n">
        <v>0</v>
      </c>
      <c r="F13" s="16" t="n">
        <v>0.117360087294239</v>
      </c>
      <c r="G13" s="16"/>
      <c r="H13" s="16" t="n">
        <v>0.0539870244143889</v>
      </c>
      <c r="I13" s="16" t="n">
        <v>0.0181815608776784</v>
      </c>
      <c r="J13" s="16"/>
      <c r="K13" s="16" t="n">
        <v>0.108940606161709</v>
      </c>
      <c r="L13" s="16"/>
      <c r="M13" s="16" t="n">
        <v>0.102510072548809</v>
      </c>
      <c r="N13" s="16" t="n">
        <v>0.042363116851986</v>
      </c>
      <c r="O13" s="16" t="n">
        <v>0.0540329015500847</v>
      </c>
      <c r="P13" s="16" t="n">
        <v>0</v>
      </c>
      <c r="Q13" s="16"/>
      <c r="R13" s="16" t="s">
        <v>97</v>
      </c>
      <c r="S13" s="16" t="n">
        <v>0.00745207514310506</v>
      </c>
      <c r="T13" s="16" t="n">
        <v>0.00438106819391372</v>
      </c>
      <c r="U13" s="16" t="n">
        <v>0.0135541601907949</v>
      </c>
      <c r="V13" s="16" t="n">
        <v>0.225419194942125</v>
      </c>
      <c r="W13" s="16"/>
      <c r="X13" s="16" t="n">
        <v>0.194757945548511</v>
      </c>
      <c r="Y13" s="16" t="n">
        <v>0.00351457219291634</v>
      </c>
      <c r="Z13" s="16" t="n">
        <v>0</v>
      </c>
      <c r="AA13" s="16" t="n">
        <v>0.0318302386373488</v>
      </c>
      <c r="AB13" s="16" t="n">
        <v>0.0691004432027052</v>
      </c>
      <c r="AC13" s="16" t="n">
        <v>0</v>
      </c>
      <c r="AD13" s="16" t="n">
        <v>0</v>
      </c>
      <c r="AE13" s="16"/>
      <c r="AF13" s="16" t="n">
        <v>0</v>
      </c>
      <c r="AG13" s="16" t="n">
        <v>0</v>
      </c>
      <c r="AH13" s="16" t="n">
        <v>0.0430164675429157</v>
      </c>
      <c r="AI13" s="16" t="n">
        <v>0.0167532807773224</v>
      </c>
      <c r="AJ13" s="16" t="n">
        <v>0</v>
      </c>
      <c r="AK13" s="16" t="n">
        <v>0</v>
      </c>
      <c r="AL13" s="16" t="n">
        <v>0</v>
      </c>
      <c r="AM13" s="16" t="n">
        <v>0.297617180368955</v>
      </c>
      <c r="AN13" s="16" t="n">
        <v>0</v>
      </c>
      <c r="AO13" s="16" t="n">
        <v>0.786231957328011</v>
      </c>
      <c r="AP13" s="16" t="n">
        <v>0</v>
      </c>
      <c r="AQ13" s="16"/>
      <c r="AR13" s="16" t="n">
        <v>0</v>
      </c>
      <c r="AS13" s="16" t="n">
        <v>0.0650341056049662</v>
      </c>
      <c r="AT13" s="16" t="n">
        <v>0.280665014216289</v>
      </c>
      <c r="AU13" s="16" t="n">
        <v>0</v>
      </c>
      <c r="AV13" s="16" t="n">
        <v>0.0116909159187955</v>
      </c>
      <c r="AW13" s="16" t="n">
        <v>0.0588169539353101</v>
      </c>
      <c r="AX13" s="16" t="n">
        <v>0</v>
      </c>
    </row>
    <row r="14">
      <c r="B14" s="17" t="s">
        <v>326</v>
      </c>
      <c r="C14" s="16" t="n">
        <v>0.0974968998387487</v>
      </c>
      <c r="D14" s="16" t="n">
        <v>0.561939846793871</v>
      </c>
      <c r="E14" s="16" t="n">
        <v>0.00744633799108092</v>
      </c>
      <c r="F14" s="16" t="n">
        <v>0.0174274783907964</v>
      </c>
      <c r="G14" s="16"/>
      <c r="H14" s="16" t="n">
        <v>0</v>
      </c>
      <c r="I14" s="16" t="n">
        <v>0.122835891574798</v>
      </c>
      <c r="J14" s="16"/>
      <c r="K14" s="16" t="n">
        <v>0</v>
      </c>
      <c r="L14" s="16"/>
      <c r="M14" s="16" t="n">
        <v>0.101372022384526</v>
      </c>
      <c r="N14" s="16" t="n">
        <v>0.127635424014113</v>
      </c>
      <c r="O14" s="16" t="n">
        <v>0.0193290607833548</v>
      </c>
      <c r="P14" s="16" t="n">
        <v>0</v>
      </c>
      <c r="Q14" s="16"/>
      <c r="R14" s="16" t="s">
        <v>97</v>
      </c>
      <c r="S14" s="16" t="n">
        <v>0</v>
      </c>
      <c r="T14" s="16" t="n">
        <v>0.203544673124507</v>
      </c>
      <c r="U14" s="16" t="n">
        <v>0.183253353429593</v>
      </c>
      <c r="V14" s="16" t="n">
        <v>0</v>
      </c>
      <c r="W14" s="16"/>
      <c r="X14" s="16" t="n">
        <v>0.0296269691545868</v>
      </c>
      <c r="Y14" s="16" t="n">
        <v>0.184813645499712</v>
      </c>
      <c r="Z14" s="16" t="n">
        <v>0.339068471293126</v>
      </c>
      <c r="AA14" s="16" t="n">
        <v>0</v>
      </c>
      <c r="AB14" s="16" t="n">
        <v>0.108956698023185</v>
      </c>
      <c r="AC14" s="16" t="n">
        <v>0.0265064333477403</v>
      </c>
      <c r="AD14" s="16" t="n">
        <v>0</v>
      </c>
      <c r="AE14" s="16"/>
      <c r="AF14" s="16" t="n">
        <v>0</v>
      </c>
      <c r="AG14" s="16" t="n">
        <v>0</v>
      </c>
      <c r="AH14" s="16" t="n">
        <v>0.219978270757299</v>
      </c>
      <c r="AI14" s="16" t="n">
        <v>0</v>
      </c>
      <c r="AJ14" s="16" t="n">
        <v>0</v>
      </c>
      <c r="AK14" s="16" t="n">
        <v>0.0094260882435527</v>
      </c>
      <c r="AL14" s="16" t="n">
        <v>0</v>
      </c>
      <c r="AM14" s="16" t="n">
        <v>0</v>
      </c>
      <c r="AN14" s="16" t="n">
        <v>0.932789404981355</v>
      </c>
      <c r="AO14" s="16" t="n">
        <v>0</v>
      </c>
      <c r="AP14" s="16" t="n">
        <v>0</v>
      </c>
      <c r="AQ14" s="16"/>
      <c r="AR14" s="16" t="n">
        <v>0</v>
      </c>
      <c r="AS14" s="16" t="n">
        <v>0.815706070613739</v>
      </c>
      <c r="AT14" s="16" t="n">
        <v>0.00298328316526811</v>
      </c>
      <c r="AU14" s="16" t="n">
        <v>0.284485365198479</v>
      </c>
      <c r="AV14" s="16" t="n">
        <v>0</v>
      </c>
      <c r="AW14" s="16" t="n">
        <v>0.0294084769676551</v>
      </c>
      <c r="AX14" s="16" t="n">
        <v>0</v>
      </c>
    </row>
    <row r="15">
      <c r="B15" s="17" t="s">
        <v>327</v>
      </c>
      <c r="C15" s="16" t="n">
        <v>0.0296963736067709</v>
      </c>
      <c r="D15" s="16" t="n">
        <v>0.104150085555458</v>
      </c>
      <c r="E15" s="16" t="n">
        <v>0.0446801705105441</v>
      </c>
      <c r="F15" s="16" t="n">
        <v>0.00279757940581066</v>
      </c>
      <c r="G15" s="16"/>
      <c r="H15" s="16" t="n">
        <v>0.677145370718011</v>
      </c>
      <c r="I15" s="16" t="n">
        <v>0.00160336013874167</v>
      </c>
      <c r="J15" s="16"/>
      <c r="K15" s="16" t="n">
        <v>0.310046921243031</v>
      </c>
      <c r="L15" s="16"/>
      <c r="M15" s="16" t="n">
        <v>0</v>
      </c>
      <c r="N15" s="16" t="n">
        <v>0.106850407171001</v>
      </c>
      <c r="O15" s="16" t="n">
        <v>0.0365350369581983</v>
      </c>
      <c r="P15" s="16" t="n">
        <v>0.0230872211767037</v>
      </c>
      <c r="Q15" s="16"/>
      <c r="R15" s="16" t="s">
        <v>97</v>
      </c>
      <c r="S15" s="16" t="n">
        <v>0</v>
      </c>
      <c r="T15" s="16" t="n">
        <v>0.00430985990299035</v>
      </c>
      <c r="U15" s="16" t="n">
        <v>0.140568189910218</v>
      </c>
      <c r="V15" s="16" t="n">
        <v>0.0292428630207048</v>
      </c>
      <c r="W15" s="16"/>
      <c r="X15" s="16" t="n">
        <v>0.00429314619275433</v>
      </c>
      <c r="Y15" s="16" t="n">
        <v>0.0284298458210001</v>
      </c>
      <c r="Z15" s="16" t="n">
        <v>0.22112882164811</v>
      </c>
      <c r="AA15" s="16" t="n">
        <v>0</v>
      </c>
      <c r="AB15" s="16" t="n">
        <v>0.0910899541700617</v>
      </c>
      <c r="AC15" s="16" t="n">
        <v>0</v>
      </c>
      <c r="AD15" s="16" t="n">
        <v>0.00944037878060727</v>
      </c>
      <c r="AE15" s="16"/>
      <c r="AF15" s="16" t="n">
        <v>0</v>
      </c>
      <c r="AG15" s="16" t="n">
        <v>0</v>
      </c>
      <c r="AH15" s="16" t="n">
        <v>0</v>
      </c>
      <c r="AI15" s="16" t="n">
        <v>0</v>
      </c>
      <c r="AJ15" s="16" t="n">
        <v>0.0148946978354633</v>
      </c>
      <c r="AK15" s="16" t="n">
        <v>0.198228732447664</v>
      </c>
      <c r="AL15" s="16" t="n">
        <v>0.252912661056304</v>
      </c>
      <c r="AM15" s="16" t="n">
        <v>0</v>
      </c>
      <c r="AN15" s="16" t="n">
        <v>0</v>
      </c>
      <c r="AO15" s="16" t="n">
        <v>0</v>
      </c>
      <c r="AP15" s="16" t="n">
        <v>0</v>
      </c>
      <c r="AQ15" s="16"/>
      <c r="AR15" s="16" t="n">
        <v>0</v>
      </c>
      <c r="AS15" s="16" t="n">
        <v>0</v>
      </c>
      <c r="AT15" s="16" t="n">
        <v>0.00422702036019973</v>
      </c>
      <c r="AU15" s="16" t="n">
        <v>0.0379278871342418</v>
      </c>
      <c r="AV15" s="16" t="n">
        <v>0.0116909159187955</v>
      </c>
      <c r="AW15" s="16" t="n">
        <v>0.368862967620926</v>
      </c>
      <c r="AX15" s="16" t="n">
        <v>0.0113911818001211</v>
      </c>
    </row>
    <row r="16">
      <c r="B16" s="17" t="s">
        <v>328</v>
      </c>
      <c r="C16" s="16" t="n">
        <v>0.0401514146218699</v>
      </c>
      <c r="D16" s="16" t="n">
        <v>0.0173303571307559</v>
      </c>
      <c r="E16" s="16" t="n">
        <v>0.0809932979644433</v>
      </c>
      <c r="F16" s="16" t="n">
        <v>0.0266777336042951</v>
      </c>
      <c r="G16" s="16"/>
      <c r="H16" s="16" t="n">
        <v>0.0573249129325753</v>
      </c>
      <c r="I16" s="16" t="n">
        <v>0.0545243998071761</v>
      </c>
      <c r="J16" s="16"/>
      <c r="K16" s="16" t="n">
        <v>0.379895344779294</v>
      </c>
      <c r="L16" s="16"/>
      <c r="M16" s="16" t="n">
        <v>0</v>
      </c>
      <c r="N16" s="16" t="n">
        <v>0.0837856168281032</v>
      </c>
      <c r="O16" s="16" t="n">
        <v>0.181027709059326</v>
      </c>
      <c r="P16" s="16" t="n">
        <v>0.0708017049287984</v>
      </c>
      <c r="Q16" s="16"/>
      <c r="R16" s="16" t="s">
        <v>97</v>
      </c>
      <c r="S16" s="16" t="n">
        <v>0</v>
      </c>
      <c r="T16" s="16" t="n">
        <v>0.0364322689556547</v>
      </c>
      <c r="U16" s="16" t="n">
        <v>0.122185536468982</v>
      </c>
      <c r="V16" s="16" t="n">
        <v>0.0354390850549844</v>
      </c>
      <c r="W16" s="16"/>
      <c r="X16" s="16" t="n">
        <v>0.00429314619275433</v>
      </c>
      <c r="Y16" s="16" t="n">
        <v>0.0371082412497555</v>
      </c>
      <c r="Z16" s="16" t="n">
        <v>0</v>
      </c>
      <c r="AA16" s="16" t="n">
        <v>0.210422961247293</v>
      </c>
      <c r="AB16" s="16" t="n">
        <v>0.0198255005521971</v>
      </c>
      <c r="AC16" s="16" t="n">
        <v>0.0169444507361949</v>
      </c>
      <c r="AD16" s="16" t="n">
        <v>0.303510239181126</v>
      </c>
      <c r="AE16" s="16"/>
      <c r="AF16" s="16" t="n">
        <v>0</v>
      </c>
      <c r="AG16" s="16" t="n">
        <v>0</v>
      </c>
      <c r="AH16" s="16" t="n">
        <v>0.0358849934581699</v>
      </c>
      <c r="AI16" s="16" t="n">
        <v>0.249652176138411</v>
      </c>
      <c r="AJ16" s="16" t="n">
        <v>0.0353304461833263</v>
      </c>
      <c r="AK16" s="16" t="n">
        <v>0</v>
      </c>
      <c r="AL16" s="16" t="n">
        <v>0.0594594859574201</v>
      </c>
      <c r="AM16" s="16" t="n">
        <v>0</v>
      </c>
      <c r="AN16" s="16" t="n">
        <v>0.0367436469961011</v>
      </c>
      <c r="AO16" s="16" t="n">
        <v>0</v>
      </c>
      <c r="AP16" s="16" t="n">
        <v>0</v>
      </c>
      <c r="AQ16" s="16"/>
      <c r="AR16" s="16" t="n">
        <v>0.0788129282327073</v>
      </c>
      <c r="AS16" s="16" t="n">
        <v>0</v>
      </c>
      <c r="AT16" s="16" t="n">
        <v>0.00894984949580434</v>
      </c>
      <c r="AU16" s="16" t="n">
        <v>0.0819035561990647</v>
      </c>
      <c r="AV16" s="16" t="n">
        <v>0.0116909159187955</v>
      </c>
      <c r="AW16" s="16" t="n">
        <v>0.0245209151292047</v>
      </c>
      <c r="AX16" s="16" t="n">
        <v>0.0227823636002422</v>
      </c>
    </row>
    <row r="17">
      <c r="B17" s="17" t="s">
        <v>329</v>
      </c>
      <c r="C17" s="16" t="n">
        <v>0.107851111600302</v>
      </c>
      <c r="D17" s="16" t="n">
        <v>0.0053004339503282</v>
      </c>
      <c r="E17" s="16" t="n">
        <v>0.312901894492168</v>
      </c>
      <c r="F17" s="16" t="n">
        <v>0.0370176085734273</v>
      </c>
      <c r="G17" s="16"/>
      <c r="H17" s="16" t="n">
        <v>0</v>
      </c>
      <c r="I17" s="16" t="n">
        <v>0.106576892762495</v>
      </c>
      <c r="J17" s="16"/>
      <c r="K17" s="16" t="n">
        <v>0.0486936968549754</v>
      </c>
      <c r="L17" s="16"/>
      <c r="M17" s="16" t="n">
        <v>0</v>
      </c>
      <c r="N17" s="16" t="n">
        <v>0.169452467407944</v>
      </c>
      <c r="O17" s="16" t="n">
        <v>0.583406377371805</v>
      </c>
      <c r="P17" s="16" t="n">
        <v>0.396793111217203</v>
      </c>
      <c r="Q17" s="16"/>
      <c r="R17" s="16" t="s">
        <v>97</v>
      </c>
      <c r="S17" s="16" t="n">
        <v>0.07264973630545</v>
      </c>
      <c r="T17" s="16" t="n">
        <v>0.0717134497192328</v>
      </c>
      <c r="U17" s="16" t="n">
        <v>0.466873861973116</v>
      </c>
      <c r="V17" s="16" t="n">
        <v>0.0404037612916851</v>
      </c>
      <c r="W17" s="16"/>
      <c r="X17" s="16" t="n">
        <v>0</v>
      </c>
      <c r="Y17" s="16" t="n">
        <v>0</v>
      </c>
      <c r="Z17" s="16" t="n">
        <v>0.439802707058763</v>
      </c>
      <c r="AA17" s="16" t="n">
        <v>0.557234760203472</v>
      </c>
      <c r="AB17" s="16" t="n">
        <v>0.277861760439195</v>
      </c>
      <c r="AC17" s="16" t="n">
        <v>0.332463380420798</v>
      </c>
      <c r="AD17" s="16" t="n">
        <v>0.44542765908981</v>
      </c>
      <c r="AE17" s="16"/>
      <c r="AF17" s="16" t="n">
        <v>0.2275468962072</v>
      </c>
      <c r="AG17" s="16" t="n">
        <v>0.00675849844181764</v>
      </c>
      <c r="AH17" s="16" t="n">
        <v>0.0454636629087817</v>
      </c>
      <c r="AI17" s="16" t="n">
        <v>0.71014726833081</v>
      </c>
      <c r="AJ17" s="16" t="n">
        <v>0.0547822176159172</v>
      </c>
      <c r="AK17" s="16" t="n">
        <v>0</v>
      </c>
      <c r="AL17" s="16" t="n">
        <v>0.44479614971572</v>
      </c>
      <c r="AM17" s="16" t="n">
        <v>0.00152173871985331</v>
      </c>
      <c r="AN17" s="16" t="n">
        <v>0</v>
      </c>
      <c r="AO17" s="16" t="n">
        <v>0</v>
      </c>
      <c r="AP17" s="16" t="n">
        <v>0</v>
      </c>
      <c r="AQ17" s="16"/>
      <c r="AR17" s="16" t="n">
        <v>0.426921921164875</v>
      </c>
      <c r="AS17" s="16" t="n">
        <v>0.0271128590881643</v>
      </c>
      <c r="AT17" s="16" t="n">
        <v>0.161111539630284</v>
      </c>
      <c r="AU17" s="16" t="n">
        <v>0.00302389096529053</v>
      </c>
      <c r="AV17" s="16" t="n">
        <v>0</v>
      </c>
      <c r="AW17" s="16" t="n">
        <v>0.0588169539353101</v>
      </c>
      <c r="AX17" s="16" t="n">
        <v>0.0227823636002422</v>
      </c>
    </row>
    <row r="18">
      <c r="B18" s="17" t="s">
        <v>330</v>
      </c>
      <c r="C18" s="16" t="n">
        <v>0.0823387350861669</v>
      </c>
      <c r="D18" s="16" t="n">
        <v>0.071782414596491</v>
      </c>
      <c r="E18" s="16" t="n">
        <v>0.0189023408199338</v>
      </c>
      <c r="F18" s="16" t="n">
        <v>0.11546069467567</v>
      </c>
      <c r="G18" s="16"/>
      <c r="H18" s="16" t="n">
        <v>0.0700260905797086</v>
      </c>
      <c r="I18" s="16" t="n">
        <v>0.0968946931795539</v>
      </c>
      <c r="J18" s="16"/>
      <c r="K18" s="16" t="n">
        <v>0.0947052881203575</v>
      </c>
      <c r="L18" s="16"/>
      <c r="M18" s="16" t="n">
        <v>0.102510072548809</v>
      </c>
      <c r="N18" s="16" t="n">
        <v>0.042363116851986</v>
      </c>
      <c r="O18" s="16" t="n">
        <v>0.0454569449736067</v>
      </c>
      <c r="P18" s="16" t="n">
        <v>0.116976147282206</v>
      </c>
      <c r="Q18" s="16"/>
      <c r="R18" s="16" t="s">
        <v>97</v>
      </c>
      <c r="S18" s="16" t="n">
        <v>0.459250089435645</v>
      </c>
      <c r="T18" s="16" t="n">
        <v>0.0070485089589726</v>
      </c>
      <c r="U18" s="16" t="n">
        <v>0.0163921759145875</v>
      </c>
      <c r="V18" s="16" t="n">
        <v>0.00468908757699792</v>
      </c>
      <c r="W18" s="16"/>
      <c r="X18" s="16" t="n">
        <v>0</v>
      </c>
      <c r="Y18" s="16" t="n">
        <v>0</v>
      </c>
      <c r="Z18" s="16" t="n">
        <v>0</v>
      </c>
      <c r="AA18" s="16" t="n">
        <v>0.200512039911887</v>
      </c>
      <c r="AB18" s="16" t="n">
        <v>0.365482477285221</v>
      </c>
      <c r="AC18" s="16" t="n">
        <v>0.0545014733955259</v>
      </c>
      <c r="AD18" s="16" t="n">
        <v>0.054225818289738</v>
      </c>
      <c r="AE18" s="16"/>
      <c r="AF18" s="16" t="n">
        <v>0.319885500036471</v>
      </c>
      <c r="AG18" s="16" t="n">
        <v>0</v>
      </c>
      <c r="AH18" s="16" t="n">
        <v>0.00342295347899134</v>
      </c>
      <c r="AI18" s="16" t="n">
        <v>0.00827734477490482</v>
      </c>
      <c r="AJ18" s="16" t="n">
        <v>0.0353304461833263</v>
      </c>
      <c r="AK18" s="16" t="n">
        <v>0</v>
      </c>
      <c r="AL18" s="16" t="n">
        <v>0.0162462825978184</v>
      </c>
      <c r="AM18" s="16" t="n">
        <v>0.350667286541125</v>
      </c>
      <c r="AN18" s="16" t="n">
        <v>0.0153185057920512</v>
      </c>
      <c r="AO18" s="16" t="n">
        <v>0</v>
      </c>
      <c r="AP18" s="16" t="n">
        <v>0</v>
      </c>
      <c r="AQ18" s="16"/>
      <c r="AR18" s="16" t="n">
        <v>0</v>
      </c>
      <c r="AS18" s="16" t="n">
        <v>0</v>
      </c>
      <c r="AT18" s="16" t="n">
        <v>0.28613577177142</v>
      </c>
      <c r="AU18" s="16" t="n">
        <v>0.00907167289587158</v>
      </c>
      <c r="AV18" s="16" t="n">
        <v>0.0116909159187955</v>
      </c>
      <c r="AW18" s="16" t="n">
        <v>0.0245209151292047</v>
      </c>
      <c r="AX18" s="16" t="n">
        <v>0</v>
      </c>
    </row>
    <row r="19">
      <c r="B19" s="17" t="s">
        <v>331</v>
      </c>
      <c r="C19" s="16" t="n">
        <v>0.00146175013884306</v>
      </c>
      <c r="D19" s="16" t="n">
        <v>0.00437045987849878</v>
      </c>
      <c r="E19" s="16" t="n">
        <v>0</v>
      </c>
      <c r="F19" s="16" t="n">
        <v>0.0013894471439235</v>
      </c>
      <c r="G19" s="16"/>
      <c r="H19" s="16" t="n">
        <v>0.014515535079348</v>
      </c>
      <c r="I19" s="16" t="n">
        <v>0.00158555989507847</v>
      </c>
      <c r="J19" s="16"/>
      <c r="K19" s="16" t="n">
        <v>0.00888001761462198</v>
      </c>
      <c r="L19" s="16"/>
      <c r="M19" s="16" t="n">
        <v>0</v>
      </c>
      <c r="N19" s="16" t="n">
        <v>0</v>
      </c>
      <c r="O19" s="16" t="n">
        <v>0.00754512896812274</v>
      </c>
      <c r="P19" s="16" t="n">
        <v>0.0456618211992181</v>
      </c>
      <c r="Q19" s="16"/>
      <c r="R19" s="16" t="s">
        <v>97</v>
      </c>
      <c r="S19" s="16" t="n">
        <v>0</v>
      </c>
      <c r="T19" s="16" t="n">
        <v>0.00214053710878855</v>
      </c>
      <c r="U19" s="16" t="n">
        <v>0.00561301706899005</v>
      </c>
      <c r="V19" s="16" t="n">
        <v>0</v>
      </c>
      <c r="W19" s="16"/>
      <c r="X19" s="16" t="n">
        <v>0</v>
      </c>
      <c r="Y19" s="16" t="n">
        <v>0</v>
      </c>
      <c r="Z19" s="16" t="n">
        <v>0</v>
      </c>
      <c r="AA19" s="16" t="n">
        <v>0</v>
      </c>
      <c r="AB19" s="16" t="n">
        <v>0.00424428128690689</v>
      </c>
      <c r="AC19" s="16" t="n">
        <v>0.0109279074651263</v>
      </c>
      <c r="AD19" s="16" t="n">
        <v>0.00933557322974734</v>
      </c>
      <c r="AE19" s="16"/>
      <c r="AF19" s="16" t="n">
        <v>0</v>
      </c>
      <c r="AG19" s="16" t="n">
        <v>0.00278635169833893</v>
      </c>
      <c r="AH19" s="16" t="n">
        <v>0</v>
      </c>
      <c r="AI19" s="16" t="n">
        <v>0</v>
      </c>
      <c r="AJ19" s="16" t="n">
        <v>0</v>
      </c>
      <c r="AK19" s="16" t="n">
        <v>0</v>
      </c>
      <c r="AL19" s="16" t="n">
        <v>0</v>
      </c>
      <c r="AM19" s="16" t="n">
        <v>0.0036095870181974</v>
      </c>
      <c r="AN19" s="16" t="n">
        <v>0.0151484422304931</v>
      </c>
      <c r="AO19" s="16" t="n">
        <v>0</v>
      </c>
      <c r="AP19" s="16" t="n">
        <v>0</v>
      </c>
      <c r="AQ19" s="16"/>
      <c r="AR19" s="16" t="n">
        <v>0</v>
      </c>
      <c r="AS19" s="16" t="n">
        <v>0</v>
      </c>
      <c r="AT19" s="16" t="n">
        <v>0</v>
      </c>
      <c r="AU19" s="16" t="n">
        <v>0.00554522431422289</v>
      </c>
      <c r="AV19" s="16" t="n">
        <v>0</v>
      </c>
      <c r="AW19" s="16" t="n">
        <v>0</v>
      </c>
      <c r="AX19" s="16" t="n">
        <v>0</v>
      </c>
    </row>
    <row r="20">
      <c r="B20" s="17" t="s">
        <v>332</v>
      </c>
      <c r="C20" s="16" t="n">
        <v>0.00228333645097079</v>
      </c>
      <c r="D20" s="16" t="n">
        <v>0</v>
      </c>
      <c r="E20" s="16" t="n">
        <v>0.0058460111239692</v>
      </c>
      <c r="F20" s="16" t="n">
        <v>0.00118558699689058</v>
      </c>
      <c r="G20" s="16"/>
      <c r="H20" s="16" t="n">
        <v>0</v>
      </c>
      <c r="I20" s="16" t="n">
        <v>0.00320547613139268</v>
      </c>
      <c r="J20" s="16"/>
      <c r="K20" s="16" t="n">
        <v>0.0213000038633102</v>
      </c>
      <c r="L20" s="16"/>
      <c r="M20" s="16" t="n">
        <v>0</v>
      </c>
      <c r="N20" s="16" t="n">
        <v>0</v>
      </c>
      <c r="O20" s="16" t="n">
        <v>0.0151749631148513</v>
      </c>
      <c r="P20" s="16" t="n">
        <v>0.046728354231917</v>
      </c>
      <c r="Q20" s="16"/>
      <c r="R20" s="16" t="s">
        <v>97</v>
      </c>
      <c r="S20" s="16" t="n">
        <v>0.0041008901483888</v>
      </c>
      <c r="T20" s="16" t="n">
        <v>0</v>
      </c>
      <c r="U20" s="16" t="n">
        <v>0.00673181577125756</v>
      </c>
      <c r="V20" s="16" t="n">
        <v>0.00235763080550525</v>
      </c>
      <c r="W20" s="16"/>
      <c r="X20" s="16" t="n">
        <v>0</v>
      </c>
      <c r="Y20" s="16" t="n">
        <v>0</v>
      </c>
      <c r="Z20" s="16" t="n">
        <v>0</v>
      </c>
      <c r="AA20" s="16" t="n">
        <v>0</v>
      </c>
      <c r="AB20" s="16" t="n">
        <v>0</v>
      </c>
      <c r="AC20" s="16" t="n">
        <v>0.0223663059261761</v>
      </c>
      <c r="AD20" s="16" t="n">
        <v>0.0450368307490014</v>
      </c>
      <c r="AE20" s="16"/>
      <c r="AF20" s="16" t="n">
        <v>0.452567603756329</v>
      </c>
      <c r="AG20" s="16" t="n">
        <v>0</v>
      </c>
      <c r="AH20" s="16" t="n">
        <v>0</v>
      </c>
      <c r="AI20" s="16" t="n">
        <v>0.0069844789400057</v>
      </c>
      <c r="AJ20" s="16" t="n">
        <v>0</v>
      </c>
      <c r="AK20" s="16" t="n">
        <v>0</v>
      </c>
      <c r="AL20" s="16" t="n">
        <v>0</v>
      </c>
      <c r="AM20" s="16" t="n">
        <v>0</v>
      </c>
      <c r="AN20" s="16" t="n">
        <v>0</v>
      </c>
      <c r="AO20" s="16" t="n">
        <v>0</v>
      </c>
      <c r="AP20" s="16" t="n">
        <v>0</v>
      </c>
      <c r="AQ20" s="16"/>
      <c r="AR20" s="16" t="n">
        <v>0</v>
      </c>
      <c r="AS20" s="16" t="n">
        <v>0.0271128590881643</v>
      </c>
      <c r="AT20" s="16" t="n">
        <v>0.00298328316526811</v>
      </c>
      <c r="AU20" s="16" t="n">
        <v>0.00302389096529053</v>
      </c>
      <c r="AV20" s="16" t="n">
        <v>0</v>
      </c>
      <c r="AW20" s="16" t="n">
        <v>0</v>
      </c>
      <c r="AX20" s="16" t="n">
        <v>0</v>
      </c>
    </row>
    <row r="21">
      <c r="B21" s="17" t="s">
        <v>333</v>
      </c>
      <c r="C21" s="16" t="n">
        <v>0.000515281777240691</v>
      </c>
      <c r="D21" s="16" t="n">
        <v>0</v>
      </c>
      <c r="E21" s="16" t="n">
        <v>0.00187898491079724</v>
      </c>
      <c r="F21" s="16" t="n">
        <v>0</v>
      </c>
      <c r="G21" s="16"/>
      <c r="H21" s="16" t="n">
        <v>0</v>
      </c>
      <c r="I21" s="16" t="n">
        <v>0</v>
      </c>
      <c r="J21" s="16"/>
      <c r="K21" s="16" t="n">
        <v>0.0137690606813502</v>
      </c>
      <c r="L21" s="16"/>
      <c r="M21" s="16" t="n">
        <v>0</v>
      </c>
      <c r="N21" s="16" t="n">
        <v>0</v>
      </c>
      <c r="O21" s="16" t="n">
        <v>0</v>
      </c>
      <c r="P21" s="16" t="n">
        <v>0.0354008524643992</v>
      </c>
      <c r="Q21" s="16"/>
      <c r="R21" s="16" t="s">
        <v>97</v>
      </c>
      <c r="S21" s="16" t="n">
        <v>0</v>
      </c>
      <c r="T21" s="16" t="n">
        <v>0</v>
      </c>
      <c r="U21" s="16" t="n">
        <v>0.00435167901587933</v>
      </c>
      <c r="V21" s="16" t="n">
        <v>0</v>
      </c>
      <c r="W21" s="16"/>
      <c r="X21" s="16" t="n">
        <v>0</v>
      </c>
      <c r="Y21" s="16" t="n">
        <v>0</v>
      </c>
      <c r="Z21" s="16" t="n">
        <v>0</v>
      </c>
      <c r="AA21" s="16" t="n">
        <v>0</v>
      </c>
      <c r="AB21" s="16" t="n">
        <v>0</v>
      </c>
      <c r="AC21" s="16" t="n">
        <v>0</v>
      </c>
      <c r="AD21" s="16" t="n">
        <v>0.0144754301031926</v>
      </c>
      <c r="AE21" s="16"/>
      <c r="AF21" s="16" t="n">
        <v>0</v>
      </c>
      <c r="AG21" s="16" t="n">
        <v>0</v>
      </c>
      <c r="AH21" s="16" t="n">
        <v>0</v>
      </c>
      <c r="AI21" s="16" t="n">
        <v>0</v>
      </c>
      <c r="AJ21" s="16" t="n">
        <v>0</v>
      </c>
      <c r="AK21" s="16" t="n">
        <v>0</v>
      </c>
      <c r="AL21" s="16" t="n">
        <v>0.0105021601109213</v>
      </c>
      <c r="AM21" s="16" t="n">
        <v>0</v>
      </c>
      <c r="AN21" s="16" t="n">
        <v>0</v>
      </c>
      <c r="AO21" s="16" t="n">
        <v>0</v>
      </c>
      <c r="AP21" s="16" t="n">
        <v>0</v>
      </c>
      <c r="AQ21" s="16"/>
      <c r="AR21" s="16" t="n">
        <v>0</v>
      </c>
      <c r="AS21" s="16" t="n">
        <v>0</v>
      </c>
      <c r="AT21" s="16" t="n">
        <v>0</v>
      </c>
      <c r="AU21" s="16" t="n">
        <v>0</v>
      </c>
      <c r="AV21" s="16" t="n">
        <v>0</v>
      </c>
      <c r="AW21" s="16" t="n">
        <v>0.0122604575646024</v>
      </c>
      <c r="AX21" s="16" t="n">
        <v>0</v>
      </c>
    </row>
    <row r="22">
      <c r="B22" s="17" t="s">
        <v>334</v>
      </c>
      <c r="C22" s="16" t="n">
        <v>0</v>
      </c>
      <c r="D22" s="16" t="n">
        <v>0</v>
      </c>
      <c r="E22" s="16" t="n">
        <v>0</v>
      </c>
      <c r="F22" s="16" t="n">
        <v>0</v>
      </c>
      <c r="G22" s="16"/>
      <c r="H22" s="16" t="n">
        <v>0</v>
      </c>
      <c r="I22" s="16" t="n">
        <v>0</v>
      </c>
      <c r="J22" s="16"/>
      <c r="K22" s="16" t="n">
        <v>0</v>
      </c>
      <c r="L22" s="16"/>
      <c r="M22" s="16" t="n">
        <v>0</v>
      </c>
      <c r="N22" s="16" t="n">
        <v>0</v>
      </c>
      <c r="O22" s="16" t="n">
        <v>0</v>
      </c>
      <c r="P22" s="16" t="n">
        <v>0</v>
      </c>
      <c r="Q22" s="16"/>
      <c r="R22" s="16" t="s">
        <v>97</v>
      </c>
      <c r="S22" s="16" t="n">
        <v>0</v>
      </c>
      <c r="T22" s="16" t="n">
        <v>0</v>
      </c>
      <c r="U22" s="16" t="n">
        <v>0</v>
      </c>
      <c r="V22" s="16" t="n">
        <v>0</v>
      </c>
      <c r="W22" s="16"/>
      <c r="X22" s="16" t="n">
        <v>0</v>
      </c>
      <c r="Y22" s="16" t="n">
        <v>0</v>
      </c>
      <c r="Z22" s="16" t="n">
        <v>0</v>
      </c>
      <c r="AA22" s="16" t="n">
        <v>0</v>
      </c>
      <c r="AB22" s="16" t="n">
        <v>0</v>
      </c>
      <c r="AC22" s="16" t="n">
        <v>0</v>
      </c>
      <c r="AD22" s="16" t="n">
        <v>0</v>
      </c>
      <c r="AE22" s="16"/>
      <c r="AF22" s="16" t="n">
        <v>0</v>
      </c>
      <c r="AG22" s="16" t="n">
        <v>0</v>
      </c>
      <c r="AH22" s="16" t="n">
        <v>0</v>
      </c>
      <c r="AI22" s="16" t="n">
        <v>0</v>
      </c>
      <c r="AJ22" s="16" t="n">
        <v>0</v>
      </c>
      <c r="AK22" s="16" t="n">
        <v>0</v>
      </c>
      <c r="AL22" s="16" t="n">
        <v>0</v>
      </c>
      <c r="AM22" s="16" t="n">
        <v>0</v>
      </c>
      <c r="AN22" s="16" t="n">
        <v>0</v>
      </c>
      <c r="AO22" s="16" t="n">
        <v>0</v>
      </c>
      <c r="AP22" s="16" t="n">
        <v>0</v>
      </c>
      <c r="AQ22" s="16"/>
      <c r="AR22" s="16" t="n">
        <v>0</v>
      </c>
      <c r="AS22" s="16" t="n">
        <v>0</v>
      </c>
      <c r="AT22" s="16" t="n">
        <v>0</v>
      </c>
      <c r="AU22" s="16" t="n">
        <v>0</v>
      </c>
      <c r="AV22" s="16" t="n">
        <v>0</v>
      </c>
      <c r="AW22" s="16" t="n">
        <v>0</v>
      </c>
      <c r="AX22" s="16" t="n">
        <v>0</v>
      </c>
    </row>
    <row r="23">
      <c r="B23" s="17" t="s">
        <v>319</v>
      </c>
      <c r="C23" s="22" t="n">
        <v>0.00399855105554774</v>
      </c>
      <c r="D23" s="22" t="n">
        <v>0.0262933238339563</v>
      </c>
      <c r="E23" s="22" t="n">
        <v>0</v>
      </c>
      <c r="F23" s="22" t="n">
        <v>0</v>
      </c>
      <c r="G23" s="22"/>
      <c r="H23" s="22" t="n">
        <v>0.0557393698719142</v>
      </c>
      <c r="I23" s="22" t="n">
        <v>0.00309855417096266</v>
      </c>
      <c r="J23" s="22"/>
      <c r="K23" s="22" t="n">
        <v>0</v>
      </c>
      <c r="L23" s="22"/>
      <c r="M23" s="22" t="n">
        <v>0</v>
      </c>
      <c r="N23" s="22" t="n">
        <v>0</v>
      </c>
      <c r="O23" s="22" t="n">
        <v>0.0151749631148513</v>
      </c>
      <c r="P23" s="22" t="n">
        <v>0.16456690751157</v>
      </c>
      <c r="Q23" s="22"/>
      <c r="R23" s="22" t="s">
        <v>97</v>
      </c>
      <c r="S23" s="22" t="n">
        <v>0</v>
      </c>
      <c r="T23" s="22" t="n">
        <v>0</v>
      </c>
      <c r="U23" s="22" t="n">
        <v>0</v>
      </c>
      <c r="V23" s="22" t="n">
        <v>0.0116952594506385</v>
      </c>
      <c r="W23" s="22"/>
      <c r="X23" s="22" t="n">
        <v>0</v>
      </c>
      <c r="Y23" s="22" t="n">
        <v>0</v>
      </c>
      <c r="Z23" s="22" t="n">
        <v>0</v>
      </c>
      <c r="AA23" s="22" t="n">
        <v>0</v>
      </c>
      <c r="AB23" s="22" t="n">
        <v>0</v>
      </c>
      <c r="AC23" s="22" t="n">
        <v>0.0265064333477403</v>
      </c>
      <c r="AD23" s="22" t="n">
        <v>0.0632761890910046</v>
      </c>
      <c r="AE23" s="22"/>
      <c r="AF23" s="22" t="n">
        <v>0</v>
      </c>
      <c r="AG23" s="22" t="n">
        <v>0</v>
      </c>
      <c r="AH23" s="22" t="n">
        <v>0.00171147673949567</v>
      </c>
      <c r="AI23" s="22" t="n">
        <v>0.00818545103854611</v>
      </c>
      <c r="AJ23" s="22" t="n">
        <v>0.0506217802813142</v>
      </c>
      <c r="AK23" s="22" t="n">
        <v>0</v>
      </c>
      <c r="AL23" s="22" t="n">
        <v>0.0123103137876409</v>
      </c>
      <c r="AM23" s="22" t="n">
        <v>0</v>
      </c>
      <c r="AN23" s="22" t="n">
        <v>0</v>
      </c>
      <c r="AO23" s="22" t="n">
        <v>0</v>
      </c>
      <c r="AP23" s="22" t="n">
        <v>0</v>
      </c>
      <c r="AQ23" s="22"/>
      <c r="AR23" s="22" t="n">
        <v>0</v>
      </c>
      <c r="AS23" s="22" t="n">
        <v>0</v>
      </c>
      <c r="AT23" s="22" t="n">
        <v>0.00547075755513135</v>
      </c>
      <c r="AU23" s="22" t="n">
        <v>0.00302389096529053</v>
      </c>
      <c r="AV23" s="22" t="n">
        <v>0</v>
      </c>
      <c r="AW23" s="22" t="n">
        <v>0.0122604575646024</v>
      </c>
      <c r="AX23" s="22" t="n">
        <v>0.00949801659056753</v>
      </c>
    </row>
    <row r="24">
      <c r="B24" s="18" t="s">
        <v>346</v>
      </c>
    </row>
    <row r="25">
      <c r="B25" t="s">
        <v>76</v>
      </c>
    </row>
    <row r="26">
      <c r="B26" t="s">
        <v>77</v>
      </c>
    </row>
    <row r="28">
      <c r="B28" s="9" t="str">
        <f>=HYPERLINK("#'Contents'!A1", "Return to Contents")</f>
      </c>
    </row>
  </sheetData>
  <mergeCells count="9">
    <mergeCell ref="D5:F5"/>
    <mergeCell ref="H5:I5"/>
    <mergeCell ref="K5:K5"/>
    <mergeCell ref="M5:P5"/>
    <mergeCell ref="R5:V5"/>
    <mergeCell ref="X5:AD5"/>
    <mergeCell ref="AF5:AP5"/>
    <mergeCell ref="AR5:AX5"/>
    <mergeCell ref="D2:AR2"/>
  </mergeCells>
  <pageMargins left="0.7" right="0.7" top="0.75" bottom="0.75" header="0.3" footer="0.3"/>
  <pageSetup paperSize="9" orientation="portrait" horizontalDpi="300" verticalDpi="300" r:id="rId2"/>
  <drawing r:id="rId1"/>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sheetData>
    <row r="3">
      <c r="J3" t="s">
        <v>348</v>
      </c>
      <c r="K3" t="s">
        <v>349</v>
      </c>
      <c r="L3" t="s">
        <v>350</v>
      </c>
      <c r="M3" t="s">
        <v>351</v>
      </c>
      <c r="N3" t="s">
        <v>352</v>
      </c>
      <c r="O3" t="s">
        <v>353</v>
      </c>
      <c r="P3" t="s">
        <v>354</v>
      </c>
      <c r="Q3" t="s">
        <v>355</v>
      </c>
      <c r="R3" t="s">
        <v>356</v>
      </c>
      <c r="S3" t="s">
        <v>357</v>
      </c>
    </row>
    <row r="4">
      <c r="J4" t="s">
        <v>358</v>
      </c>
      <c r="K4" t="s">
        <v>359</v>
      </c>
      <c r="L4" t="s">
        <v>360</v>
      </c>
      <c r="M4" t="s">
        <v>361</v>
      </c>
      <c r="N4" t="s">
        <v>362</v>
      </c>
      <c r="O4" t="s">
        <v>363</v>
      </c>
      <c r="P4" t="s">
        <v>364</v>
      </c>
      <c r="Q4" t="s">
        <v>365</v>
      </c>
      <c r="R4" t="s">
        <v>366</v>
      </c>
      <c r="S4" t="s">
        <v>367</v>
      </c>
    </row>
    <row r="5">
      <c r="J5" t="s">
        <v>368</v>
      </c>
      <c r="K5" t="s">
        <v>369</v>
      </c>
      <c r="L5" t="s">
        <v>370</v>
      </c>
      <c r="M5" t="s">
        <v>371</v>
      </c>
      <c r="N5" t="s">
        <v>372</v>
      </c>
      <c r="O5" t="s">
        <v>373</v>
      </c>
      <c r="P5" t="s">
        <v>374</v>
      </c>
      <c r="Q5" t="s">
        <v>375</v>
      </c>
      <c r="R5" t="s">
        <v>376</v>
      </c>
      <c r="S5" t="s">
        <v>377</v>
      </c>
    </row>
    <row r="6">
      <c r="J6" t="s">
        <v>378</v>
      </c>
      <c r="K6" t="s">
        <v>379</v>
      </c>
      <c r="L6" t="s">
        <v>380</v>
      </c>
      <c r="M6" t="s">
        <v>381</v>
      </c>
      <c r="N6" t="s">
        <v>382</v>
      </c>
      <c r="O6" t="s">
        <v>383</v>
      </c>
      <c r="P6" t="s">
        <v>384</v>
      </c>
      <c r="Q6" t="s">
        <v>385</v>
      </c>
      <c r="R6" t="s">
        <v>386</v>
      </c>
      <c r="S6" t="s">
        <v>387</v>
      </c>
    </row>
    <row r="7">
      <c r="J7" t="s">
        <v>388</v>
      </c>
      <c r="K7" t="s">
        <v>389</v>
      </c>
      <c r="L7" t="s">
        <v>390</v>
      </c>
      <c r="M7" t="s">
        <v>391</v>
      </c>
      <c r="N7" t="s">
        <v>392</v>
      </c>
      <c r="O7" t="s">
        <v>393</v>
      </c>
      <c r="P7" t="s">
        <v>394</v>
      </c>
      <c r="Q7" t="s">
        <v>395</v>
      </c>
      <c r="R7" t="s">
        <v>396</v>
      </c>
      <c r="S7" t="s">
        <v>397</v>
      </c>
    </row>
    <row r="8">
      <c r="J8" t="s">
        <v>398</v>
      </c>
      <c r="K8" t="s">
        <v>399</v>
      </c>
      <c r="L8" t="s">
        <v>400</v>
      </c>
      <c r="M8" t="s">
        <v>401</v>
      </c>
      <c r="N8" t="s">
        <v>63</v>
      </c>
      <c r="O8" t="s">
        <v>402</v>
      </c>
      <c r="P8" t="s">
        <v>403</v>
      </c>
      <c r="Q8" t="s">
        <v>404</v>
      </c>
      <c r="R8" t="s">
        <v>405</v>
      </c>
      <c r="S8" t="s">
        <v>406</v>
      </c>
    </row>
    <row r="9">
      <c r="J9" t="s">
        <v>407</v>
      </c>
      <c r="K9" t="s">
        <v>408</v>
      </c>
      <c r="L9" t="s">
        <v>409</v>
      </c>
      <c r="M9" t="s">
        <v>410</v>
      </c>
      <c r="N9" t="s">
        <v>411</v>
      </c>
      <c r="O9" t="s">
        <v>412</v>
      </c>
      <c r="P9" t="s">
        <v>413</v>
      </c>
      <c r="Q9" t="s">
        <v>414</v>
      </c>
      <c r="R9" t="s">
        <v>415</v>
      </c>
      <c r="S9" t="s">
        <v>416</v>
      </c>
    </row>
    <row r="10">
      <c r="J10" t="s">
        <v>417</v>
      </c>
      <c r="K10" t="s">
        <v>418</v>
      </c>
      <c r="L10" t="s">
        <v>419</v>
      </c>
      <c r="M10" t="s">
        <v>420</v>
      </c>
      <c r="N10" t="s">
        <v>421</v>
      </c>
      <c r="O10" t="s">
        <v>422</v>
      </c>
      <c r="P10" t="s">
        <v>423</v>
      </c>
      <c r="Q10" t="s">
        <v>424</v>
      </c>
      <c r="R10" t="s">
        <v>425</v>
      </c>
      <c r="S10" t="s">
        <v>426</v>
      </c>
    </row>
    <row r="11">
      <c r="J11" t="s">
        <v>427</v>
      </c>
      <c r="K11" t="s">
        <v>428</v>
      </c>
      <c r="L11" t="s">
        <v>429</v>
      </c>
      <c r="M11" t="s">
        <v>430</v>
      </c>
      <c r="N11" t="s">
        <v>431</v>
      </c>
      <c r="O11" t="s">
        <v>432</v>
      </c>
      <c r="P11" t="s">
        <v>433</v>
      </c>
      <c r="Q11" t="s">
        <v>434</v>
      </c>
      <c r="R11" t="s">
        <v>435</v>
      </c>
      <c r="S11" t="s">
        <v>436</v>
      </c>
    </row>
    <row r="12">
      <c r="J12" t="s">
        <v>437</v>
      </c>
      <c r="K12" t="s">
        <v>438</v>
      </c>
      <c r="L12" t="s">
        <v>439</v>
      </c>
      <c r="M12" t="s">
        <v>440</v>
      </c>
      <c r="N12" t="s">
        <v>441</v>
      </c>
      <c r="O12" t="s">
        <v>442</v>
      </c>
      <c r="P12" t="s">
        <v>443</v>
      </c>
      <c r="Q12" t="s">
        <v>444</v>
      </c>
      <c r="R12" t="s">
        <v>445</v>
      </c>
      <c r="S12" t="s">
        <v>446</v>
      </c>
    </row>
    <row r="13">
      <c r="J13" t="s">
        <v>447</v>
      </c>
      <c r="K13" t="s">
        <v>448</v>
      </c>
      <c r="L13" t="s">
        <v>449</v>
      </c>
      <c r="M13" t="s">
        <v>450</v>
      </c>
      <c r="N13" t="s">
        <v>451</v>
      </c>
      <c r="O13" t="s">
        <v>452</v>
      </c>
      <c r="P13" t="s">
        <v>453</v>
      </c>
      <c r="Q13" t="s">
        <v>454</v>
      </c>
      <c r="R13" t="s">
        <v>455</v>
      </c>
      <c r="S13" t="s">
        <v>456</v>
      </c>
    </row>
    <row r="14">
      <c r="J14" t="s">
        <v>457</v>
      </c>
      <c r="K14" t="s">
        <v>458</v>
      </c>
      <c r="L14" t="s">
        <v>459</v>
      </c>
      <c r="M14" t="s">
        <v>460</v>
      </c>
      <c r="N14" t="s">
        <v>461</v>
      </c>
      <c r="O14" t="s">
        <v>462</v>
      </c>
      <c r="P14" t="s">
        <v>463</v>
      </c>
      <c r="Q14" t="s">
        <v>464</v>
      </c>
      <c r="R14" t="s">
        <v>465</v>
      </c>
      <c r="S14" t="s">
        <v>466</v>
      </c>
    </row>
    <row r="15">
      <c r="J15" t="s">
        <v>467</v>
      </c>
      <c r="K15" t="s">
        <v>468</v>
      </c>
      <c r="L15" t="s">
        <v>469</v>
      </c>
      <c r="M15" t="s">
        <v>470</v>
      </c>
      <c r="N15" t="s">
        <v>471</v>
      </c>
      <c r="O15" t="s">
        <v>472</v>
      </c>
      <c r="P15" t="s">
        <v>473</v>
      </c>
      <c r="Q15" t="s">
        <v>474</v>
      </c>
      <c r="R15" t="s">
        <v>475</v>
      </c>
      <c r="S15" t="s">
        <v>15</v>
      </c>
    </row>
    <row r="16">
      <c r="J16" t="s">
        <v>476</v>
      </c>
      <c r="K16" t="s">
        <v>477</v>
      </c>
      <c r="L16" t="s">
        <v>478</v>
      </c>
      <c r="M16" t="s">
        <v>479</v>
      </c>
      <c r="N16" t="s">
        <v>480</v>
      </c>
      <c r="O16" t="s">
        <v>481</v>
      </c>
      <c r="P16" t="s">
        <v>482</v>
      </c>
      <c r="Q16" t="s">
        <v>483</v>
      </c>
      <c r="R16" t="s">
        <v>484</v>
      </c>
      <c r="S16" t="s">
        <v>15</v>
      </c>
    </row>
    <row r="17">
      <c r="J17" t="s">
        <v>485</v>
      </c>
      <c r="K17" t="s">
        <v>486</v>
      </c>
      <c r="L17" t="s">
        <v>487</v>
      </c>
      <c r="M17" t="s">
        <v>488</v>
      </c>
      <c r="N17" t="s">
        <v>489</v>
      </c>
      <c r="O17" t="s">
        <v>490</v>
      </c>
      <c r="P17" t="s">
        <v>491</v>
      </c>
      <c r="Q17" t="s">
        <v>492</v>
      </c>
      <c r="R17" t="s">
        <v>493</v>
      </c>
      <c r="S17" t="s">
        <v>15</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bened</dc:creator>
  <cp:lastModifiedBy>bened</cp:lastModifiedBy>
  <dcterms:created xsi:type="dcterms:W3CDTF">2023-07-04T09:59:05Z</dcterms:created>
</coreProperties>
</file>