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bwr\Public First Dropbox\Seb Wride\PFMaterial\Tory\"/>
    </mc:Choice>
  </mc:AlternateContent>
  <xr:revisionPtr revIDLastSave="0" documentId="13_ncr:1_{5C9B1BEF-EC7A-48D3-964D-052A9190D995}" xr6:coauthVersionLast="47" xr6:coauthVersionMax="47" xr10:uidLastSave="{00000000-0000-0000-0000-000000000000}"/>
  <bookViews>
    <workbookView xWindow="-120" yWindow="-120" windowWidth="38640" windowHeight="2124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s>
  <definedNames>
    <definedName name="_xlnm.Print_Area" localSheetId="2">'Full Results'!$A$1:$AS$81</definedName>
    <definedName name="_xlnm.Print_Titles" localSheetId="2">'Full Results'!$A:$B,'Full Results'!$1:$8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9" l="1"/>
  <c r="B25" i="8"/>
  <c r="B22" i="7"/>
  <c r="B21" i="6"/>
  <c r="B18" i="5"/>
  <c r="B25" i="4"/>
  <c r="E14" i="2"/>
  <c r="D14" i="2"/>
  <c r="E13" i="2"/>
  <c r="D13" i="2"/>
  <c r="E12" i="2"/>
  <c r="D12" i="2"/>
  <c r="E11" i="2"/>
  <c r="D11" i="2"/>
  <c r="E10" i="2"/>
  <c r="D10" i="2"/>
  <c r="E9" i="2"/>
  <c r="D9" i="2"/>
  <c r="D6" i="2"/>
  <c r="F20" i="1"/>
</calcChain>
</file>

<file path=xl/sharedStrings.xml><?xml version="1.0" encoding="utf-8"?>
<sst xmlns="http://schemas.openxmlformats.org/spreadsheetml/2006/main" count="676" uniqueCount="95">
  <si>
    <t>Fieldwork:</t>
  </si>
  <si>
    <t>17th Oct - 29th Nov 2023</t>
  </si>
  <si>
    <t xml:space="preserve">Interview Method: </t>
  </si>
  <si>
    <t>Population represented:</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</si>
  <si>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</si>
  <si>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</si>
  <si>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</si>
  <si>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</si>
  <si>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</si>
  <si>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</si>
  <si>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</si>
  <si>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</si>
  <si>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</si>
  <si>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</si>
  <si>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</si>
  <si>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</si>
  <si>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</si>
  <si>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18-34</t>
  </si>
  <si>
    <t>35-44</t>
  </si>
  <si>
    <t>45-54</t>
  </si>
  <si>
    <t>55-64</t>
  </si>
  <si>
    <t>65-74</t>
  </si>
  <si>
    <t>75+</t>
  </si>
  <si>
    <t>Own</t>
  </si>
  <si>
    <t>Mortgage</t>
  </si>
  <si>
    <t>Rent</t>
  </si>
  <si>
    <t>Tring</t>
  </si>
  <si>
    <t>Berkhamsted</t>
  </si>
  <si>
    <t>Hemel Surrounds</t>
  </si>
  <si>
    <t>Harpenden</t>
  </si>
  <si>
    <t>Harpenden Surrounds</t>
  </si>
  <si>
    <t>Dacorum</t>
  </si>
  <si>
    <t>St Albans</t>
  </si>
  <si>
    <t>Low</t>
  </si>
  <si>
    <t>Medium</t>
  </si>
  <si>
    <t>High</t>
  </si>
  <si>
    <t>Leave</t>
  </si>
  <si>
    <t>Remain</t>
  </si>
  <si>
    <t>Conservative</t>
  </si>
  <si>
    <t>Labour</t>
  </si>
  <si>
    <t>Liberal Democrat</t>
  </si>
  <si>
    <t>Don't Know</t>
  </si>
  <si>
    <t>Tenure</t>
  </si>
  <si>
    <t>Region</t>
  </si>
  <si>
    <t>Council</t>
  </si>
  <si>
    <t>Political Attention</t>
  </si>
  <si>
    <t>2016 Vote</t>
  </si>
  <si>
    <t>2019 Vote</t>
  </si>
  <si>
    <t>Vote Intention</t>
  </si>
  <si>
    <t>0 - No attention</t>
  </si>
  <si>
    <t>1</t>
  </si>
  <si>
    <t>2</t>
  </si>
  <si>
    <t>3</t>
  </si>
  <si>
    <t>4</t>
  </si>
  <si>
    <t>5</t>
  </si>
  <si>
    <t>6</t>
  </si>
  <si>
    <t>7</t>
  </si>
  <si>
    <t>8</t>
  </si>
  <si>
    <t>9</t>
  </si>
  <si>
    <t>10 - A great deal of attention</t>
  </si>
  <si>
    <t xml:space="preserve"> How much attention would you say you generally pay to politics?  Please answer on a scale of 0 to 10, where 0 indicates you pay no attention and 10 indicates you pay a great deal of attention</t>
  </si>
  <si>
    <t>BASE: All Respondents</t>
  </si>
  <si>
    <t>Fieldwork:  17th Oct - 29th Nov 2023</t>
  </si>
  <si>
    <t>Data weighted by age, gender, education and region</t>
  </si>
  <si>
    <t>I did not vote</t>
  </si>
  <si>
    <t>I was unable to vote</t>
  </si>
  <si>
    <t xml:space="preserve"> How did you vote in the 2016 referendum on whether to leave or remain in the EU?</t>
  </si>
  <si>
    <t>Green</t>
  </si>
  <si>
    <t>Another Party (Specify)</t>
  </si>
  <si>
    <t>Don’t Know</t>
  </si>
  <si>
    <t>0</t>
  </si>
  <si>
    <t>*</t>
  </si>
  <si>
    <t xml:space="preserve"> How did you vote in the 2019 general election? This was the general election where Boris Johnson was leader of the Conservative Party, and Jeremy Corbyn was leader of the Labour party  </t>
  </si>
  <si>
    <t>BASE: Not in Hertforshire South West</t>
  </si>
  <si>
    <t>David Gauke, the former Conservative MP who stood as an independent</t>
  </si>
  <si>
    <t xml:space="preserve"> How did you vote in the 2019 general election?This was the general election where Boris Johnson was leader of the Conservative Party, and Jeremy Corbyn was leader of the Labour party  </t>
  </si>
  <si>
    <t>BASE: Hertfordshire South West</t>
  </si>
  <si>
    <t>0 - Definitely would not vote</t>
  </si>
  <si>
    <t>10 - Definitely would vote</t>
  </si>
  <si>
    <t xml:space="preserve"> If there was a general election called tomorrow, how likely or unlikely would you be to vote in that election? On a scale of 0 to 10, where 0 means you would definitely not vote, and 10 means you definitely would vote</t>
  </si>
  <si>
    <t>The Green Party</t>
  </si>
  <si>
    <t>Reform UK</t>
  </si>
  <si>
    <t>Other (Please Specify)</t>
  </si>
  <si>
    <t>I would not vote</t>
  </si>
  <si>
    <t xml:space="preserve"> And if there was a general election called tomorrow, which political party would you vote for?</t>
  </si>
  <si>
    <t>Full Results</t>
  </si>
  <si>
    <t>Gender</t>
  </si>
  <si>
    <t>Age</t>
  </si>
  <si>
    <t>Education</t>
  </si>
  <si>
    <t>Graduate</t>
  </si>
  <si>
    <t>Non-Graduate</t>
  </si>
  <si>
    <t>Telephone &amp; Online Survey</t>
  </si>
  <si>
    <t>Harpenden &amp; Berkhamsted Adults Who are Eligible to Vote</t>
  </si>
  <si>
    <t>All results are weighted using Iterative Proportional Fitting, or 'Raking'. The results are  weighted by age, gender, education and subregion</t>
  </si>
  <si>
    <t>Public First Poll for Nigel Gardner and the Harpenden &amp; Berkhamsted Conservatives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</si>
</sst>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1">
    <xf numFmtId="0" fontId="0" fillId="0" borderId="0"/>
  </cellStyleXfs>
  <cellXfs count="2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zoomScaleNormal="100" workbookViewId="0"/>
  </sheetViews>
  <sheetFormatPr defaultColWidth="11.42578125" defaultRowHeight="15" x14ac:dyDescent="0.25"/>
  <sheetData>
    <row r="7" spans="6:12" ht="45.4" customHeight="1" x14ac:dyDescent="0.25">
      <c r="F7" s="19" t="s">
        <v>94</v>
      </c>
      <c r="G7" s="20"/>
      <c r="H7" s="20"/>
      <c r="I7" s="20"/>
      <c r="J7" s="20"/>
      <c r="K7" s="20"/>
      <c r="L7" s="20"/>
    </row>
    <row r="10" spans="6:12" ht="20.100000000000001" customHeight="1" x14ac:dyDescent="0.3">
      <c r="F10" s="2" t="s">
        <v>0</v>
      </c>
      <c r="K10" s="3" t="s">
        <v>1</v>
      </c>
    </row>
    <row r="11" spans="6:12" ht="20.100000000000001" customHeight="1" x14ac:dyDescent="0.3">
      <c r="F11" s="2" t="s">
        <v>2</v>
      </c>
      <c r="K11" s="3" t="s">
        <v>91</v>
      </c>
    </row>
    <row r="12" spans="6:12" ht="20.100000000000001" customHeight="1" x14ac:dyDescent="0.3">
      <c r="F12" s="2" t="s">
        <v>3</v>
      </c>
      <c r="K12" s="3" t="s">
        <v>92</v>
      </c>
    </row>
    <row r="13" spans="6:12" ht="20.100000000000001" customHeight="1" x14ac:dyDescent="0.3">
      <c r="F13" s="2" t="s">
        <v>4</v>
      </c>
      <c r="K13" s="3">
        <v>968</v>
      </c>
    </row>
    <row r="14" spans="6:12" ht="18.75" x14ac:dyDescent="0.3">
      <c r="F14" s="2"/>
    </row>
    <row r="15" spans="6:12" ht="18.75" x14ac:dyDescent="0.3">
      <c r="F15" s="2"/>
    </row>
    <row r="16" spans="6:12" ht="18.75" x14ac:dyDescent="0.3">
      <c r="F16" s="2" t="s">
        <v>5</v>
      </c>
    </row>
    <row r="17" spans="6:13" ht="50.1" customHeight="1" x14ac:dyDescent="0.25">
      <c r="F17" s="21" t="s">
        <v>93</v>
      </c>
      <c r="G17" s="20"/>
      <c r="H17" s="20"/>
      <c r="I17" s="20"/>
      <c r="J17" s="20"/>
      <c r="K17" s="20"/>
      <c r="L17" s="20"/>
      <c r="M17" s="20"/>
    </row>
    <row r="19" spans="6:13" ht="30" customHeight="1" x14ac:dyDescent="0.25">
      <c r="F19" s="4" t="s">
        <v>6</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scale="71"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2:F14"/>
  <sheetViews>
    <sheetView showGridLines="0" zoomScaleNormal="100" workbookViewId="0">
      <selection activeCell="D20" sqref="D20"/>
    </sheetView>
  </sheetViews>
  <sheetFormatPr defaultColWidth="11.42578125" defaultRowHeight="15" x14ac:dyDescent="0.25"/>
  <cols>
    <col min="4" max="4" width="100.7109375" customWidth="1"/>
    <col min="5" max="5" width="20.7109375" customWidth="1"/>
  </cols>
  <sheetData>
    <row r="2" spans="3:6" ht="39.950000000000003" customHeight="1" x14ac:dyDescent="0.25">
      <c r="D2" s="1" t="s">
        <v>7</v>
      </c>
    </row>
    <row r="6" spans="3:6" x14ac:dyDescent="0.25">
      <c r="D6" s="7" t="str">
        <f>HYPERLINK("#'Full Results'!A1", "Full Results")</f>
        <v>Full Results</v>
      </c>
    </row>
    <row r="8" spans="3:6" x14ac:dyDescent="0.25">
      <c r="D8" s="6" t="s">
        <v>8</v>
      </c>
      <c r="E8" s="6" t="s">
        <v>9</v>
      </c>
      <c r="F8" s="6" t="s">
        <v>10</v>
      </c>
    </row>
    <row r="9" spans="3:6" x14ac:dyDescent="0.25">
      <c r="C9">
        <v>1</v>
      </c>
      <c r="D9" s="7" t="str">
        <f>HYPERLINK("#'Table 1'!A1", " How much attention would you say you generally pay to politics?  Please answer on a scale of 0 to 10, where 0 indicates you pay no attention and 10 indicates you pay a great deal of attention")</f>
        <v xml:space="preserve"> How much attention would you say you generally pay to politics?  Please answer on a scale of 0 to 10, where 0 indicates you pay no attention and 10 indicates you pay a great deal of attention</v>
      </c>
      <c r="E9" s="13" t="str">
        <f>HYPERLINK("#'Full Results'!A11", "11")</f>
        <v>11</v>
      </c>
      <c r="F9" t="s">
        <v>61</v>
      </c>
    </row>
    <row r="10" spans="3:6" x14ac:dyDescent="0.25">
      <c r="C10">
        <v>2</v>
      </c>
      <c r="D10" s="7" t="str">
        <f>HYPERLINK("#'Table 2'!A1", " How did you vote in the 2016 referendum on whether to leave or remain in the EU?")</f>
        <v xml:space="preserve"> How did you vote in the 2016 referendum on whether to leave or remain in the EU?</v>
      </c>
      <c r="E10" s="13" t="str">
        <f>HYPERLINK("#'Full Results'!A26", "26")</f>
        <v>26</v>
      </c>
      <c r="F10" t="s">
        <v>61</v>
      </c>
    </row>
    <row r="11" spans="3:6" x14ac:dyDescent="0.25">
      <c r="C11">
        <v>3</v>
      </c>
      <c r="D11" s="7" t="str">
        <f>HYPERLINK("#'Table 3'!A1", " How did you vote in the 2019 general election? This was the general election where Boris Johnson was leader of the Conservative Party, and Jeremy Corbyn was leader of the Labour party  ")</f>
        <v xml:space="preserve"> How did you vote in the 2019 general election? This was the general election where Boris Johnson was leader of the Conservative Party, and Jeremy Corbyn was leader of the Labour party  </v>
      </c>
      <c r="E11" s="13" t="str">
        <f>HYPERLINK("#'Full Results'!A34", "34")</f>
        <v>34</v>
      </c>
      <c r="F11" t="s">
        <v>73</v>
      </c>
    </row>
    <row r="12" spans="3:6" x14ac:dyDescent="0.25">
      <c r="C12">
        <v>4</v>
      </c>
      <c r="D12" s="7" t="str">
        <f>HYPERLINK("#'Table 4'!A1", " How did you vote in the 2019 general election?This was the general election where Boris Johnson was leader of the Conservative Party, and Jeremy Corbyn was leader of the Labour party  ")</f>
        <v xml:space="preserve"> How did you vote in the 2019 general election?This was the general election where Boris Johnson was leader of the Conservative Party, and Jeremy Corbyn was leader of the Labour party  </v>
      </c>
      <c r="E12" s="13" t="str">
        <f>HYPERLINK("#'Full Results'!A45", "45")</f>
        <v>45</v>
      </c>
      <c r="F12" t="s">
        <v>76</v>
      </c>
    </row>
    <row r="13" spans="3:6" x14ac:dyDescent="0.25">
      <c r="C13">
        <v>5</v>
      </c>
      <c r="D13" s="7" t="str">
        <f>HYPERLINK("#'Table 5'!A1", " If there was a general election called tomorrow, how likely or unlikely would you be to vote in that election? On a scale of 0 to 10, where 0 means you would definitely not vote, and 10 means you definitely would vote")</f>
        <v xml:space="preserve"> If there was a general election called tomorrow, how likely or unlikely would you be to vote in that election? On a scale of 0 to 10, where 0 means you would definitely not vote, and 10 means you definitely would vote</v>
      </c>
      <c r="E13" s="13" t="str">
        <f>HYPERLINK("#'Full Results'!A57", "57")</f>
        <v>57</v>
      </c>
      <c r="F13" t="s">
        <v>61</v>
      </c>
    </row>
    <row r="14" spans="3:6" ht="14.25" customHeight="1" x14ac:dyDescent="0.25">
      <c r="C14">
        <v>6</v>
      </c>
      <c r="D14" s="7" t="str">
        <f>HYPERLINK("#'Table 6'!A1", " And if there was a general election called tomorrow, which political party would you vote for?")</f>
        <v xml:space="preserve"> And if there was a general election called tomorrow, which political party would you vote for?</v>
      </c>
      <c r="E14" s="13" t="str">
        <f>HYPERLINK("#'Full Results'!A72", "72")</f>
        <v>72</v>
      </c>
      <c r="F14" t="s">
        <v>61</v>
      </c>
    </row>
  </sheetData>
  <pageMargins left="0.7" right="0.7" top="0.75" bottom="0.75" header="0.3" footer="0.3"/>
  <pageSetup paperSize="9" scale="65"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S81"/>
  <sheetViews>
    <sheetView showGridLines="0" showRowColHeaders="0" zoomScale="85" zoomScaleNormal="85" workbookViewId="0">
      <pane xSplit="2" ySplit="8" topLeftCell="C9" activePane="bottomRight" state="frozen"/>
      <selection pane="topRight" activeCell="C1" sqref="C1"/>
      <selection pane="bottomLeft" activeCell="A9" sqref="A9"/>
      <selection pane="bottomRight" activeCell="G48" sqref="G48"/>
    </sheetView>
  </sheetViews>
  <sheetFormatPr defaultColWidth="11.42578125" defaultRowHeight="15" x14ac:dyDescent="0.25"/>
  <cols>
    <col min="2" max="2" width="20.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1" width="10.7109375" customWidth="1"/>
    <col min="22" max="22" width="11.5703125" customWidth="1"/>
    <col min="23"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7" width="11.42578125" customWidth="1"/>
    <col min="38" max="39" width="10.7109375" customWidth="1"/>
    <col min="40" max="40" width="2.140625" customWidth="1"/>
    <col min="41" max="41" width="11.7109375" customWidth="1"/>
    <col min="42" max="44" width="10.7109375" customWidth="1"/>
    <col min="45" max="46" width="2.140625" customWidth="1"/>
  </cols>
  <sheetData>
    <row r="2" spans="2:45" ht="33.950000000000003" customHeight="1" x14ac:dyDescent="0.25">
      <c r="D2" s="19" t="s">
        <v>85</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3" spans="2:45" ht="11.65" customHeight="1" x14ac:dyDescent="0.25"/>
    <row r="4" spans="2:45" ht="12.75" customHeight="1" x14ac:dyDescent="0.25"/>
    <row r="5" spans="2:45"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c r="AS5" s="12"/>
    </row>
    <row r="6" spans="2:45"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5" ht="20.100000000000001" customHeight="1" x14ac:dyDescent="0.25">
      <c r="B7" s="9" t="s">
        <v>15</v>
      </c>
      <c r="C7" s="9">
        <v>968</v>
      </c>
      <c r="D7" s="9">
        <v>407</v>
      </c>
      <c r="E7" s="9">
        <v>549</v>
      </c>
      <c r="F7" s="9"/>
      <c r="G7" s="9">
        <v>94</v>
      </c>
      <c r="H7" s="9">
        <v>87</v>
      </c>
      <c r="I7" s="9">
        <v>162</v>
      </c>
      <c r="J7" s="9">
        <v>217</v>
      </c>
      <c r="K7" s="9">
        <v>196</v>
      </c>
      <c r="L7" s="9">
        <v>203</v>
      </c>
      <c r="M7" s="9"/>
      <c r="N7" s="9">
        <v>528</v>
      </c>
      <c r="O7" s="9">
        <v>399</v>
      </c>
      <c r="P7" s="9"/>
      <c r="Q7" s="9">
        <v>460</v>
      </c>
      <c r="R7" s="9">
        <v>272</v>
      </c>
      <c r="S7" s="9">
        <v>135</v>
      </c>
      <c r="T7" s="9"/>
      <c r="U7" s="9">
        <v>214</v>
      </c>
      <c r="V7" s="9">
        <v>238</v>
      </c>
      <c r="W7" s="9">
        <v>202</v>
      </c>
      <c r="X7" s="9">
        <v>232</v>
      </c>
      <c r="Y7" s="9">
        <v>82</v>
      </c>
      <c r="Z7" s="9"/>
      <c r="AA7" s="9">
        <v>636</v>
      </c>
      <c r="AB7" s="9">
        <v>332</v>
      </c>
      <c r="AC7" s="9"/>
      <c r="AD7" s="9">
        <v>122</v>
      </c>
      <c r="AE7" s="9">
        <v>276</v>
      </c>
      <c r="AF7" s="9">
        <v>570</v>
      </c>
      <c r="AG7" s="9"/>
      <c r="AH7" s="9">
        <v>296</v>
      </c>
      <c r="AI7" s="9">
        <v>492</v>
      </c>
      <c r="AJ7" s="9"/>
      <c r="AK7" s="9">
        <v>361</v>
      </c>
      <c r="AL7" s="9">
        <v>107</v>
      </c>
      <c r="AM7" s="9">
        <v>206</v>
      </c>
      <c r="AN7" s="9"/>
      <c r="AO7" s="9">
        <v>168</v>
      </c>
      <c r="AP7" s="9">
        <v>192</v>
      </c>
      <c r="AQ7" s="9">
        <v>161</v>
      </c>
      <c r="AR7" s="9">
        <v>288</v>
      </c>
      <c r="AS7" s="9"/>
    </row>
    <row r="8" spans="2:45" ht="20.100000000000001" customHeight="1" x14ac:dyDescent="0.25">
      <c r="B8" s="10" t="s">
        <v>16</v>
      </c>
      <c r="C8" s="10">
        <v>968</v>
      </c>
      <c r="D8" s="10">
        <v>469</v>
      </c>
      <c r="E8" s="10">
        <v>488</v>
      </c>
      <c r="F8" s="10"/>
      <c r="G8" s="10">
        <v>174</v>
      </c>
      <c r="H8" s="10">
        <v>165</v>
      </c>
      <c r="I8" s="10">
        <v>199</v>
      </c>
      <c r="J8" s="10">
        <v>169</v>
      </c>
      <c r="K8" s="10">
        <v>128</v>
      </c>
      <c r="L8" s="10">
        <v>124</v>
      </c>
      <c r="M8" s="10"/>
      <c r="N8" s="10">
        <v>463</v>
      </c>
      <c r="O8" s="10">
        <v>464</v>
      </c>
      <c r="P8" s="10"/>
      <c r="Q8" s="10">
        <v>349</v>
      </c>
      <c r="R8" s="10">
        <v>317</v>
      </c>
      <c r="S8" s="10">
        <v>172</v>
      </c>
      <c r="T8" s="10"/>
      <c r="U8" s="10">
        <v>169</v>
      </c>
      <c r="V8" s="10">
        <v>221</v>
      </c>
      <c r="W8" s="10">
        <v>149</v>
      </c>
      <c r="X8" s="10">
        <v>312</v>
      </c>
      <c r="Y8" s="10">
        <v>117</v>
      </c>
      <c r="Z8" s="10"/>
      <c r="AA8" s="10">
        <v>585</v>
      </c>
      <c r="AB8" s="10">
        <v>383</v>
      </c>
      <c r="AC8" s="10"/>
      <c r="AD8" s="10">
        <v>165</v>
      </c>
      <c r="AE8" s="10">
        <v>272</v>
      </c>
      <c r="AF8" s="10">
        <v>531</v>
      </c>
      <c r="AG8" s="10"/>
      <c r="AH8" s="10">
        <v>274</v>
      </c>
      <c r="AI8" s="10">
        <v>474</v>
      </c>
      <c r="AJ8" s="10"/>
      <c r="AK8" s="10">
        <v>321</v>
      </c>
      <c r="AL8" s="10">
        <v>120</v>
      </c>
      <c r="AM8" s="10">
        <v>204</v>
      </c>
      <c r="AN8" s="10"/>
      <c r="AO8" s="10">
        <v>159</v>
      </c>
      <c r="AP8" s="10">
        <v>220</v>
      </c>
      <c r="AQ8" s="10">
        <v>146</v>
      </c>
      <c r="AR8" s="10">
        <v>270</v>
      </c>
      <c r="AS8" s="10"/>
    </row>
    <row r="11" spans="2:45" x14ac:dyDescent="0.25">
      <c r="B11" s="6" t="s">
        <v>60</v>
      </c>
    </row>
    <row r="12" spans="2:45" x14ac:dyDescent="0.25">
      <c r="B12" s="18" t="s">
        <v>61</v>
      </c>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row>
    <row r="13" spans="2:45" x14ac:dyDescent="0.25">
      <c r="B13" t="s">
        <v>49</v>
      </c>
      <c r="C13" s="15">
        <v>6.4392003870303194E-2</v>
      </c>
      <c r="D13" s="15">
        <v>4.4355624454151303E-2</v>
      </c>
      <c r="E13" s="15">
        <v>8.5230722735094105E-2</v>
      </c>
      <c r="F13" s="15"/>
      <c r="G13" s="15">
        <v>0.115168130581774</v>
      </c>
      <c r="H13" s="15">
        <v>0.125081091926073</v>
      </c>
      <c r="I13" s="15">
        <v>4.4135536449336099E-2</v>
      </c>
      <c r="J13" s="15">
        <v>1.4983222804956099E-2</v>
      </c>
      <c r="K13" s="15">
        <v>4.9104093381066201E-2</v>
      </c>
      <c r="L13" s="15">
        <v>3.26884126857966E-2</v>
      </c>
      <c r="M13" s="15"/>
      <c r="N13" s="15">
        <v>2.71049756669315E-2</v>
      </c>
      <c r="O13" s="15">
        <v>9.9979083158229703E-2</v>
      </c>
      <c r="P13" s="15"/>
      <c r="Q13" s="15">
        <v>2.2944928607005199E-2</v>
      </c>
      <c r="R13" s="15">
        <v>2.93646965851319E-2</v>
      </c>
      <c r="S13" s="15">
        <v>0.17390165876519301</v>
      </c>
      <c r="T13" s="15"/>
      <c r="U13" s="15">
        <v>4.86217518136886E-2</v>
      </c>
      <c r="V13" s="15">
        <v>5.9970757910401601E-2</v>
      </c>
      <c r="W13" s="15">
        <v>8.4485128515875099E-2</v>
      </c>
      <c r="X13" s="15">
        <v>4.2321687650790002E-2</v>
      </c>
      <c r="Y13" s="15">
        <v>0.12878799569085</v>
      </c>
      <c r="Z13" s="15"/>
      <c r="AA13" s="15">
        <v>6.3795842187123697E-2</v>
      </c>
      <c r="AB13" s="15">
        <v>6.53008083410445E-2</v>
      </c>
      <c r="AC13" s="15"/>
      <c r="AD13" s="15">
        <v>0.37760240277455498</v>
      </c>
      <c r="AE13" s="15">
        <v>0</v>
      </c>
      <c r="AF13" s="15">
        <v>0</v>
      </c>
      <c r="AG13" s="15"/>
      <c r="AH13" s="15">
        <v>8.7041402315454097E-2</v>
      </c>
      <c r="AI13" s="15">
        <v>7.9480209175917405E-3</v>
      </c>
      <c r="AJ13" s="15"/>
      <c r="AK13" s="15">
        <v>4.2945360101304703E-2</v>
      </c>
      <c r="AL13" s="15">
        <v>2.9447602470355601E-2</v>
      </c>
      <c r="AM13" s="15">
        <v>1.8219122978075299E-2</v>
      </c>
      <c r="AN13" s="15"/>
      <c r="AO13" s="15">
        <v>2.68592302173324E-2</v>
      </c>
      <c r="AP13" s="15">
        <v>2.0687119549566899E-2</v>
      </c>
      <c r="AQ13" s="15">
        <v>1.2918134209426099E-2</v>
      </c>
      <c r="AR13" s="15">
        <v>7.1631275458374097E-2</v>
      </c>
      <c r="AS13" s="15"/>
    </row>
    <row r="14" spans="2:45" x14ac:dyDescent="0.25">
      <c r="B14" t="s">
        <v>50</v>
      </c>
      <c r="C14" s="15">
        <v>3.0092038140184199E-2</v>
      </c>
      <c r="D14" s="15">
        <v>1.55193288554969E-2</v>
      </c>
      <c r="E14" s="15">
        <v>4.4836883022116601E-2</v>
      </c>
      <c r="F14" s="15"/>
      <c r="G14" s="15">
        <v>7.8605268507686898E-2</v>
      </c>
      <c r="H14" s="15">
        <v>2.8629000280815099E-2</v>
      </c>
      <c r="I14" s="15">
        <v>3.8295465250322201E-2</v>
      </c>
      <c r="J14" s="15">
        <v>4.6521341623348301E-3</v>
      </c>
      <c r="K14" s="15">
        <v>0</v>
      </c>
      <c r="L14" s="15">
        <v>1.8717577872989302E-2</v>
      </c>
      <c r="M14" s="15"/>
      <c r="N14" s="15">
        <v>1.1358763848646499E-2</v>
      </c>
      <c r="O14" s="15">
        <v>5.1443922633116999E-2</v>
      </c>
      <c r="P14" s="15"/>
      <c r="Q14" s="15">
        <v>1.04704787353071E-2</v>
      </c>
      <c r="R14" s="15">
        <v>1.5458736791984199E-2</v>
      </c>
      <c r="S14" s="15">
        <v>8.0799840864483399E-2</v>
      </c>
      <c r="T14" s="15"/>
      <c r="U14" s="15">
        <v>2.3691205281915199E-2</v>
      </c>
      <c r="V14" s="15">
        <v>8.4950153812022693E-3</v>
      </c>
      <c r="W14" s="15">
        <v>2.5189165735749201E-2</v>
      </c>
      <c r="X14" s="15">
        <v>3.6901091974434197E-2</v>
      </c>
      <c r="Y14" s="15">
        <v>6.8218413992810298E-2</v>
      </c>
      <c r="Z14" s="15"/>
      <c r="AA14" s="15">
        <v>1.18020794458826E-2</v>
      </c>
      <c r="AB14" s="15">
        <v>5.7973729802097897E-2</v>
      </c>
      <c r="AC14" s="15"/>
      <c r="AD14" s="15">
        <v>0.17646330636027199</v>
      </c>
      <c r="AE14" s="15">
        <v>0</v>
      </c>
      <c r="AF14" s="15">
        <v>0</v>
      </c>
      <c r="AG14" s="15"/>
      <c r="AH14" s="15">
        <v>2.6837963771197099E-2</v>
      </c>
      <c r="AI14" s="15">
        <v>2.41762621657645E-2</v>
      </c>
      <c r="AJ14" s="15"/>
      <c r="AK14" s="15">
        <v>1.6649789021551301E-2</v>
      </c>
      <c r="AL14" s="15">
        <v>3.3775626463045702E-2</v>
      </c>
      <c r="AM14" s="15">
        <v>1.8553083906867E-2</v>
      </c>
      <c r="AN14" s="15"/>
      <c r="AO14" s="15">
        <v>2.5852751070306601E-2</v>
      </c>
      <c r="AP14" s="15">
        <v>2.4275872909448899E-2</v>
      </c>
      <c r="AQ14" s="15">
        <v>3.2100071626292902E-3</v>
      </c>
      <c r="AR14" s="15">
        <v>3.37246394886003E-2</v>
      </c>
      <c r="AS14" s="15"/>
    </row>
    <row r="15" spans="2:45" x14ac:dyDescent="0.25">
      <c r="B15" t="s">
        <v>51</v>
      </c>
      <c r="C15" s="15">
        <v>3.71489433476598E-2</v>
      </c>
      <c r="D15" s="15">
        <v>4.3333998604001403E-2</v>
      </c>
      <c r="E15" s="15">
        <v>3.2117645507610003E-2</v>
      </c>
      <c r="F15" s="15"/>
      <c r="G15" s="15">
        <v>6.0532406207609697E-2</v>
      </c>
      <c r="H15" s="15">
        <v>4.7262571560718197E-2</v>
      </c>
      <c r="I15" s="15">
        <v>1.1754148859560601E-2</v>
      </c>
      <c r="J15" s="15">
        <v>5.1905648564906301E-2</v>
      </c>
      <c r="K15" s="15">
        <v>1.26662250502946E-2</v>
      </c>
      <c r="L15" s="15">
        <v>2.8577302816274502E-2</v>
      </c>
      <c r="M15" s="15"/>
      <c r="N15" s="15">
        <v>1.14633127042503E-2</v>
      </c>
      <c r="O15" s="15">
        <v>6.3145333457819405E-2</v>
      </c>
      <c r="P15" s="15"/>
      <c r="Q15" s="15">
        <v>1.75692274437582E-2</v>
      </c>
      <c r="R15" s="15">
        <v>4.6507296144610098E-2</v>
      </c>
      <c r="S15" s="15">
        <v>4.4181655524615601E-2</v>
      </c>
      <c r="T15" s="15"/>
      <c r="U15" s="15">
        <v>3.9151345434946902E-2</v>
      </c>
      <c r="V15" s="15">
        <v>1.8411493855264902E-2</v>
      </c>
      <c r="W15" s="15">
        <v>5.59262468832014E-2</v>
      </c>
      <c r="X15" s="15">
        <v>2.99168116740667E-2</v>
      </c>
      <c r="Y15" s="15">
        <v>6.5022253094951299E-2</v>
      </c>
      <c r="Z15" s="15"/>
      <c r="AA15" s="15">
        <v>3.7325907679746702E-2</v>
      </c>
      <c r="AB15" s="15">
        <v>3.6879174288862497E-2</v>
      </c>
      <c r="AC15" s="15"/>
      <c r="AD15" s="15">
        <v>0.157149053718524</v>
      </c>
      <c r="AE15" s="15">
        <v>0</v>
      </c>
      <c r="AF15" s="15">
        <v>1.8873972568420001E-2</v>
      </c>
      <c r="AG15" s="15"/>
      <c r="AH15" s="15">
        <v>5.20773497989509E-2</v>
      </c>
      <c r="AI15" s="15">
        <v>1.9102088716072399E-2</v>
      </c>
      <c r="AJ15" s="15"/>
      <c r="AK15" s="15">
        <v>2.5530510253821099E-2</v>
      </c>
      <c r="AL15" s="15">
        <v>1.51073006928684E-2</v>
      </c>
      <c r="AM15" s="15">
        <v>1.7189122062910501E-2</v>
      </c>
      <c r="AN15" s="15"/>
      <c r="AO15" s="15">
        <v>3.7346930604892699E-2</v>
      </c>
      <c r="AP15" s="15">
        <v>2.6696732137464801E-2</v>
      </c>
      <c r="AQ15" s="15">
        <v>2.6062099170538599E-3</v>
      </c>
      <c r="AR15" s="15">
        <v>7.1618966513648005E-2</v>
      </c>
      <c r="AS15" s="15"/>
    </row>
    <row r="16" spans="2:45" x14ac:dyDescent="0.25">
      <c r="B16" t="s">
        <v>52</v>
      </c>
      <c r="C16" s="15">
        <v>3.8944769704010999E-2</v>
      </c>
      <c r="D16" s="15">
        <v>2.33499970923348E-2</v>
      </c>
      <c r="E16" s="15">
        <v>5.2624779808631901E-2</v>
      </c>
      <c r="F16" s="15"/>
      <c r="G16" s="15">
        <v>5.5621352654692299E-2</v>
      </c>
      <c r="H16" s="15">
        <v>5.5901346737598202E-2</v>
      </c>
      <c r="I16" s="15">
        <v>5.6485926423542901E-2</v>
      </c>
      <c r="J16" s="15">
        <v>2.17336872936757E-2</v>
      </c>
      <c r="K16" s="15">
        <v>2.5749951095584402E-2</v>
      </c>
      <c r="L16" s="15">
        <v>4.7339386823307197E-3</v>
      </c>
      <c r="M16" s="15"/>
      <c r="N16" s="15">
        <v>2.0607559958512801E-2</v>
      </c>
      <c r="O16" s="15">
        <v>5.7180198348189597E-2</v>
      </c>
      <c r="P16" s="15"/>
      <c r="Q16" s="15">
        <v>2.12125563559026E-2</v>
      </c>
      <c r="R16" s="15">
        <v>3.9834199390445399E-2</v>
      </c>
      <c r="S16" s="15">
        <v>6.2745777834626495E-2</v>
      </c>
      <c r="T16" s="15"/>
      <c r="U16" s="15">
        <v>3.7994057027115599E-2</v>
      </c>
      <c r="V16" s="15">
        <v>5.8071922233049203E-2</v>
      </c>
      <c r="W16" s="15">
        <v>4.3423937981745798E-2</v>
      </c>
      <c r="X16" s="15">
        <v>2.90306602178802E-2</v>
      </c>
      <c r="Y16" s="15">
        <v>2.4922340813141299E-2</v>
      </c>
      <c r="Z16" s="15"/>
      <c r="AA16" s="15">
        <v>4.0388699590072602E-2</v>
      </c>
      <c r="AB16" s="15">
        <v>3.67436051996246E-2</v>
      </c>
      <c r="AC16" s="15"/>
      <c r="AD16" s="15">
        <v>0.228376781771787</v>
      </c>
      <c r="AE16" s="15">
        <v>0</v>
      </c>
      <c r="AF16" s="15">
        <v>0</v>
      </c>
      <c r="AG16" s="15"/>
      <c r="AH16" s="15">
        <v>1.8890610952804199E-2</v>
      </c>
      <c r="AI16" s="15">
        <v>3.2471331611119501E-2</v>
      </c>
      <c r="AJ16" s="15"/>
      <c r="AK16" s="15">
        <v>1.9267904141736101E-2</v>
      </c>
      <c r="AL16" s="15">
        <v>9.8976202146857303E-3</v>
      </c>
      <c r="AM16" s="15">
        <v>2.6739651439806299E-2</v>
      </c>
      <c r="AN16" s="15"/>
      <c r="AO16" s="15">
        <v>5.0613069150193798E-2</v>
      </c>
      <c r="AP16" s="15">
        <v>3.2282063923933201E-2</v>
      </c>
      <c r="AQ16" s="15">
        <v>9.4784232173534301E-3</v>
      </c>
      <c r="AR16" s="15">
        <v>5.0489638523432002E-2</v>
      </c>
      <c r="AS16" s="15"/>
    </row>
    <row r="17" spans="2:45" x14ac:dyDescent="0.25">
      <c r="B17" t="s">
        <v>53</v>
      </c>
      <c r="C17" s="15">
        <v>5.0388091388442399E-2</v>
      </c>
      <c r="D17" s="15">
        <v>2.4719879783926198E-2</v>
      </c>
      <c r="E17" s="15">
        <v>7.4260885964824594E-2</v>
      </c>
      <c r="F17" s="15"/>
      <c r="G17" s="15">
        <v>0.107967486306504</v>
      </c>
      <c r="H17" s="15">
        <v>7.8772141667959802E-2</v>
      </c>
      <c r="I17" s="15">
        <v>2.0487811070038699E-2</v>
      </c>
      <c r="J17" s="15">
        <v>1.66650587209385E-2</v>
      </c>
      <c r="K17" s="15">
        <v>5.4042911410832999E-2</v>
      </c>
      <c r="L17" s="15">
        <v>2.5652939266532601E-2</v>
      </c>
      <c r="M17" s="15"/>
      <c r="N17" s="15">
        <v>4.8844236011181402E-2</v>
      </c>
      <c r="O17" s="15">
        <v>5.25968147012335E-2</v>
      </c>
      <c r="P17" s="15"/>
      <c r="Q17" s="15">
        <v>2.5161131719163999E-2</v>
      </c>
      <c r="R17" s="15">
        <v>2.6948687703070202E-2</v>
      </c>
      <c r="S17" s="15">
        <v>0.118305100761511</v>
      </c>
      <c r="T17" s="15"/>
      <c r="U17" s="15">
        <v>4.4947178468176599E-2</v>
      </c>
      <c r="V17" s="15">
        <v>3.54202120568071E-2</v>
      </c>
      <c r="W17" s="15">
        <v>6.6015449844644802E-2</v>
      </c>
      <c r="X17" s="15">
        <v>5.1951293337782201E-2</v>
      </c>
      <c r="Y17" s="15">
        <v>6.2449802479452497E-2</v>
      </c>
      <c r="Z17" s="15"/>
      <c r="AA17" s="15">
        <v>3.9095892363567503E-2</v>
      </c>
      <c r="AB17" s="15">
        <v>6.7602215086524906E-2</v>
      </c>
      <c r="AC17" s="15"/>
      <c r="AD17" s="15">
        <v>0</v>
      </c>
      <c r="AE17" s="15">
        <v>0.17927320910644501</v>
      </c>
      <c r="AF17" s="15">
        <v>0</v>
      </c>
      <c r="AG17" s="15"/>
      <c r="AH17" s="15">
        <v>3.8691197159091702E-2</v>
      </c>
      <c r="AI17" s="15">
        <v>3.9580101822461203E-2</v>
      </c>
      <c r="AJ17" s="15"/>
      <c r="AK17" s="15">
        <v>4.1611455158295403E-2</v>
      </c>
      <c r="AL17" s="15">
        <v>6.6917175712666199E-2</v>
      </c>
      <c r="AM17" s="15">
        <v>3.7487080142924498E-2</v>
      </c>
      <c r="AN17" s="15"/>
      <c r="AO17" s="15">
        <v>3.4507394021245703E-2</v>
      </c>
      <c r="AP17" s="15">
        <v>6.39239023113434E-2</v>
      </c>
      <c r="AQ17" s="15">
        <v>3.4537519556118799E-2</v>
      </c>
      <c r="AR17" s="15">
        <v>2.16495714731176E-2</v>
      </c>
      <c r="AS17" s="15"/>
    </row>
    <row r="18" spans="2:45" x14ac:dyDescent="0.25">
      <c r="B18" t="s">
        <v>54</v>
      </c>
      <c r="C18" s="15">
        <v>0.122485574250281</v>
      </c>
      <c r="D18" s="15">
        <v>8.5156378926954004E-2</v>
      </c>
      <c r="E18" s="15">
        <v>0.15994670437601899</v>
      </c>
      <c r="F18" s="15"/>
      <c r="G18" s="15">
        <v>0.12345772570274</v>
      </c>
      <c r="H18" s="15">
        <v>0.111354343143302</v>
      </c>
      <c r="I18" s="15">
        <v>8.3208968547638706E-2</v>
      </c>
      <c r="J18" s="15">
        <v>0.13228618389897501</v>
      </c>
      <c r="K18" s="15">
        <v>0.102428461201183</v>
      </c>
      <c r="L18" s="15">
        <v>0.20757582436535199</v>
      </c>
      <c r="M18" s="15"/>
      <c r="N18" s="15">
        <v>0.100864755938326</v>
      </c>
      <c r="O18" s="15">
        <v>0.13910916545643301</v>
      </c>
      <c r="P18" s="15"/>
      <c r="Q18" s="15">
        <v>0.13544027244331799</v>
      </c>
      <c r="R18" s="15">
        <v>0.10858181541006499</v>
      </c>
      <c r="S18" s="15">
        <v>0.12511648895890001</v>
      </c>
      <c r="T18" s="15"/>
      <c r="U18" s="15">
        <v>0.14980246482968601</v>
      </c>
      <c r="V18" s="15">
        <v>0.15775821196362499</v>
      </c>
      <c r="W18" s="15">
        <v>0.14256650236842999</v>
      </c>
      <c r="X18" s="15">
        <v>8.0716669183561102E-2</v>
      </c>
      <c r="Y18" s="15">
        <v>0.102212349025013</v>
      </c>
      <c r="Z18" s="15"/>
      <c r="AA18" s="15">
        <v>0.131903455130506</v>
      </c>
      <c r="AB18" s="15">
        <v>0.108128710180769</v>
      </c>
      <c r="AC18" s="15"/>
      <c r="AD18" s="15">
        <v>0</v>
      </c>
      <c r="AE18" s="15">
        <v>0.43578515002316898</v>
      </c>
      <c r="AF18" s="15">
        <v>0</v>
      </c>
      <c r="AG18" s="15"/>
      <c r="AH18" s="15">
        <v>0.13647190403960699</v>
      </c>
      <c r="AI18" s="15">
        <v>9.1873293099711706E-2</v>
      </c>
      <c r="AJ18" s="15"/>
      <c r="AK18" s="15">
        <v>0.148461686792831</v>
      </c>
      <c r="AL18" s="15">
        <v>7.3516163594986306E-2</v>
      </c>
      <c r="AM18" s="15">
        <v>7.9739584770093297E-2</v>
      </c>
      <c r="AN18" s="15"/>
      <c r="AO18" s="15">
        <v>0.165153209533065</v>
      </c>
      <c r="AP18" s="15">
        <v>0.10599810370620399</v>
      </c>
      <c r="AQ18" s="15">
        <v>9.2261726470173999E-2</v>
      </c>
      <c r="AR18" s="15">
        <v>0.14386412768999801</v>
      </c>
      <c r="AS18" s="15"/>
    </row>
    <row r="19" spans="2:45" x14ac:dyDescent="0.25">
      <c r="B19" t="s">
        <v>55</v>
      </c>
      <c r="C19" s="15">
        <v>0.108195054219603</v>
      </c>
      <c r="D19" s="15">
        <v>0.11519117556375499</v>
      </c>
      <c r="E19" s="15">
        <v>0.104130244393648</v>
      </c>
      <c r="F19" s="15"/>
      <c r="G19" s="15">
        <v>0.14205284773413501</v>
      </c>
      <c r="H19" s="15">
        <v>0.111188419489809</v>
      </c>
      <c r="I19" s="15">
        <v>0.107491514206759</v>
      </c>
      <c r="J19" s="15">
        <v>8.0530211317994302E-2</v>
      </c>
      <c r="K19" s="15">
        <v>8.3641550768949802E-2</v>
      </c>
      <c r="L19" s="15">
        <v>0.12873381159793201</v>
      </c>
      <c r="M19" s="15"/>
      <c r="N19" s="15">
        <v>0.114039152910453</v>
      </c>
      <c r="O19" s="15">
        <v>0.108642104097144</v>
      </c>
      <c r="P19" s="15"/>
      <c r="Q19" s="15">
        <v>9.4661418935963706E-2</v>
      </c>
      <c r="R19" s="15">
        <v>0.14184376411702601</v>
      </c>
      <c r="S19" s="15">
        <v>8.3204200430280095E-2</v>
      </c>
      <c r="T19" s="15"/>
      <c r="U19" s="15">
        <v>0.11464819177164701</v>
      </c>
      <c r="V19" s="15">
        <v>9.4053051734032694E-2</v>
      </c>
      <c r="W19" s="15">
        <v>0.13100142331941</v>
      </c>
      <c r="X19" s="15">
        <v>0.137097767218125</v>
      </c>
      <c r="Y19" s="15">
        <v>1.9468617053833001E-2</v>
      </c>
      <c r="Z19" s="15"/>
      <c r="AA19" s="15">
        <v>0.113484007165923</v>
      </c>
      <c r="AB19" s="15">
        <v>0.100132435942088</v>
      </c>
      <c r="AC19" s="15"/>
      <c r="AD19" s="15">
        <v>0</v>
      </c>
      <c r="AE19" s="15">
        <v>0.38494164087038502</v>
      </c>
      <c r="AF19" s="15">
        <v>0</v>
      </c>
      <c r="AG19" s="15"/>
      <c r="AH19" s="15">
        <v>8.9424139605161101E-2</v>
      </c>
      <c r="AI19" s="15">
        <v>0.118736881537872</v>
      </c>
      <c r="AJ19" s="15"/>
      <c r="AK19" s="15">
        <v>0.118006206591171</v>
      </c>
      <c r="AL19" s="15">
        <v>0.172569202847807</v>
      </c>
      <c r="AM19" s="15">
        <v>9.4216772462760903E-2</v>
      </c>
      <c r="AN19" s="15"/>
      <c r="AO19" s="15">
        <v>5.9460209725511498E-2</v>
      </c>
      <c r="AP19" s="15">
        <v>0.13450740251800899</v>
      </c>
      <c r="AQ19" s="15">
        <v>0.13216748541697201</v>
      </c>
      <c r="AR19" s="15">
        <v>0.10725633139726699</v>
      </c>
      <c r="AS19" s="15"/>
    </row>
    <row r="20" spans="2:45" x14ac:dyDescent="0.25">
      <c r="B20" t="s">
        <v>56</v>
      </c>
      <c r="C20" s="15">
        <v>0.136126871811031</v>
      </c>
      <c r="D20" s="15">
        <v>0.15265427253841399</v>
      </c>
      <c r="E20" s="15">
        <v>0.12167072025424901</v>
      </c>
      <c r="F20" s="15"/>
      <c r="G20" s="15">
        <v>0.120598800954423</v>
      </c>
      <c r="H20" s="15">
        <v>0.12620605444697899</v>
      </c>
      <c r="I20" s="15">
        <v>0.153158315973773</v>
      </c>
      <c r="J20" s="15">
        <v>0.14983125429189501</v>
      </c>
      <c r="K20" s="15">
        <v>0.13789819628167399</v>
      </c>
      <c r="L20" s="15">
        <v>0.118134755283681</v>
      </c>
      <c r="M20" s="15"/>
      <c r="N20" s="15">
        <v>0.14070538144554501</v>
      </c>
      <c r="O20" s="15">
        <v>0.132850657406098</v>
      </c>
      <c r="P20" s="15"/>
      <c r="Q20" s="15">
        <v>0.175780328370681</v>
      </c>
      <c r="R20" s="15">
        <v>0.15462412634217601</v>
      </c>
      <c r="S20" s="15">
        <v>4.9528829582632002E-2</v>
      </c>
      <c r="T20" s="15"/>
      <c r="U20" s="15">
        <v>0.15674982593694101</v>
      </c>
      <c r="V20" s="15">
        <v>0.151515290173006</v>
      </c>
      <c r="W20" s="15">
        <v>0.11396477342673</v>
      </c>
      <c r="X20" s="15">
        <v>0.13362473638385899</v>
      </c>
      <c r="Y20" s="15">
        <v>0.112167035975672</v>
      </c>
      <c r="Z20" s="15"/>
      <c r="AA20" s="15">
        <v>0.14864198686962801</v>
      </c>
      <c r="AB20" s="15">
        <v>0.117048502908759</v>
      </c>
      <c r="AC20" s="15"/>
      <c r="AD20" s="15">
        <v>0</v>
      </c>
      <c r="AE20" s="15">
        <v>0</v>
      </c>
      <c r="AF20" s="15">
        <v>0.248224294485304</v>
      </c>
      <c r="AG20" s="15"/>
      <c r="AH20" s="15">
        <v>0.104691220654967</v>
      </c>
      <c r="AI20" s="15">
        <v>0.186600283670392</v>
      </c>
      <c r="AJ20" s="15"/>
      <c r="AK20" s="15">
        <v>0.146602896090959</v>
      </c>
      <c r="AL20" s="15">
        <v>0.197827411998963</v>
      </c>
      <c r="AM20" s="15">
        <v>0.16287081184684299</v>
      </c>
      <c r="AN20" s="15"/>
      <c r="AO20" s="15">
        <v>0.157279606473572</v>
      </c>
      <c r="AP20" s="15">
        <v>0.15906033095431699</v>
      </c>
      <c r="AQ20" s="15">
        <v>0.121024731634147</v>
      </c>
      <c r="AR20" s="15">
        <v>0.14445337844644099</v>
      </c>
      <c r="AS20" s="15"/>
    </row>
    <row r="21" spans="2:45" x14ac:dyDescent="0.25">
      <c r="B21" t="s">
        <v>57</v>
      </c>
      <c r="C21" s="15">
        <v>0.19762027765943699</v>
      </c>
      <c r="D21" s="15">
        <v>0.22675392895951299</v>
      </c>
      <c r="E21" s="15">
        <v>0.17109679056466801</v>
      </c>
      <c r="F21" s="15"/>
      <c r="G21" s="15">
        <v>0.117137790337212</v>
      </c>
      <c r="H21" s="15">
        <v>0.116762569796202</v>
      </c>
      <c r="I21" s="15">
        <v>0.19111428211870701</v>
      </c>
      <c r="J21" s="15">
        <v>0.30547236982381798</v>
      </c>
      <c r="K21" s="15">
        <v>0.255372874593009</v>
      </c>
      <c r="L21" s="15">
        <v>0.219145443390556</v>
      </c>
      <c r="M21" s="15"/>
      <c r="N21" s="15">
        <v>0.255464693199138</v>
      </c>
      <c r="O21" s="15">
        <v>0.14604691091284999</v>
      </c>
      <c r="P21" s="15"/>
      <c r="Q21" s="15">
        <v>0.25861783342404199</v>
      </c>
      <c r="R21" s="15">
        <v>0.22798751089971001</v>
      </c>
      <c r="S21" s="15">
        <v>9.2783522649596203E-2</v>
      </c>
      <c r="T21" s="15"/>
      <c r="U21" s="15">
        <v>0.18138264168339399</v>
      </c>
      <c r="V21" s="15">
        <v>0.23183772595713201</v>
      </c>
      <c r="W21" s="15">
        <v>0.177043291850288</v>
      </c>
      <c r="X21" s="15">
        <v>0.17709609505460699</v>
      </c>
      <c r="Y21" s="15">
        <v>0.23737771581696401</v>
      </c>
      <c r="Z21" s="15"/>
      <c r="AA21" s="15">
        <v>0.19682061830279601</v>
      </c>
      <c r="AB21" s="15">
        <v>0.198839299308916</v>
      </c>
      <c r="AC21" s="15"/>
      <c r="AD21" s="15">
        <v>0</v>
      </c>
      <c r="AE21" s="15">
        <v>0</v>
      </c>
      <c r="AF21" s="15">
        <v>0.36035613942631201</v>
      </c>
      <c r="AG21" s="15"/>
      <c r="AH21" s="15">
        <v>0.20717213093662301</v>
      </c>
      <c r="AI21" s="15">
        <v>0.23271803703680499</v>
      </c>
      <c r="AJ21" s="15"/>
      <c r="AK21" s="15">
        <v>0.231754984154705</v>
      </c>
      <c r="AL21" s="15">
        <v>0.14533270494443701</v>
      </c>
      <c r="AM21" s="15">
        <v>0.24663817936032401</v>
      </c>
      <c r="AN21" s="15"/>
      <c r="AO21" s="15">
        <v>0.19164567127597401</v>
      </c>
      <c r="AP21" s="15">
        <v>0.16591850921293899</v>
      </c>
      <c r="AQ21" s="15">
        <v>0.29479070401977597</v>
      </c>
      <c r="AR21" s="15">
        <v>0.202034266039365</v>
      </c>
      <c r="AS21" s="15"/>
    </row>
    <row r="22" spans="2:45" x14ac:dyDescent="0.25">
      <c r="B22" t="s">
        <v>58</v>
      </c>
      <c r="C22" s="15">
        <v>9.2293494371769202E-2</v>
      </c>
      <c r="D22" s="15">
        <v>0.114597033884953</v>
      </c>
      <c r="E22" s="15">
        <v>6.6564968561618199E-2</v>
      </c>
      <c r="F22" s="15"/>
      <c r="G22" s="15">
        <v>2.3582855950884E-2</v>
      </c>
      <c r="H22" s="15">
        <v>0.116205811459974</v>
      </c>
      <c r="I22" s="15">
        <v>0.114915991316143</v>
      </c>
      <c r="J22" s="15">
        <v>8.5458155286279897E-2</v>
      </c>
      <c r="K22" s="15">
        <v>0.12744993448144801</v>
      </c>
      <c r="L22" s="15">
        <v>0.10030988175747001</v>
      </c>
      <c r="M22" s="15"/>
      <c r="N22" s="15">
        <v>0.111853205136953</v>
      </c>
      <c r="O22" s="15">
        <v>7.5067035395831302E-2</v>
      </c>
      <c r="P22" s="15"/>
      <c r="Q22" s="15">
        <v>0.118002147185703</v>
      </c>
      <c r="R22" s="15">
        <v>8.8572016039049004E-2</v>
      </c>
      <c r="S22" s="15">
        <v>6.5957693676034296E-2</v>
      </c>
      <c r="T22" s="15"/>
      <c r="U22" s="15">
        <v>7.9882104714948804E-2</v>
      </c>
      <c r="V22" s="15">
        <v>7.3712072849929006E-2</v>
      </c>
      <c r="W22" s="15">
        <v>8.0422669669899499E-2</v>
      </c>
      <c r="X22" s="15">
        <v>0.135935902240052</v>
      </c>
      <c r="Y22" s="15">
        <v>4.40570895341931E-2</v>
      </c>
      <c r="Z22" s="15"/>
      <c r="AA22" s="15">
        <v>8.3806199234366996E-2</v>
      </c>
      <c r="AB22" s="15">
        <v>0.105231749182505</v>
      </c>
      <c r="AC22" s="15"/>
      <c r="AD22" s="15">
        <v>0</v>
      </c>
      <c r="AE22" s="15">
        <v>0</v>
      </c>
      <c r="AF22" s="15">
        <v>0.16829511485299101</v>
      </c>
      <c r="AG22" s="15"/>
      <c r="AH22" s="15">
        <v>0.112422194429369</v>
      </c>
      <c r="AI22" s="15">
        <v>0.113751649342667</v>
      </c>
      <c r="AJ22" s="15"/>
      <c r="AK22" s="15">
        <v>9.26213920883142E-2</v>
      </c>
      <c r="AL22" s="15">
        <v>0.15095810110018401</v>
      </c>
      <c r="AM22" s="15">
        <v>0.12799809135951301</v>
      </c>
      <c r="AN22" s="15"/>
      <c r="AO22" s="15">
        <v>7.9645413172917401E-2</v>
      </c>
      <c r="AP22" s="15">
        <v>0.119319345428264</v>
      </c>
      <c r="AQ22" s="15">
        <v>0.14837775111107801</v>
      </c>
      <c r="AR22" s="15">
        <v>8.6206819783572794E-2</v>
      </c>
      <c r="AS22" s="15"/>
    </row>
    <row r="23" spans="2:45" x14ac:dyDescent="0.25">
      <c r="B23" t="s">
        <v>59</v>
      </c>
      <c r="C23" s="15">
        <v>0.112011512750968</v>
      </c>
      <c r="D23" s="15">
        <v>0.14304330734080201</v>
      </c>
      <c r="E23" s="15">
        <v>7.7948975556774797E-2</v>
      </c>
      <c r="F23" s="15"/>
      <c r="G23" s="15">
        <v>5.5275335062339302E-2</v>
      </c>
      <c r="H23" s="15">
        <v>7.2047190047742904E-2</v>
      </c>
      <c r="I23" s="15">
        <v>0.145444428634079</v>
      </c>
      <c r="J23" s="15">
        <v>0.136482073834227</v>
      </c>
      <c r="K23" s="15">
        <v>0.14684622880470299</v>
      </c>
      <c r="L23" s="15">
        <v>0.10813251766665</v>
      </c>
      <c r="M23" s="15"/>
      <c r="N23" s="15">
        <v>0.15503920634940399</v>
      </c>
      <c r="O23" s="15">
        <v>6.5855146828256106E-2</v>
      </c>
      <c r="P23" s="15"/>
      <c r="Q23" s="15">
        <v>0.11736259280458899</v>
      </c>
      <c r="R23" s="15">
        <v>0.115979125585492</v>
      </c>
      <c r="S23" s="15">
        <v>8.7961870612781295E-2</v>
      </c>
      <c r="T23" s="15"/>
      <c r="U23" s="15">
        <v>0.110689269760172</v>
      </c>
      <c r="V23" s="15">
        <v>9.1002438488584594E-2</v>
      </c>
      <c r="W23" s="15">
        <v>7.4095242362882993E-2</v>
      </c>
      <c r="X23" s="15">
        <v>0.136977277282746</v>
      </c>
      <c r="Y23" s="15">
        <v>0.135316386523119</v>
      </c>
      <c r="Z23" s="15"/>
      <c r="AA23" s="15">
        <v>0.115876405070657</v>
      </c>
      <c r="AB23" s="15">
        <v>0.10611976975880801</v>
      </c>
      <c r="AC23" s="15"/>
      <c r="AD23" s="15">
        <v>0</v>
      </c>
      <c r="AE23" s="15">
        <v>0</v>
      </c>
      <c r="AF23" s="15">
        <v>0.20425047866697299</v>
      </c>
      <c r="AG23" s="15"/>
      <c r="AH23" s="15">
        <v>0.11907052636962399</v>
      </c>
      <c r="AI23" s="15">
        <v>0.13119822774423701</v>
      </c>
      <c r="AJ23" s="15"/>
      <c r="AK23" s="15">
        <v>0.110397595061654</v>
      </c>
      <c r="AL23" s="15">
        <v>9.7351748669800606E-2</v>
      </c>
      <c r="AM23" s="15">
        <v>0.170348499669882</v>
      </c>
      <c r="AN23" s="15"/>
      <c r="AO23" s="15">
        <v>0.16405786130812</v>
      </c>
      <c r="AP23" s="15">
        <v>0.141738656752328</v>
      </c>
      <c r="AQ23" s="15">
        <v>0.14862730728527099</v>
      </c>
      <c r="AR23" s="15">
        <v>6.7070985186183693E-2</v>
      </c>
      <c r="AS23" s="15"/>
    </row>
    <row r="24" spans="2:45" x14ac:dyDescent="0.25">
      <c r="B24" t="s">
        <v>41</v>
      </c>
      <c r="C24" s="15">
        <v>1.0301368486310247E-2</v>
      </c>
      <c r="D24" s="15">
        <v>1.1325073995698487E-2</v>
      </c>
      <c r="E24" s="15">
        <v>9.5706792547458619E-3</v>
      </c>
      <c r="F24" s="15" t="s">
        <v>11</v>
      </c>
      <c r="G24" s="15">
        <v>-2.2204460492503131E-16</v>
      </c>
      <c r="H24" s="15">
        <v>1.0589459442826854E-2</v>
      </c>
      <c r="I24" s="15">
        <v>3.3507611150099592E-2</v>
      </c>
      <c r="J24" s="15">
        <v>-6.6613381477509392E-16</v>
      </c>
      <c r="K24" s="15">
        <v>4.7995729312549917E-3</v>
      </c>
      <c r="L24" s="15">
        <v>7.5975946144353212E-3</v>
      </c>
      <c r="M24" s="15" t="s">
        <v>11</v>
      </c>
      <c r="N24" s="15">
        <v>2.6547568306585223E-3</v>
      </c>
      <c r="O24" s="15">
        <v>8.0836276047984157E-3</v>
      </c>
      <c r="P24" s="15" t="s">
        <v>11</v>
      </c>
      <c r="Q24" s="15">
        <v>2.777083974566219E-3</v>
      </c>
      <c r="R24" s="15">
        <v>4.2980249912401014E-3</v>
      </c>
      <c r="S24" s="15">
        <v>1.5513360339346471E-2</v>
      </c>
      <c r="T24" s="15" t="s">
        <v>11</v>
      </c>
      <c r="U24" s="15">
        <v>1.2439963277368293E-2</v>
      </c>
      <c r="V24" s="15">
        <v>1.9751807396965693E-2</v>
      </c>
      <c r="W24" s="15">
        <v>5.8661680411432604E-3</v>
      </c>
      <c r="X24" s="15">
        <v>8.4300077820965713E-3</v>
      </c>
      <c r="Y24" s="15">
        <v>6.6613381477509392E-16</v>
      </c>
      <c r="Z24" s="15" t="s">
        <v>11</v>
      </c>
      <c r="AA24" s="15">
        <v>1.7058906959729891E-2</v>
      </c>
      <c r="AB24" s="15">
        <v>6.6613381477509392E-16</v>
      </c>
      <c r="AC24" s="15" t="s">
        <v>11</v>
      </c>
      <c r="AD24" s="15">
        <v>6.0408455374862058E-2</v>
      </c>
      <c r="AE24" s="15">
        <v>1.1102230246251565E-15</v>
      </c>
      <c r="AF24" s="15">
        <v>0</v>
      </c>
      <c r="AG24" s="15" t="s">
        <v>11</v>
      </c>
      <c r="AH24" s="15">
        <v>7.2093599671509967E-3</v>
      </c>
      <c r="AI24" s="15">
        <v>1.8438223353058891E-3</v>
      </c>
      <c r="AJ24" s="15" t="s">
        <v>11</v>
      </c>
      <c r="AK24" s="15">
        <v>6.1502205436572144E-3</v>
      </c>
      <c r="AL24" s="15">
        <v>7.2993412902003785E-3</v>
      </c>
      <c r="AM24" s="15">
        <v>2.2204460492503131E-16</v>
      </c>
      <c r="AN24" s="15" t="s">
        <v>11</v>
      </c>
      <c r="AO24" s="15">
        <v>7.5786534468689215E-3</v>
      </c>
      <c r="AP24" s="15">
        <v>5.5919605961820551E-3</v>
      </c>
      <c r="AQ24" s="15">
        <v>5.5511151231257827E-16</v>
      </c>
      <c r="AR24" s="15">
        <v>4.4408920985006262E-16</v>
      </c>
      <c r="AS24" s="15" t="s">
        <v>11</v>
      </c>
    </row>
    <row r="25" spans="2:45" x14ac:dyDescent="0.2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2:45" x14ac:dyDescent="0.25">
      <c r="B26" s="6" t="s">
        <v>66</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row>
    <row r="27" spans="2:45" x14ac:dyDescent="0.25">
      <c r="B27" s="18" t="s">
        <v>61</v>
      </c>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row>
    <row r="28" spans="2:45" x14ac:dyDescent="0.25">
      <c r="B28" t="s">
        <v>36</v>
      </c>
      <c r="C28" s="15">
        <v>0.28319838808750097</v>
      </c>
      <c r="D28" s="15">
        <v>0.31844908500193098</v>
      </c>
      <c r="E28" s="15">
        <v>0.24607205701850601</v>
      </c>
      <c r="F28" s="15"/>
      <c r="G28" s="15">
        <v>0.134523142644524</v>
      </c>
      <c r="H28" s="15">
        <v>0.26960665472793699</v>
      </c>
      <c r="I28" s="15">
        <v>0.20951411062325401</v>
      </c>
      <c r="J28" s="15">
        <v>0.33007318145936299</v>
      </c>
      <c r="K28" s="15">
        <v>0.39072255293986002</v>
      </c>
      <c r="L28" s="15">
        <v>0.458256193867767</v>
      </c>
      <c r="M28" s="15"/>
      <c r="N28" s="15">
        <v>0.17035186415430201</v>
      </c>
      <c r="O28" s="15">
        <v>0.39956306826243898</v>
      </c>
      <c r="P28" s="15"/>
      <c r="Q28" s="15">
        <v>0.37460319497633299</v>
      </c>
      <c r="R28" s="15">
        <v>0.20491958862519599</v>
      </c>
      <c r="S28" s="15">
        <v>0.35193365519516401</v>
      </c>
      <c r="T28" s="15"/>
      <c r="U28" s="15">
        <v>0.342310567151413</v>
      </c>
      <c r="V28" s="15">
        <v>0.22777780401626799</v>
      </c>
      <c r="W28" s="15">
        <v>0.34030204099774403</v>
      </c>
      <c r="X28" s="15">
        <v>0.25575325448418601</v>
      </c>
      <c r="Y28" s="15">
        <v>0.30296273183578498</v>
      </c>
      <c r="Z28" s="15"/>
      <c r="AA28" s="15">
        <v>0.28008443459145599</v>
      </c>
      <c r="AB28" s="15">
        <v>0.28794538028564698</v>
      </c>
      <c r="AC28" s="15"/>
      <c r="AD28" s="15">
        <v>0.30081328488501202</v>
      </c>
      <c r="AE28" s="15">
        <v>0.26659202824825801</v>
      </c>
      <c r="AF28" s="15">
        <v>0.286232080069246</v>
      </c>
      <c r="AG28" s="15"/>
      <c r="AH28" s="15">
        <v>1</v>
      </c>
      <c r="AI28" s="15">
        <v>0</v>
      </c>
      <c r="AJ28" s="15"/>
      <c r="AK28" s="15">
        <v>0.54611698521633101</v>
      </c>
      <c r="AL28" s="15">
        <v>0.149525244337708</v>
      </c>
      <c r="AM28" s="15">
        <v>6.3579841028784598E-2</v>
      </c>
      <c r="AN28" s="15"/>
      <c r="AO28" s="15">
        <v>0.497579385548924</v>
      </c>
      <c r="AP28" s="15">
        <v>0.137161818601991</v>
      </c>
      <c r="AQ28" s="15">
        <v>0.12733427060490099</v>
      </c>
      <c r="AR28" s="15">
        <v>0.317710762979659</v>
      </c>
      <c r="AS28" s="15"/>
    </row>
    <row r="29" spans="2:45" x14ac:dyDescent="0.25">
      <c r="B29" t="s">
        <v>37</v>
      </c>
      <c r="C29" s="15">
        <v>0.489718306638108</v>
      </c>
      <c r="D29" s="15">
        <v>0.48455927641095198</v>
      </c>
      <c r="E29" s="15">
        <v>0.49580306408077901</v>
      </c>
      <c r="F29" s="15"/>
      <c r="G29" s="15">
        <v>0.41657565357974202</v>
      </c>
      <c r="H29" s="15">
        <v>0.45643329457918902</v>
      </c>
      <c r="I29" s="15">
        <v>0.63683287739459804</v>
      </c>
      <c r="J29" s="15">
        <v>0.511606299316123</v>
      </c>
      <c r="K29" s="15">
        <v>0.50129077792924404</v>
      </c>
      <c r="L29" s="15">
        <v>0.37713642810898901</v>
      </c>
      <c r="M29" s="15"/>
      <c r="N29" s="15">
        <v>0.66986186037193896</v>
      </c>
      <c r="O29" s="15">
        <v>0.32930925190702198</v>
      </c>
      <c r="P29" s="15"/>
      <c r="Q29" s="15">
        <v>0.516597730884232</v>
      </c>
      <c r="R29" s="15">
        <v>0.62718038102349905</v>
      </c>
      <c r="S29" s="15">
        <v>0.309600527369159</v>
      </c>
      <c r="T29" s="15"/>
      <c r="U29" s="15">
        <v>0.42631622192634</v>
      </c>
      <c r="V29" s="15">
        <v>0.55652968254786095</v>
      </c>
      <c r="W29" s="15">
        <v>0.45625978413463403</v>
      </c>
      <c r="X29" s="15">
        <v>0.51503502941497303</v>
      </c>
      <c r="Y29" s="15">
        <v>0.43019814071391099</v>
      </c>
      <c r="Z29" s="15"/>
      <c r="AA29" s="15">
        <v>0.49753689374372601</v>
      </c>
      <c r="AB29" s="15">
        <v>0.47779944785038497</v>
      </c>
      <c r="AC29" s="15"/>
      <c r="AD29" s="15">
        <v>0.228206365223488</v>
      </c>
      <c r="AE29" s="15">
        <v>0.43591744605053001</v>
      </c>
      <c r="AF29" s="15">
        <v>0.59861091656875398</v>
      </c>
      <c r="AG29" s="15"/>
      <c r="AH29" s="15">
        <v>0</v>
      </c>
      <c r="AI29" s="15">
        <v>1</v>
      </c>
      <c r="AJ29" s="15"/>
      <c r="AK29" s="15">
        <v>0.36453103084670102</v>
      </c>
      <c r="AL29" s="15">
        <v>0.70494182919529602</v>
      </c>
      <c r="AM29" s="15">
        <v>0.84196279163439303</v>
      </c>
      <c r="AN29" s="15"/>
      <c r="AO29" s="15">
        <v>0.37107859617598199</v>
      </c>
      <c r="AP29" s="15">
        <v>0.647994867537246</v>
      </c>
      <c r="AQ29" s="15">
        <v>0.762399760780611</v>
      </c>
      <c r="AR29" s="15">
        <v>0.42980747527072799</v>
      </c>
      <c r="AS29" s="15"/>
    </row>
    <row r="30" spans="2:45" x14ac:dyDescent="0.25">
      <c r="B30" t="s">
        <v>64</v>
      </c>
      <c r="C30" s="15">
        <v>9.0604080493338596E-2</v>
      </c>
      <c r="D30" s="15">
        <v>8.0025645705845902E-2</v>
      </c>
      <c r="E30" s="15">
        <v>0.102997264834844</v>
      </c>
      <c r="F30" s="15"/>
      <c r="G30" s="15">
        <v>0.163888582973226</v>
      </c>
      <c r="H30" s="15">
        <v>0.152024639614881</v>
      </c>
      <c r="I30" s="15">
        <v>6.4150711611978203E-2</v>
      </c>
      <c r="J30" s="15">
        <v>3.8231070039842503E-2</v>
      </c>
      <c r="K30" s="15">
        <v>5.9916916057981599E-2</v>
      </c>
      <c r="L30" s="15">
        <v>5.0654466712389802E-2</v>
      </c>
      <c r="M30" s="15"/>
      <c r="N30" s="15">
        <v>4.9709206998568498E-2</v>
      </c>
      <c r="O30" s="15">
        <v>0.13125200116816499</v>
      </c>
      <c r="P30" s="15"/>
      <c r="Q30" s="15">
        <v>2.5083379587559299E-2</v>
      </c>
      <c r="R30" s="15">
        <v>5.3487138049103503E-2</v>
      </c>
      <c r="S30" s="15">
        <v>0.22528575767256501</v>
      </c>
      <c r="T30" s="15"/>
      <c r="U30" s="15">
        <v>9.3251434269246605E-2</v>
      </c>
      <c r="V30" s="15">
        <v>0.10735709157953401</v>
      </c>
      <c r="W30" s="15">
        <v>8.4311286715556405E-2</v>
      </c>
      <c r="X30" s="15">
        <v>5.8590315008196399E-2</v>
      </c>
      <c r="Y30" s="15">
        <v>0.148519489605103</v>
      </c>
      <c r="Z30" s="15"/>
      <c r="AA30" s="15">
        <v>8.1982978478485402E-2</v>
      </c>
      <c r="AB30" s="15">
        <v>0.103746314009641</v>
      </c>
      <c r="AC30" s="15"/>
      <c r="AD30" s="15">
        <v>0.2579134180821</v>
      </c>
      <c r="AE30" s="15">
        <v>0.107050043352795</v>
      </c>
      <c r="AF30" s="15">
        <v>3.0149471355446902E-2</v>
      </c>
      <c r="AG30" s="15"/>
      <c r="AH30" s="15">
        <v>0</v>
      </c>
      <c r="AI30" s="15">
        <v>0</v>
      </c>
      <c r="AJ30" s="15"/>
      <c r="AK30" s="15">
        <v>1.8387330195499998E-2</v>
      </c>
      <c r="AL30" s="15">
        <v>2.97497460349074E-2</v>
      </c>
      <c r="AM30" s="15">
        <v>5.9207169998493299E-2</v>
      </c>
      <c r="AN30" s="15"/>
      <c r="AO30" s="15">
        <v>3.5080860620529203E-2</v>
      </c>
      <c r="AP30" s="15">
        <v>9.0910463811447295E-2</v>
      </c>
      <c r="AQ30" s="15">
        <v>4.4248385113260597E-2</v>
      </c>
      <c r="AR30" s="15">
        <v>5.41688852284379E-2</v>
      </c>
      <c r="AS30" s="15"/>
    </row>
    <row r="31" spans="2:45" x14ac:dyDescent="0.25">
      <c r="B31" t="s">
        <v>65</v>
      </c>
      <c r="C31" s="15">
        <v>4.9690125062221299E-2</v>
      </c>
      <c r="D31" s="15">
        <v>4.6328541901442297E-2</v>
      </c>
      <c r="E31" s="15">
        <v>5.4141973052354603E-2</v>
      </c>
      <c r="F31" s="15"/>
      <c r="G31" s="15">
        <v>0.230832295151355</v>
      </c>
      <c r="H31" s="15">
        <v>3.2243838232907503E-2</v>
      </c>
      <c r="I31" s="15">
        <v>0</v>
      </c>
      <c r="J31" s="15">
        <v>2.2567703702593101E-3</v>
      </c>
      <c r="K31" s="15">
        <v>7.2392722443749696E-3</v>
      </c>
      <c r="L31" s="15">
        <v>1.0540032938452E-2</v>
      </c>
      <c r="M31" s="15"/>
      <c r="N31" s="15">
        <v>3.2937224306113302E-2</v>
      </c>
      <c r="O31" s="15">
        <v>6.30714334742591E-2</v>
      </c>
      <c r="P31" s="15"/>
      <c r="Q31" s="15">
        <v>9.5399775898913006E-3</v>
      </c>
      <c r="R31" s="15">
        <v>4.6987570739343398E-2</v>
      </c>
      <c r="S31" s="15">
        <v>3.5888937570977802E-2</v>
      </c>
      <c r="T31" s="15"/>
      <c r="U31" s="15">
        <v>2.0115926610800399E-2</v>
      </c>
      <c r="V31" s="15">
        <v>3.0194622143783899E-2</v>
      </c>
      <c r="W31" s="15">
        <v>5.8298874024098897E-2</v>
      </c>
      <c r="X31" s="15">
        <v>7.39324083610685E-2</v>
      </c>
      <c r="Y31" s="15">
        <v>5.3623883170809003E-2</v>
      </c>
      <c r="Z31" s="15"/>
      <c r="AA31" s="15">
        <v>3.2892445442284098E-2</v>
      </c>
      <c r="AB31" s="15">
        <v>7.5296947451854307E-2</v>
      </c>
      <c r="AC31" s="15"/>
      <c r="AD31" s="15">
        <v>9.2724757693212298E-2</v>
      </c>
      <c r="AE31" s="15">
        <v>7.0203509294859204E-2</v>
      </c>
      <c r="AF31" s="15">
        <v>2.57947178230706E-2</v>
      </c>
      <c r="AG31" s="15"/>
      <c r="AH31" s="15">
        <v>0</v>
      </c>
      <c r="AI31" s="15">
        <v>0</v>
      </c>
      <c r="AJ31" s="15"/>
      <c r="AK31" s="15">
        <v>2.02508350706961E-2</v>
      </c>
      <c r="AL31" s="15">
        <v>5.1569847051705898E-2</v>
      </c>
      <c r="AM31" s="15">
        <v>2.31945414511502E-2</v>
      </c>
      <c r="AN31" s="15"/>
      <c r="AO31" s="15">
        <v>7.5884679151199494E-2</v>
      </c>
      <c r="AP31" s="15">
        <v>7.6685563110125102E-2</v>
      </c>
      <c r="AQ31" s="15">
        <v>5.1637557652632698E-2</v>
      </c>
      <c r="AR31" s="15">
        <v>2.0917380053049699E-2</v>
      </c>
      <c r="AS31" s="15"/>
    </row>
    <row r="32" spans="2:45" x14ac:dyDescent="0.25">
      <c r="B32" t="s">
        <v>41</v>
      </c>
      <c r="C32" s="15">
        <v>8.6789099718831197E-2</v>
      </c>
      <c r="D32" s="15">
        <v>7.0637450979828875E-2</v>
      </c>
      <c r="E32" s="15">
        <v>0.10098564101351648</v>
      </c>
      <c r="F32" s="15" t="s">
        <v>11</v>
      </c>
      <c r="G32" s="15">
        <v>5.4180325651152828E-2</v>
      </c>
      <c r="H32" s="15">
        <v>8.9691572845085443E-2</v>
      </c>
      <c r="I32" s="15">
        <v>8.9502300370169818E-2</v>
      </c>
      <c r="J32" s="15">
        <v>0.11783267881441228</v>
      </c>
      <c r="K32" s="15">
        <v>4.0830480828539462E-2</v>
      </c>
      <c r="L32" s="15">
        <v>0.10341287837240221</v>
      </c>
      <c r="M32" s="15" t="s">
        <v>11</v>
      </c>
      <c r="N32" s="15">
        <v>7.7139844169077154E-2</v>
      </c>
      <c r="O32" s="15">
        <v>7.6804245188114906E-2</v>
      </c>
      <c r="P32" s="15" t="s">
        <v>11</v>
      </c>
      <c r="Q32" s="15">
        <v>7.4175716961984328E-2</v>
      </c>
      <c r="R32" s="15">
        <v>6.7425321562857965E-2</v>
      </c>
      <c r="S32" s="15">
        <v>7.7291122192134187E-2</v>
      </c>
      <c r="T32" s="15" t="s">
        <v>11</v>
      </c>
      <c r="U32" s="15">
        <v>0.11800585004219999</v>
      </c>
      <c r="V32" s="15">
        <v>7.8140799712553166E-2</v>
      </c>
      <c r="W32" s="15">
        <v>6.0828014127966568E-2</v>
      </c>
      <c r="X32" s="15">
        <v>9.668899273157594E-2</v>
      </c>
      <c r="Y32" s="15">
        <v>6.4695754674392036E-2</v>
      </c>
      <c r="Z32" s="15" t="s">
        <v>11</v>
      </c>
      <c r="AA32" s="15">
        <v>0.10750324774404851</v>
      </c>
      <c r="AB32" s="15">
        <v>5.5211910402472753E-2</v>
      </c>
      <c r="AC32" s="15" t="s">
        <v>11</v>
      </c>
      <c r="AD32" s="15">
        <v>0.12034217411618764</v>
      </c>
      <c r="AE32" s="15">
        <v>0.12023697305355774</v>
      </c>
      <c r="AF32" s="15">
        <v>5.9212814183482454E-2</v>
      </c>
      <c r="AG32" s="15" t="s">
        <v>11</v>
      </c>
      <c r="AH32" s="15">
        <v>0</v>
      </c>
      <c r="AI32" s="15">
        <v>0</v>
      </c>
      <c r="AJ32" s="15" t="s">
        <v>11</v>
      </c>
      <c r="AK32" s="15">
        <v>5.0713818670771849E-2</v>
      </c>
      <c r="AL32" s="15">
        <v>6.4213333380382709E-2</v>
      </c>
      <c r="AM32" s="15">
        <v>1.205565588717894E-2</v>
      </c>
      <c r="AN32" s="15" t="s">
        <v>11</v>
      </c>
      <c r="AO32" s="15">
        <v>2.0376478503365325E-2</v>
      </c>
      <c r="AP32" s="15">
        <v>4.7247286939190669E-2</v>
      </c>
      <c r="AQ32" s="15">
        <v>1.4380025848594769E-2</v>
      </c>
      <c r="AR32" s="15">
        <v>0.17739549646812547</v>
      </c>
      <c r="AS32" s="15" t="s">
        <v>11</v>
      </c>
    </row>
    <row r="33" spans="2:45" x14ac:dyDescent="0.2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row>
    <row r="34" spans="2:45" x14ac:dyDescent="0.25">
      <c r="B34" s="6" t="s">
        <v>72</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row>
    <row r="35" spans="2:45" x14ac:dyDescent="0.25">
      <c r="B35" s="18" t="s">
        <v>73</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row>
    <row r="36" spans="2:45" x14ac:dyDescent="0.25">
      <c r="B36" t="s">
        <v>38</v>
      </c>
      <c r="C36" s="15">
        <v>0.33299066373688702</v>
      </c>
      <c r="D36" s="15">
        <v>0.36848288803422102</v>
      </c>
      <c r="E36" s="15">
        <v>0.297578910047334</v>
      </c>
      <c r="F36" s="15"/>
      <c r="G36" s="15">
        <v>0.137283208672206</v>
      </c>
      <c r="H36" s="15">
        <v>0.28701130941508002</v>
      </c>
      <c r="I36" s="15">
        <v>0.27356477070204899</v>
      </c>
      <c r="J36" s="15">
        <v>0.40315760875113699</v>
      </c>
      <c r="K36" s="15">
        <v>0.43726828238419002</v>
      </c>
      <c r="L36" s="15">
        <v>0.663555317235068</v>
      </c>
      <c r="M36" s="15"/>
      <c r="N36" s="15">
        <v>0.27576760196372402</v>
      </c>
      <c r="O36" s="15">
        <v>0.388074022621829</v>
      </c>
      <c r="P36" s="15"/>
      <c r="Q36" s="15">
        <v>0.42361689989231199</v>
      </c>
      <c r="R36" s="15">
        <v>0.37645892191136399</v>
      </c>
      <c r="S36" s="15">
        <v>0.19276563508908601</v>
      </c>
      <c r="T36" s="15"/>
      <c r="U36" s="15" t="s">
        <v>71</v>
      </c>
      <c r="V36" s="15" t="s">
        <v>71</v>
      </c>
      <c r="W36" s="15">
        <v>0.38287479777711902</v>
      </c>
      <c r="X36" s="15">
        <v>0.304022532591606</v>
      </c>
      <c r="Y36" s="15">
        <v>0.34638131027781</v>
      </c>
      <c r="Z36" s="15"/>
      <c r="AA36" s="15">
        <v>0.348865733518541</v>
      </c>
      <c r="AB36" s="15">
        <v>0.32490829193168902</v>
      </c>
      <c r="AC36" s="15"/>
      <c r="AD36" s="15">
        <v>0.17279073139661</v>
      </c>
      <c r="AE36" s="15">
        <v>0.38298893295777697</v>
      </c>
      <c r="AF36" s="15">
        <v>0.36148436116359001</v>
      </c>
      <c r="AG36" s="15"/>
      <c r="AH36" s="15">
        <v>0.61447319845498904</v>
      </c>
      <c r="AI36" s="15">
        <v>0.25227459596220703</v>
      </c>
      <c r="AJ36" s="15"/>
      <c r="AK36" s="15">
        <v>1</v>
      </c>
      <c r="AL36" s="15">
        <v>0</v>
      </c>
      <c r="AM36" s="15">
        <v>0</v>
      </c>
      <c r="AN36" s="15"/>
      <c r="AO36" s="15">
        <v>0.82020340678273396</v>
      </c>
      <c r="AP36" s="15">
        <v>0.111516903738276</v>
      </c>
      <c r="AQ36" s="15">
        <v>9.1350056100228602E-2</v>
      </c>
      <c r="AR36" s="15">
        <v>0.408274819202193</v>
      </c>
      <c r="AS36" s="15"/>
    </row>
    <row r="37" spans="2:45" x14ac:dyDescent="0.25">
      <c r="B37" t="s">
        <v>39</v>
      </c>
      <c r="C37" s="15">
        <v>0.128390867535259</v>
      </c>
      <c r="D37" s="15">
        <v>0.110175269532621</v>
      </c>
      <c r="E37" s="15">
        <v>0.14358456212575199</v>
      </c>
      <c r="F37" s="15"/>
      <c r="G37" s="15">
        <v>0.27461086958341302</v>
      </c>
      <c r="H37" s="15">
        <v>7.42358141685273E-2</v>
      </c>
      <c r="I37" s="15">
        <v>0.11995241900792999</v>
      </c>
      <c r="J37" s="15">
        <v>9.5141954379030905E-2</v>
      </c>
      <c r="K37" s="15">
        <v>9.9068086056399801E-2</v>
      </c>
      <c r="L37" s="15">
        <v>5.0060601624224703E-2</v>
      </c>
      <c r="M37" s="15"/>
      <c r="N37" s="15">
        <v>0.121835394449427</v>
      </c>
      <c r="O37" s="15">
        <v>0.143695235812341</v>
      </c>
      <c r="P37" s="15"/>
      <c r="Q37" s="15">
        <v>0.104830184223724</v>
      </c>
      <c r="R37" s="15">
        <v>0.12627366956327801</v>
      </c>
      <c r="S37" s="15">
        <v>0.24339677789662401</v>
      </c>
      <c r="T37" s="15"/>
      <c r="U37" s="15" t="s">
        <v>71</v>
      </c>
      <c r="V37" s="15" t="s">
        <v>71</v>
      </c>
      <c r="W37" s="15">
        <v>0.16297276280966899</v>
      </c>
      <c r="X37" s="15">
        <v>0.111908011335173</v>
      </c>
      <c r="Y37" s="15">
        <v>0.12811716366095599</v>
      </c>
      <c r="Z37" s="15"/>
      <c r="AA37" s="15">
        <v>0.16527084982420601</v>
      </c>
      <c r="AB37" s="15">
        <v>0.109614400210823</v>
      </c>
      <c r="AC37" s="15"/>
      <c r="AD37" s="15">
        <v>7.8822025423994899E-2</v>
      </c>
      <c r="AE37" s="15">
        <v>0.15074046777637901</v>
      </c>
      <c r="AF37" s="15">
        <v>0.13379881125128901</v>
      </c>
      <c r="AG37" s="15"/>
      <c r="AH37" s="15">
        <v>6.7227062112421798E-2</v>
      </c>
      <c r="AI37" s="15">
        <v>0.18416864677206099</v>
      </c>
      <c r="AJ37" s="15"/>
      <c r="AK37" s="15">
        <v>0</v>
      </c>
      <c r="AL37" s="15">
        <v>1</v>
      </c>
      <c r="AM37" s="15">
        <v>0</v>
      </c>
      <c r="AN37" s="15"/>
      <c r="AO37" s="15">
        <v>1.0381248480104001E-2</v>
      </c>
      <c r="AP37" s="15">
        <v>0.39414799054285399</v>
      </c>
      <c r="AQ37" s="15">
        <v>0.10521957960296099</v>
      </c>
      <c r="AR37" s="15">
        <v>2.6249404081979101E-2</v>
      </c>
      <c r="AS37" s="15"/>
    </row>
    <row r="38" spans="2:45" x14ac:dyDescent="0.25">
      <c r="B38" t="s">
        <v>40</v>
      </c>
      <c r="C38" s="15">
        <v>0.232546107903468</v>
      </c>
      <c r="D38" s="15">
        <v>0.24969535597353201</v>
      </c>
      <c r="E38" s="15">
        <v>0.21705306006356601</v>
      </c>
      <c r="F38" s="15"/>
      <c r="G38" s="15">
        <v>0.12477549281256101</v>
      </c>
      <c r="H38" s="15">
        <v>0.28432440250176499</v>
      </c>
      <c r="I38" s="15">
        <v>0.33850553315074</v>
      </c>
      <c r="J38" s="15">
        <v>0.22396500639046699</v>
      </c>
      <c r="K38" s="15">
        <v>0.29755245095558303</v>
      </c>
      <c r="L38" s="15">
        <v>0.103011924564513</v>
      </c>
      <c r="M38" s="15"/>
      <c r="N38" s="15">
        <v>0.34294554488213103</v>
      </c>
      <c r="O38" s="15">
        <v>0.13533442518807901</v>
      </c>
      <c r="P38" s="15"/>
      <c r="Q38" s="15">
        <v>0.27701046793784301</v>
      </c>
      <c r="R38" s="15">
        <v>0.28416813699803101</v>
      </c>
      <c r="S38" s="15">
        <v>0.174816477119034</v>
      </c>
      <c r="T38" s="15"/>
      <c r="U38" s="15" t="s">
        <v>71</v>
      </c>
      <c r="V38" s="15" t="s">
        <v>71</v>
      </c>
      <c r="W38" s="15">
        <v>0.147925138651298</v>
      </c>
      <c r="X38" s="15">
        <v>0.259638697329373</v>
      </c>
      <c r="Y38" s="15">
        <v>0.26837304525426497</v>
      </c>
      <c r="Z38" s="15"/>
      <c r="AA38" s="15">
        <v>0.171434808194245</v>
      </c>
      <c r="AB38" s="15">
        <v>0.26365930945421701</v>
      </c>
      <c r="AC38" s="15"/>
      <c r="AD38" s="15">
        <v>0.110618942912781</v>
      </c>
      <c r="AE38" s="15">
        <v>0.176360309492298</v>
      </c>
      <c r="AF38" s="15">
        <v>0.30092649557878298</v>
      </c>
      <c r="AG38" s="15"/>
      <c r="AH38" s="15">
        <v>6.4464170865132495E-2</v>
      </c>
      <c r="AI38" s="15">
        <v>0.39200823522624001</v>
      </c>
      <c r="AJ38" s="15"/>
      <c r="AK38" s="15">
        <v>0</v>
      </c>
      <c r="AL38" s="15">
        <v>0</v>
      </c>
      <c r="AM38" s="15">
        <v>1</v>
      </c>
      <c r="AN38" s="15"/>
      <c r="AO38" s="15">
        <v>8.3771272253970394E-3</v>
      </c>
      <c r="AP38" s="15">
        <v>0.27909580022943198</v>
      </c>
      <c r="AQ38" s="15">
        <v>0.66728168220272299</v>
      </c>
      <c r="AR38" s="15">
        <v>0.111078024853453</v>
      </c>
      <c r="AS38" s="15"/>
    </row>
    <row r="39" spans="2:45" x14ac:dyDescent="0.25">
      <c r="B39" t="s">
        <v>67</v>
      </c>
      <c r="C39" s="15">
        <v>2.43344172605886E-2</v>
      </c>
      <c r="D39" s="15">
        <v>2.1813534376477699E-2</v>
      </c>
      <c r="E39" s="15">
        <v>2.7778082482605101E-2</v>
      </c>
      <c r="F39" s="15"/>
      <c r="G39" s="15">
        <v>4.1777821565674902E-2</v>
      </c>
      <c r="H39" s="15">
        <v>5.5141955814775601E-2</v>
      </c>
      <c r="I39" s="15">
        <v>1.2844838741684E-2</v>
      </c>
      <c r="J39" s="15">
        <v>1.9432697795259801E-2</v>
      </c>
      <c r="K39" s="15">
        <v>0</v>
      </c>
      <c r="L39" s="15">
        <v>0</v>
      </c>
      <c r="M39" s="15"/>
      <c r="N39" s="15">
        <v>1.8009278593480501E-2</v>
      </c>
      <c r="O39" s="15">
        <v>3.2252363088059899E-2</v>
      </c>
      <c r="P39" s="15"/>
      <c r="Q39" s="15">
        <v>0</v>
      </c>
      <c r="R39" s="15">
        <v>4.06187936873618E-2</v>
      </c>
      <c r="S39" s="15">
        <v>0</v>
      </c>
      <c r="T39" s="15"/>
      <c r="U39" s="15" t="s">
        <v>71</v>
      </c>
      <c r="V39" s="15" t="s">
        <v>71</v>
      </c>
      <c r="W39" s="15">
        <v>2.6840079879727401E-2</v>
      </c>
      <c r="X39" s="15">
        <v>2.6385938360259799E-2</v>
      </c>
      <c r="Y39" s="15">
        <v>1.5696096060617001E-2</v>
      </c>
      <c r="Z39" s="15"/>
      <c r="AA39" s="15">
        <v>4.7260074561564697E-2</v>
      </c>
      <c r="AB39" s="15">
        <v>1.2662425342847901E-2</v>
      </c>
      <c r="AC39" s="15"/>
      <c r="AD39" s="15">
        <v>0</v>
      </c>
      <c r="AE39" s="15">
        <v>2.8195837996117201E-2</v>
      </c>
      <c r="AF39" s="15">
        <v>3.0512424751098399E-2</v>
      </c>
      <c r="AG39" s="15"/>
      <c r="AH39" s="15">
        <v>2.79560136971632E-2</v>
      </c>
      <c r="AI39" s="15">
        <v>2.45661649945247E-2</v>
      </c>
      <c r="AJ39" s="15"/>
      <c r="AK39" s="15">
        <v>0</v>
      </c>
      <c r="AL39" s="15">
        <v>0</v>
      </c>
      <c r="AM39" s="15">
        <v>0</v>
      </c>
      <c r="AN39" s="15"/>
      <c r="AO39" s="15">
        <v>7.9251976256369504E-3</v>
      </c>
      <c r="AP39" s="15">
        <v>0</v>
      </c>
      <c r="AQ39" s="15">
        <v>6.5326738357798994E-2</v>
      </c>
      <c r="AR39" s="15">
        <v>1.1614587118766499E-2</v>
      </c>
      <c r="AS39" s="15"/>
    </row>
    <row r="40" spans="2:45" x14ac:dyDescent="0.25">
      <c r="B40" t="s">
        <v>68</v>
      </c>
      <c r="C40" s="15">
        <v>6.0699472051012502E-3</v>
      </c>
      <c r="D40" s="15">
        <v>5.0578673350983499E-3</v>
      </c>
      <c r="E40" s="15">
        <v>7.3469771650675397E-3</v>
      </c>
      <c r="F40" s="15"/>
      <c r="G40" s="15">
        <v>0</v>
      </c>
      <c r="H40" s="15">
        <v>0</v>
      </c>
      <c r="I40" s="15">
        <v>2.1267134509441701E-2</v>
      </c>
      <c r="J40" s="15">
        <v>3.77693043969242E-3</v>
      </c>
      <c r="K40" s="15">
        <v>7.6704582614741104E-3</v>
      </c>
      <c r="L40" s="15">
        <v>4.6136008098588196E-3</v>
      </c>
      <c r="M40" s="15"/>
      <c r="N40" s="15">
        <v>1.03772045718519E-2</v>
      </c>
      <c r="O40" s="15">
        <v>2.2357271203733002E-3</v>
      </c>
      <c r="P40" s="15"/>
      <c r="Q40" s="15">
        <v>1.5195497546491301E-2</v>
      </c>
      <c r="R40" s="15">
        <v>2.22944213072473E-3</v>
      </c>
      <c r="S40" s="15">
        <v>0</v>
      </c>
      <c r="T40" s="15"/>
      <c r="U40" s="15" t="s">
        <v>71</v>
      </c>
      <c r="V40" s="15" t="s">
        <v>71</v>
      </c>
      <c r="W40" s="15">
        <v>1.4545712165638601E-2</v>
      </c>
      <c r="X40" s="15">
        <v>4.2908551093757503E-3</v>
      </c>
      <c r="Y40" s="15">
        <v>0</v>
      </c>
      <c r="Z40" s="15"/>
      <c r="AA40" s="15">
        <v>7.9169412410089093E-3</v>
      </c>
      <c r="AB40" s="15">
        <v>5.1295990538483896E-3</v>
      </c>
      <c r="AC40" s="15"/>
      <c r="AD40" s="15">
        <v>0</v>
      </c>
      <c r="AE40" s="15">
        <v>1.8217869917776101E-3</v>
      </c>
      <c r="AF40" s="15">
        <v>1.0193122232025899E-2</v>
      </c>
      <c r="AG40" s="15"/>
      <c r="AH40" s="15">
        <v>3.7789115498328501E-3</v>
      </c>
      <c r="AI40" s="15">
        <v>1.0347538773528101E-2</v>
      </c>
      <c r="AJ40" s="15"/>
      <c r="AK40" s="15">
        <v>0</v>
      </c>
      <c r="AL40" s="15">
        <v>0</v>
      </c>
      <c r="AM40" s="15">
        <v>0</v>
      </c>
      <c r="AN40" s="15"/>
      <c r="AO40" s="15">
        <v>0</v>
      </c>
      <c r="AP40" s="15">
        <v>6.4838726397137697E-3</v>
      </c>
      <c r="AQ40" s="15">
        <v>3.2756426831460398E-3</v>
      </c>
      <c r="AR40" s="15">
        <v>2.4121280580659899E-3</v>
      </c>
      <c r="AS40" s="15"/>
    </row>
    <row r="41" spans="2:45" x14ac:dyDescent="0.25">
      <c r="B41" t="s">
        <v>64</v>
      </c>
      <c r="C41" s="15">
        <v>0.11417856237339501</v>
      </c>
      <c r="D41" s="15">
        <v>0.107222807849192</v>
      </c>
      <c r="E41" s="15">
        <v>0.122801119103054</v>
      </c>
      <c r="F41" s="15"/>
      <c r="G41" s="15">
        <v>0.184689853134587</v>
      </c>
      <c r="H41" s="15">
        <v>0.17159081075423999</v>
      </c>
      <c r="I41" s="15">
        <v>7.35472765468205E-2</v>
      </c>
      <c r="J41" s="15">
        <v>0.110045092430348</v>
      </c>
      <c r="K41" s="15">
        <v>4.9560006319274499E-2</v>
      </c>
      <c r="L41" s="15">
        <v>4.9210287133532801E-2</v>
      </c>
      <c r="M41" s="15"/>
      <c r="N41" s="15">
        <v>6.9297489286609296E-2</v>
      </c>
      <c r="O41" s="15">
        <v>0.16482336454132701</v>
      </c>
      <c r="P41" s="15"/>
      <c r="Q41" s="15">
        <v>4.93434322226496E-2</v>
      </c>
      <c r="R41" s="15">
        <v>5.2402690222285102E-2</v>
      </c>
      <c r="S41" s="15">
        <v>0.25766098543087801</v>
      </c>
      <c r="T41" s="15"/>
      <c r="U41" s="15" t="s">
        <v>71</v>
      </c>
      <c r="V41" s="15" t="s">
        <v>71</v>
      </c>
      <c r="W41" s="15">
        <v>0.10131624598300699</v>
      </c>
      <c r="X41" s="15">
        <v>9.8081279085818707E-2</v>
      </c>
      <c r="Y41" s="15">
        <v>0.17330146335757499</v>
      </c>
      <c r="Z41" s="15"/>
      <c r="AA41" s="15">
        <v>6.3233381328590896E-2</v>
      </c>
      <c r="AB41" s="15">
        <v>0.140115953550288</v>
      </c>
      <c r="AC41" s="15"/>
      <c r="AD41" s="15">
        <v>0.38835878623367298</v>
      </c>
      <c r="AE41" s="15">
        <v>8.58013747120418E-2</v>
      </c>
      <c r="AF41" s="15">
        <v>3.7073109939741597E-2</v>
      </c>
      <c r="AG41" s="15"/>
      <c r="AH41" s="15">
        <v>0.12961021734782299</v>
      </c>
      <c r="AI41" s="15">
        <v>4.6172385777678002E-2</v>
      </c>
      <c r="AJ41" s="15"/>
      <c r="AK41" s="15">
        <v>0</v>
      </c>
      <c r="AL41" s="15">
        <v>0</v>
      </c>
      <c r="AM41" s="15">
        <v>0</v>
      </c>
      <c r="AN41" s="15"/>
      <c r="AO41" s="15">
        <v>5.3465587468426702E-2</v>
      </c>
      <c r="AP41" s="15">
        <v>0.10740936990312799</v>
      </c>
      <c r="AQ41" s="15">
        <v>1.7162578475568499E-2</v>
      </c>
      <c r="AR41" s="15">
        <v>9.9955524672090207E-2</v>
      </c>
      <c r="AS41" s="15"/>
    </row>
    <row r="42" spans="2:45" x14ac:dyDescent="0.25">
      <c r="B42" t="s">
        <v>65</v>
      </c>
      <c r="C42" s="15">
        <v>4.1819654951884597E-2</v>
      </c>
      <c r="D42" s="15">
        <v>3.3295991854485202E-2</v>
      </c>
      <c r="E42" s="15">
        <v>5.2309421579704599E-2</v>
      </c>
      <c r="F42" s="15"/>
      <c r="G42" s="15">
        <v>0.17476553997093899</v>
      </c>
      <c r="H42" s="15">
        <v>1.83411109265589E-2</v>
      </c>
      <c r="I42" s="15">
        <v>0</v>
      </c>
      <c r="J42" s="15">
        <v>3.77693043969242E-3</v>
      </c>
      <c r="K42" s="15">
        <v>0</v>
      </c>
      <c r="L42" s="15">
        <v>1.2313885789141599E-2</v>
      </c>
      <c r="M42" s="15"/>
      <c r="N42" s="15">
        <v>2.38311861521752E-2</v>
      </c>
      <c r="O42" s="15">
        <v>4.9672745952450199E-2</v>
      </c>
      <c r="P42" s="15"/>
      <c r="Q42" s="15">
        <v>0</v>
      </c>
      <c r="R42" s="15">
        <v>2.16410343207275E-2</v>
      </c>
      <c r="S42" s="15">
        <v>3.64479565127762E-2</v>
      </c>
      <c r="T42" s="15"/>
      <c r="U42" s="15" t="s">
        <v>71</v>
      </c>
      <c r="V42" s="15" t="s">
        <v>71</v>
      </c>
      <c r="W42" s="15">
        <v>2.6963017365342401E-2</v>
      </c>
      <c r="X42" s="15">
        <v>5.90282345400003E-2</v>
      </c>
      <c r="Y42" s="15">
        <v>1.50461649483294E-2</v>
      </c>
      <c r="Z42" s="15"/>
      <c r="AA42" s="15">
        <v>2.3056278685247199E-2</v>
      </c>
      <c r="AB42" s="15">
        <v>5.1372531593916297E-2</v>
      </c>
      <c r="AC42" s="15"/>
      <c r="AD42" s="15">
        <v>7.94678428672356E-2</v>
      </c>
      <c r="AE42" s="15">
        <v>6.4058649233161902E-2</v>
      </c>
      <c r="AF42" s="15">
        <v>1.8282429719349701E-2</v>
      </c>
      <c r="AG42" s="15"/>
      <c r="AH42" s="15">
        <v>0</v>
      </c>
      <c r="AI42" s="15">
        <v>1.3735333295206099E-3</v>
      </c>
      <c r="AJ42" s="15"/>
      <c r="AK42" s="15">
        <v>0</v>
      </c>
      <c r="AL42" s="15">
        <v>0</v>
      </c>
      <c r="AM42" s="15">
        <v>0</v>
      </c>
      <c r="AN42" s="15"/>
      <c r="AO42" s="15">
        <v>4.0449347632532003E-2</v>
      </c>
      <c r="AP42" s="15">
        <v>7.4642620672113899E-2</v>
      </c>
      <c r="AQ42" s="15">
        <v>4.0934586971120797E-2</v>
      </c>
      <c r="AR42" s="15">
        <v>1.7699202613645E-2</v>
      </c>
      <c r="AS42" s="15"/>
    </row>
    <row r="43" spans="2:45" x14ac:dyDescent="0.25">
      <c r="B43" t="s">
        <v>69</v>
      </c>
      <c r="C43" s="15">
        <v>0.117905064870668</v>
      </c>
      <c r="D43" s="15">
        <v>0.104256285044373</v>
      </c>
      <c r="E43" s="15">
        <v>0.12780800213332599</v>
      </c>
      <c r="F43" s="15"/>
      <c r="G43" s="15">
        <v>6.2097214260619697E-2</v>
      </c>
      <c r="H43" s="15">
        <v>0.109354596419054</v>
      </c>
      <c r="I43" s="15">
        <v>0.15051208871146901</v>
      </c>
      <c r="J43" s="15">
        <v>0.14070377937437301</v>
      </c>
      <c r="K43" s="15">
        <v>0.108880716023078</v>
      </c>
      <c r="L43" s="15">
        <v>0.117234382843661</v>
      </c>
      <c r="M43" s="15"/>
      <c r="N43" s="15">
        <v>0.13793630010060201</v>
      </c>
      <c r="O43" s="15">
        <v>8.0283984296981095E-2</v>
      </c>
      <c r="P43" s="15"/>
      <c r="Q43" s="15">
        <v>0.130003518176979</v>
      </c>
      <c r="R43" s="15">
        <v>9.6207311166228396E-2</v>
      </c>
      <c r="S43" s="15">
        <v>8.6396009856063702E-2</v>
      </c>
      <c r="T43" s="15"/>
      <c r="U43" s="15" t="s">
        <v>71</v>
      </c>
      <c r="V43" s="15" t="s">
        <v>71</v>
      </c>
      <c r="W43" s="15">
        <v>0.129732363660157</v>
      </c>
      <c r="X43" s="15">
        <v>0.13664445164839401</v>
      </c>
      <c r="Y43" s="15">
        <v>5.3084756440447897E-2</v>
      </c>
      <c r="Z43" s="15"/>
      <c r="AA43" s="15">
        <v>0.17296193264659701</v>
      </c>
      <c r="AB43" s="15">
        <v>8.98743171690779E-2</v>
      </c>
      <c r="AC43" s="15"/>
      <c r="AD43" s="15">
        <v>0.160239892840943</v>
      </c>
      <c r="AE43" s="15">
        <v>0.110032640840448</v>
      </c>
      <c r="AF43" s="15">
        <v>0.107729245364121</v>
      </c>
      <c r="AG43" s="15"/>
      <c r="AH43" s="15">
        <v>8.6358019452265594E-2</v>
      </c>
      <c r="AI43" s="15">
        <v>8.9088899164240301E-2</v>
      </c>
      <c r="AJ43" s="15"/>
      <c r="AK43" s="15">
        <v>0</v>
      </c>
      <c r="AL43" s="15">
        <v>0</v>
      </c>
      <c r="AM43" s="15">
        <v>0</v>
      </c>
      <c r="AN43" s="15"/>
      <c r="AO43" s="15">
        <v>5.9198084785169899E-2</v>
      </c>
      <c r="AP43" s="15">
        <v>2.6703442274483302E-2</v>
      </c>
      <c r="AQ43" s="15">
        <v>9.4491356064536208E-3</v>
      </c>
      <c r="AR43" s="15">
        <v>0.322716309399807</v>
      </c>
      <c r="AS43" s="15"/>
    </row>
    <row r="44" spans="2:45" x14ac:dyDescent="0.2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row>
    <row r="45" spans="2:45" x14ac:dyDescent="0.25">
      <c r="B45" s="6" t="s">
        <v>75</v>
      </c>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row>
    <row r="46" spans="2:45" x14ac:dyDescent="0.25">
      <c r="B46" s="18" t="s">
        <v>76</v>
      </c>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row>
    <row r="47" spans="2:45" x14ac:dyDescent="0.25">
      <c r="B47" t="s">
        <v>38</v>
      </c>
      <c r="C47" s="15">
        <v>0.33159162096921602</v>
      </c>
      <c r="D47" s="15">
        <v>0.35792770070867702</v>
      </c>
      <c r="E47" s="15">
        <v>0.30390019650504102</v>
      </c>
      <c r="F47" s="15"/>
      <c r="G47" s="15">
        <v>0.13092665189140201</v>
      </c>
      <c r="H47" s="15">
        <v>0.29135297446238501</v>
      </c>
      <c r="I47" s="15">
        <v>0.26154274458425297</v>
      </c>
      <c r="J47" s="15">
        <v>0.49700790822322199</v>
      </c>
      <c r="K47" s="15">
        <v>0.38727518977775999</v>
      </c>
      <c r="L47" s="15">
        <v>0.42751929958643697</v>
      </c>
      <c r="M47" s="15"/>
      <c r="N47" s="15">
        <v>0.30396559951964303</v>
      </c>
      <c r="O47" s="15">
        <v>0.37726440117781002</v>
      </c>
      <c r="P47" s="15"/>
      <c r="Q47" s="15">
        <v>0.47631268009177902</v>
      </c>
      <c r="R47" s="15">
        <v>0.24499169090610501</v>
      </c>
      <c r="S47" s="15">
        <v>0.29580685189890599</v>
      </c>
      <c r="T47" s="15"/>
      <c r="U47" s="15">
        <v>0.35755040622578799</v>
      </c>
      <c r="V47" s="15">
        <v>0.31174078518477899</v>
      </c>
      <c r="W47" s="15" t="s">
        <v>71</v>
      </c>
      <c r="X47" s="15" t="s">
        <v>71</v>
      </c>
      <c r="Y47" s="15" t="s">
        <v>71</v>
      </c>
      <c r="Z47" s="15"/>
      <c r="AA47" s="15">
        <v>0.33159162096921602</v>
      </c>
      <c r="AB47" s="15" t="s">
        <v>71</v>
      </c>
      <c r="AC47" s="15"/>
      <c r="AD47" s="15">
        <v>0.27145230466318399</v>
      </c>
      <c r="AE47" s="15">
        <v>0.33805677758261699</v>
      </c>
      <c r="AF47" s="15">
        <v>0.34500232746211401</v>
      </c>
      <c r="AG47" s="15"/>
      <c r="AH47" s="15">
        <v>0.67957163399048504</v>
      </c>
      <c r="AI47" s="15">
        <v>0.24143879917004499</v>
      </c>
      <c r="AJ47" s="15"/>
      <c r="AK47" s="15">
        <v>1</v>
      </c>
      <c r="AL47" s="15">
        <v>0</v>
      </c>
      <c r="AM47" s="15">
        <v>0</v>
      </c>
      <c r="AN47" s="15"/>
      <c r="AO47" s="15">
        <v>0.81388633023710799</v>
      </c>
      <c r="AP47" s="15">
        <v>9.2174506169445794E-2</v>
      </c>
      <c r="AQ47" s="15">
        <v>0.227154530176264</v>
      </c>
      <c r="AR47" s="15">
        <v>0.351783929072916</v>
      </c>
      <c r="AS47" s="15"/>
    </row>
    <row r="48" spans="2:45" x14ac:dyDescent="0.25">
      <c r="B48" t="s">
        <v>74</v>
      </c>
      <c r="C48" s="15">
        <v>5.38346087851709E-2</v>
      </c>
      <c r="D48" s="15">
        <v>7.2351684543639994E-2</v>
      </c>
      <c r="E48" s="15">
        <v>4.0040811051295901E-2</v>
      </c>
      <c r="F48" s="15"/>
      <c r="G48" s="15">
        <v>2.2576849149433399E-2</v>
      </c>
      <c r="H48" s="15">
        <v>1.9000246714510401E-2</v>
      </c>
      <c r="I48" s="15">
        <v>8.99110242039841E-2</v>
      </c>
      <c r="J48" s="15">
        <v>5.8360376409504401E-2</v>
      </c>
      <c r="K48" s="15">
        <v>8.9845644256228901E-2</v>
      </c>
      <c r="L48" s="15">
        <v>3.2957994552345403E-2</v>
      </c>
      <c r="M48" s="15"/>
      <c r="N48" s="15">
        <v>9.6485086143849902E-2</v>
      </c>
      <c r="O48" s="15">
        <v>1.7254139823248499E-2</v>
      </c>
      <c r="P48" s="15"/>
      <c r="Q48" s="15">
        <v>5.6871380457040398E-2</v>
      </c>
      <c r="R48" s="15">
        <v>6.7722126110184397E-2</v>
      </c>
      <c r="S48" s="15">
        <v>0</v>
      </c>
      <c r="T48" s="15"/>
      <c r="U48" s="15">
        <v>3.4967891862484002E-2</v>
      </c>
      <c r="V48" s="15">
        <v>6.8262098196637297E-2</v>
      </c>
      <c r="W48" s="15" t="s">
        <v>71</v>
      </c>
      <c r="X48" s="15" t="s">
        <v>71</v>
      </c>
      <c r="Y48" s="15" t="s">
        <v>71</v>
      </c>
      <c r="Z48" s="15"/>
      <c r="AA48" s="15">
        <v>5.38346087851709E-2</v>
      </c>
      <c r="AB48" s="15" t="s">
        <v>71</v>
      </c>
      <c r="AC48" s="15"/>
      <c r="AD48" s="15">
        <v>0</v>
      </c>
      <c r="AE48" s="15">
        <v>2.2842807596955301E-2</v>
      </c>
      <c r="AF48" s="15">
        <v>8.5730491127267799E-2</v>
      </c>
      <c r="AG48" s="15"/>
      <c r="AH48" s="15">
        <v>3.8126325917769099E-2</v>
      </c>
      <c r="AI48" s="15">
        <v>8.6498105400666603E-2</v>
      </c>
      <c r="AJ48" s="15"/>
      <c r="AK48" s="15">
        <v>0</v>
      </c>
      <c r="AL48" s="15">
        <v>0</v>
      </c>
      <c r="AM48" s="15">
        <v>0</v>
      </c>
      <c r="AN48" s="15"/>
      <c r="AO48" s="15">
        <v>3.1315340131477701E-2</v>
      </c>
      <c r="AP48" s="15">
        <v>3.6704316350177797E-2</v>
      </c>
      <c r="AQ48" s="15">
        <v>8.0002648627449796E-2</v>
      </c>
      <c r="AR48" s="15">
        <v>4.1218430730926701E-2</v>
      </c>
      <c r="AS48" s="15"/>
    </row>
    <row r="49" spans="2:45" x14ac:dyDescent="0.25">
      <c r="B49" t="s">
        <v>39</v>
      </c>
      <c r="C49" s="15">
        <v>0.11719524860323299</v>
      </c>
      <c r="D49" s="15">
        <v>0.113845114494092</v>
      </c>
      <c r="E49" s="15">
        <v>0.122192816103319</v>
      </c>
      <c r="F49" s="15"/>
      <c r="G49" s="15">
        <v>0.215537410030991</v>
      </c>
      <c r="H49" s="15">
        <v>0.12045992359704399</v>
      </c>
      <c r="I49" s="15">
        <v>0.12986361319290701</v>
      </c>
      <c r="J49" s="15">
        <v>6.7004798206486096E-2</v>
      </c>
      <c r="K49" s="15">
        <v>5.8384471582975703E-2</v>
      </c>
      <c r="L49" s="15">
        <v>0.117568805433985</v>
      </c>
      <c r="M49" s="15"/>
      <c r="N49" s="15">
        <v>0.13454689253948501</v>
      </c>
      <c r="O49" s="15">
        <v>0.10306860743733701</v>
      </c>
      <c r="P49" s="15"/>
      <c r="Q49" s="15">
        <v>0.111051232759007</v>
      </c>
      <c r="R49" s="15">
        <v>0.13374170010389599</v>
      </c>
      <c r="S49" s="15">
        <v>0.13741196822653001</v>
      </c>
      <c r="T49" s="15"/>
      <c r="U49" s="15">
        <v>0.12588909578309301</v>
      </c>
      <c r="V49" s="15">
        <v>0.110547012524516</v>
      </c>
      <c r="W49" s="15" t="s">
        <v>71</v>
      </c>
      <c r="X49" s="15" t="s">
        <v>71</v>
      </c>
      <c r="Y49" s="15" t="s">
        <v>71</v>
      </c>
      <c r="Z49" s="15"/>
      <c r="AA49" s="15">
        <v>0.11719524860323299</v>
      </c>
      <c r="AB49" s="15" t="s">
        <v>71</v>
      </c>
      <c r="AC49" s="15"/>
      <c r="AD49" s="15">
        <v>2.2632750999451799E-2</v>
      </c>
      <c r="AE49" s="15">
        <v>0.120229227067864</v>
      </c>
      <c r="AF49" s="15">
        <v>0.142139156450935</v>
      </c>
      <c r="AG49" s="15"/>
      <c r="AH49" s="15">
        <v>6.2379339009094703E-2</v>
      </c>
      <c r="AI49" s="15">
        <v>0.17060249554277701</v>
      </c>
      <c r="AJ49" s="15"/>
      <c r="AK49" s="15">
        <v>0</v>
      </c>
      <c r="AL49" s="15">
        <v>1</v>
      </c>
      <c r="AM49" s="15">
        <v>0</v>
      </c>
      <c r="AN49" s="15"/>
      <c r="AO49" s="15">
        <v>0</v>
      </c>
      <c r="AP49" s="15">
        <v>0.425011618518915</v>
      </c>
      <c r="AQ49" s="15">
        <v>2.3510580062607499E-2</v>
      </c>
      <c r="AR49" s="15">
        <v>4.0944934969685799E-2</v>
      </c>
      <c r="AS49" s="15"/>
    </row>
    <row r="50" spans="2:45" x14ac:dyDescent="0.25">
      <c r="B50" t="s">
        <v>40</v>
      </c>
      <c r="C50" s="15">
        <v>0.179252094531763</v>
      </c>
      <c r="D50" s="15">
        <v>0.17832597989863599</v>
      </c>
      <c r="E50" s="15">
        <v>0.18352822798610699</v>
      </c>
      <c r="F50" s="15"/>
      <c r="G50" s="15">
        <v>8.8765846515962504E-2</v>
      </c>
      <c r="H50" s="15">
        <v>0.17581353013126699</v>
      </c>
      <c r="I50" s="15">
        <v>0.23902854935597201</v>
      </c>
      <c r="J50" s="15">
        <v>0.182940875767622</v>
      </c>
      <c r="K50" s="15">
        <v>0.190521952200605</v>
      </c>
      <c r="L50" s="15">
        <v>0.170735444036034</v>
      </c>
      <c r="M50" s="15"/>
      <c r="N50" s="15">
        <v>0.25883859284946698</v>
      </c>
      <c r="O50" s="15">
        <v>9.9244535283864094E-2</v>
      </c>
      <c r="P50" s="15"/>
      <c r="Q50" s="15">
        <v>0.17661726444296</v>
      </c>
      <c r="R50" s="15">
        <v>0.242141991180123</v>
      </c>
      <c r="S50" s="15">
        <v>8.7944046358518504E-2</v>
      </c>
      <c r="T50" s="15"/>
      <c r="U50" s="15">
        <v>0.154683451596486</v>
      </c>
      <c r="V50" s="15">
        <v>0.198039880305799</v>
      </c>
      <c r="W50" s="15" t="s">
        <v>71</v>
      </c>
      <c r="X50" s="15" t="s">
        <v>71</v>
      </c>
      <c r="Y50" s="15" t="s">
        <v>71</v>
      </c>
      <c r="Z50" s="15"/>
      <c r="AA50" s="15">
        <v>0.179252094531763</v>
      </c>
      <c r="AB50" s="15" t="s">
        <v>71</v>
      </c>
      <c r="AC50" s="15"/>
      <c r="AD50" s="15">
        <v>3.9814422435318603E-2</v>
      </c>
      <c r="AE50" s="15">
        <v>0.134495171521575</v>
      </c>
      <c r="AF50" s="15">
        <v>0.242658447872653</v>
      </c>
      <c r="AG50" s="15"/>
      <c r="AH50" s="15">
        <v>2.1012303666136101E-2</v>
      </c>
      <c r="AI50" s="15">
        <v>0.32259144102507598</v>
      </c>
      <c r="AJ50" s="15"/>
      <c r="AK50" s="15">
        <v>0</v>
      </c>
      <c r="AL50" s="15">
        <v>0</v>
      </c>
      <c r="AM50" s="15">
        <v>1</v>
      </c>
      <c r="AN50" s="15"/>
      <c r="AO50" s="15">
        <v>3.3636274293560399E-2</v>
      </c>
      <c r="AP50" s="15">
        <v>0.23129122915505701</v>
      </c>
      <c r="AQ50" s="15">
        <v>0.49806210471409801</v>
      </c>
      <c r="AR50" s="15">
        <v>0.12255269762995399</v>
      </c>
      <c r="AS50" s="15"/>
    </row>
    <row r="51" spans="2:45" x14ac:dyDescent="0.25">
      <c r="B51" t="s">
        <v>67</v>
      </c>
      <c r="C51" s="15">
        <v>3.0067035080663398E-2</v>
      </c>
      <c r="D51" s="15">
        <v>3.40851962919069E-2</v>
      </c>
      <c r="E51" s="15">
        <v>2.7436195604146799E-2</v>
      </c>
      <c r="F51" s="15"/>
      <c r="G51" s="15">
        <v>6.7172982433261294E-2</v>
      </c>
      <c r="H51" s="15">
        <v>2.5135510469574698E-2</v>
      </c>
      <c r="I51" s="15">
        <v>1.24597398428807E-2</v>
      </c>
      <c r="J51" s="15">
        <v>2.6169274428688799E-2</v>
      </c>
      <c r="K51" s="15">
        <v>5.3686448457245399E-2</v>
      </c>
      <c r="L51" s="15">
        <v>1.8588755784858899E-2</v>
      </c>
      <c r="M51" s="15"/>
      <c r="N51" s="15">
        <v>3.6415221051035299E-2</v>
      </c>
      <c r="O51" s="15">
        <v>2.7230499200211401E-2</v>
      </c>
      <c r="P51" s="15"/>
      <c r="Q51" s="15">
        <v>2.2437368882160601E-2</v>
      </c>
      <c r="R51" s="15">
        <v>2.90959430225389E-2</v>
      </c>
      <c r="S51" s="15">
        <v>7.1471868107737493E-2</v>
      </c>
      <c r="T51" s="15"/>
      <c r="U51" s="15">
        <v>3.12171731941005E-2</v>
      </c>
      <c r="V51" s="15">
        <v>2.91875176997997E-2</v>
      </c>
      <c r="W51" s="15" t="s">
        <v>71</v>
      </c>
      <c r="X51" s="15" t="s">
        <v>71</v>
      </c>
      <c r="Y51" s="15" t="s">
        <v>71</v>
      </c>
      <c r="Z51" s="15"/>
      <c r="AA51" s="15">
        <v>3.0067035080663398E-2</v>
      </c>
      <c r="AB51" s="15" t="s">
        <v>71</v>
      </c>
      <c r="AC51" s="15"/>
      <c r="AD51" s="15">
        <v>9.0549484833066501E-3</v>
      </c>
      <c r="AE51" s="15">
        <v>6.4289602868252402E-2</v>
      </c>
      <c r="AF51" s="15">
        <v>1.7465845181501301E-2</v>
      </c>
      <c r="AG51" s="15"/>
      <c r="AH51" s="15">
        <v>4.6927403156923099E-3</v>
      </c>
      <c r="AI51" s="15">
        <v>3.7164366004890197E-2</v>
      </c>
      <c r="AJ51" s="15"/>
      <c r="AK51" s="15">
        <v>0</v>
      </c>
      <c r="AL51" s="15">
        <v>0</v>
      </c>
      <c r="AM51" s="15">
        <v>0</v>
      </c>
      <c r="AN51" s="15"/>
      <c r="AO51" s="15">
        <v>0</v>
      </c>
      <c r="AP51" s="15">
        <v>3.0138800153097299E-2</v>
      </c>
      <c r="AQ51" s="15">
        <v>0</v>
      </c>
      <c r="AR51" s="15">
        <v>2.0299467607001999E-2</v>
      </c>
      <c r="AS51" s="15"/>
    </row>
    <row r="52" spans="2:45" x14ac:dyDescent="0.25">
      <c r="B52" t="s">
        <v>68</v>
      </c>
      <c r="C52" s="15">
        <v>1.5051487360671599E-3</v>
      </c>
      <c r="D52" s="15">
        <v>0</v>
      </c>
      <c r="E52" s="15">
        <v>2.7422884537615499E-3</v>
      </c>
      <c r="F52" s="15"/>
      <c r="G52" s="15">
        <v>0</v>
      </c>
      <c r="H52" s="15">
        <v>0</v>
      </c>
      <c r="I52" s="15">
        <v>0</v>
      </c>
      <c r="J52" s="15">
        <v>0</v>
      </c>
      <c r="K52" s="15">
        <v>0</v>
      </c>
      <c r="L52" s="15">
        <v>9.4256022760056193E-3</v>
      </c>
      <c r="M52" s="15"/>
      <c r="N52" s="15">
        <v>0</v>
      </c>
      <c r="O52" s="15">
        <v>3.19876670167115E-3</v>
      </c>
      <c r="P52" s="15"/>
      <c r="Q52" s="15">
        <v>0</v>
      </c>
      <c r="R52" s="15">
        <v>0</v>
      </c>
      <c r="S52" s="15">
        <v>0</v>
      </c>
      <c r="T52" s="15"/>
      <c r="U52" s="15">
        <v>0</v>
      </c>
      <c r="V52" s="15">
        <v>2.6561448283538101E-3</v>
      </c>
      <c r="W52" s="15" t="s">
        <v>71</v>
      </c>
      <c r="X52" s="15" t="s">
        <v>71</v>
      </c>
      <c r="Y52" s="15" t="s">
        <v>71</v>
      </c>
      <c r="Z52" s="15"/>
      <c r="AA52" s="15">
        <v>1.5051487360671599E-3</v>
      </c>
      <c r="AB52" s="15" t="s">
        <v>71</v>
      </c>
      <c r="AC52" s="15"/>
      <c r="AD52" s="15">
        <v>0</v>
      </c>
      <c r="AE52" s="15">
        <v>0</v>
      </c>
      <c r="AF52" s="15">
        <v>2.7423191180048099E-3</v>
      </c>
      <c r="AG52" s="15"/>
      <c r="AH52" s="15">
        <v>5.42574515314714E-3</v>
      </c>
      <c r="AI52" s="15">
        <v>0</v>
      </c>
      <c r="AJ52" s="15"/>
      <c r="AK52" s="15">
        <v>0</v>
      </c>
      <c r="AL52" s="15">
        <v>0</v>
      </c>
      <c r="AM52" s="15">
        <v>0</v>
      </c>
      <c r="AN52" s="15"/>
      <c r="AO52" s="15">
        <v>0</v>
      </c>
      <c r="AP52" s="15">
        <v>0</v>
      </c>
      <c r="AQ52" s="15">
        <v>0</v>
      </c>
      <c r="AR52" s="15">
        <v>0</v>
      </c>
      <c r="AS52" s="15"/>
    </row>
    <row r="53" spans="2:45" x14ac:dyDescent="0.25">
      <c r="B53" t="s">
        <v>64</v>
      </c>
      <c r="C53" s="15">
        <v>0.123135535967617</v>
      </c>
      <c r="D53" s="15">
        <v>0.121433409103245</v>
      </c>
      <c r="E53" s="15">
        <v>0.126928113194406</v>
      </c>
      <c r="F53" s="15"/>
      <c r="G53" s="15">
        <v>0.29720436039902698</v>
      </c>
      <c r="H53" s="15">
        <v>0.110331872819039</v>
      </c>
      <c r="I53" s="15">
        <v>0.110833141526826</v>
      </c>
      <c r="J53" s="15">
        <v>5.3071093284119901E-2</v>
      </c>
      <c r="K53" s="15">
        <v>0.114949628519074</v>
      </c>
      <c r="L53" s="15">
        <v>9.6693770111716398E-2</v>
      </c>
      <c r="M53" s="15"/>
      <c r="N53" s="15">
        <v>4.6533535354761797E-2</v>
      </c>
      <c r="O53" s="15">
        <v>0.19491157162690601</v>
      </c>
      <c r="P53" s="15"/>
      <c r="Q53" s="15">
        <v>4.7593148522394602E-2</v>
      </c>
      <c r="R53" s="15">
        <v>8.7449768216265905E-2</v>
      </c>
      <c r="S53" s="15">
        <v>0.30680883260034703</v>
      </c>
      <c r="T53" s="15"/>
      <c r="U53" s="15">
        <v>0.13063582511007801</v>
      </c>
      <c r="V53" s="15">
        <v>0.117400020741028</v>
      </c>
      <c r="W53" s="15" t="s">
        <v>71</v>
      </c>
      <c r="X53" s="15" t="s">
        <v>71</v>
      </c>
      <c r="Y53" s="15" t="s">
        <v>71</v>
      </c>
      <c r="Z53" s="15"/>
      <c r="AA53" s="15">
        <v>0.123135535967617</v>
      </c>
      <c r="AB53" s="15" t="s">
        <v>71</v>
      </c>
      <c r="AC53" s="15"/>
      <c r="AD53" s="15">
        <v>0.37851036312566799</v>
      </c>
      <c r="AE53" s="15">
        <v>0.101636221544754</v>
      </c>
      <c r="AF53" s="15">
        <v>6.2968280692500295E-2</v>
      </c>
      <c r="AG53" s="15"/>
      <c r="AH53" s="15">
        <v>6.6189255726822604E-2</v>
      </c>
      <c r="AI53" s="15">
        <v>5.0436684926727697E-2</v>
      </c>
      <c r="AJ53" s="15"/>
      <c r="AK53" s="15">
        <v>0</v>
      </c>
      <c r="AL53" s="15">
        <v>0</v>
      </c>
      <c r="AM53" s="15">
        <v>0</v>
      </c>
      <c r="AN53" s="15"/>
      <c r="AO53" s="15">
        <v>2.9801059561479298E-2</v>
      </c>
      <c r="AP53" s="15">
        <v>0.11643970003510801</v>
      </c>
      <c r="AQ53" s="15">
        <v>0.115380938167316</v>
      </c>
      <c r="AR53" s="15">
        <v>0.11801977938922401</v>
      </c>
      <c r="AS53" s="15"/>
    </row>
    <row r="54" spans="2:45" x14ac:dyDescent="0.25">
      <c r="B54" t="s">
        <v>65</v>
      </c>
      <c r="C54" s="15">
        <v>2.9082015889687101E-2</v>
      </c>
      <c r="D54" s="15">
        <v>3.9282745315939602E-2</v>
      </c>
      <c r="E54" s="15">
        <v>2.0018640794080701E-2</v>
      </c>
      <c r="F54" s="15"/>
      <c r="G54" s="15">
        <v>2.9867013659996899E-2</v>
      </c>
      <c r="H54" s="15">
        <v>0.114932052086549</v>
      </c>
      <c r="I54" s="15">
        <v>0</v>
      </c>
      <c r="J54" s="15">
        <v>2.84934949067286E-2</v>
      </c>
      <c r="K54" s="15">
        <v>1.56339661392868E-2</v>
      </c>
      <c r="L54" s="15">
        <v>0</v>
      </c>
      <c r="M54" s="15"/>
      <c r="N54" s="15">
        <v>2.9929709115616699E-2</v>
      </c>
      <c r="O54" s="15">
        <v>3.1667732999598498E-2</v>
      </c>
      <c r="P54" s="15"/>
      <c r="Q54" s="15">
        <v>1.1764251183416801E-2</v>
      </c>
      <c r="R54" s="15">
        <v>6.0081349854241697E-2</v>
      </c>
      <c r="S54" s="15">
        <v>0</v>
      </c>
      <c r="T54" s="15"/>
      <c r="U54" s="15">
        <v>2.2479297049839E-2</v>
      </c>
      <c r="V54" s="15">
        <v>3.4131153826041601E-2</v>
      </c>
      <c r="W54" s="15" t="s">
        <v>71</v>
      </c>
      <c r="X54" s="15" t="s">
        <v>71</v>
      </c>
      <c r="Y54" s="15" t="s">
        <v>71</v>
      </c>
      <c r="Z54" s="15"/>
      <c r="AA54" s="15">
        <v>2.9082015889687101E-2</v>
      </c>
      <c r="AB54" s="15" t="s">
        <v>71</v>
      </c>
      <c r="AC54" s="15"/>
      <c r="AD54" s="15">
        <v>4.8284598561921299E-2</v>
      </c>
      <c r="AE54" s="15">
        <v>3.0501965094663401E-2</v>
      </c>
      <c r="AF54" s="15">
        <v>2.29155684577717E-2</v>
      </c>
      <c r="AG54" s="15"/>
      <c r="AH54" s="15">
        <v>1.18325204225874E-2</v>
      </c>
      <c r="AI54" s="15">
        <v>1.0640164136882299E-2</v>
      </c>
      <c r="AJ54" s="15"/>
      <c r="AK54" s="15">
        <v>0</v>
      </c>
      <c r="AL54" s="15">
        <v>0</v>
      </c>
      <c r="AM54" s="15">
        <v>0</v>
      </c>
      <c r="AN54" s="15"/>
      <c r="AO54" s="15">
        <v>3.20309937482273E-2</v>
      </c>
      <c r="AP54" s="15">
        <v>4.2351718378160201E-2</v>
      </c>
      <c r="AQ54" s="15">
        <v>2.7455610001065601E-2</v>
      </c>
      <c r="AR54" s="15">
        <v>1.5100733595764099E-2</v>
      </c>
      <c r="AS54" s="15"/>
    </row>
    <row r="55" spans="2:45" x14ac:dyDescent="0.25">
      <c r="B55" t="s">
        <v>69</v>
      </c>
      <c r="C55" s="15">
        <v>0.134336691436582</v>
      </c>
      <c r="D55" s="15">
        <v>8.2748169643863903E-2</v>
      </c>
      <c r="E55" s="15">
        <v>0.17321271030784199</v>
      </c>
      <c r="F55" s="15"/>
      <c r="G55" s="15">
        <v>0.147948885919926</v>
      </c>
      <c r="H55" s="15">
        <v>0.14297388971963099</v>
      </c>
      <c r="I55" s="15">
        <v>0.156361187293176</v>
      </c>
      <c r="J55" s="15">
        <v>8.6952178773628305E-2</v>
      </c>
      <c r="K55" s="15">
        <v>8.9702699066824307E-2</v>
      </c>
      <c r="L55" s="15">
        <v>0.12651032821861799</v>
      </c>
      <c r="M55" s="15"/>
      <c r="N55" s="15">
        <v>9.3285363426140494E-2</v>
      </c>
      <c r="O55" s="15">
        <v>0.146159745749353</v>
      </c>
      <c r="P55" s="15"/>
      <c r="Q55" s="15">
        <v>9.7352673661240799E-2</v>
      </c>
      <c r="R55" s="15">
        <v>0.13477543060664501</v>
      </c>
      <c r="S55" s="15">
        <v>0.100556432807961</v>
      </c>
      <c r="T55" s="15"/>
      <c r="U55" s="15">
        <v>0.14257685917813101</v>
      </c>
      <c r="V55" s="15">
        <v>0.12803538669304601</v>
      </c>
      <c r="W55" s="15" t="s">
        <v>71</v>
      </c>
      <c r="X55" s="15" t="s">
        <v>71</v>
      </c>
      <c r="Y55" s="15" t="s">
        <v>71</v>
      </c>
      <c r="Z55" s="15"/>
      <c r="AA55" s="15">
        <v>0.134336691436582</v>
      </c>
      <c r="AB55" s="15" t="s">
        <v>71</v>
      </c>
      <c r="AC55" s="15"/>
      <c r="AD55" s="15">
        <v>0.23025061173115</v>
      </c>
      <c r="AE55" s="15">
        <v>0.18794822672332001</v>
      </c>
      <c r="AF55" s="15">
        <v>7.8377563637251305E-2</v>
      </c>
      <c r="AG55" s="15"/>
      <c r="AH55" s="15">
        <v>0.110770135798265</v>
      </c>
      <c r="AI55" s="15">
        <v>8.0627943792934906E-2</v>
      </c>
      <c r="AJ55" s="15"/>
      <c r="AK55" s="15">
        <v>0</v>
      </c>
      <c r="AL55" s="15">
        <v>0</v>
      </c>
      <c r="AM55" s="15">
        <v>0</v>
      </c>
      <c r="AN55" s="15"/>
      <c r="AO55" s="15">
        <v>5.9330002028147498E-2</v>
      </c>
      <c r="AP55" s="15">
        <v>2.5888111240039199E-2</v>
      </c>
      <c r="AQ55" s="15">
        <v>2.8433588251199699E-2</v>
      </c>
      <c r="AR55" s="15">
        <v>0.29008002700452701</v>
      </c>
      <c r="AS55" s="15"/>
    </row>
    <row r="56" spans="2:45" x14ac:dyDescent="0.2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row>
    <row r="57" spans="2:45" x14ac:dyDescent="0.25">
      <c r="B57" s="6" t="s">
        <v>79</v>
      </c>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row>
    <row r="58" spans="2:45" x14ac:dyDescent="0.25">
      <c r="B58" s="18" t="s">
        <v>61</v>
      </c>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row>
    <row r="59" spans="2:45" x14ac:dyDescent="0.25">
      <c r="B59" t="s">
        <v>77</v>
      </c>
      <c r="C59" s="15">
        <v>5.2972490092560803E-2</v>
      </c>
      <c r="D59" s="15">
        <v>2.2059131842672601E-2</v>
      </c>
      <c r="E59" s="15">
        <v>8.2744410717129402E-2</v>
      </c>
      <c r="F59" s="15"/>
      <c r="G59" s="15">
        <v>4.3381508347829299E-2</v>
      </c>
      <c r="H59" s="15">
        <v>9.9945315713209901E-2</v>
      </c>
      <c r="I59" s="15">
        <v>4.3260399597436702E-2</v>
      </c>
      <c r="J59" s="15">
        <v>3.2305780604428097E-2</v>
      </c>
      <c r="K59" s="15">
        <v>6.3116200655605706E-2</v>
      </c>
      <c r="L59" s="15">
        <v>4.1053560718610702E-2</v>
      </c>
      <c r="M59" s="15"/>
      <c r="N59" s="15">
        <v>3.10754837009014E-2</v>
      </c>
      <c r="O59" s="15">
        <v>7.8587722405254398E-2</v>
      </c>
      <c r="P59" s="15"/>
      <c r="Q59" s="15">
        <v>4.0943991835611503E-2</v>
      </c>
      <c r="R59" s="15">
        <v>2.0663228202886699E-2</v>
      </c>
      <c r="S59" s="15">
        <v>0.13064861432105901</v>
      </c>
      <c r="T59" s="15"/>
      <c r="U59" s="15">
        <v>6.5159607814913797E-2</v>
      </c>
      <c r="V59" s="15">
        <v>7.9505612063209705E-2</v>
      </c>
      <c r="W59" s="15">
        <v>6.7073451934188594E-2</v>
      </c>
      <c r="X59" s="15">
        <v>1.7711282119124601E-2</v>
      </c>
      <c r="Y59" s="15">
        <v>6.1323009090154597E-2</v>
      </c>
      <c r="Z59" s="15"/>
      <c r="AA59" s="15">
        <v>6.3603950289532002E-2</v>
      </c>
      <c r="AB59" s="15">
        <v>3.67656139545511E-2</v>
      </c>
      <c r="AC59" s="15"/>
      <c r="AD59" s="15">
        <v>0.23402189880716701</v>
      </c>
      <c r="AE59" s="15">
        <v>1.45674798454532E-2</v>
      </c>
      <c r="AF59" s="15">
        <v>1.63576943519173E-2</v>
      </c>
      <c r="AG59" s="15"/>
      <c r="AH59" s="15">
        <v>8.1893178731209798E-2</v>
      </c>
      <c r="AI59" s="15">
        <v>1.0956461301830599E-2</v>
      </c>
      <c r="AJ59" s="15"/>
      <c r="AK59" s="15">
        <v>3.5350268390810298E-2</v>
      </c>
      <c r="AL59" s="15">
        <v>2.4205296977880399E-2</v>
      </c>
      <c r="AM59" s="15">
        <v>1.8854941553655299E-2</v>
      </c>
      <c r="AN59" s="15"/>
      <c r="AO59" s="15">
        <v>3.1805825201984298E-3</v>
      </c>
      <c r="AP59" s="15">
        <v>8.8855776022398608E-3</v>
      </c>
      <c r="AQ59" s="15">
        <v>9.2818524143475703E-3</v>
      </c>
      <c r="AR59" s="15">
        <v>2.62430356873024E-2</v>
      </c>
      <c r="AS59" s="15"/>
    </row>
    <row r="60" spans="2:45" x14ac:dyDescent="0.25">
      <c r="B60" t="s">
        <v>50</v>
      </c>
      <c r="C60" s="15">
        <v>2.2770151158968299E-2</v>
      </c>
      <c r="D60" s="15">
        <v>2.9187146924321401E-2</v>
      </c>
      <c r="E60" s="15">
        <v>1.7162581009154299E-2</v>
      </c>
      <c r="F60" s="15"/>
      <c r="G60" s="15">
        <v>4.7301934702471397E-2</v>
      </c>
      <c r="H60" s="15">
        <v>4.2383571820749401E-2</v>
      </c>
      <c r="I60" s="15">
        <v>2.2510654653690301E-2</v>
      </c>
      <c r="J60" s="15">
        <v>5.7341105280366003E-3</v>
      </c>
      <c r="K60" s="15">
        <v>6.1092572341304996E-3</v>
      </c>
      <c r="L60" s="15">
        <v>4.7339386823307197E-3</v>
      </c>
      <c r="M60" s="15"/>
      <c r="N60" s="15">
        <v>7.7330600610404704E-3</v>
      </c>
      <c r="O60" s="15">
        <v>3.9786843571512499E-2</v>
      </c>
      <c r="P60" s="15"/>
      <c r="Q60" s="15">
        <v>1.1749358797753301E-2</v>
      </c>
      <c r="R60" s="15">
        <v>2.03795257432117E-2</v>
      </c>
      <c r="S60" s="15">
        <v>6.6566809615573097E-2</v>
      </c>
      <c r="T60" s="15"/>
      <c r="U60" s="15">
        <v>2.10380860054117E-2</v>
      </c>
      <c r="V60" s="15">
        <v>2.6561448283538101E-3</v>
      </c>
      <c r="W60" s="15">
        <v>9.7113668147156308E-3</v>
      </c>
      <c r="X60" s="15">
        <v>3.2047202532656097E-2</v>
      </c>
      <c r="Y60" s="15">
        <v>5.5156760122386399E-2</v>
      </c>
      <c r="Z60" s="15"/>
      <c r="AA60" s="15">
        <v>1.17331971950648E-2</v>
      </c>
      <c r="AB60" s="15">
        <v>3.9595172606620301E-2</v>
      </c>
      <c r="AC60" s="15"/>
      <c r="AD60" s="15">
        <v>7.6084852749771004E-2</v>
      </c>
      <c r="AE60" s="15">
        <v>2.84150201702798E-2</v>
      </c>
      <c r="AF60" s="15">
        <v>3.2985531768048699E-3</v>
      </c>
      <c r="AG60" s="15"/>
      <c r="AH60" s="15">
        <v>5.2024367951738398E-2</v>
      </c>
      <c r="AI60" s="15">
        <v>5.7197511678330898E-3</v>
      </c>
      <c r="AJ60" s="15"/>
      <c r="AK60" s="15">
        <v>1.5904693885530601E-2</v>
      </c>
      <c r="AL60" s="15">
        <v>2.2643404990597499E-2</v>
      </c>
      <c r="AM60" s="15">
        <v>8.6440246809914491E-3</v>
      </c>
      <c r="AN60" s="15"/>
      <c r="AO60" s="15">
        <v>3.70309923330942E-3</v>
      </c>
      <c r="AP60" s="15">
        <v>3.53935578725178E-2</v>
      </c>
      <c r="AQ60" s="15">
        <v>0</v>
      </c>
      <c r="AR60" s="15">
        <v>2.7553640220407301E-2</v>
      </c>
      <c r="AS60" s="15"/>
    </row>
    <row r="61" spans="2:45" x14ac:dyDescent="0.25">
      <c r="B61" t="s">
        <v>51</v>
      </c>
      <c r="C61" s="15">
        <v>1.4521931934286801E-2</v>
      </c>
      <c r="D61" s="15">
        <v>1.50373165809635E-2</v>
      </c>
      <c r="E61" s="15">
        <v>1.4383493638666599E-2</v>
      </c>
      <c r="F61" s="15"/>
      <c r="G61" s="15">
        <v>2.3554654999965698E-2</v>
      </c>
      <c r="H61" s="15">
        <v>5.6937128322707403E-3</v>
      </c>
      <c r="I61" s="15">
        <v>1.3446501781247001E-2</v>
      </c>
      <c r="J61" s="15">
        <v>5.7341105280366003E-3</v>
      </c>
      <c r="K61" s="15">
        <v>1.49749025971345E-2</v>
      </c>
      <c r="L61" s="15">
        <v>2.7883487130746901E-2</v>
      </c>
      <c r="M61" s="15"/>
      <c r="N61" s="15">
        <v>6.6549959830088101E-3</v>
      </c>
      <c r="O61" s="15">
        <v>2.2513692674619099E-2</v>
      </c>
      <c r="P61" s="15"/>
      <c r="Q61" s="15">
        <v>1.34753860559643E-2</v>
      </c>
      <c r="R61" s="15">
        <v>1.14087545693204E-2</v>
      </c>
      <c r="S61" s="15">
        <v>1.7545799933586799E-2</v>
      </c>
      <c r="T61" s="15"/>
      <c r="U61" s="15">
        <v>2.0780460682580999E-2</v>
      </c>
      <c r="V61" s="15">
        <v>1.08090680759678E-2</v>
      </c>
      <c r="W61" s="15">
        <v>2.56892420546188E-2</v>
      </c>
      <c r="X61" s="15">
        <v>2.4360134297540001E-3</v>
      </c>
      <c r="Y61" s="15">
        <v>3.05025209916506E-2</v>
      </c>
      <c r="Z61" s="15"/>
      <c r="AA61" s="15">
        <v>1.5147365741427801E-2</v>
      </c>
      <c r="AB61" s="15">
        <v>1.35685042717588E-2</v>
      </c>
      <c r="AC61" s="15"/>
      <c r="AD61" s="15">
        <v>3.8465529714011501E-2</v>
      </c>
      <c r="AE61" s="15">
        <v>1.0761531847894801E-2</v>
      </c>
      <c r="AF61" s="15">
        <v>9.0038389867020709E-3</v>
      </c>
      <c r="AG61" s="15"/>
      <c r="AH61" s="15">
        <v>1.8606417947961501E-2</v>
      </c>
      <c r="AI61" s="15">
        <v>8.9272264968701595E-3</v>
      </c>
      <c r="AJ61" s="15"/>
      <c r="AK61" s="15">
        <v>1.1093775178732E-2</v>
      </c>
      <c r="AL61" s="15">
        <v>1.15836039335529E-2</v>
      </c>
      <c r="AM61" s="15">
        <v>3.5465529441042398E-3</v>
      </c>
      <c r="AN61" s="15"/>
      <c r="AO61" s="15">
        <v>1.6775115258559799E-2</v>
      </c>
      <c r="AP61" s="15">
        <v>0</v>
      </c>
      <c r="AQ61" s="15">
        <v>4.94416724607517E-3</v>
      </c>
      <c r="AR61" s="15">
        <v>2.75544086387088E-2</v>
      </c>
      <c r="AS61" s="15"/>
    </row>
    <row r="62" spans="2:45" x14ac:dyDescent="0.25">
      <c r="B62" t="s">
        <v>52</v>
      </c>
      <c r="C62" s="15">
        <v>1.4779981253019801E-2</v>
      </c>
      <c r="D62" s="15">
        <v>1.35037876015629E-2</v>
      </c>
      <c r="E62" s="15">
        <v>1.6369708375970401E-2</v>
      </c>
      <c r="F62" s="15"/>
      <c r="G62" s="15">
        <v>6.9269500406565401E-3</v>
      </c>
      <c r="H62" s="15">
        <v>0</v>
      </c>
      <c r="I62" s="15">
        <v>1.88804255681808E-2</v>
      </c>
      <c r="J62" s="15">
        <v>3.7170952858665902E-2</v>
      </c>
      <c r="K62" s="15">
        <v>1.2089834242671E-2</v>
      </c>
      <c r="L62" s="15">
        <v>1.22188482944938E-2</v>
      </c>
      <c r="M62" s="15"/>
      <c r="N62" s="15">
        <v>1.49780161116918E-2</v>
      </c>
      <c r="O62" s="15">
        <v>1.4746958272448299E-2</v>
      </c>
      <c r="P62" s="15"/>
      <c r="Q62" s="15">
        <v>6.1495341969501497E-3</v>
      </c>
      <c r="R62" s="15">
        <v>2.64181255645707E-2</v>
      </c>
      <c r="S62" s="15">
        <v>8.6729543243633193E-3</v>
      </c>
      <c r="T62" s="15"/>
      <c r="U62" s="15">
        <v>2.2750522682896498E-2</v>
      </c>
      <c r="V62" s="15">
        <v>1.2469771117198301E-2</v>
      </c>
      <c r="W62" s="15">
        <v>7.37791829043726E-3</v>
      </c>
      <c r="X62" s="15">
        <v>1.80152994656603E-2</v>
      </c>
      <c r="Y62" s="15">
        <v>8.4297508038604103E-3</v>
      </c>
      <c r="Z62" s="15"/>
      <c r="AA62" s="15">
        <v>1.24222275945044E-2</v>
      </c>
      <c r="AB62" s="15">
        <v>1.8374202629908701E-2</v>
      </c>
      <c r="AC62" s="15"/>
      <c r="AD62" s="15">
        <v>2.2386227493390101E-2</v>
      </c>
      <c r="AE62" s="15">
        <v>1.75627342221624E-2</v>
      </c>
      <c r="AF62" s="15">
        <v>1.0988557077450899E-2</v>
      </c>
      <c r="AG62" s="15"/>
      <c r="AH62" s="15">
        <v>2.34332164014492E-2</v>
      </c>
      <c r="AI62" s="15">
        <v>1.3039921498539201E-2</v>
      </c>
      <c r="AJ62" s="15"/>
      <c r="AK62" s="15">
        <v>2.6781018083893399E-2</v>
      </c>
      <c r="AL62" s="15">
        <v>2.5169429211504401E-2</v>
      </c>
      <c r="AM62" s="15">
        <v>8.42158583485118E-3</v>
      </c>
      <c r="AN62" s="15"/>
      <c r="AO62" s="15">
        <v>1.45120453980513E-2</v>
      </c>
      <c r="AP62" s="15">
        <v>1.0415561386554299E-2</v>
      </c>
      <c r="AQ62" s="15">
        <v>1.0595353821400999E-2</v>
      </c>
      <c r="AR62" s="15">
        <v>1.4718000875580299E-2</v>
      </c>
      <c r="AS62" s="15"/>
    </row>
    <row r="63" spans="2:45" x14ac:dyDescent="0.25">
      <c r="B63" t="s">
        <v>53</v>
      </c>
      <c r="C63" s="15">
        <v>1.57629791421958E-2</v>
      </c>
      <c r="D63" s="15">
        <v>1.47722918363781E-2</v>
      </c>
      <c r="E63" s="15">
        <v>1.7102473427049798E-2</v>
      </c>
      <c r="F63" s="15"/>
      <c r="G63" s="15">
        <v>1.31473535646447E-2</v>
      </c>
      <c r="H63" s="15">
        <v>2.3406572197931099E-2</v>
      </c>
      <c r="I63" s="15">
        <v>1.6171417630512101E-2</v>
      </c>
      <c r="J63" s="15">
        <v>1.34002767881334E-2</v>
      </c>
      <c r="K63" s="15">
        <v>1.8414304007614801E-2</v>
      </c>
      <c r="L63" s="15">
        <v>1.0234272117331E-2</v>
      </c>
      <c r="M63" s="15"/>
      <c r="N63" s="15">
        <v>3.5553011898287498E-3</v>
      </c>
      <c r="O63" s="15">
        <v>2.3953839408235499E-2</v>
      </c>
      <c r="P63" s="15"/>
      <c r="Q63" s="15">
        <v>1.7911859804404601E-2</v>
      </c>
      <c r="R63" s="15">
        <v>2.2109435047214798E-3</v>
      </c>
      <c r="S63" s="15">
        <v>2.7762713183993801E-2</v>
      </c>
      <c r="T63" s="15"/>
      <c r="U63" s="15">
        <v>1.4914579057981599E-2</v>
      </c>
      <c r="V63" s="15">
        <v>6.3697522911552798E-3</v>
      </c>
      <c r="W63" s="15">
        <v>1.53532871393223E-2</v>
      </c>
      <c r="X63" s="15">
        <v>1.23784748730443E-2</v>
      </c>
      <c r="Y63" s="15">
        <v>4.4278296994465602E-2</v>
      </c>
      <c r="Z63" s="15"/>
      <c r="AA63" s="15">
        <v>1.0633745459857799E-2</v>
      </c>
      <c r="AB63" s="15">
        <v>2.3582117194016899E-2</v>
      </c>
      <c r="AC63" s="15"/>
      <c r="AD63" s="15">
        <v>2.2591041517161101E-2</v>
      </c>
      <c r="AE63" s="15">
        <v>3.1694405739199197E-2</v>
      </c>
      <c r="AF63" s="15">
        <v>5.4745440855788899E-3</v>
      </c>
      <c r="AG63" s="15"/>
      <c r="AH63" s="15">
        <v>1.8426743727849901E-2</v>
      </c>
      <c r="AI63" s="15">
        <v>9.7146236256409804E-3</v>
      </c>
      <c r="AJ63" s="15"/>
      <c r="AK63" s="15">
        <v>1.14238308142212E-2</v>
      </c>
      <c r="AL63" s="15">
        <v>5.8509820977276699E-3</v>
      </c>
      <c r="AM63" s="15">
        <v>2.8681790130433999E-2</v>
      </c>
      <c r="AN63" s="15"/>
      <c r="AO63" s="15">
        <v>0</v>
      </c>
      <c r="AP63" s="15">
        <v>0</v>
      </c>
      <c r="AQ63" s="15">
        <v>0</v>
      </c>
      <c r="AR63" s="15">
        <v>2.7693139972797098E-2</v>
      </c>
      <c r="AS63" s="15"/>
    </row>
    <row r="64" spans="2:45" x14ac:dyDescent="0.25">
      <c r="B64" t="s">
        <v>54</v>
      </c>
      <c r="C64" s="15">
        <v>5.41853481463824E-2</v>
      </c>
      <c r="D64" s="15">
        <v>6.9362555637334497E-2</v>
      </c>
      <c r="E64" s="15">
        <v>4.0930678330866797E-2</v>
      </c>
      <c r="F64" s="15"/>
      <c r="G64" s="15">
        <v>9.3969893126055595E-2</v>
      </c>
      <c r="H64" s="15">
        <v>2.3406572197931099E-2</v>
      </c>
      <c r="I64" s="15">
        <v>4.4509382849519698E-2</v>
      </c>
      <c r="J64" s="15">
        <v>6.1728969215523802E-2</v>
      </c>
      <c r="K64" s="15">
        <v>5.3996209851196901E-2</v>
      </c>
      <c r="L64" s="15">
        <v>4.8689454856480997E-2</v>
      </c>
      <c r="M64" s="15"/>
      <c r="N64" s="15">
        <v>3.4324628207397997E-2</v>
      </c>
      <c r="O64" s="15">
        <v>6.9226865364882997E-2</v>
      </c>
      <c r="P64" s="15"/>
      <c r="Q64" s="15">
        <v>3.8454120551692901E-2</v>
      </c>
      <c r="R64" s="15">
        <v>2.75954671785274E-2</v>
      </c>
      <c r="S64" s="15">
        <v>0.12117719508871599</v>
      </c>
      <c r="T64" s="15"/>
      <c r="U64" s="15">
        <v>5.6226413870485999E-2</v>
      </c>
      <c r="V64" s="15">
        <v>3.9746544851302301E-2</v>
      </c>
      <c r="W64" s="15">
        <v>6.4845740611877201E-2</v>
      </c>
      <c r="X64" s="15">
        <v>5.11531501952305E-2</v>
      </c>
      <c r="Y64" s="15">
        <v>7.3020243054415193E-2</v>
      </c>
      <c r="Z64" s="15"/>
      <c r="AA64" s="15">
        <v>4.4973904428016701E-2</v>
      </c>
      <c r="AB64" s="15">
        <v>6.8227514004119499E-2</v>
      </c>
      <c r="AC64" s="15"/>
      <c r="AD64" s="15">
        <v>0.12509264460837699</v>
      </c>
      <c r="AE64" s="15">
        <v>6.9686493663319402E-2</v>
      </c>
      <c r="AF64" s="15">
        <v>2.4191680500458002E-2</v>
      </c>
      <c r="AG64" s="15"/>
      <c r="AH64" s="15">
        <v>6.2893506712398697E-2</v>
      </c>
      <c r="AI64" s="15">
        <v>2.5365626429009799E-2</v>
      </c>
      <c r="AJ64" s="15"/>
      <c r="AK64" s="15">
        <v>6.5806798137118094E-2</v>
      </c>
      <c r="AL64" s="15">
        <v>3.4000945244177499E-3</v>
      </c>
      <c r="AM64" s="15">
        <v>2.4855236458951099E-2</v>
      </c>
      <c r="AN64" s="15"/>
      <c r="AO64" s="15">
        <v>4.84481905792307E-2</v>
      </c>
      <c r="AP64" s="15">
        <v>2.0740352244568602E-2</v>
      </c>
      <c r="AQ64" s="15">
        <v>2.49825503444224E-2</v>
      </c>
      <c r="AR64" s="15">
        <v>8.4333059926326101E-2</v>
      </c>
      <c r="AS64" s="15"/>
    </row>
    <row r="65" spans="2:45" x14ac:dyDescent="0.25">
      <c r="B65" t="s">
        <v>55</v>
      </c>
      <c r="C65" s="15">
        <v>3.7523399402918801E-2</v>
      </c>
      <c r="D65" s="15">
        <v>4.4961950262429801E-2</v>
      </c>
      <c r="E65" s="15">
        <v>2.98718344561569E-2</v>
      </c>
      <c r="F65" s="15"/>
      <c r="G65" s="15">
        <v>0.11896924494491</v>
      </c>
      <c r="H65" s="15">
        <v>8.7696590903594308E-3</v>
      </c>
      <c r="I65" s="15">
        <v>2.1795036325776399E-2</v>
      </c>
      <c r="J65" s="15">
        <v>2.7994522659726E-2</v>
      </c>
      <c r="K65" s="15">
        <v>0</v>
      </c>
      <c r="L65" s="15">
        <v>3.0270142298945198E-2</v>
      </c>
      <c r="M65" s="15"/>
      <c r="N65" s="15">
        <v>3.6115298389716603E-2</v>
      </c>
      <c r="O65" s="15">
        <v>3.4070503509814901E-2</v>
      </c>
      <c r="P65" s="15"/>
      <c r="Q65" s="15">
        <v>2.17895626058674E-2</v>
      </c>
      <c r="R65" s="15">
        <v>4.74007236832703E-2</v>
      </c>
      <c r="S65" s="15">
        <v>4.2639059936852498E-2</v>
      </c>
      <c r="T65" s="15"/>
      <c r="U65" s="15">
        <v>1.1310786267445701E-2</v>
      </c>
      <c r="V65" s="15">
        <v>3.9792942106367503E-2</v>
      </c>
      <c r="W65" s="15">
        <v>5.5313738840777699E-2</v>
      </c>
      <c r="X65" s="15">
        <v>3.5198752995875798E-2</v>
      </c>
      <c r="Y65" s="15">
        <v>5.4642132609664398E-2</v>
      </c>
      <c r="Z65" s="15"/>
      <c r="AA65" s="15">
        <v>2.95841710716634E-2</v>
      </c>
      <c r="AB65" s="15">
        <v>4.9626166832052503E-2</v>
      </c>
      <c r="AC65" s="15"/>
      <c r="AD65" s="15">
        <v>3.9828112233226201E-2</v>
      </c>
      <c r="AE65" s="15">
        <v>7.9244146413445599E-2</v>
      </c>
      <c r="AF65" s="15">
        <v>1.5423915744490599E-2</v>
      </c>
      <c r="AG65" s="15"/>
      <c r="AH65" s="15">
        <v>3.06940546103678E-2</v>
      </c>
      <c r="AI65" s="15">
        <v>3.2501592360362798E-2</v>
      </c>
      <c r="AJ65" s="15"/>
      <c r="AK65" s="15">
        <v>1.67625544611462E-2</v>
      </c>
      <c r="AL65" s="15">
        <v>8.43368885018662E-2</v>
      </c>
      <c r="AM65" s="15">
        <v>2.03342409608251E-2</v>
      </c>
      <c r="AN65" s="15"/>
      <c r="AO65" s="15">
        <v>6.4217075818879896E-3</v>
      </c>
      <c r="AP65" s="15">
        <v>7.4015066011004493E-2</v>
      </c>
      <c r="AQ65" s="15">
        <v>2.6925058056877199E-2</v>
      </c>
      <c r="AR65" s="15">
        <v>3.5537967215109101E-2</v>
      </c>
      <c r="AS65" s="15"/>
    </row>
    <row r="66" spans="2:45" x14ac:dyDescent="0.25">
      <c r="B66" t="s">
        <v>56</v>
      </c>
      <c r="C66" s="15">
        <v>4.4298877354118998E-2</v>
      </c>
      <c r="D66" s="15">
        <v>4.3585051915318598E-2</v>
      </c>
      <c r="E66" s="15">
        <v>4.6073565959446998E-2</v>
      </c>
      <c r="F66" s="15"/>
      <c r="G66" s="15">
        <v>8.3781009137666701E-2</v>
      </c>
      <c r="H66" s="15">
        <v>3.4274190022854999E-2</v>
      </c>
      <c r="I66" s="15">
        <v>3.1636401915906699E-2</v>
      </c>
      <c r="J66" s="15">
        <v>4.1880608179471299E-2</v>
      </c>
      <c r="K66" s="15">
        <v>3.4384579712907502E-2</v>
      </c>
      <c r="L66" s="15">
        <v>3.93022811515015E-2</v>
      </c>
      <c r="M66" s="15"/>
      <c r="N66" s="15">
        <v>2.8991049088591E-2</v>
      </c>
      <c r="O66" s="15">
        <v>6.3488044689592696E-2</v>
      </c>
      <c r="P66" s="15"/>
      <c r="Q66" s="15">
        <v>4.7416350880050702E-2</v>
      </c>
      <c r="R66" s="15">
        <v>3.9268267092937098E-2</v>
      </c>
      <c r="S66" s="15">
        <v>5.7711708009201099E-2</v>
      </c>
      <c r="T66" s="15"/>
      <c r="U66" s="15">
        <v>5.70795700815208E-2</v>
      </c>
      <c r="V66" s="15">
        <v>3.3673196764357601E-2</v>
      </c>
      <c r="W66" s="15">
        <v>7.3005540012219095E-2</v>
      </c>
      <c r="X66" s="15">
        <v>4.2907127198344899E-2</v>
      </c>
      <c r="Y66" s="15">
        <v>1.3061882926349799E-2</v>
      </c>
      <c r="Z66" s="15"/>
      <c r="AA66" s="15">
        <v>4.3518584041971599E-2</v>
      </c>
      <c r="AB66" s="15">
        <v>4.5488376898583698E-2</v>
      </c>
      <c r="AC66" s="15"/>
      <c r="AD66" s="15">
        <v>4.1373243354591499E-2</v>
      </c>
      <c r="AE66" s="15">
        <v>8.0572630261893097E-2</v>
      </c>
      <c r="AF66" s="15">
        <v>2.6617503482540501E-2</v>
      </c>
      <c r="AG66" s="15"/>
      <c r="AH66" s="15">
        <v>5.30981707313357E-2</v>
      </c>
      <c r="AI66" s="15">
        <v>4.4718756818344099E-2</v>
      </c>
      <c r="AJ66" s="15"/>
      <c r="AK66" s="15">
        <v>6.0289567677184699E-2</v>
      </c>
      <c r="AL66" s="15">
        <v>2.75447112824584E-2</v>
      </c>
      <c r="AM66" s="15">
        <v>7.3624544199594301E-3</v>
      </c>
      <c r="AN66" s="15"/>
      <c r="AO66" s="15">
        <v>5.7712208942117899E-2</v>
      </c>
      <c r="AP66" s="15">
        <v>1.9701513248633E-2</v>
      </c>
      <c r="AQ66" s="15">
        <v>2.47566123147397E-2</v>
      </c>
      <c r="AR66" s="15">
        <v>6.5159258423014899E-2</v>
      </c>
      <c r="AS66" s="15"/>
    </row>
    <row r="67" spans="2:45" x14ac:dyDescent="0.25">
      <c r="B67" t="s">
        <v>57</v>
      </c>
      <c r="C67" s="15">
        <v>5.97925947851752E-2</v>
      </c>
      <c r="D67" s="15">
        <v>5.1499443695557097E-2</v>
      </c>
      <c r="E67" s="15">
        <v>6.4579050594395504E-2</v>
      </c>
      <c r="F67" s="15"/>
      <c r="G67" s="15">
        <v>8.5500822731087694E-2</v>
      </c>
      <c r="H67" s="15">
        <v>4.4164257166324099E-2</v>
      </c>
      <c r="I67" s="15">
        <v>3.7650705296529197E-2</v>
      </c>
      <c r="J67" s="15">
        <v>7.0324626927062497E-2</v>
      </c>
      <c r="K67" s="15">
        <v>3.5349440022044397E-2</v>
      </c>
      <c r="L67" s="15">
        <v>9.5265394995178596E-2</v>
      </c>
      <c r="M67" s="15"/>
      <c r="N67" s="15">
        <v>4.5380029092527398E-2</v>
      </c>
      <c r="O67" s="15">
        <v>6.8600694922504799E-2</v>
      </c>
      <c r="P67" s="15"/>
      <c r="Q67" s="15">
        <v>8.0149778877313296E-2</v>
      </c>
      <c r="R67" s="15">
        <v>3.3857899453493198E-2</v>
      </c>
      <c r="S67" s="15">
        <v>6.0608779549393102E-2</v>
      </c>
      <c r="T67" s="15"/>
      <c r="U67" s="15">
        <v>7.1612926965626905E-2</v>
      </c>
      <c r="V67" s="15">
        <v>5.3354461295040498E-2</v>
      </c>
      <c r="W67" s="15">
        <v>5.55228697647073E-2</v>
      </c>
      <c r="X67" s="15">
        <v>7.1595049401473099E-2</v>
      </c>
      <c r="Y67" s="15">
        <v>2.88440012004593E-2</v>
      </c>
      <c r="Z67" s="15"/>
      <c r="AA67" s="15">
        <v>6.19243775362898E-2</v>
      </c>
      <c r="AB67" s="15">
        <v>5.6542849372940802E-2</v>
      </c>
      <c r="AC67" s="15"/>
      <c r="AD67" s="15">
        <v>4.3889521013971401E-2</v>
      </c>
      <c r="AE67" s="15">
        <v>9.5333069225750702E-2</v>
      </c>
      <c r="AF67" s="15">
        <v>4.6522443036705198E-2</v>
      </c>
      <c r="AG67" s="15"/>
      <c r="AH67" s="15">
        <v>6.6862636139102594E-2</v>
      </c>
      <c r="AI67" s="15">
        <v>5.23548211841341E-2</v>
      </c>
      <c r="AJ67" s="15"/>
      <c r="AK67" s="15">
        <v>6.3444807188381497E-2</v>
      </c>
      <c r="AL67" s="15">
        <v>4.1408283416255902E-2</v>
      </c>
      <c r="AM67" s="15">
        <v>6.30853381210066E-3</v>
      </c>
      <c r="AN67" s="15"/>
      <c r="AO67" s="15">
        <v>9.9810054559063804E-2</v>
      </c>
      <c r="AP67" s="15">
        <v>7.4051812426150901E-2</v>
      </c>
      <c r="AQ67" s="15">
        <v>2.67698021724996E-2</v>
      </c>
      <c r="AR67" s="15">
        <v>6.5921781872137306E-2</v>
      </c>
      <c r="AS67" s="15"/>
    </row>
    <row r="68" spans="2:45" x14ac:dyDescent="0.25">
      <c r="B68" t="s">
        <v>58</v>
      </c>
      <c r="C68" s="15">
        <v>4.8390858800340199E-2</v>
      </c>
      <c r="D68" s="15">
        <v>5.2035505781268102E-2</v>
      </c>
      <c r="E68" s="15">
        <v>4.6077332101197598E-2</v>
      </c>
      <c r="F68" s="15"/>
      <c r="G68" s="15">
        <v>5.7611061648865702E-2</v>
      </c>
      <c r="H68" s="15">
        <v>5.9260162223796903E-2</v>
      </c>
      <c r="I68" s="15">
        <v>3.08919678347764E-2</v>
      </c>
      <c r="J68" s="15">
        <v>4.0447404495531497E-2</v>
      </c>
      <c r="K68" s="15">
        <v>2.9949387341466901E-2</v>
      </c>
      <c r="L68" s="15">
        <v>8.2447331507392196E-2</v>
      </c>
      <c r="M68" s="15"/>
      <c r="N68" s="15">
        <v>3.9884136462150797E-2</v>
      </c>
      <c r="O68" s="15">
        <v>5.9308429022998599E-2</v>
      </c>
      <c r="P68" s="15"/>
      <c r="Q68" s="15">
        <v>4.2128448283024797E-2</v>
      </c>
      <c r="R68" s="15">
        <v>5.6723288083585802E-2</v>
      </c>
      <c r="S68" s="15">
        <v>2.3437888275731299E-2</v>
      </c>
      <c r="T68" s="15"/>
      <c r="U68" s="15">
        <v>4.0716034380198399E-2</v>
      </c>
      <c r="V68" s="15">
        <v>6.5992685165737794E-2</v>
      </c>
      <c r="W68" s="15">
        <v>3.0811444361593301E-2</v>
      </c>
      <c r="X68" s="15">
        <v>5.40812298820278E-2</v>
      </c>
      <c r="Y68" s="15">
        <v>3.3441958579296403E-2</v>
      </c>
      <c r="Z68" s="15"/>
      <c r="AA68" s="15">
        <v>5.90332556676973E-2</v>
      </c>
      <c r="AB68" s="15">
        <v>3.2167310515793503E-2</v>
      </c>
      <c r="AC68" s="15"/>
      <c r="AD68" s="15">
        <v>4.7942382444587303E-2</v>
      </c>
      <c r="AE68" s="15">
        <v>5.2451563489111702E-2</v>
      </c>
      <c r="AF68" s="15">
        <v>4.6449112267386503E-2</v>
      </c>
      <c r="AG68" s="15"/>
      <c r="AH68" s="15">
        <v>5.2567883788646103E-2</v>
      </c>
      <c r="AI68" s="15">
        <v>1.96175432810816E-2</v>
      </c>
      <c r="AJ68" s="15"/>
      <c r="AK68" s="15">
        <v>4.1860575410529399E-2</v>
      </c>
      <c r="AL68" s="15">
        <v>3.8881577049211601E-2</v>
      </c>
      <c r="AM68" s="15">
        <v>1.72882175999827E-2</v>
      </c>
      <c r="AN68" s="15"/>
      <c r="AO68" s="15">
        <v>3.8970443311264202E-2</v>
      </c>
      <c r="AP68" s="15">
        <v>3.8164294892509498E-2</v>
      </c>
      <c r="AQ68" s="15">
        <v>2.4360981646296499E-2</v>
      </c>
      <c r="AR68" s="15">
        <v>6.8481081373805805E-2</v>
      </c>
      <c r="AS68" s="15"/>
    </row>
    <row r="69" spans="2:45" x14ac:dyDescent="0.25">
      <c r="B69" t="s">
        <v>78</v>
      </c>
      <c r="C69" s="15">
        <v>0.61445310738087</v>
      </c>
      <c r="D69" s="15">
        <v>0.63122848922374997</v>
      </c>
      <c r="E69" s="15">
        <v>0.59617360875039604</v>
      </c>
      <c r="F69" s="15"/>
      <c r="G69" s="15">
        <v>0.40977215663578498</v>
      </c>
      <c r="H69" s="15">
        <v>0.63109357883147599</v>
      </c>
      <c r="I69" s="15">
        <v>0.69697596864298395</v>
      </c>
      <c r="J69" s="15">
        <v>0.64519749978159802</v>
      </c>
      <c r="K69" s="15">
        <v>0.71368531314563799</v>
      </c>
      <c r="L69" s="15">
        <v>0.58568319821308601</v>
      </c>
      <c r="M69" s="15"/>
      <c r="N69" s="15">
        <v>0.742765342371282</v>
      </c>
      <c r="O69" s="15">
        <v>0.50213081580469798</v>
      </c>
      <c r="P69" s="15"/>
      <c r="Q69" s="15">
        <v>0.66681397469953296</v>
      </c>
      <c r="R69" s="15">
        <v>0.70290375892605095</v>
      </c>
      <c r="S69" s="15">
        <v>0.406222522484251</v>
      </c>
      <c r="T69" s="15"/>
      <c r="U69" s="15">
        <v>0.58922999213952398</v>
      </c>
      <c r="V69" s="15">
        <v>0.62702174277686595</v>
      </c>
      <c r="W69" s="15">
        <v>0.58741034070482001</v>
      </c>
      <c r="X69" s="15">
        <v>0.64224060513875803</v>
      </c>
      <c r="Y69" s="15">
        <v>0.58748482522311396</v>
      </c>
      <c r="Z69" s="15"/>
      <c r="AA69" s="15">
        <v>0.62115447247995603</v>
      </c>
      <c r="AB69" s="15">
        <v>0.60423737105638797</v>
      </c>
      <c r="AC69" s="15"/>
      <c r="AD69" s="15">
        <v>0.24066278961350401</v>
      </c>
      <c r="AE69" s="15">
        <v>0.50736195333895395</v>
      </c>
      <c r="AF69" s="15">
        <v>0.78557171968136597</v>
      </c>
      <c r="AG69" s="15"/>
      <c r="AH69" s="15">
        <v>0.53129908272055903</v>
      </c>
      <c r="AI69" s="15">
        <v>0.77208207229792802</v>
      </c>
      <c r="AJ69" s="15"/>
      <c r="AK69" s="15">
        <v>0.64350672486964</v>
      </c>
      <c r="AL69" s="15">
        <v>0.70081865661930198</v>
      </c>
      <c r="AM69" s="15">
        <v>0.85072449421996899</v>
      </c>
      <c r="AN69" s="15"/>
      <c r="AO69" s="15">
        <v>0.70100868417187501</v>
      </c>
      <c r="AP69" s="15">
        <v>0.70930439765120001</v>
      </c>
      <c r="AQ69" s="15">
        <v>0.84044400881131798</v>
      </c>
      <c r="AR69" s="15">
        <v>0.55039583524830804</v>
      </c>
      <c r="AS69" s="15"/>
    </row>
    <row r="70" spans="2:45" x14ac:dyDescent="0.25">
      <c r="B70" t="s">
        <v>41</v>
      </c>
      <c r="C70" s="15">
        <v>2.0548280549162912E-2</v>
      </c>
      <c r="D70" s="15">
        <v>1.2767328698443436E-2</v>
      </c>
      <c r="E70" s="15">
        <v>2.8531262639569732E-2</v>
      </c>
      <c r="F70" s="15" t="s">
        <v>11</v>
      </c>
      <c r="G70" s="15">
        <v>1.6083410120061536E-2</v>
      </c>
      <c r="H70" s="15">
        <v>2.7602407903096315E-2</v>
      </c>
      <c r="I70" s="15">
        <v>2.2271137903440819E-2</v>
      </c>
      <c r="J70" s="15">
        <v>1.8081137433786365E-2</v>
      </c>
      <c r="K70" s="15">
        <v>1.793057118958985E-2</v>
      </c>
      <c r="L70" s="15">
        <v>2.2218090033902405E-2</v>
      </c>
      <c r="M70" s="15" t="s">
        <v>11</v>
      </c>
      <c r="N70" s="15">
        <v>8.5426593418629349E-3</v>
      </c>
      <c r="O70" s="15">
        <v>2.3585590353438324E-2</v>
      </c>
      <c r="P70" s="15" t="s">
        <v>11</v>
      </c>
      <c r="Q70" s="15">
        <v>1.3017633411834151E-2</v>
      </c>
      <c r="R70" s="15">
        <v>1.1170017997424342E-2</v>
      </c>
      <c r="S70" s="15">
        <v>3.700595527727879E-2</v>
      </c>
      <c r="T70" s="15" t="s">
        <v>11</v>
      </c>
      <c r="U70" s="15">
        <v>2.9181020051413542E-2</v>
      </c>
      <c r="V70" s="15">
        <v>2.8608078664443481E-2</v>
      </c>
      <c r="W70" s="15">
        <v>7.8850594707229327E-3</v>
      </c>
      <c r="X70" s="15">
        <v>2.0235812768050643E-2</v>
      </c>
      <c r="Y70" s="15">
        <v>9.8146184041834061E-3</v>
      </c>
      <c r="Z70" s="15" t="s">
        <v>11</v>
      </c>
      <c r="AA70" s="15">
        <v>2.6270748494018337E-2</v>
      </c>
      <c r="AB70" s="15">
        <v>1.1824800663266188E-2</v>
      </c>
      <c r="AC70" s="15" t="s">
        <v>11</v>
      </c>
      <c r="AD70" s="15">
        <v>6.7661756450241972E-2</v>
      </c>
      <c r="AE70" s="15">
        <v>1.2348971782536133E-2</v>
      </c>
      <c r="AF70" s="15">
        <v>1.0100437608599133E-2</v>
      </c>
      <c r="AG70" s="15" t="s">
        <v>11</v>
      </c>
      <c r="AH70" s="15">
        <v>8.2007405373812903E-3</v>
      </c>
      <c r="AI70" s="15">
        <v>5.001603538425603E-3</v>
      </c>
      <c r="AJ70" s="15" t="s">
        <v>11</v>
      </c>
      <c r="AK70" s="15">
        <v>7.7753859028126815E-3</v>
      </c>
      <c r="AL70" s="15">
        <v>1.4157071395225262E-2</v>
      </c>
      <c r="AM70" s="15">
        <v>4.9779273841759064E-3</v>
      </c>
      <c r="AN70" s="15" t="s">
        <v>11</v>
      </c>
      <c r="AO70" s="15">
        <v>9.4578684444414085E-3</v>
      </c>
      <c r="AP70" s="15">
        <v>9.3278666646214869E-3</v>
      </c>
      <c r="AQ70" s="15">
        <v>6.9396131720228516E-3</v>
      </c>
      <c r="AR70" s="15">
        <v>6.408790546502896E-3</v>
      </c>
      <c r="AS70" s="15" t="s">
        <v>11</v>
      </c>
    </row>
    <row r="71" spans="2:45" x14ac:dyDescent="0.2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row>
    <row r="72" spans="2:45" x14ac:dyDescent="0.25">
      <c r="B72" s="6" t="s">
        <v>84</v>
      </c>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row>
    <row r="73" spans="2:45" x14ac:dyDescent="0.25">
      <c r="B73" s="18" t="s">
        <v>61</v>
      </c>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row>
    <row r="74" spans="2:45" x14ac:dyDescent="0.25">
      <c r="B74" t="s">
        <v>38</v>
      </c>
      <c r="C74" s="15">
        <v>0.163758298720593</v>
      </c>
      <c r="D74" s="15">
        <v>0.19198912542035501</v>
      </c>
      <c r="E74" s="15">
        <v>0.140651030016234</v>
      </c>
      <c r="F74" s="15"/>
      <c r="G74" s="15">
        <v>0.12945149412857301</v>
      </c>
      <c r="H74" s="15">
        <v>9.6002160132922898E-2</v>
      </c>
      <c r="I74" s="15">
        <v>0.109957284482324</v>
      </c>
      <c r="J74" s="15">
        <v>0.18491434752483599</v>
      </c>
      <c r="K74" s="15">
        <v>0.21401170932209701</v>
      </c>
      <c r="L74" s="15">
        <v>0.30772060313709698</v>
      </c>
      <c r="M74" s="15"/>
      <c r="N74" s="15">
        <v>0.111006019038163</v>
      </c>
      <c r="O74" s="15">
        <v>0.20963528752750499</v>
      </c>
      <c r="P74" s="15"/>
      <c r="Q74" s="15">
        <v>0.215343992703664</v>
      </c>
      <c r="R74" s="15">
        <v>0.13716436611736299</v>
      </c>
      <c r="S74" s="15">
        <v>0.110499584005393</v>
      </c>
      <c r="T74" s="15"/>
      <c r="U74" s="15">
        <v>0.16609707293151699</v>
      </c>
      <c r="V74" s="15">
        <v>0.14656289244821899</v>
      </c>
      <c r="W74" s="15">
        <v>0.16235633176300901</v>
      </c>
      <c r="X74" s="15">
        <v>0.15711522132167199</v>
      </c>
      <c r="Y74" s="15">
        <v>0.212360565128212</v>
      </c>
      <c r="Z74" s="15"/>
      <c r="AA74" s="15">
        <v>0.16384727179353101</v>
      </c>
      <c r="AB74" s="15">
        <v>0.163622665839877</v>
      </c>
      <c r="AC74" s="15"/>
      <c r="AD74" s="15">
        <v>0.134100950730105</v>
      </c>
      <c r="AE74" s="15">
        <v>0.15097085000134</v>
      </c>
      <c r="AF74" s="15">
        <v>0.17953425598363101</v>
      </c>
      <c r="AG74" s="15"/>
      <c r="AH74" s="15">
        <v>0.28772322542582301</v>
      </c>
      <c r="AI74" s="15">
        <v>0.124086028187446</v>
      </c>
      <c r="AJ74" s="15"/>
      <c r="AK74" s="15">
        <v>0.40341350777201801</v>
      </c>
      <c r="AL74" s="15">
        <v>8.5010408479544199E-3</v>
      </c>
      <c r="AM74" s="15">
        <v>1.39949728313189E-2</v>
      </c>
      <c r="AN74" s="15"/>
      <c r="AO74" s="15">
        <v>1</v>
      </c>
      <c r="AP74" s="15">
        <v>0</v>
      </c>
      <c r="AQ74" s="15">
        <v>0</v>
      </c>
      <c r="AR74" s="15">
        <v>0</v>
      </c>
      <c r="AS74" s="15"/>
    </row>
    <row r="75" spans="2:45" x14ac:dyDescent="0.25">
      <c r="B75" t="s">
        <v>39</v>
      </c>
      <c r="C75" s="15">
        <v>0.227073357324311</v>
      </c>
      <c r="D75" s="15">
        <v>0.220587244757385</v>
      </c>
      <c r="E75" s="15">
        <v>0.23276273550138901</v>
      </c>
      <c r="F75" s="15"/>
      <c r="G75" s="15">
        <v>0.34251876394395098</v>
      </c>
      <c r="H75" s="15">
        <v>0.308512432543737</v>
      </c>
      <c r="I75" s="15">
        <v>0.216420288764781</v>
      </c>
      <c r="J75" s="15">
        <v>0.16392480527141801</v>
      </c>
      <c r="K75" s="15">
        <v>0.163497644382398</v>
      </c>
      <c r="L75" s="15">
        <v>0.13198973934789701</v>
      </c>
      <c r="M75" s="15"/>
      <c r="N75" s="15">
        <v>0.256147810644204</v>
      </c>
      <c r="O75" s="15">
        <v>0.20383855775537099</v>
      </c>
      <c r="P75" s="15"/>
      <c r="Q75" s="15">
        <v>0.15173476911880199</v>
      </c>
      <c r="R75" s="15">
        <v>0.26875251557298502</v>
      </c>
      <c r="S75" s="15">
        <v>0.36216169847369101</v>
      </c>
      <c r="T75" s="15"/>
      <c r="U75" s="15">
        <v>0.18295563032564299</v>
      </c>
      <c r="V75" s="15">
        <v>0.24471682281819199</v>
      </c>
      <c r="W75" s="15">
        <v>0.242729153601415</v>
      </c>
      <c r="X75" s="15">
        <v>0.212185710709659</v>
      </c>
      <c r="Y75" s="15">
        <v>0.27723508456456902</v>
      </c>
      <c r="Z75" s="15"/>
      <c r="AA75" s="15">
        <v>0.22192643885852201</v>
      </c>
      <c r="AB75" s="15">
        <v>0.23491945452281601</v>
      </c>
      <c r="AC75" s="15"/>
      <c r="AD75" s="15">
        <v>0.13273218210741899</v>
      </c>
      <c r="AE75" s="15">
        <v>0.24594628637177199</v>
      </c>
      <c r="AF75" s="15">
        <v>0.246736421229271</v>
      </c>
      <c r="AG75" s="15"/>
      <c r="AH75" s="15">
        <v>0.109978714416407</v>
      </c>
      <c r="AI75" s="15">
        <v>0.30046328288343899</v>
      </c>
      <c r="AJ75" s="15"/>
      <c r="AK75" s="15">
        <v>7.1163466681219603E-2</v>
      </c>
      <c r="AL75" s="15">
        <v>0.74541750034360099</v>
      </c>
      <c r="AM75" s="15">
        <v>0.28078888036312699</v>
      </c>
      <c r="AN75" s="15"/>
      <c r="AO75" s="15">
        <v>0</v>
      </c>
      <c r="AP75" s="15">
        <v>1</v>
      </c>
      <c r="AQ75" s="15">
        <v>0</v>
      </c>
      <c r="AR75" s="15">
        <v>0</v>
      </c>
      <c r="AS75" s="15"/>
    </row>
    <row r="76" spans="2:45" x14ac:dyDescent="0.25">
      <c r="B76" t="s">
        <v>40</v>
      </c>
      <c r="C76" s="15">
        <v>0.151178260501205</v>
      </c>
      <c r="D76" s="15">
        <v>0.17604235438059701</v>
      </c>
      <c r="E76" s="15">
        <v>0.12908813424214499</v>
      </c>
      <c r="F76" s="15"/>
      <c r="G76" s="15">
        <v>0.13008033427371099</v>
      </c>
      <c r="H76" s="15">
        <v>9.3889339410815495E-2</v>
      </c>
      <c r="I76" s="15">
        <v>0.16113640760249301</v>
      </c>
      <c r="J76" s="15">
        <v>0.165395212460652</v>
      </c>
      <c r="K76" s="15">
        <v>0.21856126345656199</v>
      </c>
      <c r="L76" s="15">
        <v>0.163073064426316</v>
      </c>
      <c r="M76" s="15"/>
      <c r="N76" s="15">
        <v>0.209406457079023</v>
      </c>
      <c r="O76" s="15">
        <v>0.105109978504578</v>
      </c>
      <c r="P76" s="15"/>
      <c r="Q76" s="15">
        <v>0.203263009015481</v>
      </c>
      <c r="R76" s="15">
        <v>0.16670190653181</v>
      </c>
      <c r="S76" s="15">
        <v>6.3203324134743194E-2</v>
      </c>
      <c r="T76" s="15"/>
      <c r="U76" s="15">
        <v>0.135987647188407</v>
      </c>
      <c r="V76" s="15">
        <v>0.15879195364854901</v>
      </c>
      <c r="W76" s="15">
        <v>9.8994494743447695E-2</v>
      </c>
      <c r="X76" s="15">
        <v>0.183196979856937</v>
      </c>
      <c r="Y76" s="15">
        <v>0.13981183420391299</v>
      </c>
      <c r="Z76" s="15"/>
      <c r="AA76" s="15">
        <v>0.13393845780275901</v>
      </c>
      <c r="AB76" s="15">
        <v>0.17745906688159599</v>
      </c>
      <c r="AC76" s="15"/>
      <c r="AD76" s="15">
        <v>2.5011397034393E-2</v>
      </c>
      <c r="AE76" s="15">
        <v>0.139290277505833</v>
      </c>
      <c r="AF76" s="15">
        <v>0.19650334237943901</v>
      </c>
      <c r="AG76" s="15"/>
      <c r="AH76" s="15">
        <v>6.79741634909687E-2</v>
      </c>
      <c r="AI76" s="15">
        <v>0.23535626109750599</v>
      </c>
      <c r="AJ76" s="15"/>
      <c r="AK76" s="15">
        <v>6.5764994634736895E-2</v>
      </c>
      <c r="AL76" s="15">
        <v>8.7789832785659702E-2</v>
      </c>
      <c r="AM76" s="15">
        <v>0.42612353314972101</v>
      </c>
      <c r="AN76" s="15"/>
      <c r="AO76" s="15">
        <v>0</v>
      </c>
      <c r="AP76" s="15">
        <v>0</v>
      </c>
      <c r="AQ76" s="15">
        <v>1</v>
      </c>
      <c r="AR76" s="15">
        <v>0</v>
      </c>
      <c r="AS76" s="15"/>
    </row>
    <row r="77" spans="2:45" x14ac:dyDescent="0.25">
      <c r="B77" t="s">
        <v>80</v>
      </c>
      <c r="C77" s="15">
        <v>3.80249590069471E-2</v>
      </c>
      <c r="D77" s="15">
        <v>3.7254438449985702E-2</v>
      </c>
      <c r="E77" s="15">
        <v>3.6823943614636499E-2</v>
      </c>
      <c r="F77" s="15"/>
      <c r="G77" s="15">
        <v>8.8815766619067704E-2</v>
      </c>
      <c r="H77" s="15">
        <v>3.5143661769205102E-2</v>
      </c>
      <c r="I77" s="15">
        <v>2.78563560067728E-2</v>
      </c>
      <c r="J77" s="15">
        <v>3.8611209537149603E-2</v>
      </c>
      <c r="K77" s="15">
        <v>1.9990288637965301E-2</v>
      </c>
      <c r="L77" s="15">
        <v>7.4842207453263403E-3</v>
      </c>
      <c r="M77" s="15"/>
      <c r="N77" s="15">
        <v>2.9426420443875501E-2</v>
      </c>
      <c r="O77" s="15">
        <v>4.9964923593895899E-2</v>
      </c>
      <c r="P77" s="15"/>
      <c r="Q77" s="15">
        <v>2.18423404949349E-2</v>
      </c>
      <c r="R77" s="15">
        <v>3.5547109309048697E-2</v>
      </c>
      <c r="S77" s="15">
        <v>6.8839740997026402E-2</v>
      </c>
      <c r="T77" s="15"/>
      <c r="U77" s="15">
        <v>3.0853435362403699E-2</v>
      </c>
      <c r="V77" s="15">
        <v>4.1426082158169501E-2</v>
      </c>
      <c r="W77" s="15">
        <v>5.5562546571054798E-2</v>
      </c>
      <c r="X77" s="15">
        <v>4.5384442777038202E-2</v>
      </c>
      <c r="Y77" s="15">
        <v>0</v>
      </c>
      <c r="Z77" s="15"/>
      <c r="AA77" s="15">
        <v>3.4627903699574497E-2</v>
      </c>
      <c r="AB77" s="15">
        <v>4.32035190147474E-2</v>
      </c>
      <c r="AC77" s="15"/>
      <c r="AD77" s="15">
        <v>6.5325390102429104E-2</v>
      </c>
      <c r="AE77" s="15">
        <v>7.15251420148902E-2</v>
      </c>
      <c r="AF77" s="15">
        <v>1.2366154586417301E-2</v>
      </c>
      <c r="AG77" s="15"/>
      <c r="AH77" s="15">
        <v>2.1642025647449301E-2</v>
      </c>
      <c r="AI77" s="15">
        <v>3.0461524979163001E-2</v>
      </c>
      <c r="AJ77" s="15"/>
      <c r="AK77" s="15">
        <v>2.28774960106395E-2</v>
      </c>
      <c r="AL77" s="15">
        <v>2.5238884293433999E-2</v>
      </c>
      <c r="AM77" s="15">
        <v>2.5120317859841899E-2</v>
      </c>
      <c r="AN77" s="15"/>
      <c r="AO77" s="15">
        <v>0</v>
      </c>
      <c r="AP77" s="15">
        <v>0</v>
      </c>
      <c r="AQ77" s="15">
        <v>0</v>
      </c>
      <c r="AR77" s="15">
        <v>0</v>
      </c>
      <c r="AS77" s="15"/>
    </row>
    <row r="78" spans="2:45" x14ac:dyDescent="0.25">
      <c r="B78" t="s">
        <v>81</v>
      </c>
      <c r="C78" s="15">
        <v>2.48985210883278E-2</v>
      </c>
      <c r="D78" s="15">
        <v>3.3415936827138101E-2</v>
      </c>
      <c r="E78" s="15">
        <v>1.5290281929238E-2</v>
      </c>
      <c r="F78" s="15"/>
      <c r="G78" s="15">
        <v>4.0303231002228601E-2</v>
      </c>
      <c r="H78" s="15">
        <v>3.8809731884672599E-2</v>
      </c>
      <c r="I78" s="15">
        <v>0</v>
      </c>
      <c r="J78" s="15">
        <v>2.4676336522359801E-2</v>
      </c>
      <c r="K78" s="15">
        <v>2.9185587151260399E-2</v>
      </c>
      <c r="L78" s="15">
        <v>2.24140833878964E-2</v>
      </c>
      <c r="M78" s="15"/>
      <c r="N78" s="15">
        <v>1.5681354118778301E-2</v>
      </c>
      <c r="O78" s="15">
        <v>3.5380575262011202E-2</v>
      </c>
      <c r="P78" s="15"/>
      <c r="Q78" s="15">
        <v>2.7802977541916601E-2</v>
      </c>
      <c r="R78" s="15">
        <v>2.1690064458275701E-2</v>
      </c>
      <c r="S78" s="15">
        <v>2.8741905248676598E-2</v>
      </c>
      <c r="T78" s="15"/>
      <c r="U78" s="15">
        <v>2.7910013959780499E-2</v>
      </c>
      <c r="V78" s="15">
        <v>1.25144816182516E-2</v>
      </c>
      <c r="W78" s="15">
        <v>6.2867612899336206E-2</v>
      </c>
      <c r="X78" s="15">
        <v>2.0082437341705402E-2</v>
      </c>
      <c r="Y78" s="15">
        <v>8.4297508038604103E-3</v>
      </c>
      <c r="Z78" s="15"/>
      <c r="AA78" s="15">
        <v>2.8780727849898099E-2</v>
      </c>
      <c r="AB78" s="15">
        <v>1.89803835078628E-2</v>
      </c>
      <c r="AC78" s="15"/>
      <c r="AD78" s="15">
        <v>1.4674887409529099E-2</v>
      </c>
      <c r="AE78" s="15">
        <v>2.0409699859538302E-2</v>
      </c>
      <c r="AF78" s="15">
        <v>3.0378233470968598E-2</v>
      </c>
      <c r="AG78" s="15"/>
      <c r="AH78" s="15">
        <v>5.5027857484276903E-2</v>
      </c>
      <c r="AI78" s="15">
        <v>2.9260322002882199E-3</v>
      </c>
      <c r="AJ78" s="15"/>
      <c r="AK78" s="15">
        <v>4.6634140836387498E-2</v>
      </c>
      <c r="AL78" s="15">
        <v>1.15836039335529E-2</v>
      </c>
      <c r="AM78" s="15">
        <v>1.17819546158511E-2</v>
      </c>
      <c r="AN78" s="15"/>
      <c r="AO78" s="15">
        <v>0</v>
      </c>
      <c r="AP78" s="15">
        <v>0</v>
      </c>
      <c r="AQ78" s="15">
        <v>0</v>
      </c>
      <c r="AR78" s="15">
        <v>0</v>
      </c>
      <c r="AS78" s="15"/>
    </row>
    <row r="79" spans="2:45" x14ac:dyDescent="0.25">
      <c r="B79" t="s">
        <v>82</v>
      </c>
      <c r="C79" s="15">
        <v>8.84930806276326E-3</v>
      </c>
      <c r="D79" s="15">
        <v>7.8847497094216706E-3</v>
      </c>
      <c r="E79" s="15">
        <v>9.9937855631155904E-3</v>
      </c>
      <c r="F79" s="15"/>
      <c r="G79" s="15">
        <v>0</v>
      </c>
      <c r="H79" s="15">
        <v>1.09356796283456E-2</v>
      </c>
      <c r="I79" s="15">
        <v>6.6986249250792097E-3</v>
      </c>
      <c r="J79" s="15">
        <v>2.9854915107896201E-3</v>
      </c>
      <c r="K79" s="15">
        <v>1.53741145864077E-2</v>
      </c>
      <c r="L79" s="15">
        <v>2.3840998033079101E-2</v>
      </c>
      <c r="M79" s="15"/>
      <c r="N79" s="15">
        <v>7.8793060282116197E-3</v>
      </c>
      <c r="O79" s="15">
        <v>8.9785371470634603E-3</v>
      </c>
      <c r="P79" s="15"/>
      <c r="Q79" s="15">
        <v>1.1932217086247801E-2</v>
      </c>
      <c r="R79" s="15">
        <v>4.2977415085720802E-3</v>
      </c>
      <c r="S79" s="15">
        <v>1.7617905250322401E-2</v>
      </c>
      <c r="T79" s="15"/>
      <c r="U79" s="15">
        <v>1.34564571259703E-2</v>
      </c>
      <c r="V79" s="15">
        <v>5.8682410194600002E-3</v>
      </c>
      <c r="W79" s="15">
        <v>1.3482155489266E-2</v>
      </c>
      <c r="X79" s="15">
        <v>4.27252233508433E-3</v>
      </c>
      <c r="Y79" s="15">
        <v>1.4130252553147401E-2</v>
      </c>
      <c r="Z79" s="15"/>
      <c r="AA79" s="15">
        <v>7.7225132998585402E-3</v>
      </c>
      <c r="AB79" s="15">
        <v>1.0567023486328301E-2</v>
      </c>
      <c r="AC79" s="15"/>
      <c r="AD79" s="15">
        <v>5.1938787067978302E-3</v>
      </c>
      <c r="AE79" s="15">
        <v>1.0246810166153499E-2</v>
      </c>
      <c r="AF79" s="15">
        <v>9.2697310022430094E-3</v>
      </c>
      <c r="AG79" s="15"/>
      <c r="AH79" s="15">
        <v>2.08432632388914E-2</v>
      </c>
      <c r="AI79" s="15">
        <v>6.0167844883184897E-3</v>
      </c>
      <c r="AJ79" s="15"/>
      <c r="AK79" s="15">
        <v>2.93499022018865E-3</v>
      </c>
      <c r="AL79" s="15">
        <v>0</v>
      </c>
      <c r="AM79" s="15">
        <v>6.2037727843815803E-3</v>
      </c>
      <c r="AN79" s="15"/>
      <c r="AO79" s="15">
        <v>0</v>
      </c>
      <c r="AP79" s="15">
        <v>0</v>
      </c>
      <c r="AQ79" s="15">
        <v>0</v>
      </c>
      <c r="AR79" s="15">
        <v>0</v>
      </c>
      <c r="AS79" s="15"/>
    </row>
    <row r="80" spans="2:45" x14ac:dyDescent="0.25">
      <c r="B80" t="s">
        <v>83</v>
      </c>
      <c r="C80" s="15">
        <v>5.3949188582574997E-2</v>
      </c>
      <c r="D80" s="15">
        <v>4.3516198086593599E-2</v>
      </c>
      <c r="E80" s="15">
        <v>6.4062140356748801E-2</v>
      </c>
      <c r="F80" s="15"/>
      <c r="G80" s="15">
        <v>3.2712373429712498E-2</v>
      </c>
      <c r="H80" s="15">
        <v>9.9945315713209901E-2</v>
      </c>
      <c r="I80" s="15">
        <v>5.1710206012965401E-2</v>
      </c>
      <c r="J80" s="15">
        <v>5.3628985979305398E-2</v>
      </c>
      <c r="K80" s="15">
        <v>4.6134906645633598E-2</v>
      </c>
      <c r="L80" s="15">
        <v>3.8556341225898398E-2</v>
      </c>
      <c r="M80" s="15"/>
      <c r="N80" s="15">
        <v>3.75449954010241E-2</v>
      </c>
      <c r="O80" s="15">
        <v>7.29447009975938E-2</v>
      </c>
      <c r="P80" s="15"/>
      <c r="Q80" s="15">
        <v>4.4871197796293498E-2</v>
      </c>
      <c r="R80" s="15">
        <v>3.0807117511474899E-2</v>
      </c>
      <c r="S80" s="15">
        <v>0.109780427187558</v>
      </c>
      <c r="T80" s="15"/>
      <c r="U80" s="15">
        <v>7.4228356157074502E-2</v>
      </c>
      <c r="V80" s="15">
        <v>4.24272087523615E-2</v>
      </c>
      <c r="W80" s="15">
        <v>6.6576787364912293E-2</v>
      </c>
      <c r="X80" s="15">
        <v>2.79243684778843E-2</v>
      </c>
      <c r="Y80" s="15">
        <v>9.9739016586694401E-2</v>
      </c>
      <c r="Z80" s="15"/>
      <c r="AA80" s="15">
        <v>5.4071435824635403E-2</v>
      </c>
      <c r="AB80" s="15">
        <v>5.3762831687700699E-2</v>
      </c>
      <c r="AC80" s="15"/>
      <c r="AD80" s="15">
        <v>0.17914031318144499</v>
      </c>
      <c r="AE80" s="15">
        <v>3.5357114015866102E-2</v>
      </c>
      <c r="AF80" s="15">
        <v>2.45492329398454E-2</v>
      </c>
      <c r="AG80" s="15"/>
      <c r="AH80" s="15">
        <v>8.3629597384108495E-2</v>
      </c>
      <c r="AI80" s="15">
        <v>1.35975724697594E-2</v>
      </c>
      <c r="AJ80" s="15"/>
      <c r="AK80" s="15">
        <v>3.4291823041823301E-2</v>
      </c>
      <c r="AL80" s="15">
        <v>1.28311179336728E-2</v>
      </c>
      <c r="AM80" s="15">
        <v>3.4778548934069398E-2</v>
      </c>
      <c r="AN80" s="15"/>
      <c r="AO80" s="15">
        <v>0</v>
      </c>
      <c r="AP80" s="15">
        <v>0</v>
      </c>
      <c r="AQ80" s="15">
        <v>0</v>
      </c>
      <c r="AR80" s="15">
        <v>0</v>
      </c>
      <c r="AS80" s="15"/>
    </row>
    <row r="81" spans="2:45" x14ac:dyDescent="0.25">
      <c r="B81" t="s">
        <v>41</v>
      </c>
      <c r="C81" s="15">
        <v>0.33226810671327778</v>
      </c>
      <c r="D81" s="15">
        <v>0.28930995236852408</v>
      </c>
      <c r="E81" s="15">
        <v>0.37132794877649311</v>
      </c>
      <c r="F81" s="15" t="s">
        <v>11</v>
      </c>
      <c r="G81" s="15">
        <v>0.2361180366027561</v>
      </c>
      <c r="H81" s="15">
        <v>0.31676167891709139</v>
      </c>
      <c r="I81" s="15">
        <v>0.42622083220558449</v>
      </c>
      <c r="J81" s="15">
        <v>0.36586361119348954</v>
      </c>
      <c r="K81" s="15">
        <v>0.29324448581767604</v>
      </c>
      <c r="L81" s="15">
        <v>0.30492094969648986</v>
      </c>
      <c r="M81" s="15" t="s">
        <v>11</v>
      </c>
      <c r="N81" s="15">
        <v>0.33290763724672057</v>
      </c>
      <c r="O81" s="15">
        <v>0.31414743921198163</v>
      </c>
      <c r="P81" s="15" t="s">
        <v>11</v>
      </c>
      <c r="Q81" s="15">
        <v>0.32320949624266015</v>
      </c>
      <c r="R81" s="15">
        <v>0.33503917899047053</v>
      </c>
      <c r="S81" s="15">
        <v>0.2391554147025895</v>
      </c>
      <c r="T81" s="15" t="s">
        <v>11</v>
      </c>
      <c r="U81" s="15">
        <v>0.36851138694920405</v>
      </c>
      <c r="V81" s="15">
        <v>0.34769231753679741</v>
      </c>
      <c r="W81" s="15">
        <v>0.29743091756755913</v>
      </c>
      <c r="X81" s="15">
        <v>0.34983831718001968</v>
      </c>
      <c r="Y81" s="15">
        <v>0.24829349615960383</v>
      </c>
      <c r="Z81" s="15" t="s">
        <v>11</v>
      </c>
      <c r="AA81" s="15">
        <v>0.35508525087122156</v>
      </c>
      <c r="AB81" s="15">
        <v>0.29748505505907186</v>
      </c>
      <c r="AC81" s="15" t="s">
        <v>11</v>
      </c>
      <c r="AD81" s="15">
        <v>0.443821000727882</v>
      </c>
      <c r="AE81" s="15">
        <v>0.3262538200646069</v>
      </c>
      <c r="AF81" s="15">
        <v>0.30066262840818458</v>
      </c>
      <c r="AG81" s="15" t="s">
        <v>11</v>
      </c>
      <c r="AH81" s="15">
        <v>0.35318115291207519</v>
      </c>
      <c r="AI81" s="15">
        <v>0.28709251369408006</v>
      </c>
      <c r="AJ81" s="15" t="s">
        <v>11</v>
      </c>
      <c r="AK81" s="15">
        <v>0.35291958080298658</v>
      </c>
      <c r="AL81" s="15">
        <v>0.10863801986212518</v>
      </c>
      <c r="AM81" s="15">
        <v>0.2012080194616892</v>
      </c>
      <c r="AN81" s="15" t="s">
        <v>11</v>
      </c>
      <c r="AO81" s="15">
        <v>0</v>
      </c>
      <c r="AP81" s="15">
        <v>0</v>
      </c>
      <c r="AQ81" s="15">
        <v>0</v>
      </c>
      <c r="AR81" s="15">
        <v>1</v>
      </c>
      <c r="AS81" s="15" t="s">
        <v>11</v>
      </c>
    </row>
  </sheetData>
  <mergeCells count="11">
    <mergeCell ref="D2:AL2"/>
    <mergeCell ref="AA5:AB5"/>
    <mergeCell ref="AD5:AF5"/>
    <mergeCell ref="AH5:AI5"/>
    <mergeCell ref="AK5:AM5"/>
    <mergeCell ref="AO5:AR5"/>
    <mergeCell ref="D5:E5"/>
    <mergeCell ref="G5:L5"/>
    <mergeCell ref="N5:O5"/>
    <mergeCell ref="Q5:S5"/>
    <mergeCell ref="U5:Y5"/>
  </mergeCells>
  <pageMargins left="0.23622047244094488" right="0.23622047244094488" top="0.74803149606299213" bottom="0.74803149606299213" header="0.31496062992125984" footer="0.31496062992125984"/>
  <pageSetup paperSize="9" scale="57" orientation="landscape" horizontalDpi="300" verticalDpi="300" r:id="rId1"/>
  <rowBreaks count="2" manualBreakCount="2">
    <brk id="32" max="46" man="1"/>
    <brk id="70" max="46" man="1"/>
  </rowBreaks>
  <colBreaks count="2" manualBreakCount="2">
    <brk id="20" max="172" man="1"/>
    <brk id="36" max="17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R25"/>
  <sheetViews>
    <sheetView showGridLines="0" workbookViewId="0">
      <pane xSplit="2" topLeftCell="C1" activePane="topRight" state="frozen"/>
      <selection pane="topRight" activeCell="C2" sqref="C2"/>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9" width="10.7109375" customWidth="1"/>
    <col min="40" max="40" width="2.140625" customWidth="1"/>
    <col min="41" max="44" width="10.7109375" customWidth="1"/>
    <col min="45" max="45" width="2.140625" customWidth="1"/>
  </cols>
  <sheetData>
    <row r="2" spans="2:44" ht="39.950000000000003" customHeight="1" x14ac:dyDescent="0.25">
      <c r="D2" s="23" t="s">
        <v>60</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5" spans="2:44"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row>
    <row r="6" spans="2:44"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4" ht="30" customHeight="1" x14ac:dyDescent="0.25">
      <c r="B7" s="9" t="s">
        <v>15</v>
      </c>
      <c r="C7" s="9">
        <v>968</v>
      </c>
      <c r="D7" s="9">
        <v>407</v>
      </c>
      <c r="E7" s="9">
        <v>549</v>
      </c>
      <c r="F7" s="9"/>
      <c r="G7" s="9">
        <v>94</v>
      </c>
      <c r="H7" s="9">
        <v>87</v>
      </c>
      <c r="I7" s="9">
        <v>162</v>
      </c>
      <c r="J7" s="9">
        <v>217</v>
      </c>
      <c r="K7" s="9">
        <v>196</v>
      </c>
      <c r="L7" s="9">
        <v>203</v>
      </c>
      <c r="M7" s="9"/>
      <c r="N7" s="9">
        <v>528</v>
      </c>
      <c r="O7" s="9">
        <v>399</v>
      </c>
      <c r="P7" s="9"/>
      <c r="Q7" s="9">
        <v>460</v>
      </c>
      <c r="R7" s="9">
        <v>272</v>
      </c>
      <c r="S7" s="9">
        <v>135</v>
      </c>
      <c r="T7" s="9"/>
      <c r="U7" s="9">
        <v>214</v>
      </c>
      <c r="V7" s="9">
        <v>238</v>
      </c>
      <c r="W7" s="9">
        <v>202</v>
      </c>
      <c r="X7" s="9">
        <v>232</v>
      </c>
      <c r="Y7" s="9">
        <v>82</v>
      </c>
      <c r="Z7" s="9"/>
      <c r="AA7" s="9">
        <v>636</v>
      </c>
      <c r="AB7" s="9">
        <v>332</v>
      </c>
      <c r="AC7" s="9"/>
      <c r="AD7" s="9">
        <v>122</v>
      </c>
      <c r="AE7" s="9">
        <v>276</v>
      </c>
      <c r="AF7" s="9">
        <v>570</v>
      </c>
      <c r="AG7" s="9"/>
      <c r="AH7" s="9">
        <v>296</v>
      </c>
      <c r="AI7" s="9">
        <v>492</v>
      </c>
      <c r="AJ7" s="9"/>
      <c r="AK7" s="9">
        <v>361</v>
      </c>
      <c r="AL7" s="9">
        <v>107</v>
      </c>
      <c r="AM7" s="9">
        <v>206</v>
      </c>
      <c r="AN7" s="9"/>
      <c r="AO7" s="9">
        <v>168</v>
      </c>
      <c r="AP7" s="9">
        <v>192</v>
      </c>
      <c r="AQ7" s="9">
        <v>161</v>
      </c>
      <c r="AR7" s="9">
        <v>288</v>
      </c>
    </row>
    <row r="8" spans="2:44" ht="30" customHeight="1" x14ac:dyDescent="0.25">
      <c r="B8" s="10" t="s">
        <v>16</v>
      </c>
      <c r="C8" s="10">
        <v>968</v>
      </c>
      <c r="D8" s="10">
        <v>469</v>
      </c>
      <c r="E8" s="10">
        <v>488</v>
      </c>
      <c r="F8" s="10"/>
      <c r="G8" s="10">
        <v>174</v>
      </c>
      <c r="H8" s="10">
        <v>165</v>
      </c>
      <c r="I8" s="10">
        <v>199</v>
      </c>
      <c r="J8" s="10">
        <v>169</v>
      </c>
      <c r="K8" s="10">
        <v>128</v>
      </c>
      <c r="L8" s="10">
        <v>124</v>
      </c>
      <c r="M8" s="10"/>
      <c r="N8" s="10">
        <v>463</v>
      </c>
      <c r="O8" s="10">
        <v>464</v>
      </c>
      <c r="P8" s="10"/>
      <c r="Q8" s="10">
        <v>349</v>
      </c>
      <c r="R8" s="10">
        <v>317</v>
      </c>
      <c r="S8" s="10">
        <v>172</v>
      </c>
      <c r="T8" s="10"/>
      <c r="U8" s="10">
        <v>169</v>
      </c>
      <c r="V8" s="10">
        <v>221</v>
      </c>
      <c r="W8" s="10">
        <v>149</v>
      </c>
      <c r="X8" s="10">
        <v>312</v>
      </c>
      <c r="Y8" s="10">
        <v>117</v>
      </c>
      <c r="Z8" s="10"/>
      <c r="AA8" s="10">
        <v>585</v>
      </c>
      <c r="AB8" s="10">
        <v>383</v>
      </c>
      <c r="AC8" s="10"/>
      <c r="AD8" s="10">
        <v>165</v>
      </c>
      <c r="AE8" s="10">
        <v>272</v>
      </c>
      <c r="AF8" s="10">
        <v>531</v>
      </c>
      <c r="AG8" s="10"/>
      <c r="AH8" s="10">
        <v>274</v>
      </c>
      <c r="AI8" s="10">
        <v>474</v>
      </c>
      <c r="AJ8" s="10"/>
      <c r="AK8" s="10">
        <v>321</v>
      </c>
      <c r="AL8" s="10">
        <v>120</v>
      </c>
      <c r="AM8" s="10">
        <v>204</v>
      </c>
      <c r="AN8" s="10"/>
      <c r="AO8" s="10">
        <v>159</v>
      </c>
      <c r="AP8" s="10">
        <v>220</v>
      </c>
      <c r="AQ8" s="10">
        <v>146</v>
      </c>
      <c r="AR8" s="10">
        <v>270</v>
      </c>
    </row>
    <row r="9" spans="2:44" x14ac:dyDescent="0.25">
      <c r="B9" s="16" t="s">
        <v>49</v>
      </c>
      <c r="C9" s="15">
        <v>6.4392003870303194E-2</v>
      </c>
      <c r="D9" s="15">
        <v>4.4355624454151303E-2</v>
      </c>
      <c r="E9" s="15">
        <v>8.5230722735094105E-2</v>
      </c>
      <c r="F9" s="15"/>
      <c r="G9" s="15">
        <v>0.115168130581774</v>
      </c>
      <c r="H9" s="15">
        <v>0.125081091926073</v>
      </c>
      <c r="I9" s="15">
        <v>4.4135536449336099E-2</v>
      </c>
      <c r="J9" s="15">
        <v>1.4983222804956099E-2</v>
      </c>
      <c r="K9" s="15">
        <v>4.9104093381066201E-2</v>
      </c>
      <c r="L9" s="15">
        <v>3.26884126857966E-2</v>
      </c>
      <c r="M9" s="15"/>
      <c r="N9" s="15">
        <v>2.71049756669315E-2</v>
      </c>
      <c r="O9" s="15">
        <v>9.9979083158229703E-2</v>
      </c>
      <c r="P9" s="15"/>
      <c r="Q9" s="15">
        <v>2.2944928607005199E-2</v>
      </c>
      <c r="R9" s="15">
        <v>2.93646965851319E-2</v>
      </c>
      <c r="S9" s="15">
        <v>0.17390165876519301</v>
      </c>
      <c r="T9" s="15"/>
      <c r="U9" s="15">
        <v>4.86217518136886E-2</v>
      </c>
      <c r="V9" s="15">
        <v>5.9970757910401601E-2</v>
      </c>
      <c r="W9" s="15">
        <v>8.4485128515875099E-2</v>
      </c>
      <c r="X9" s="15">
        <v>4.2321687650790002E-2</v>
      </c>
      <c r="Y9" s="15">
        <v>0.12878799569085</v>
      </c>
      <c r="Z9" s="15"/>
      <c r="AA9" s="15">
        <v>6.3795842187123697E-2</v>
      </c>
      <c r="AB9" s="15">
        <v>6.53008083410445E-2</v>
      </c>
      <c r="AC9" s="15"/>
      <c r="AD9" s="15">
        <v>0.37760240277455498</v>
      </c>
      <c r="AE9" s="15">
        <v>0</v>
      </c>
      <c r="AF9" s="15">
        <v>0</v>
      </c>
      <c r="AG9" s="15"/>
      <c r="AH9" s="15">
        <v>8.7041402315454097E-2</v>
      </c>
      <c r="AI9" s="15">
        <v>7.9480209175917405E-3</v>
      </c>
      <c r="AJ9" s="15"/>
      <c r="AK9" s="15">
        <v>4.2945360101304703E-2</v>
      </c>
      <c r="AL9" s="15">
        <v>2.9447602470355601E-2</v>
      </c>
      <c r="AM9" s="15">
        <v>1.8219122978075299E-2</v>
      </c>
      <c r="AN9" s="15"/>
      <c r="AO9" s="15">
        <v>2.68592302173324E-2</v>
      </c>
      <c r="AP9" s="15">
        <v>2.0687119549566899E-2</v>
      </c>
      <c r="AQ9" s="15">
        <v>1.2918134209426099E-2</v>
      </c>
      <c r="AR9" s="15">
        <v>7.1631275458374097E-2</v>
      </c>
    </row>
    <row r="10" spans="2:44" x14ac:dyDescent="0.25">
      <c r="B10" s="16" t="s">
        <v>50</v>
      </c>
      <c r="C10" s="15">
        <v>3.0092038140184199E-2</v>
      </c>
      <c r="D10" s="15">
        <v>1.55193288554969E-2</v>
      </c>
      <c r="E10" s="15">
        <v>4.4836883022116601E-2</v>
      </c>
      <c r="F10" s="15"/>
      <c r="G10" s="15">
        <v>7.8605268507686898E-2</v>
      </c>
      <c r="H10" s="15">
        <v>2.8629000280815099E-2</v>
      </c>
      <c r="I10" s="15">
        <v>3.8295465250322201E-2</v>
      </c>
      <c r="J10" s="15">
        <v>4.6521341623348301E-3</v>
      </c>
      <c r="K10" s="15">
        <v>0</v>
      </c>
      <c r="L10" s="15">
        <v>1.8717577872989302E-2</v>
      </c>
      <c r="M10" s="15"/>
      <c r="N10" s="15">
        <v>1.1358763848646499E-2</v>
      </c>
      <c r="O10" s="15">
        <v>5.1443922633116999E-2</v>
      </c>
      <c r="P10" s="15"/>
      <c r="Q10" s="15">
        <v>1.04704787353071E-2</v>
      </c>
      <c r="R10" s="15">
        <v>1.5458736791984199E-2</v>
      </c>
      <c r="S10" s="15">
        <v>8.0799840864483399E-2</v>
      </c>
      <c r="T10" s="15"/>
      <c r="U10" s="15">
        <v>2.3691205281915199E-2</v>
      </c>
      <c r="V10" s="15">
        <v>8.4950153812022693E-3</v>
      </c>
      <c r="W10" s="15">
        <v>2.5189165735749201E-2</v>
      </c>
      <c r="X10" s="15">
        <v>3.6901091974434197E-2</v>
      </c>
      <c r="Y10" s="15">
        <v>6.8218413992810298E-2</v>
      </c>
      <c r="Z10" s="15"/>
      <c r="AA10" s="15">
        <v>1.18020794458826E-2</v>
      </c>
      <c r="AB10" s="15">
        <v>5.7973729802097897E-2</v>
      </c>
      <c r="AC10" s="15"/>
      <c r="AD10" s="15">
        <v>0.17646330636027199</v>
      </c>
      <c r="AE10" s="15">
        <v>0</v>
      </c>
      <c r="AF10" s="15">
        <v>0</v>
      </c>
      <c r="AG10" s="15"/>
      <c r="AH10" s="15">
        <v>2.6837963771197099E-2</v>
      </c>
      <c r="AI10" s="15">
        <v>2.41762621657645E-2</v>
      </c>
      <c r="AJ10" s="15"/>
      <c r="AK10" s="15">
        <v>1.6649789021551301E-2</v>
      </c>
      <c r="AL10" s="15">
        <v>3.3775626463045702E-2</v>
      </c>
      <c r="AM10" s="15">
        <v>1.8553083906867E-2</v>
      </c>
      <c r="AN10" s="15"/>
      <c r="AO10" s="15">
        <v>2.5852751070306601E-2</v>
      </c>
      <c r="AP10" s="15">
        <v>2.4275872909448899E-2</v>
      </c>
      <c r="AQ10" s="15">
        <v>3.2100071626292902E-3</v>
      </c>
      <c r="AR10" s="15">
        <v>3.37246394886003E-2</v>
      </c>
    </row>
    <row r="11" spans="2:44" x14ac:dyDescent="0.25">
      <c r="B11" s="16" t="s">
        <v>51</v>
      </c>
      <c r="C11" s="15">
        <v>3.71489433476598E-2</v>
      </c>
      <c r="D11" s="15">
        <v>4.3333998604001403E-2</v>
      </c>
      <c r="E11" s="15">
        <v>3.2117645507610003E-2</v>
      </c>
      <c r="F11" s="15"/>
      <c r="G11" s="15">
        <v>6.0532406207609697E-2</v>
      </c>
      <c r="H11" s="15">
        <v>4.7262571560718197E-2</v>
      </c>
      <c r="I11" s="15">
        <v>1.1754148859560601E-2</v>
      </c>
      <c r="J11" s="15">
        <v>5.1905648564906301E-2</v>
      </c>
      <c r="K11" s="15">
        <v>1.26662250502946E-2</v>
      </c>
      <c r="L11" s="15">
        <v>2.8577302816274502E-2</v>
      </c>
      <c r="M11" s="15"/>
      <c r="N11" s="15">
        <v>1.14633127042503E-2</v>
      </c>
      <c r="O11" s="15">
        <v>6.3145333457819405E-2</v>
      </c>
      <c r="P11" s="15"/>
      <c r="Q11" s="15">
        <v>1.75692274437582E-2</v>
      </c>
      <c r="R11" s="15">
        <v>4.6507296144610098E-2</v>
      </c>
      <c r="S11" s="15">
        <v>4.4181655524615601E-2</v>
      </c>
      <c r="T11" s="15"/>
      <c r="U11" s="15">
        <v>3.9151345434946902E-2</v>
      </c>
      <c r="V11" s="15">
        <v>1.8411493855264902E-2</v>
      </c>
      <c r="W11" s="15">
        <v>5.59262468832014E-2</v>
      </c>
      <c r="X11" s="15">
        <v>2.99168116740667E-2</v>
      </c>
      <c r="Y11" s="15">
        <v>6.5022253094951299E-2</v>
      </c>
      <c r="Z11" s="15"/>
      <c r="AA11" s="15">
        <v>3.7325907679746702E-2</v>
      </c>
      <c r="AB11" s="15">
        <v>3.6879174288862497E-2</v>
      </c>
      <c r="AC11" s="15"/>
      <c r="AD11" s="15">
        <v>0.157149053718524</v>
      </c>
      <c r="AE11" s="15">
        <v>0</v>
      </c>
      <c r="AF11" s="15">
        <v>1.8873972568420001E-2</v>
      </c>
      <c r="AG11" s="15"/>
      <c r="AH11" s="15">
        <v>5.20773497989509E-2</v>
      </c>
      <c r="AI11" s="15">
        <v>1.9102088716072399E-2</v>
      </c>
      <c r="AJ11" s="15"/>
      <c r="AK11" s="15">
        <v>2.5530510253821099E-2</v>
      </c>
      <c r="AL11" s="15">
        <v>1.51073006928684E-2</v>
      </c>
      <c r="AM11" s="15">
        <v>1.7189122062910501E-2</v>
      </c>
      <c r="AN11" s="15"/>
      <c r="AO11" s="15">
        <v>3.7346930604892699E-2</v>
      </c>
      <c r="AP11" s="15">
        <v>2.6696732137464801E-2</v>
      </c>
      <c r="AQ11" s="15">
        <v>2.6062099170538599E-3</v>
      </c>
      <c r="AR11" s="15">
        <v>7.1618966513648005E-2</v>
      </c>
    </row>
    <row r="12" spans="2:44" x14ac:dyDescent="0.25">
      <c r="B12" s="16" t="s">
        <v>52</v>
      </c>
      <c r="C12" s="15">
        <v>3.8944769704010999E-2</v>
      </c>
      <c r="D12" s="15">
        <v>2.33499970923348E-2</v>
      </c>
      <c r="E12" s="15">
        <v>5.2624779808631901E-2</v>
      </c>
      <c r="F12" s="15"/>
      <c r="G12" s="15">
        <v>5.5621352654692299E-2</v>
      </c>
      <c r="H12" s="15">
        <v>5.5901346737598202E-2</v>
      </c>
      <c r="I12" s="15">
        <v>5.6485926423542901E-2</v>
      </c>
      <c r="J12" s="15">
        <v>2.17336872936757E-2</v>
      </c>
      <c r="K12" s="15">
        <v>2.5749951095584402E-2</v>
      </c>
      <c r="L12" s="15">
        <v>4.7339386823307197E-3</v>
      </c>
      <c r="M12" s="15"/>
      <c r="N12" s="15">
        <v>2.0607559958512801E-2</v>
      </c>
      <c r="O12" s="15">
        <v>5.7180198348189597E-2</v>
      </c>
      <c r="P12" s="15"/>
      <c r="Q12" s="15">
        <v>2.12125563559026E-2</v>
      </c>
      <c r="R12" s="15">
        <v>3.9834199390445399E-2</v>
      </c>
      <c r="S12" s="15">
        <v>6.2745777834626495E-2</v>
      </c>
      <c r="T12" s="15"/>
      <c r="U12" s="15">
        <v>3.7994057027115599E-2</v>
      </c>
      <c r="V12" s="15">
        <v>5.8071922233049203E-2</v>
      </c>
      <c r="W12" s="15">
        <v>4.3423937981745798E-2</v>
      </c>
      <c r="X12" s="15">
        <v>2.90306602178802E-2</v>
      </c>
      <c r="Y12" s="15">
        <v>2.4922340813141299E-2</v>
      </c>
      <c r="Z12" s="15"/>
      <c r="AA12" s="15">
        <v>4.0388699590072602E-2</v>
      </c>
      <c r="AB12" s="15">
        <v>3.67436051996246E-2</v>
      </c>
      <c r="AC12" s="15"/>
      <c r="AD12" s="15">
        <v>0.228376781771787</v>
      </c>
      <c r="AE12" s="15">
        <v>0</v>
      </c>
      <c r="AF12" s="15">
        <v>0</v>
      </c>
      <c r="AG12" s="15"/>
      <c r="AH12" s="15">
        <v>1.8890610952804199E-2</v>
      </c>
      <c r="AI12" s="15">
        <v>3.2471331611119501E-2</v>
      </c>
      <c r="AJ12" s="15"/>
      <c r="AK12" s="15">
        <v>1.9267904141736101E-2</v>
      </c>
      <c r="AL12" s="15">
        <v>9.8976202146857303E-3</v>
      </c>
      <c r="AM12" s="15">
        <v>2.6739651439806299E-2</v>
      </c>
      <c r="AN12" s="15"/>
      <c r="AO12" s="15">
        <v>5.0613069150193798E-2</v>
      </c>
      <c r="AP12" s="15">
        <v>3.2282063923933201E-2</v>
      </c>
      <c r="AQ12" s="15">
        <v>9.4784232173534301E-3</v>
      </c>
      <c r="AR12" s="15">
        <v>5.0489638523432002E-2</v>
      </c>
    </row>
    <row r="13" spans="2:44" x14ac:dyDescent="0.25">
      <c r="B13" s="16" t="s">
        <v>53</v>
      </c>
      <c r="C13" s="15">
        <v>5.0388091388442399E-2</v>
      </c>
      <c r="D13" s="15">
        <v>2.4719879783926198E-2</v>
      </c>
      <c r="E13" s="15">
        <v>7.4260885964824594E-2</v>
      </c>
      <c r="F13" s="15"/>
      <c r="G13" s="15">
        <v>0.107967486306504</v>
      </c>
      <c r="H13" s="15">
        <v>7.8772141667959802E-2</v>
      </c>
      <c r="I13" s="15">
        <v>2.0487811070038699E-2</v>
      </c>
      <c r="J13" s="15">
        <v>1.66650587209385E-2</v>
      </c>
      <c r="K13" s="15">
        <v>5.4042911410832999E-2</v>
      </c>
      <c r="L13" s="15">
        <v>2.5652939266532601E-2</v>
      </c>
      <c r="M13" s="15"/>
      <c r="N13" s="15">
        <v>4.8844236011181402E-2</v>
      </c>
      <c r="O13" s="15">
        <v>5.25968147012335E-2</v>
      </c>
      <c r="P13" s="15"/>
      <c r="Q13" s="15">
        <v>2.5161131719163999E-2</v>
      </c>
      <c r="R13" s="15">
        <v>2.6948687703070202E-2</v>
      </c>
      <c r="S13" s="15">
        <v>0.118305100761511</v>
      </c>
      <c r="T13" s="15"/>
      <c r="U13" s="15">
        <v>4.4947178468176599E-2</v>
      </c>
      <c r="V13" s="15">
        <v>3.54202120568071E-2</v>
      </c>
      <c r="W13" s="15">
        <v>6.6015449844644802E-2</v>
      </c>
      <c r="X13" s="15">
        <v>5.1951293337782201E-2</v>
      </c>
      <c r="Y13" s="15">
        <v>6.2449802479452497E-2</v>
      </c>
      <c r="Z13" s="15"/>
      <c r="AA13" s="15">
        <v>3.9095892363567503E-2</v>
      </c>
      <c r="AB13" s="15">
        <v>6.7602215086524906E-2</v>
      </c>
      <c r="AC13" s="15"/>
      <c r="AD13" s="15">
        <v>0</v>
      </c>
      <c r="AE13" s="15">
        <v>0.17927320910644501</v>
      </c>
      <c r="AF13" s="15">
        <v>0</v>
      </c>
      <c r="AG13" s="15"/>
      <c r="AH13" s="15">
        <v>3.8691197159091702E-2</v>
      </c>
      <c r="AI13" s="15">
        <v>3.9580101822461203E-2</v>
      </c>
      <c r="AJ13" s="15"/>
      <c r="AK13" s="15">
        <v>4.1611455158295403E-2</v>
      </c>
      <c r="AL13" s="15">
        <v>6.6917175712666199E-2</v>
      </c>
      <c r="AM13" s="15">
        <v>3.7487080142924498E-2</v>
      </c>
      <c r="AN13" s="15"/>
      <c r="AO13" s="15">
        <v>3.4507394021245703E-2</v>
      </c>
      <c r="AP13" s="15">
        <v>6.39239023113434E-2</v>
      </c>
      <c r="AQ13" s="15">
        <v>3.4537519556118799E-2</v>
      </c>
      <c r="AR13" s="15">
        <v>2.16495714731176E-2</v>
      </c>
    </row>
    <row r="14" spans="2:44" x14ac:dyDescent="0.25">
      <c r="B14" s="16" t="s">
        <v>54</v>
      </c>
      <c r="C14" s="15">
        <v>0.122485574250281</v>
      </c>
      <c r="D14" s="15">
        <v>8.5156378926954004E-2</v>
      </c>
      <c r="E14" s="15">
        <v>0.15994670437601899</v>
      </c>
      <c r="F14" s="15"/>
      <c r="G14" s="15">
        <v>0.12345772570274</v>
      </c>
      <c r="H14" s="15">
        <v>0.111354343143302</v>
      </c>
      <c r="I14" s="15">
        <v>8.3208968547638706E-2</v>
      </c>
      <c r="J14" s="15">
        <v>0.13228618389897501</v>
      </c>
      <c r="K14" s="15">
        <v>0.102428461201183</v>
      </c>
      <c r="L14" s="15">
        <v>0.20757582436535199</v>
      </c>
      <c r="M14" s="15"/>
      <c r="N14" s="15">
        <v>0.100864755938326</v>
      </c>
      <c r="O14" s="15">
        <v>0.13910916545643301</v>
      </c>
      <c r="P14" s="15"/>
      <c r="Q14" s="15">
        <v>0.13544027244331799</v>
      </c>
      <c r="R14" s="15">
        <v>0.10858181541006499</v>
      </c>
      <c r="S14" s="15">
        <v>0.12511648895890001</v>
      </c>
      <c r="T14" s="15"/>
      <c r="U14" s="15">
        <v>0.14980246482968601</v>
      </c>
      <c r="V14" s="15">
        <v>0.15775821196362499</v>
      </c>
      <c r="W14" s="15">
        <v>0.14256650236842999</v>
      </c>
      <c r="X14" s="15">
        <v>8.0716669183561102E-2</v>
      </c>
      <c r="Y14" s="15">
        <v>0.102212349025013</v>
      </c>
      <c r="Z14" s="15"/>
      <c r="AA14" s="15">
        <v>0.131903455130506</v>
      </c>
      <c r="AB14" s="15">
        <v>0.108128710180769</v>
      </c>
      <c r="AC14" s="15"/>
      <c r="AD14" s="15">
        <v>0</v>
      </c>
      <c r="AE14" s="15">
        <v>0.43578515002316898</v>
      </c>
      <c r="AF14" s="15">
        <v>0</v>
      </c>
      <c r="AG14" s="15"/>
      <c r="AH14" s="15">
        <v>0.13647190403960699</v>
      </c>
      <c r="AI14" s="15">
        <v>9.1873293099711706E-2</v>
      </c>
      <c r="AJ14" s="15"/>
      <c r="AK14" s="15">
        <v>0.148461686792831</v>
      </c>
      <c r="AL14" s="15">
        <v>7.3516163594986306E-2</v>
      </c>
      <c r="AM14" s="15">
        <v>7.9739584770093297E-2</v>
      </c>
      <c r="AN14" s="15"/>
      <c r="AO14" s="15">
        <v>0.165153209533065</v>
      </c>
      <c r="AP14" s="15">
        <v>0.10599810370620399</v>
      </c>
      <c r="AQ14" s="15">
        <v>9.2261726470173999E-2</v>
      </c>
      <c r="AR14" s="15">
        <v>0.14386412768999801</v>
      </c>
    </row>
    <row r="15" spans="2:44" x14ac:dyDescent="0.25">
      <c r="B15" s="16" t="s">
        <v>55</v>
      </c>
      <c r="C15" s="15">
        <v>0.108195054219603</v>
      </c>
      <c r="D15" s="15">
        <v>0.11519117556375499</v>
      </c>
      <c r="E15" s="15">
        <v>0.104130244393648</v>
      </c>
      <c r="F15" s="15"/>
      <c r="G15" s="15">
        <v>0.14205284773413501</v>
      </c>
      <c r="H15" s="15">
        <v>0.111188419489809</v>
      </c>
      <c r="I15" s="15">
        <v>0.107491514206759</v>
      </c>
      <c r="J15" s="15">
        <v>8.0530211317994302E-2</v>
      </c>
      <c r="K15" s="15">
        <v>8.3641550768949802E-2</v>
      </c>
      <c r="L15" s="15">
        <v>0.12873381159793201</v>
      </c>
      <c r="M15" s="15"/>
      <c r="N15" s="15">
        <v>0.114039152910453</v>
      </c>
      <c r="O15" s="15">
        <v>0.108642104097144</v>
      </c>
      <c r="P15" s="15"/>
      <c r="Q15" s="15">
        <v>9.4661418935963706E-2</v>
      </c>
      <c r="R15" s="15">
        <v>0.14184376411702601</v>
      </c>
      <c r="S15" s="15">
        <v>8.3204200430280095E-2</v>
      </c>
      <c r="T15" s="15"/>
      <c r="U15" s="15">
        <v>0.11464819177164701</v>
      </c>
      <c r="V15" s="15">
        <v>9.4053051734032694E-2</v>
      </c>
      <c r="W15" s="15">
        <v>0.13100142331941</v>
      </c>
      <c r="X15" s="15">
        <v>0.137097767218125</v>
      </c>
      <c r="Y15" s="15">
        <v>1.9468617053833001E-2</v>
      </c>
      <c r="Z15" s="15"/>
      <c r="AA15" s="15">
        <v>0.113484007165923</v>
      </c>
      <c r="AB15" s="15">
        <v>0.100132435942088</v>
      </c>
      <c r="AC15" s="15"/>
      <c r="AD15" s="15">
        <v>0</v>
      </c>
      <c r="AE15" s="15">
        <v>0.38494164087038502</v>
      </c>
      <c r="AF15" s="15">
        <v>0</v>
      </c>
      <c r="AG15" s="15"/>
      <c r="AH15" s="15">
        <v>8.9424139605161101E-2</v>
      </c>
      <c r="AI15" s="15">
        <v>0.118736881537872</v>
      </c>
      <c r="AJ15" s="15"/>
      <c r="AK15" s="15">
        <v>0.118006206591171</v>
      </c>
      <c r="AL15" s="15">
        <v>0.172569202847807</v>
      </c>
      <c r="AM15" s="15">
        <v>9.4216772462760903E-2</v>
      </c>
      <c r="AN15" s="15"/>
      <c r="AO15" s="15">
        <v>5.9460209725511498E-2</v>
      </c>
      <c r="AP15" s="15">
        <v>0.13450740251800899</v>
      </c>
      <c r="AQ15" s="15">
        <v>0.13216748541697201</v>
      </c>
      <c r="AR15" s="15">
        <v>0.10725633139726699</v>
      </c>
    </row>
    <row r="16" spans="2:44" x14ac:dyDescent="0.25">
      <c r="B16" s="16" t="s">
        <v>56</v>
      </c>
      <c r="C16" s="15">
        <v>0.136126871811031</v>
      </c>
      <c r="D16" s="15">
        <v>0.15265427253841399</v>
      </c>
      <c r="E16" s="15">
        <v>0.12167072025424901</v>
      </c>
      <c r="F16" s="15"/>
      <c r="G16" s="15">
        <v>0.120598800954423</v>
      </c>
      <c r="H16" s="15">
        <v>0.12620605444697899</v>
      </c>
      <c r="I16" s="15">
        <v>0.153158315973773</v>
      </c>
      <c r="J16" s="15">
        <v>0.14983125429189501</v>
      </c>
      <c r="K16" s="15">
        <v>0.13789819628167399</v>
      </c>
      <c r="L16" s="15">
        <v>0.118134755283681</v>
      </c>
      <c r="M16" s="15"/>
      <c r="N16" s="15">
        <v>0.14070538144554501</v>
      </c>
      <c r="O16" s="15">
        <v>0.132850657406098</v>
      </c>
      <c r="P16" s="15"/>
      <c r="Q16" s="15">
        <v>0.175780328370681</v>
      </c>
      <c r="R16" s="15">
        <v>0.15462412634217601</v>
      </c>
      <c r="S16" s="15">
        <v>4.9528829582632002E-2</v>
      </c>
      <c r="T16" s="15"/>
      <c r="U16" s="15">
        <v>0.15674982593694101</v>
      </c>
      <c r="V16" s="15">
        <v>0.151515290173006</v>
      </c>
      <c r="W16" s="15">
        <v>0.11396477342673</v>
      </c>
      <c r="X16" s="15">
        <v>0.13362473638385899</v>
      </c>
      <c r="Y16" s="15">
        <v>0.112167035975672</v>
      </c>
      <c r="Z16" s="15"/>
      <c r="AA16" s="15">
        <v>0.14864198686962801</v>
      </c>
      <c r="AB16" s="15">
        <v>0.117048502908759</v>
      </c>
      <c r="AC16" s="15"/>
      <c r="AD16" s="15">
        <v>0</v>
      </c>
      <c r="AE16" s="15">
        <v>0</v>
      </c>
      <c r="AF16" s="15">
        <v>0.248224294485304</v>
      </c>
      <c r="AG16" s="15"/>
      <c r="AH16" s="15">
        <v>0.104691220654967</v>
      </c>
      <c r="AI16" s="15">
        <v>0.186600283670392</v>
      </c>
      <c r="AJ16" s="15"/>
      <c r="AK16" s="15">
        <v>0.146602896090959</v>
      </c>
      <c r="AL16" s="15">
        <v>0.197827411998963</v>
      </c>
      <c r="AM16" s="15">
        <v>0.16287081184684299</v>
      </c>
      <c r="AN16" s="15"/>
      <c r="AO16" s="15">
        <v>0.157279606473572</v>
      </c>
      <c r="AP16" s="15">
        <v>0.15906033095431699</v>
      </c>
      <c r="AQ16" s="15">
        <v>0.121024731634147</v>
      </c>
      <c r="AR16" s="15">
        <v>0.14445337844644099</v>
      </c>
    </row>
    <row r="17" spans="2:44" x14ac:dyDescent="0.25">
      <c r="B17" s="16" t="s">
        <v>57</v>
      </c>
      <c r="C17" s="15">
        <v>0.19762027765943699</v>
      </c>
      <c r="D17" s="15">
        <v>0.22675392895951299</v>
      </c>
      <c r="E17" s="15">
        <v>0.17109679056466801</v>
      </c>
      <c r="F17" s="15"/>
      <c r="G17" s="15">
        <v>0.117137790337212</v>
      </c>
      <c r="H17" s="15">
        <v>0.116762569796202</v>
      </c>
      <c r="I17" s="15">
        <v>0.19111428211870701</v>
      </c>
      <c r="J17" s="15">
        <v>0.30547236982381798</v>
      </c>
      <c r="K17" s="15">
        <v>0.255372874593009</v>
      </c>
      <c r="L17" s="15">
        <v>0.219145443390556</v>
      </c>
      <c r="M17" s="15"/>
      <c r="N17" s="15">
        <v>0.255464693199138</v>
      </c>
      <c r="O17" s="15">
        <v>0.14604691091284999</v>
      </c>
      <c r="P17" s="15"/>
      <c r="Q17" s="15">
        <v>0.25861783342404199</v>
      </c>
      <c r="R17" s="15">
        <v>0.22798751089971001</v>
      </c>
      <c r="S17" s="15">
        <v>9.2783522649596203E-2</v>
      </c>
      <c r="T17" s="15"/>
      <c r="U17" s="15">
        <v>0.18138264168339399</v>
      </c>
      <c r="V17" s="15">
        <v>0.23183772595713201</v>
      </c>
      <c r="W17" s="15">
        <v>0.177043291850288</v>
      </c>
      <c r="X17" s="15">
        <v>0.17709609505460699</v>
      </c>
      <c r="Y17" s="15">
        <v>0.23737771581696401</v>
      </c>
      <c r="Z17" s="15"/>
      <c r="AA17" s="15">
        <v>0.19682061830279601</v>
      </c>
      <c r="AB17" s="15">
        <v>0.198839299308916</v>
      </c>
      <c r="AC17" s="15"/>
      <c r="AD17" s="15">
        <v>0</v>
      </c>
      <c r="AE17" s="15">
        <v>0</v>
      </c>
      <c r="AF17" s="15">
        <v>0.36035613942631201</v>
      </c>
      <c r="AG17" s="15"/>
      <c r="AH17" s="15">
        <v>0.20717213093662301</v>
      </c>
      <c r="AI17" s="15">
        <v>0.23271803703680499</v>
      </c>
      <c r="AJ17" s="15"/>
      <c r="AK17" s="15">
        <v>0.231754984154705</v>
      </c>
      <c r="AL17" s="15">
        <v>0.14533270494443701</v>
      </c>
      <c r="AM17" s="15">
        <v>0.24663817936032401</v>
      </c>
      <c r="AN17" s="15"/>
      <c r="AO17" s="15">
        <v>0.19164567127597401</v>
      </c>
      <c r="AP17" s="15">
        <v>0.16591850921293899</v>
      </c>
      <c r="AQ17" s="15">
        <v>0.29479070401977597</v>
      </c>
      <c r="AR17" s="15">
        <v>0.202034266039365</v>
      </c>
    </row>
    <row r="18" spans="2:44" x14ac:dyDescent="0.25">
      <c r="B18" s="16" t="s">
        <v>58</v>
      </c>
      <c r="C18" s="15">
        <v>9.2293494371769202E-2</v>
      </c>
      <c r="D18" s="15">
        <v>0.114597033884953</v>
      </c>
      <c r="E18" s="15">
        <v>6.6564968561618199E-2</v>
      </c>
      <c r="F18" s="15"/>
      <c r="G18" s="15">
        <v>2.3582855950884E-2</v>
      </c>
      <c r="H18" s="15">
        <v>0.116205811459974</v>
      </c>
      <c r="I18" s="15">
        <v>0.114915991316143</v>
      </c>
      <c r="J18" s="15">
        <v>8.5458155286279897E-2</v>
      </c>
      <c r="K18" s="15">
        <v>0.12744993448144801</v>
      </c>
      <c r="L18" s="15">
        <v>0.10030988175747001</v>
      </c>
      <c r="M18" s="15"/>
      <c r="N18" s="15">
        <v>0.111853205136953</v>
      </c>
      <c r="O18" s="15">
        <v>7.5067035395831302E-2</v>
      </c>
      <c r="P18" s="15"/>
      <c r="Q18" s="15">
        <v>0.118002147185703</v>
      </c>
      <c r="R18" s="15">
        <v>8.8572016039049004E-2</v>
      </c>
      <c r="S18" s="15">
        <v>6.5957693676034296E-2</v>
      </c>
      <c r="T18" s="15"/>
      <c r="U18" s="15">
        <v>7.9882104714948804E-2</v>
      </c>
      <c r="V18" s="15">
        <v>7.3712072849929006E-2</v>
      </c>
      <c r="W18" s="15">
        <v>8.0422669669899499E-2</v>
      </c>
      <c r="X18" s="15">
        <v>0.135935902240052</v>
      </c>
      <c r="Y18" s="15">
        <v>4.40570895341931E-2</v>
      </c>
      <c r="Z18" s="15"/>
      <c r="AA18" s="15">
        <v>8.3806199234366996E-2</v>
      </c>
      <c r="AB18" s="15">
        <v>0.105231749182505</v>
      </c>
      <c r="AC18" s="15"/>
      <c r="AD18" s="15">
        <v>0</v>
      </c>
      <c r="AE18" s="15">
        <v>0</v>
      </c>
      <c r="AF18" s="15">
        <v>0.16829511485299101</v>
      </c>
      <c r="AG18" s="15"/>
      <c r="AH18" s="15">
        <v>0.112422194429369</v>
      </c>
      <c r="AI18" s="15">
        <v>0.113751649342667</v>
      </c>
      <c r="AJ18" s="15"/>
      <c r="AK18" s="15">
        <v>9.26213920883142E-2</v>
      </c>
      <c r="AL18" s="15">
        <v>0.15095810110018401</v>
      </c>
      <c r="AM18" s="15">
        <v>0.12799809135951301</v>
      </c>
      <c r="AN18" s="15"/>
      <c r="AO18" s="15">
        <v>7.9645413172917401E-2</v>
      </c>
      <c r="AP18" s="15">
        <v>0.119319345428264</v>
      </c>
      <c r="AQ18" s="15">
        <v>0.14837775111107801</v>
      </c>
      <c r="AR18" s="15">
        <v>8.6206819783572794E-2</v>
      </c>
    </row>
    <row r="19" spans="2:44" ht="30" x14ac:dyDescent="0.25">
      <c r="B19" s="16" t="s">
        <v>59</v>
      </c>
      <c r="C19" s="15">
        <v>0.112011512750968</v>
      </c>
      <c r="D19" s="15">
        <v>0.14304330734080201</v>
      </c>
      <c r="E19" s="15">
        <v>7.7948975556774797E-2</v>
      </c>
      <c r="F19" s="15"/>
      <c r="G19" s="15">
        <v>5.5275335062339302E-2</v>
      </c>
      <c r="H19" s="15">
        <v>7.2047190047742904E-2</v>
      </c>
      <c r="I19" s="15">
        <v>0.145444428634079</v>
      </c>
      <c r="J19" s="15">
        <v>0.136482073834227</v>
      </c>
      <c r="K19" s="15">
        <v>0.14684622880470299</v>
      </c>
      <c r="L19" s="15">
        <v>0.10813251766665</v>
      </c>
      <c r="M19" s="15"/>
      <c r="N19" s="15">
        <v>0.15503920634940399</v>
      </c>
      <c r="O19" s="15">
        <v>6.5855146828256106E-2</v>
      </c>
      <c r="P19" s="15"/>
      <c r="Q19" s="15">
        <v>0.11736259280458899</v>
      </c>
      <c r="R19" s="15">
        <v>0.115979125585492</v>
      </c>
      <c r="S19" s="15">
        <v>8.7961870612781295E-2</v>
      </c>
      <c r="T19" s="15"/>
      <c r="U19" s="15">
        <v>0.110689269760172</v>
      </c>
      <c r="V19" s="15">
        <v>9.1002438488584594E-2</v>
      </c>
      <c r="W19" s="15">
        <v>7.4095242362882993E-2</v>
      </c>
      <c r="X19" s="15">
        <v>0.136977277282746</v>
      </c>
      <c r="Y19" s="15">
        <v>0.135316386523119</v>
      </c>
      <c r="Z19" s="15"/>
      <c r="AA19" s="15">
        <v>0.115876405070657</v>
      </c>
      <c r="AB19" s="15">
        <v>0.10611976975880801</v>
      </c>
      <c r="AC19" s="15"/>
      <c r="AD19" s="15">
        <v>0</v>
      </c>
      <c r="AE19" s="15">
        <v>0</v>
      </c>
      <c r="AF19" s="15">
        <v>0.20425047866697299</v>
      </c>
      <c r="AG19" s="15"/>
      <c r="AH19" s="15">
        <v>0.11907052636962399</v>
      </c>
      <c r="AI19" s="15">
        <v>0.13119822774423701</v>
      </c>
      <c r="AJ19" s="15"/>
      <c r="AK19" s="15">
        <v>0.110397595061654</v>
      </c>
      <c r="AL19" s="15">
        <v>9.7351748669800606E-2</v>
      </c>
      <c r="AM19" s="15">
        <v>0.170348499669882</v>
      </c>
      <c r="AN19" s="15"/>
      <c r="AO19" s="15">
        <v>0.16405786130812</v>
      </c>
      <c r="AP19" s="15">
        <v>0.141738656752328</v>
      </c>
      <c r="AQ19" s="15">
        <v>0.14862730728527099</v>
      </c>
      <c r="AR19" s="15">
        <v>6.7070985186183693E-2</v>
      </c>
    </row>
    <row r="20" spans="2:44" x14ac:dyDescent="0.25">
      <c r="B20" s="16" t="s">
        <v>41</v>
      </c>
      <c r="C20" s="17">
        <v>1.0301368486310247E-2</v>
      </c>
      <c r="D20" s="17">
        <v>1.1325073995698487E-2</v>
      </c>
      <c r="E20" s="17">
        <v>9.5706792547458619E-3</v>
      </c>
      <c r="F20" s="17" t="s">
        <v>11</v>
      </c>
      <c r="G20" s="17">
        <v>-2.2204460492503131E-16</v>
      </c>
      <c r="H20" s="17">
        <v>1.0589459442826854E-2</v>
      </c>
      <c r="I20" s="17">
        <v>3.3507611150099592E-2</v>
      </c>
      <c r="J20" s="17">
        <v>-6.6613381477509392E-16</v>
      </c>
      <c r="K20" s="17">
        <v>4.7995729312549917E-3</v>
      </c>
      <c r="L20" s="17">
        <v>7.5975946144353212E-3</v>
      </c>
      <c r="M20" s="17" t="s">
        <v>11</v>
      </c>
      <c r="N20" s="17">
        <v>2.6547568306585223E-3</v>
      </c>
      <c r="O20" s="17">
        <v>8.0836276047984157E-3</v>
      </c>
      <c r="P20" s="17" t="s">
        <v>11</v>
      </c>
      <c r="Q20" s="17">
        <v>2.777083974566219E-3</v>
      </c>
      <c r="R20" s="17">
        <v>4.2980249912401014E-3</v>
      </c>
      <c r="S20" s="17">
        <v>1.5513360339346471E-2</v>
      </c>
      <c r="T20" s="17" t="s">
        <v>11</v>
      </c>
      <c r="U20" s="17">
        <v>1.2439963277368293E-2</v>
      </c>
      <c r="V20" s="17">
        <v>1.9751807396965693E-2</v>
      </c>
      <c r="W20" s="17">
        <v>5.8661680411432604E-3</v>
      </c>
      <c r="X20" s="17">
        <v>8.4300077820965713E-3</v>
      </c>
      <c r="Y20" s="17">
        <v>6.6613381477509392E-16</v>
      </c>
      <c r="Z20" s="17" t="s">
        <v>11</v>
      </c>
      <c r="AA20" s="17">
        <v>1.7058906959729891E-2</v>
      </c>
      <c r="AB20" s="17">
        <v>6.6613381477509392E-16</v>
      </c>
      <c r="AC20" s="17" t="s">
        <v>11</v>
      </c>
      <c r="AD20" s="17">
        <v>6.0408455374862058E-2</v>
      </c>
      <c r="AE20" s="17">
        <v>1.1102230246251565E-15</v>
      </c>
      <c r="AF20" s="17">
        <v>0</v>
      </c>
      <c r="AG20" s="17" t="s">
        <v>11</v>
      </c>
      <c r="AH20" s="17">
        <v>7.2093599671509967E-3</v>
      </c>
      <c r="AI20" s="17">
        <v>1.8438223353058891E-3</v>
      </c>
      <c r="AJ20" s="17" t="s">
        <v>11</v>
      </c>
      <c r="AK20" s="17">
        <v>6.1502205436572144E-3</v>
      </c>
      <c r="AL20" s="17">
        <v>7.2993412902003785E-3</v>
      </c>
      <c r="AM20" s="17">
        <v>2.2204460492503131E-16</v>
      </c>
      <c r="AN20" s="17" t="s">
        <v>11</v>
      </c>
      <c r="AO20" s="17">
        <v>7.5786534468689215E-3</v>
      </c>
      <c r="AP20" s="17">
        <v>5.5919605961820551E-3</v>
      </c>
      <c r="AQ20" s="17">
        <v>5.5511151231257827E-16</v>
      </c>
      <c r="AR20" s="17">
        <v>4.4408920985006262E-16</v>
      </c>
    </row>
    <row r="21" spans="2:44" x14ac:dyDescent="0.25">
      <c r="B21" s="14"/>
    </row>
    <row r="22" spans="2:44" x14ac:dyDescent="0.25">
      <c r="B22" t="s">
        <v>62</v>
      </c>
    </row>
    <row r="23" spans="2:44" x14ac:dyDescent="0.25">
      <c r="B23" t="s">
        <v>63</v>
      </c>
    </row>
    <row r="25" spans="2:44" x14ac:dyDescent="0.25">
      <c r="B25" s="7" t="str">
        <f>HYPERLINK("#'Contents'!A1", "Return to Contents")</f>
        <v>Return to Contents</v>
      </c>
    </row>
  </sheetData>
  <mergeCells count="11">
    <mergeCell ref="D2:AL2"/>
    <mergeCell ref="AA5:AB5"/>
    <mergeCell ref="AD5:AF5"/>
    <mergeCell ref="AH5:AI5"/>
    <mergeCell ref="AK5:AM5"/>
    <mergeCell ref="AO5:AR5"/>
    <mergeCell ref="D5:E5"/>
    <mergeCell ref="G5:L5"/>
    <mergeCell ref="N5:O5"/>
    <mergeCell ref="Q5:S5"/>
    <mergeCell ref="U5:Y5"/>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R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9" width="10.7109375" customWidth="1"/>
    <col min="40" max="40" width="2.140625" customWidth="1"/>
    <col min="41" max="44" width="10.7109375" customWidth="1"/>
    <col min="45" max="45" width="2.140625" customWidth="1"/>
  </cols>
  <sheetData>
    <row r="2" spans="2:44" ht="39.950000000000003" customHeight="1" x14ac:dyDescent="0.25">
      <c r="D2" s="23" t="s">
        <v>66</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5" spans="2:44"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row>
    <row r="6" spans="2:44"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4" ht="30" customHeight="1" x14ac:dyDescent="0.25">
      <c r="B7" s="9" t="s">
        <v>15</v>
      </c>
      <c r="C7" s="9">
        <v>968</v>
      </c>
      <c r="D7" s="9">
        <v>407</v>
      </c>
      <c r="E7" s="9">
        <v>549</v>
      </c>
      <c r="F7" s="9"/>
      <c r="G7" s="9">
        <v>94</v>
      </c>
      <c r="H7" s="9">
        <v>87</v>
      </c>
      <c r="I7" s="9">
        <v>162</v>
      </c>
      <c r="J7" s="9">
        <v>217</v>
      </c>
      <c r="K7" s="9">
        <v>196</v>
      </c>
      <c r="L7" s="9">
        <v>203</v>
      </c>
      <c r="M7" s="9"/>
      <c r="N7" s="9">
        <v>528</v>
      </c>
      <c r="O7" s="9">
        <v>399</v>
      </c>
      <c r="P7" s="9"/>
      <c r="Q7" s="9">
        <v>460</v>
      </c>
      <c r="R7" s="9">
        <v>272</v>
      </c>
      <c r="S7" s="9">
        <v>135</v>
      </c>
      <c r="T7" s="9"/>
      <c r="U7" s="9">
        <v>214</v>
      </c>
      <c r="V7" s="9">
        <v>238</v>
      </c>
      <c r="W7" s="9">
        <v>202</v>
      </c>
      <c r="X7" s="9">
        <v>232</v>
      </c>
      <c r="Y7" s="9">
        <v>82</v>
      </c>
      <c r="Z7" s="9"/>
      <c r="AA7" s="9">
        <v>636</v>
      </c>
      <c r="AB7" s="9">
        <v>332</v>
      </c>
      <c r="AC7" s="9"/>
      <c r="AD7" s="9">
        <v>122</v>
      </c>
      <c r="AE7" s="9">
        <v>276</v>
      </c>
      <c r="AF7" s="9">
        <v>570</v>
      </c>
      <c r="AG7" s="9"/>
      <c r="AH7" s="9">
        <v>296</v>
      </c>
      <c r="AI7" s="9">
        <v>492</v>
      </c>
      <c r="AJ7" s="9"/>
      <c r="AK7" s="9">
        <v>361</v>
      </c>
      <c r="AL7" s="9">
        <v>107</v>
      </c>
      <c r="AM7" s="9">
        <v>206</v>
      </c>
      <c r="AN7" s="9"/>
      <c r="AO7" s="9">
        <v>168</v>
      </c>
      <c r="AP7" s="9">
        <v>192</v>
      </c>
      <c r="AQ7" s="9">
        <v>161</v>
      </c>
      <c r="AR7" s="9">
        <v>288</v>
      </c>
    </row>
    <row r="8" spans="2:44" ht="30" customHeight="1" x14ac:dyDescent="0.25">
      <c r="B8" s="10" t="s">
        <v>16</v>
      </c>
      <c r="C8" s="10">
        <v>968</v>
      </c>
      <c r="D8" s="10">
        <v>469</v>
      </c>
      <c r="E8" s="10">
        <v>488</v>
      </c>
      <c r="F8" s="10"/>
      <c r="G8" s="10">
        <v>174</v>
      </c>
      <c r="H8" s="10">
        <v>165</v>
      </c>
      <c r="I8" s="10">
        <v>199</v>
      </c>
      <c r="J8" s="10">
        <v>169</v>
      </c>
      <c r="K8" s="10">
        <v>128</v>
      </c>
      <c r="L8" s="10">
        <v>124</v>
      </c>
      <c r="M8" s="10"/>
      <c r="N8" s="10">
        <v>463</v>
      </c>
      <c r="O8" s="10">
        <v>464</v>
      </c>
      <c r="P8" s="10"/>
      <c r="Q8" s="10">
        <v>349</v>
      </c>
      <c r="R8" s="10">
        <v>317</v>
      </c>
      <c r="S8" s="10">
        <v>172</v>
      </c>
      <c r="T8" s="10"/>
      <c r="U8" s="10">
        <v>169</v>
      </c>
      <c r="V8" s="10">
        <v>221</v>
      </c>
      <c r="W8" s="10">
        <v>149</v>
      </c>
      <c r="X8" s="10">
        <v>312</v>
      </c>
      <c r="Y8" s="10">
        <v>117</v>
      </c>
      <c r="Z8" s="10"/>
      <c r="AA8" s="10">
        <v>585</v>
      </c>
      <c r="AB8" s="10">
        <v>383</v>
      </c>
      <c r="AC8" s="10"/>
      <c r="AD8" s="10">
        <v>165</v>
      </c>
      <c r="AE8" s="10">
        <v>272</v>
      </c>
      <c r="AF8" s="10">
        <v>531</v>
      </c>
      <c r="AG8" s="10"/>
      <c r="AH8" s="10">
        <v>274</v>
      </c>
      <c r="AI8" s="10">
        <v>474</v>
      </c>
      <c r="AJ8" s="10"/>
      <c r="AK8" s="10">
        <v>321</v>
      </c>
      <c r="AL8" s="10">
        <v>120</v>
      </c>
      <c r="AM8" s="10">
        <v>204</v>
      </c>
      <c r="AN8" s="10"/>
      <c r="AO8" s="10">
        <v>159</v>
      </c>
      <c r="AP8" s="10">
        <v>220</v>
      </c>
      <c r="AQ8" s="10">
        <v>146</v>
      </c>
      <c r="AR8" s="10">
        <v>270</v>
      </c>
    </row>
    <row r="9" spans="2:44" x14ac:dyDescent="0.25">
      <c r="B9" s="16" t="s">
        <v>36</v>
      </c>
      <c r="C9" s="15">
        <v>0.28319838808750097</v>
      </c>
      <c r="D9" s="15">
        <v>0.31844908500193098</v>
      </c>
      <c r="E9" s="15">
        <v>0.24607205701850601</v>
      </c>
      <c r="F9" s="15"/>
      <c r="G9" s="15">
        <v>0.134523142644524</v>
      </c>
      <c r="H9" s="15">
        <v>0.26960665472793699</v>
      </c>
      <c r="I9" s="15">
        <v>0.20951411062325401</v>
      </c>
      <c r="J9" s="15">
        <v>0.33007318145936299</v>
      </c>
      <c r="K9" s="15">
        <v>0.39072255293986002</v>
      </c>
      <c r="L9" s="15">
        <v>0.458256193867767</v>
      </c>
      <c r="M9" s="15"/>
      <c r="N9" s="15">
        <v>0.17035186415430201</v>
      </c>
      <c r="O9" s="15">
        <v>0.39956306826243898</v>
      </c>
      <c r="P9" s="15"/>
      <c r="Q9" s="15">
        <v>0.37460319497633299</v>
      </c>
      <c r="R9" s="15">
        <v>0.20491958862519599</v>
      </c>
      <c r="S9" s="15">
        <v>0.35193365519516401</v>
      </c>
      <c r="T9" s="15"/>
      <c r="U9" s="15">
        <v>0.342310567151413</v>
      </c>
      <c r="V9" s="15">
        <v>0.22777780401626799</v>
      </c>
      <c r="W9" s="15">
        <v>0.34030204099774403</v>
      </c>
      <c r="X9" s="15">
        <v>0.25575325448418601</v>
      </c>
      <c r="Y9" s="15">
        <v>0.30296273183578498</v>
      </c>
      <c r="Z9" s="15"/>
      <c r="AA9" s="15">
        <v>0.28008443459145599</v>
      </c>
      <c r="AB9" s="15">
        <v>0.28794538028564698</v>
      </c>
      <c r="AC9" s="15"/>
      <c r="AD9" s="15">
        <v>0.30081328488501202</v>
      </c>
      <c r="AE9" s="15">
        <v>0.26659202824825801</v>
      </c>
      <c r="AF9" s="15">
        <v>0.286232080069246</v>
      </c>
      <c r="AG9" s="15"/>
      <c r="AH9" s="15">
        <v>1</v>
      </c>
      <c r="AI9" s="15">
        <v>0</v>
      </c>
      <c r="AJ9" s="15"/>
      <c r="AK9" s="15">
        <v>0.54611698521633101</v>
      </c>
      <c r="AL9" s="15">
        <v>0.149525244337708</v>
      </c>
      <c r="AM9" s="15">
        <v>6.3579841028784598E-2</v>
      </c>
      <c r="AN9" s="15"/>
      <c r="AO9" s="15">
        <v>0.497579385548924</v>
      </c>
      <c r="AP9" s="15">
        <v>0.137161818601991</v>
      </c>
      <c r="AQ9" s="15">
        <v>0.12733427060490099</v>
      </c>
      <c r="AR9" s="15">
        <v>0.317710762979659</v>
      </c>
    </row>
    <row r="10" spans="2:44" x14ac:dyDescent="0.25">
      <c r="B10" s="16" t="s">
        <v>37</v>
      </c>
      <c r="C10" s="15">
        <v>0.489718306638108</v>
      </c>
      <c r="D10" s="15">
        <v>0.48455927641095198</v>
      </c>
      <c r="E10" s="15">
        <v>0.49580306408077901</v>
      </c>
      <c r="F10" s="15"/>
      <c r="G10" s="15">
        <v>0.41657565357974202</v>
      </c>
      <c r="H10" s="15">
        <v>0.45643329457918902</v>
      </c>
      <c r="I10" s="15">
        <v>0.63683287739459804</v>
      </c>
      <c r="J10" s="15">
        <v>0.511606299316123</v>
      </c>
      <c r="K10" s="15">
        <v>0.50129077792924404</v>
      </c>
      <c r="L10" s="15">
        <v>0.37713642810898901</v>
      </c>
      <c r="M10" s="15"/>
      <c r="N10" s="15">
        <v>0.66986186037193896</v>
      </c>
      <c r="O10" s="15">
        <v>0.32930925190702198</v>
      </c>
      <c r="P10" s="15"/>
      <c r="Q10" s="15">
        <v>0.516597730884232</v>
      </c>
      <c r="R10" s="15">
        <v>0.62718038102349905</v>
      </c>
      <c r="S10" s="15">
        <v>0.309600527369159</v>
      </c>
      <c r="T10" s="15"/>
      <c r="U10" s="15">
        <v>0.42631622192634</v>
      </c>
      <c r="V10" s="15">
        <v>0.55652968254786095</v>
      </c>
      <c r="W10" s="15">
        <v>0.45625978413463403</v>
      </c>
      <c r="X10" s="15">
        <v>0.51503502941497303</v>
      </c>
      <c r="Y10" s="15">
        <v>0.43019814071391099</v>
      </c>
      <c r="Z10" s="15"/>
      <c r="AA10" s="15">
        <v>0.49753689374372601</v>
      </c>
      <c r="AB10" s="15">
        <v>0.47779944785038497</v>
      </c>
      <c r="AC10" s="15"/>
      <c r="AD10" s="15">
        <v>0.228206365223488</v>
      </c>
      <c r="AE10" s="15">
        <v>0.43591744605053001</v>
      </c>
      <c r="AF10" s="15">
        <v>0.59861091656875398</v>
      </c>
      <c r="AG10" s="15"/>
      <c r="AH10" s="15">
        <v>0</v>
      </c>
      <c r="AI10" s="15">
        <v>1</v>
      </c>
      <c r="AJ10" s="15"/>
      <c r="AK10" s="15">
        <v>0.36453103084670102</v>
      </c>
      <c r="AL10" s="15">
        <v>0.70494182919529602</v>
      </c>
      <c r="AM10" s="15">
        <v>0.84196279163439303</v>
      </c>
      <c r="AN10" s="15"/>
      <c r="AO10" s="15">
        <v>0.37107859617598199</v>
      </c>
      <c r="AP10" s="15">
        <v>0.647994867537246</v>
      </c>
      <c r="AQ10" s="15">
        <v>0.762399760780611</v>
      </c>
      <c r="AR10" s="15">
        <v>0.42980747527072799</v>
      </c>
    </row>
    <row r="11" spans="2:44" x14ac:dyDescent="0.25">
      <c r="B11" s="16" t="s">
        <v>64</v>
      </c>
      <c r="C11" s="15">
        <v>9.0604080493338596E-2</v>
      </c>
      <c r="D11" s="15">
        <v>8.0025645705845902E-2</v>
      </c>
      <c r="E11" s="15">
        <v>0.102997264834844</v>
      </c>
      <c r="F11" s="15"/>
      <c r="G11" s="15">
        <v>0.163888582973226</v>
      </c>
      <c r="H11" s="15">
        <v>0.152024639614881</v>
      </c>
      <c r="I11" s="15">
        <v>6.4150711611978203E-2</v>
      </c>
      <c r="J11" s="15">
        <v>3.8231070039842503E-2</v>
      </c>
      <c r="K11" s="15">
        <v>5.9916916057981599E-2</v>
      </c>
      <c r="L11" s="15">
        <v>5.0654466712389802E-2</v>
      </c>
      <c r="M11" s="15"/>
      <c r="N11" s="15">
        <v>4.9709206998568498E-2</v>
      </c>
      <c r="O11" s="15">
        <v>0.13125200116816499</v>
      </c>
      <c r="P11" s="15"/>
      <c r="Q11" s="15">
        <v>2.5083379587559299E-2</v>
      </c>
      <c r="R11" s="15">
        <v>5.3487138049103503E-2</v>
      </c>
      <c r="S11" s="15">
        <v>0.22528575767256501</v>
      </c>
      <c r="T11" s="15"/>
      <c r="U11" s="15">
        <v>9.3251434269246605E-2</v>
      </c>
      <c r="V11" s="15">
        <v>0.10735709157953401</v>
      </c>
      <c r="W11" s="15">
        <v>8.4311286715556405E-2</v>
      </c>
      <c r="X11" s="15">
        <v>5.8590315008196399E-2</v>
      </c>
      <c r="Y11" s="15">
        <v>0.148519489605103</v>
      </c>
      <c r="Z11" s="15"/>
      <c r="AA11" s="15">
        <v>8.1982978478485402E-2</v>
      </c>
      <c r="AB11" s="15">
        <v>0.103746314009641</v>
      </c>
      <c r="AC11" s="15"/>
      <c r="AD11" s="15">
        <v>0.2579134180821</v>
      </c>
      <c r="AE11" s="15">
        <v>0.107050043352795</v>
      </c>
      <c r="AF11" s="15">
        <v>3.0149471355446902E-2</v>
      </c>
      <c r="AG11" s="15"/>
      <c r="AH11" s="15">
        <v>0</v>
      </c>
      <c r="AI11" s="15">
        <v>0</v>
      </c>
      <c r="AJ11" s="15"/>
      <c r="AK11" s="15">
        <v>1.8387330195499998E-2</v>
      </c>
      <c r="AL11" s="15">
        <v>2.97497460349074E-2</v>
      </c>
      <c r="AM11" s="15">
        <v>5.9207169998493299E-2</v>
      </c>
      <c r="AN11" s="15"/>
      <c r="AO11" s="15">
        <v>3.5080860620529203E-2</v>
      </c>
      <c r="AP11" s="15">
        <v>9.0910463811447295E-2</v>
      </c>
      <c r="AQ11" s="15">
        <v>4.4248385113260597E-2</v>
      </c>
      <c r="AR11" s="15">
        <v>5.41688852284379E-2</v>
      </c>
    </row>
    <row r="12" spans="2:44" x14ac:dyDescent="0.25">
      <c r="B12" s="16" t="s">
        <v>65</v>
      </c>
      <c r="C12" s="15">
        <v>4.9690125062221299E-2</v>
      </c>
      <c r="D12" s="15">
        <v>4.6328541901442297E-2</v>
      </c>
      <c r="E12" s="15">
        <v>5.4141973052354603E-2</v>
      </c>
      <c r="F12" s="15"/>
      <c r="G12" s="15">
        <v>0.230832295151355</v>
      </c>
      <c r="H12" s="15">
        <v>3.2243838232907503E-2</v>
      </c>
      <c r="I12" s="15">
        <v>0</v>
      </c>
      <c r="J12" s="15">
        <v>2.2567703702593101E-3</v>
      </c>
      <c r="K12" s="15">
        <v>7.2392722443749696E-3</v>
      </c>
      <c r="L12" s="15">
        <v>1.0540032938452E-2</v>
      </c>
      <c r="M12" s="15"/>
      <c r="N12" s="15">
        <v>3.2937224306113302E-2</v>
      </c>
      <c r="O12" s="15">
        <v>6.30714334742591E-2</v>
      </c>
      <c r="P12" s="15"/>
      <c r="Q12" s="15">
        <v>9.5399775898913006E-3</v>
      </c>
      <c r="R12" s="15">
        <v>4.6987570739343398E-2</v>
      </c>
      <c r="S12" s="15">
        <v>3.5888937570977802E-2</v>
      </c>
      <c r="T12" s="15"/>
      <c r="U12" s="15">
        <v>2.0115926610800399E-2</v>
      </c>
      <c r="V12" s="15">
        <v>3.0194622143783899E-2</v>
      </c>
      <c r="W12" s="15">
        <v>5.8298874024098897E-2</v>
      </c>
      <c r="X12" s="15">
        <v>7.39324083610685E-2</v>
      </c>
      <c r="Y12" s="15">
        <v>5.3623883170809003E-2</v>
      </c>
      <c r="Z12" s="15"/>
      <c r="AA12" s="15">
        <v>3.2892445442284098E-2</v>
      </c>
      <c r="AB12" s="15">
        <v>7.5296947451854307E-2</v>
      </c>
      <c r="AC12" s="15"/>
      <c r="AD12" s="15">
        <v>9.2724757693212298E-2</v>
      </c>
      <c r="AE12" s="15">
        <v>7.0203509294859204E-2</v>
      </c>
      <c r="AF12" s="15">
        <v>2.57947178230706E-2</v>
      </c>
      <c r="AG12" s="15"/>
      <c r="AH12" s="15">
        <v>0</v>
      </c>
      <c r="AI12" s="15">
        <v>0</v>
      </c>
      <c r="AJ12" s="15"/>
      <c r="AK12" s="15">
        <v>2.02508350706961E-2</v>
      </c>
      <c r="AL12" s="15">
        <v>5.1569847051705898E-2</v>
      </c>
      <c r="AM12" s="15">
        <v>2.31945414511502E-2</v>
      </c>
      <c r="AN12" s="15"/>
      <c r="AO12" s="15">
        <v>7.5884679151199494E-2</v>
      </c>
      <c r="AP12" s="15">
        <v>7.6685563110125102E-2</v>
      </c>
      <c r="AQ12" s="15">
        <v>5.1637557652632698E-2</v>
      </c>
      <c r="AR12" s="15">
        <v>2.0917380053049699E-2</v>
      </c>
    </row>
    <row r="13" spans="2:44" x14ac:dyDescent="0.25">
      <c r="B13" s="16" t="s">
        <v>41</v>
      </c>
      <c r="C13" s="17">
        <v>8.6789099718831197E-2</v>
      </c>
      <c r="D13" s="17">
        <v>7.0637450979828875E-2</v>
      </c>
      <c r="E13" s="17">
        <v>0.10098564101351648</v>
      </c>
      <c r="F13" s="17" t="s">
        <v>11</v>
      </c>
      <c r="G13" s="17">
        <v>5.4180325651152828E-2</v>
      </c>
      <c r="H13" s="17">
        <v>8.9691572845085443E-2</v>
      </c>
      <c r="I13" s="17">
        <v>8.9502300370169818E-2</v>
      </c>
      <c r="J13" s="17">
        <v>0.11783267881441228</v>
      </c>
      <c r="K13" s="17">
        <v>4.0830480828539462E-2</v>
      </c>
      <c r="L13" s="17">
        <v>0.10341287837240221</v>
      </c>
      <c r="M13" s="17" t="s">
        <v>11</v>
      </c>
      <c r="N13" s="17">
        <v>7.7139844169077154E-2</v>
      </c>
      <c r="O13" s="17">
        <v>7.6804245188114906E-2</v>
      </c>
      <c r="P13" s="17" t="s">
        <v>11</v>
      </c>
      <c r="Q13" s="17">
        <v>7.4175716961984328E-2</v>
      </c>
      <c r="R13" s="17">
        <v>6.7425321562857965E-2</v>
      </c>
      <c r="S13" s="17">
        <v>7.7291122192134187E-2</v>
      </c>
      <c r="T13" s="17" t="s">
        <v>11</v>
      </c>
      <c r="U13" s="17">
        <v>0.11800585004219999</v>
      </c>
      <c r="V13" s="17">
        <v>7.8140799712553166E-2</v>
      </c>
      <c r="W13" s="17">
        <v>6.0828014127966568E-2</v>
      </c>
      <c r="X13" s="17">
        <v>9.668899273157594E-2</v>
      </c>
      <c r="Y13" s="17">
        <v>6.4695754674392036E-2</v>
      </c>
      <c r="Z13" s="17" t="s">
        <v>11</v>
      </c>
      <c r="AA13" s="17">
        <v>0.10750324774404851</v>
      </c>
      <c r="AB13" s="17">
        <v>5.5211910402472753E-2</v>
      </c>
      <c r="AC13" s="17" t="s">
        <v>11</v>
      </c>
      <c r="AD13" s="17">
        <v>0.12034217411618764</v>
      </c>
      <c r="AE13" s="17">
        <v>0.12023697305355774</v>
      </c>
      <c r="AF13" s="17">
        <v>5.9212814183482454E-2</v>
      </c>
      <c r="AG13" s="17" t="s">
        <v>11</v>
      </c>
      <c r="AH13" s="17">
        <v>0</v>
      </c>
      <c r="AI13" s="17">
        <v>0</v>
      </c>
      <c r="AJ13" s="17" t="s">
        <v>11</v>
      </c>
      <c r="AK13" s="17">
        <v>5.0713818670771849E-2</v>
      </c>
      <c r="AL13" s="17">
        <v>6.4213333380382709E-2</v>
      </c>
      <c r="AM13" s="17">
        <v>1.205565588717894E-2</v>
      </c>
      <c r="AN13" s="17" t="s">
        <v>11</v>
      </c>
      <c r="AO13" s="17">
        <v>2.0376478503365325E-2</v>
      </c>
      <c r="AP13" s="17">
        <v>4.7247286939190669E-2</v>
      </c>
      <c r="AQ13" s="17">
        <v>1.4380025848594769E-2</v>
      </c>
      <c r="AR13" s="17">
        <v>0.17739549646812547</v>
      </c>
    </row>
    <row r="14" spans="2:44" x14ac:dyDescent="0.25">
      <c r="B14" s="14"/>
    </row>
    <row r="15" spans="2:44" x14ac:dyDescent="0.25">
      <c r="B15" t="s">
        <v>62</v>
      </c>
    </row>
    <row r="16" spans="2:44" x14ac:dyDescent="0.25">
      <c r="B16" t="s">
        <v>63</v>
      </c>
    </row>
    <row r="18" spans="2:2" x14ac:dyDescent="0.25">
      <c r="B18" s="7" t="str">
        <f>HYPERLINK("#'Contents'!A1", "Return to Contents")</f>
        <v>Return to Contents</v>
      </c>
    </row>
  </sheetData>
  <mergeCells count="11">
    <mergeCell ref="D2:AL2"/>
    <mergeCell ref="AA5:AB5"/>
    <mergeCell ref="AD5:AF5"/>
    <mergeCell ref="AH5:AI5"/>
    <mergeCell ref="AK5:AM5"/>
    <mergeCell ref="AO5:AR5"/>
    <mergeCell ref="D5:E5"/>
    <mergeCell ref="G5:L5"/>
    <mergeCell ref="N5:O5"/>
    <mergeCell ref="Q5:S5"/>
    <mergeCell ref="U5:Y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9" width="10.7109375" customWidth="1"/>
    <col min="40" max="40" width="2.140625" customWidth="1"/>
    <col min="41" max="44" width="10.7109375" customWidth="1"/>
    <col min="45" max="45" width="2.140625" customWidth="1"/>
  </cols>
  <sheetData>
    <row r="2" spans="2:44" ht="39.950000000000003" customHeight="1" x14ac:dyDescent="0.25">
      <c r="D2" s="23" t="s">
        <v>72</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5" spans="2:44"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row>
    <row r="6" spans="2:44"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4" ht="30" customHeight="1" x14ac:dyDescent="0.25">
      <c r="B7" s="9" t="s">
        <v>15</v>
      </c>
      <c r="C7" s="9">
        <v>515</v>
      </c>
      <c r="D7" s="9">
        <v>226</v>
      </c>
      <c r="E7" s="9">
        <v>281</v>
      </c>
      <c r="F7" s="9"/>
      <c r="G7" s="9">
        <v>61</v>
      </c>
      <c r="H7" s="9">
        <v>47</v>
      </c>
      <c r="I7" s="9">
        <v>77</v>
      </c>
      <c r="J7" s="9">
        <v>118</v>
      </c>
      <c r="K7" s="9">
        <v>116</v>
      </c>
      <c r="L7" s="9">
        <v>92</v>
      </c>
      <c r="M7" s="9"/>
      <c r="N7" s="9">
        <v>287</v>
      </c>
      <c r="O7" s="9">
        <v>210</v>
      </c>
      <c r="P7" s="9"/>
      <c r="Q7" s="9">
        <v>248</v>
      </c>
      <c r="R7" s="9">
        <v>134</v>
      </c>
      <c r="S7" s="9">
        <v>81</v>
      </c>
      <c r="T7" s="9"/>
      <c r="U7" s="9" t="s">
        <v>70</v>
      </c>
      <c r="V7" s="9" t="s">
        <v>70</v>
      </c>
      <c r="W7" s="9">
        <v>202</v>
      </c>
      <c r="X7" s="9">
        <v>231</v>
      </c>
      <c r="Y7" s="9">
        <v>82</v>
      </c>
      <c r="Z7" s="9"/>
      <c r="AA7" s="9">
        <v>184</v>
      </c>
      <c r="AB7" s="9">
        <v>331</v>
      </c>
      <c r="AC7" s="9"/>
      <c r="AD7" s="9">
        <v>66</v>
      </c>
      <c r="AE7" s="9">
        <v>145</v>
      </c>
      <c r="AF7" s="9">
        <v>304</v>
      </c>
      <c r="AG7" s="9"/>
      <c r="AH7" s="9">
        <v>161</v>
      </c>
      <c r="AI7" s="9">
        <v>254</v>
      </c>
      <c r="AJ7" s="9"/>
      <c r="AK7" s="9">
        <v>197</v>
      </c>
      <c r="AL7" s="9">
        <v>58</v>
      </c>
      <c r="AM7" s="9">
        <v>119</v>
      </c>
      <c r="AN7" s="9"/>
      <c r="AO7" s="9">
        <v>92</v>
      </c>
      <c r="AP7" s="9">
        <v>102</v>
      </c>
      <c r="AQ7" s="9">
        <v>85</v>
      </c>
      <c r="AR7" s="9">
        <v>155</v>
      </c>
    </row>
    <row r="8" spans="2:44" ht="30" customHeight="1" x14ac:dyDescent="0.25">
      <c r="B8" s="10" t="s">
        <v>16</v>
      </c>
      <c r="C8" s="10">
        <v>577</v>
      </c>
      <c r="D8" s="10">
        <v>297</v>
      </c>
      <c r="E8" s="10">
        <v>272</v>
      </c>
      <c r="F8" s="10"/>
      <c r="G8" s="10">
        <v>121</v>
      </c>
      <c r="H8" s="10">
        <v>103</v>
      </c>
      <c r="I8" s="10">
        <v>104</v>
      </c>
      <c r="J8" s="10">
        <v>101</v>
      </c>
      <c r="K8" s="10">
        <v>82</v>
      </c>
      <c r="L8" s="10">
        <v>62</v>
      </c>
      <c r="M8" s="10"/>
      <c r="N8" s="10">
        <v>277</v>
      </c>
      <c r="O8" s="10">
        <v>280</v>
      </c>
      <c r="P8" s="10"/>
      <c r="Q8" s="10">
        <v>205</v>
      </c>
      <c r="R8" s="10">
        <v>171</v>
      </c>
      <c r="S8" s="10">
        <v>119</v>
      </c>
      <c r="T8" s="10"/>
      <c r="U8" s="10" t="s">
        <v>70</v>
      </c>
      <c r="V8" s="10" t="s">
        <v>70</v>
      </c>
      <c r="W8" s="10">
        <v>149</v>
      </c>
      <c r="X8" s="10">
        <v>311</v>
      </c>
      <c r="Y8" s="10">
        <v>117</v>
      </c>
      <c r="Z8" s="10"/>
      <c r="AA8" s="10">
        <v>195</v>
      </c>
      <c r="AB8" s="10">
        <v>382</v>
      </c>
      <c r="AC8" s="10"/>
      <c r="AD8" s="10">
        <v>105</v>
      </c>
      <c r="AE8" s="10">
        <v>156</v>
      </c>
      <c r="AF8" s="10">
        <v>315</v>
      </c>
      <c r="AG8" s="10"/>
      <c r="AH8" s="10">
        <v>166</v>
      </c>
      <c r="AI8" s="10">
        <v>278</v>
      </c>
      <c r="AJ8" s="10"/>
      <c r="AK8" s="10">
        <v>192</v>
      </c>
      <c r="AL8" s="10">
        <v>74</v>
      </c>
      <c r="AM8" s="10">
        <v>134</v>
      </c>
      <c r="AN8" s="10"/>
      <c r="AO8" s="10">
        <v>98</v>
      </c>
      <c r="AP8" s="10">
        <v>135</v>
      </c>
      <c r="AQ8" s="10">
        <v>87</v>
      </c>
      <c r="AR8" s="10">
        <v>158</v>
      </c>
    </row>
    <row r="9" spans="2:44" x14ac:dyDescent="0.25">
      <c r="B9" s="16" t="s">
        <v>38</v>
      </c>
      <c r="C9" s="15">
        <v>0.33299066373688702</v>
      </c>
      <c r="D9" s="15">
        <v>0.36848288803422102</v>
      </c>
      <c r="E9" s="15">
        <v>0.297578910047334</v>
      </c>
      <c r="F9" s="15"/>
      <c r="G9" s="15">
        <v>0.137283208672206</v>
      </c>
      <c r="H9" s="15">
        <v>0.28701130941508002</v>
      </c>
      <c r="I9" s="15">
        <v>0.27356477070204899</v>
      </c>
      <c r="J9" s="15">
        <v>0.40315760875113699</v>
      </c>
      <c r="K9" s="15">
        <v>0.43726828238419002</v>
      </c>
      <c r="L9" s="15">
        <v>0.663555317235068</v>
      </c>
      <c r="M9" s="15"/>
      <c r="N9" s="15">
        <v>0.27576760196372402</v>
      </c>
      <c r="O9" s="15">
        <v>0.388074022621829</v>
      </c>
      <c r="P9" s="15"/>
      <c r="Q9" s="15">
        <v>0.42361689989231199</v>
      </c>
      <c r="R9" s="15">
        <v>0.37645892191136399</v>
      </c>
      <c r="S9" s="15">
        <v>0.19276563508908601</v>
      </c>
      <c r="T9" s="15"/>
      <c r="U9" s="15" t="s">
        <v>71</v>
      </c>
      <c r="V9" s="15" t="s">
        <v>71</v>
      </c>
      <c r="W9" s="15">
        <v>0.38287479777711902</v>
      </c>
      <c r="X9" s="15">
        <v>0.304022532591606</v>
      </c>
      <c r="Y9" s="15">
        <v>0.34638131027781</v>
      </c>
      <c r="Z9" s="15"/>
      <c r="AA9" s="15">
        <v>0.348865733518541</v>
      </c>
      <c r="AB9" s="15">
        <v>0.32490829193168902</v>
      </c>
      <c r="AC9" s="15"/>
      <c r="AD9" s="15">
        <v>0.17279073139661</v>
      </c>
      <c r="AE9" s="15">
        <v>0.38298893295777697</v>
      </c>
      <c r="AF9" s="15">
        <v>0.36148436116359001</v>
      </c>
      <c r="AG9" s="15"/>
      <c r="AH9" s="15">
        <v>0.61447319845498904</v>
      </c>
      <c r="AI9" s="15">
        <v>0.25227459596220703</v>
      </c>
      <c r="AJ9" s="15"/>
      <c r="AK9" s="15">
        <v>1</v>
      </c>
      <c r="AL9" s="15">
        <v>0</v>
      </c>
      <c r="AM9" s="15">
        <v>0</v>
      </c>
      <c r="AN9" s="15"/>
      <c r="AO9" s="15">
        <v>0.82020340678273396</v>
      </c>
      <c r="AP9" s="15">
        <v>0.111516903738276</v>
      </c>
      <c r="AQ9" s="15">
        <v>9.1350056100228602E-2</v>
      </c>
      <c r="AR9" s="15">
        <v>0.408274819202193</v>
      </c>
    </row>
    <row r="10" spans="2:44" x14ac:dyDescent="0.25">
      <c r="B10" s="16" t="s">
        <v>39</v>
      </c>
      <c r="C10" s="15">
        <v>0.128390867535259</v>
      </c>
      <c r="D10" s="15">
        <v>0.110175269532621</v>
      </c>
      <c r="E10" s="15">
        <v>0.14358456212575199</v>
      </c>
      <c r="F10" s="15"/>
      <c r="G10" s="15">
        <v>0.27461086958341302</v>
      </c>
      <c r="H10" s="15">
        <v>7.42358141685273E-2</v>
      </c>
      <c r="I10" s="15">
        <v>0.11995241900792999</v>
      </c>
      <c r="J10" s="15">
        <v>9.5141954379030905E-2</v>
      </c>
      <c r="K10" s="15">
        <v>9.9068086056399801E-2</v>
      </c>
      <c r="L10" s="15">
        <v>5.0060601624224703E-2</v>
      </c>
      <c r="M10" s="15"/>
      <c r="N10" s="15">
        <v>0.121835394449427</v>
      </c>
      <c r="O10" s="15">
        <v>0.143695235812341</v>
      </c>
      <c r="P10" s="15"/>
      <c r="Q10" s="15">
        <v>0.104830184223724</v>
      </c>
      <c r="R10" s="15">
        <v>0.12627366956327801</v>
      </c>
      <c r="S10" s="15">
        <v>0.24339677789662401</v>
      </c>
      <c r="T10" s="15"/>
      <c r="U10" s="15" t="s">
        <v>71</v>
      </c>
      <c r="V10" s="15" t="s">
        <v>71</v>
      </c>
      <c r="W10" s="15">
        <v>0.16297276280966899</v>
      </c>
      <c r="X10" s="15">
        <v>0.111908011335173</v>
      </c>
      <c r="Y10" s="15">
        <v>0.12811716366095599</v>
      </c>
      <c r="Z10" s="15"/>
      <c r="AA10" s="15">
        <v>0.16527084982420601</v>
      </c>
      <c r="AB10" s="15">
        <v>0.109614400210823</v>
      </c>
      <c r="AC10" s="15"/>
      <c r="AD10" s="15">
        <v>7.8822025423994899E-2</v>
      </c>
      <c r="AE10" s="15">
        <v>0.15074046777637901</v>
      </c>
      <c r="AF10" s="15">
        <v>0.13379881125128901</v>
      </c>
      <c r="AG10" s="15"/>
      <c r="AH10" s="15">
        <v>6.7227062112421798E-2</v>
      </c>
      <c r="AI10" s="15">
        <v>0.18416864677206099</v>
      </c>
      <c r="AJ10" s="15"/>
      <c r="AK10" s="15">
        <v>0</v>
      </c>
      <c r="AL10" s="15">
        <v>1</v>
      </c>
      <c r="AM10" s="15">
        <v>0</v>
      </c>
      <c r="AN10" s="15"/>
      <c r="AO10" s="15">
        <v>1.0381248480104001E-2</v>
      </c>
      <c r="AP10" s="15">
        <v>0.39414799054285399</v>
      </c>
      <c r="AQ10" s="15">
        <v>0.10521957960296099</v>
      </c>
      <c r="AR10" s="15">
        <v>2.6249404081979101E-2</v>
      </c>
    </row>
    <row r="11" spans="2:44" x14ac:dyDescent="0.25">
      <c r="B11" s="16" t="s">
        <v>40</v>
      </c>
      <c r="C11" s="15">
        <v>0.232546107903468</v>
      </c>
      <c r="D11" s="15">
        <v>0.24969535597353201</v>
      </c>
      <c r="E11" s="15">
        <v>0.21705306006356601</v>
      </c>
      <c r="F11" s="15"/>
      <c r="G11" s="15">
        <v>0.12477549281256101</v>
      </c>
      <c r="H11" s="15">
        <v>0.28432440250176499</v>
      </c>
      <c r="I11" s="15">
        <v>0.33850553315074</v>
      </c>
      <c r="J11" s="15">
        <v>0.22396500639046699</v>
      </c>
      <c r="K11" s="15">
        <v>0.29755245095558303</v>
      </c>
      <c r="L11" s="15">
        <v>0.103011924564513</v>
      </c>
      <c r="M11" s="15"/>
      <c r="N11" s="15">
        <v>0.34294554488213103</v>
      </c>
      <c r="O11" s="15">
        <v>0.13533442518807901</v>
      </c>
      <c r="P11" s="15"/>
      <c r="Q11" s="15">
        <v>0.27701046793784301</v>
      </c>
      <c r="R11" s="15">
        <v>0.28416813699803101</v>
      </c>
      <c r="S11" s="15">
        <v>0.174816477119034</v>
      </c>
      <c r="T11" s="15"/>
      <c r="U11" s="15" t="s">
        <v>71</v>
      </c>
      <c r="V11" s="15" t="s">
        <v>71</v>
      </c>
      <c r="W11" s="15">
        <v>0.147925138651298</v>
      </c>
      <c r="X11" s="15">
        <v>0.259638697329373</v>
      </c>
      <c r="Y11" s="15">
        <v>0.26837304525426497</v>
      </c>
      <c r="Z11" s="15"/>
      <c r="AA11" s="15">
        <v>0.171434808194245</v>
      </c>
      <c r="AB11" s="15">
        <v>0.26365930945421701</v>
      </c>
      <c r="AC11" s="15"/>
      <c r="AD11" s="15">
        <v>0.110618942912781</v>
      </c>
      <c r="AE11" s="15">
        <v>0.176360309492298</v>
      </c>
      <c r="AF11" s="15">
        <v>0.30092649557878298</v>
      </c>
      <c r="AG11" s="15"/>
      <c r="AH11" s="15">
        <v>6.4464170865132495E-2</v>
      </c>
      <c r="AI11" s="15">
        <v>0.39200823522624001</v>
      </c>
      <c r="AJ11" s="15"/>
      <c r="AK11" s="15">
        <v>0</v>
      </c>
      <c r="AL11" s="15">
        <v>0</v>
      </c>
      <c r="AM11" s="15">
        <v>1</v>
      </c>
      <c r="AN11" s="15"/>
      <c r="AO11" s="15">
        <v>8.3771272253970394E-3</v>
      </c>
      <c r="AP11" s="15">
        <v>0.27909580022943198</v>
      </c>
      <c r="AQ11" s="15">
        <v>0.66728168220272299</v>
      </c>
      <c r="AR11" s="15">
        <v>0.111078024853453</v>
      </c>
    </row>
    <row r="12" spans="2:44" x14ac:dyDescent="0.25">
      <c r="B12" s="16" t="s">
        <v>67</v>
      </c>
      <c r="C12" s="15">
        <v>2.43344172605886E-2</v>
      </c>
      <c r="D12" s="15">
        <v>2.1813534376477699E-2</v>
      </c>
      <c r="E12" s="15">
        <v>2.7778082482605101E-2</v>
      </c>
      <c r="F12" s="15"/>
      <c r="G12" s="15">
        <v>4.1777821565674902E-2</v>
      </c>
      <c r="H12" s="15">
        <v>5.5141955814775601E-2</v>
      </c>
      <c r="I12" s="15">
        <v>1.2844838741684E-2</v>
      </c>
      <c r="J12" s="15">
        <v>1.9432697795259801E-2</v>
      </c>
      <c r="K12" s="15">
        <v>0</v>
      </c>
      <c r="L12" s="15">
        <v>0</v>
      </c>
      <c r="M12" s="15"/>
      <c r="N12" s="15">
        <v>1.8009278593480501E-2</v>
      </c>
      <c r="O12" s="15">
        <v>3.2252363088059899E-2</v>
      </c>
      <c r="P12" s="15"/>
      <c r="Q12" s="15">
        <v>0</v>
      </c>
      <c r="R12" s="15">
        <v>4.06187936873618E-2</v>
      </c>
      <c r="S12" s="15">
        <v>0</v>
      </c>
      <c r="T12" s="15"/>
      <c r="U12" s="15" t="s">
        <v>71</v>
      </c>
      <c r="V12" s="15" t="s">
        <v>71</v>
      </c>
      <c r="W12" s="15">
        <v>2.6840079879727401E-2</v>
      </c>
      <c r="X12" s="15">
        <v>2.6385938360259799E-2</v>
      </c>
      <c r="Y12" s="15">
        <v>1.5696096060617001E-2</v>
      </c>
      <c r="Z12" s="15"/>
      <c r="AA12" s="15">
        <v>4.7260074561564697E-2</v>
      </c>
      <c r="AB12" s="15">
        <v>1.2662425342847901E-2</v>
      </c>
      <c r="AC12" s="15"/>
      <c r="AD12" s="15">
        <v>0</v>
      </c>
      <c r="AE12" s="15">
        <v>2.8195837996117201E-2</v>
      </c>
      <c r="AF12" s="15">
        <v>3.0512424751098399E-2</v>
      </c>
      <c r="AG12" s="15"/>
      <c r="AH12" s="15">
        <v>2.79560136971632E-2</v>
      </c>
      <c r="AI12" s="15">
        <v>2.45661649945247E-2</v>
      </c>
      <c r="AJ12" s="15"/>
      <c r="AK12" s="15">
        <v>0</v>
      </c>
      <c r="AL12" s="15">
        <v>0</v>
      </c>
      <c r="AM12" s="15">
        <v>0</v>
      </c>
      <c r="AN12" s="15"/>
      <c r="AO12" s="15">
        <v>7.9251976256369504E-3</v>
      </c>
      <c r="AP12" s="15">
        <v>0</v>
      </c>
      <c r="AQ12" s="15">
        <v>6.5326738357798994E-2</v>
      </c>
      <c r="AR12" s="15">
        <v>1.1614587118766499E-2</v>
      </c>
    </row>
    <row r="13" spans="2:44" x14ac:dyDescent="0.25">
      <c r="B13" s="16" t="s">
        <v>68</v>
      </c>
      <c r="C13" s="15">
        <v>6.0699472051012502E-3</v>
      </c>
      <c r="D13" s="15">
        <v>5.0578673350983499E-3</v>
      </c>
      <c r="E13" s="15">
        <v>7.3469771650675397E-3</v>
      </c>
      <c r="F13" s="15"/>
      <c r="G13" s="15">
        <v>0</v>
      </c>
      <c r="H13" s="15">
        <v>0</v>
      </c>
      <c r="I13" s="15">
        <v>2.1267134509441701E-2</v>
      </c>
      <c r="J13" s="15">
        <v>3.77693043969242E-3</v>
      </c>
      <c r="K13" s="15">
        <v>7.6704582614741104E-3</v>
      </c>
      <c r="L13" s="15">
        <v>4.6136008098588196E-3</v>
      </c>
      <c r="M13" s="15"/>
      <c r="N13" s="15">
        <v>1.03772045718519E-2</v>
      </c>
      <c r="O13" s="15">
        <v>2.2357271203733002E-3</v>
      </c>
      <c r="P13" s="15"/>
      <c r="Q13" s="15">
        <v>1.5195497546491301E-2</v>
      </c>
      <c r="R13" s="15">
        <v>2.22944213072473E-3</v>
      </c>
      <c r="S13" s="15">
        <v>0</v>
      </c>
      <c r="T13" s="15"/>
      <c r="U13" s="15" t="s">
        <v>71</v>
      </c>
      <c r="V13" s="15" t="s">
        <v>71</v>
      </c>
      <c r="W13" s="15">
        <v>1.4545712165638601E-2</v>
      </c>
      <c r="X13" s="15">
        <v>4.2908551093757503E-3</v>
      </c>
      <c r="Y13" s="15">
        <v>0</v>
      </c>
      <c r="Z13" s="15"/>
      <c r="AA13" s="15">
        <v>7.9169412410089093E-3</v>
      </c>
      <c r="AB13" s="15">
        <v>5.1295990538483896E-3</v>
      </c>
      <c r="AC13" s="15"/>
      <c r="AD13" s="15">
        <v>0</v>
      </c>
      <c r="AE13" s="15">
        <v>1.8217869917776101E-3</v>
      </c>
      <c r="AF13" s="15">
        <v>1.0193122232025899E-2</v>
      </c>
      <c r="AG13" s="15"/>
      <c r="AH13" s="15">
        <v>3.7789115498328501E-3</v>
      </c>
      <c r="AI13" s="15">
        <v>1.0347538773528101E-2</v>
      </c>
      <c r="AJ13" s="15"/>
      <c r="AK13" s="15">
        <v>0</v>
      </c>
      <c r="AL13" s="15">
        <v>0</v>
      </c>
      <c r="AM13" s="15">
        <v>0</v>
      </c>
      <c r="AN13" s="15"/>
      <c r="AO13" s="15">
        <v>0</v>
      </c>
      <c r="AP13" s="15">
        <v>6.4838726397137697E-3</v>
      </c>
      <c r="AQ13" s="15">
        <v>3.2756426831460398E-3</v>
      </c>
      <c r="AR13" s="15">
        <v>2.4121280580659899E-3</v>
      </c>
    </row>
    <row r="14" spans="2:44" x14ac:dyDescent="0.25">
      <c r="B14" s="16" t="s">
        <v>64</v>
      </c>
      <c r="C14" s="15">
        <v>0.11417856237339501</v>
      </c>
      <c r="D14" s="15">
        <v>0.107222807849192</v>
      </c>
      <c r="E14" s="15">
        <v>0.122801119103054</v>
      </c>
      <c r="F14" s="15"/>
      <c r="G14" s="15">
        <v>0.184689853134587</v>
      </c>
      <c r="H14" s="15">
        <v>0.17159081075423999</v>
      </c>
      <c r="I14" s="15">
        <v>7.35472765468205E-2</v>
      </c>
      <c r="J14" s="15">
        <v>0.110045092430348</v>
      </c>
      <c r="K14" s="15">
        <v>4.9560006319274499E-2</v>
      </c>
      <c r="L14" s="15">
        <v>4.9210287133532801E-2</v>
      </c>
      <c r="M14" s="15"/>
      <c r="N14" s="15">
        <v>6.9297489286609296E-2</v>
      </c>
      <c r="O14" s="15">
        <v>0.16482336454132701</v>
      </c>
      <c r="P14" s="15"/>
      <c r="Q14" s="15">
        <v>4.93434322226496E-2</v>
      </c>
      <c r="R14" s="15">
        <v>5.2402690222285102E-2</v>
      </c>
      <c r="S14" s="15">
        <v>0.25766098543087801</v>
      </c>
      <c r="T14" s="15"/>
      <c r="U14" s="15" t="s">
        <v>71</v>
      </c>
      <c r="V14" s="15" t="s">
        <v>71</v>
      </c>
      <c r="W14" s="15">
        <v>0.10131624598300699</v>
      </c>
      <c r="X14" s="15">
        <v>9.8081279085818707E-2</v>
      </c>
      <c r="Y14" s="15">
        <v>0.17330146335757499</v>
      </c>
      <c r="Z14" s="15"/>
      <c r="AA14" s="15">
        <v>6.3233381328590896E-2</v>
      </c>
      <c r="AB14" s="15">
        <v>0.140115953550288</v>
      </c>
      <c r="AC14" s="15"/>
      <c r="AD14" s="15">
        <v>0.38835878623367298</v>
      </c>
      <c r="AE14" s="15">
        <v>8.58013747120418E-2</v>
      </c>
      <c r="AF14" s="15">
        <v>3.7073109939741597E-2</v>
      </c>
      <c r="AG14" s="15"/>
      <c r="AH14" s="15">
        <v>0.12961021734782299</v>
      </c>
      <c r="AI14" s="15">
        <v>4.6172385777678002E-2</v>
      </c>
      <c r="AJ14" s="15"/>
      <c r="AK14" s="15">
        <v>0</v>
      </c>
      <c r="AL14" s="15">
        <v>0</v>
      </c>
      <c r="AM14" s="15">
        <v>0</v>
      </c>
      <c r="AN14" s="15"/>
      <c r="AO14" s="15">
        <v>5.3465587468426702E-2</v>
      </c>
      <c r="AP14" s="15">
        <v>0.10740936990312799</v>
      </c>
      <c r="AQ14" s="15">
        <v>1.7162578475568499E-2</v>
      </c>
      <c r="AR14" s="15">
        <v>9.9955524672090207E-2</v>
      </c>
    </row>
    <row r="15" spans="2:44" x14ac:dyDescent="0.25">
      <c r="B15" s="16" t="s">
        <v>65</v>
      </c>
      <c r="C15" s="15">
        <v>4.1819654951884597E-2</v>
      </c>
      <c r="D15" s="15">
        <v>3.3295991854485202E-2</v>
      </c>
      <c r="E15" s="15">
        <v>5.2309421579704599E-2</v>
      </c>
      <c r="F15" s="15"/>
      <c r="G15" s="15">
        <v>0.17476553997093899</v>
      </c>
      <c r="H15" s="15">
        <v>1.83411109265589E-2</v>
      </c>
      <c r="I15" s="15">
        <v>0</v>
      </c>
      <c r="J15" s="15">
        <v>3.77693043969242E-3</v>
      </c>
      <c r="K15" s="15">
        <v>0</v>
      </c>
      <c r="L15" s="15">
        <v>1.2313885789141599E-2</v>
      </c>
      <c r="M15" s="15"/>
      <c r="N15" s="15">
        <v>2.38311861521752E-2</v>
      </c>
      <c r="O15" s="15">
        <v>4.9672745952450199E-2</v>
      </c>
      <c r="P15" s="15"/>
      <c r="Q15" s="15">
        <v>0</v>
      </c>
      <c r="R15" s="15">
        <v>2.16410343207275E-2</v>
      </c>
      <c r="S15" s="15">
        <v>3.64479565127762E-2</v>
      </c>
      <c r="T15" s="15"/>
      <c r="U15" s="15" t="s">
        <v>71</v>
      </c>
      <c r="V15" s="15" t="s">
        <v>71</v>
      </c>
      <c r="W15" s="15">
        <v>2.6963017365342401E-2</v>
      </c>
      <c r="X15" s="15">
        <v>5.90282345400003E-2</v>
      </c>
      <c r="Y15" s="15">
        <v>1.50461649483294E-2</v>
      </c>
      <c r="Z15" s="15"/>
      <c r="AA15" s="15">
        <v>2.3056278685247199E-2</v>
      </c>
      <c r="AB15" s="15">
        <v>5.1372531593916297E-2</v>
      </c>
      <c r="AC15" s="15"/>
      <c r="AD15" s="15">
        <v>7.94678428672356E-2</v>
      </c>
      <c r="AE15" s="15">
        <v>6.4058649233161902E-2</v>
      </c>
      <c r="AF15" s="15">
        <v>1.8282429719349701E-2</v>
      </c>
      <c r="AG15" s="15"/>
      <c r="AH15" s="15">
        <v>0</v>
      </c>
      <c r="AI15" s="15">
        <v>1.3735333295206099E-3</v>
      </c>
      <c r="AJ15" s="15"/>
      <c r="AK15" s="15">
        <v>0</v>
      </c>
      <c r="AL15" s="15">
        <v>0</v>
      </c>
      <c r="AM15" s="15">
        <v>0</v>
      </c>
      <c r="AN15" s="15"/>
      <c r="AO15" s="15">
        <v>4.0449347632532003E-2</v>
      </c>
      <c r="AP15" s="15">
        <v>7.4642620672113899E-2</v>
      </c>
      <c r="AQ15" s="15">
        <v>4.0934586971120797E-2</v>
      </c>
      <c r="AR15" s="15">
        <v>1.7699202613645E-2</v>
      </c>
    </row>
    <row r="16" spans="2:44" x14ac:dyDescent="0.25">
      <c r="B16" s="16" t="s">
        <v>69</v>
      </c>
      <c r="C16" s="17">
        <v>0.117905064870668</v>
      </c>
      <c r="D16" s="17">
        <v>0.104256285044373</v>
      </c>
      <c r="E16" s="17">
        <v>0.12780800213332599</v>
      </c>
      <c r="F16" s="17"/>
      <c r="G16" s="17">
        <v>6.2097214260619697E-2</v>
      </c>
      <c r="H16" s="17">
        <v>0.109354596419054</v>
      </c>
      <c r="I16" s="17">
        <v>0.15051208871146901</v>
      </c>
      <c r="J16" s="17">
        <v>0.14070377937437301</v>
      </c>
      <c r="K16" s="17">
        <v>0.108880716023078</v>
      </c>
      <c r="L16" s="17">
        <v>0.117234382843661</v>
      </c>
      <c r="M16" s="17"/>
      <c r="N16" s="17">
        <v>0.13793630010060201</v>
      </c>
      <c r="O16" s="17">
        <v>8.0283984296981095E-2</v>
      </c>
      <c r="P16" s="17"/>
      <c r="Q16" s="17">
        <v>0.130003518176979</v>
      </c>
      <c r="R16" s="17">
        <v>9.6207311166228396E-2</v>
      </c>
      <c r="S16" s="17">
        <v>8.6396009856063702E-2</v>
      </c>
      <c r="T16" s="17"/>
      <c r="U16" s="17" t="s">
        <v>71</v>
      </c>
      <c r="V16" s="17" t="s">
        <v>71</v>
      </c>
      <c r="W16" s="17">
        <v>0.129732363660157</v>
      </c>
      <c r="X16" s="17">
        <v>0.13664445164839401</v>
      </c>
      <c r="Y16" s="17">
        <v>5.3084756440447897E-2</v>
      </c>
      <c r="Z16" s="17"/>
      <c r="AA16" s="17">
        <v>0.17296193264659701</v>
      </c>
      <c r="AB16" s="17">
        <v>8.98743171690779E-2</v>
      </c>
      <c r="AC16" s="17"/>
      <c r="AD16" s="17">
        <v>0.160239892840943</v>
      </c>
      <c r="AE16" s="17">
        <v>0.110032640840448</v>
      </c>
      <c r="AF16" s="17">
        <v>0.107729245364121</v>
      </c>
      <c r="AG16" s="17"/>
      <c r="AH16" s="17">
        <v>8.6358019452265594E-2</v>
      </c>
      <c r="AI16" s="17">
        <v>8.9088899164240301E-2</v>
      </c>
      <c r="AJ16" s="17"/>
      <c r="AK16" s="17">
        <v>0</v>
      </c>
      <c r="AL16" s="17">
        <v>0</v>
      </c>
      <c r="AM16" s="17">
        <v>0</v>
      </c>
      <c r="AN16" s="17"/>
      <c r="AO16" s="17">
        <v>5.9198084785169899E-2</v>
      </c>
      <c r="AP16" s="17">
        <v>2.6703442274483302E-2</v>
      </c>
      <c r="AQ16" s="17">
        <v>9.4491356064536208E-3</v>
      </c>
      <c r="AR16" s="17">
        <v>0.322716309399807</v>
      </c>
    </row>
    <row r="17" spans="2:2" x14ac:dyDescent="0.25">
      <c r="B17" s="14" t="s">
        <v>73</v>
      </c>
    </row>
    <row r="18" spans="2:2" x14ac:dyDescent="0.25">
      <c r="B18" t="s">
        <v>62</v>
      </c>
    </row>
    <row r="19" spans="2:2" x14ac:dyDescent="0.25">
      <c r="B19" t="s">
        <v>63</v>
      </c>
    </row>
    <row r="21" spans="2:2" x14ac:dyDescent="0.25">
      <c r="B21" s="7" t="str">
        <f>HYPERLINK("#'Contents'!A1", "Return to Contents")</f>
        <v>Return to Contents</v>
      </c>
    </row>
  </sheetData>
  <mergeCells count="11">
    <mergeCell ref="D2:AL2"/>
    <mergeCell ref="AA5:AB5"/>
    <mergeCell ref="AD5:AF5"/>
    <mergeCell ref="AH5:AI5"/>
    <mergeCell ref="AK5:AM5"/>
    <mergeCell ref="AO5:AR5"/>
    <mergeCell ref="D5:E5"/>
    <mergeCell ref="G5:L5"/>
    <mergeCell ref="N5:O5"/>
    <mergeCell ref="Q5:S5"/>
    <mergeCell ref="U5:Y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R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9" width="10.7109375" customWidth="1"/>
    <col min="40" max="40" width="2.140625" customWidth="1"/>
    <col min="41" max="44" width="10.7109375" customWidth="1"/>
    <col min="45" max="45" width="2.140625" customWidth="1"/>
  </cols>
  <sheetData>
    <row r="2" spans="2:44" ht="39.950000000000003" customHeight="1" x14ac:dyDescent="0.25">
      <c r="D2" s="23" t="s">
        <v>75</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5" spans="2:44"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row>
    <row r="6" spans="2:44"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4" ht="30" customHeight="1" x14ac:dyDescent="0.25">
      <c r="B7" s="9" t="s">
        <v>15</v>
      </c>
      <c r="C7" s="9">
        <v>452</v>
      </c>
      <c r="D7" s="9">
        <v>181</v>
      </c>
      <c r="E7" s="9">
        <v>267</v>
      </c>
      <c r="F7" s="9"/>
      <c r="G7" s="9">
        <v>33</v>
      </c>
      <c r="H7" s="9">
        <v>40</v>
      </c>
      <c r="I7" s="9">
        <v>84</v>
      </c>
      <c r="J7" s="9">
        <v>99</v>
      </c>
      <c r="K7" s="9">
        <v>80</v>
      </c>
      <c r="L7" s="9">
        <v>111</v>
      </c>
      <c r="M7" s="9"/>
      <c r="N7" s="9">
        <v>240</v>
      </c>
      <c r="O7" s="9">
        <v>189</v>
      </c>
      <c r="P7" s="9"/>
      <c r="Q7" s="9">
        <v>212</v>
      </c>
      <c r="R7" s="9">
        <v>137</v>
      </c>
      <c r="S7" s="9">
        <v>54</v>
      </c>
      <c r="T7" s="9"/>
      <c r="U7" s="9">
        <v>214</v>
      </c>
      <c r="V7" s="9">
        <v>238</v>
      </c>
      <c r="W7" s="9" t="s">
        <v>70</v>
      </c>
      <c r="X7" s="9" t="s">
        <v>70</v>
      </c>
      <c r="Y7" s="9" t="s">
        <v>70</v>
      </c>
      <c r="Z7" s="9"/>
      <c r="AA7" s="9">
        <v>452</v>
      </c>
      <c r="AB7" s="9" t="s">
        <v>70</v>
      </c>
      <c r="AC7" s="9"/>
      <c r="AD7" s="9">
        <v>56</v>
      </c>
      <c r="AE7" s="9">
        <v>131</v>
      </c>
      <c r="AF7" s="9">
        <v>265</v>
      </c>
      <c r="AG7" s="9"/>
      <c r="AH7" s="9">
        <v>135</v>
      </c>
      <c r="AI7" s="9">
        <v>237</v>
      </c>
      <c r="AJ7" s="9"/>
      <c r="AK7" s="9">
        <v>164</v>
      </c>
      <c r="AL7" s="9">
        <v>49</v>
      </c>
      <c r="AM7" s="9">
        <v>87</v>
      </c>
      <c r="AN7" s="9"/>
      <c r="AO7" s="9">
        <v>76</v>
      </c>
      <c r="AP7" s="9">
        <v>90</v>
      </c>
      <c r="AQ7" s="9">
        <v>75</v>
      </c>
      <c r="AR7" s="9">
        <v>133</v>
      </c>
    </row>
    <row r="8" spans="2:44" ht="30" customHeight="1" x14ac:dyDescent="0.25">
      <c r="B8" s="10" t="s">
        <v>16</v>
      </c>
      <c r="C8" s="10">
        <v>390</v>
      </c>
      <c r="D8" s="10">
        <v>172</v>
      </c>
      <c r="E8" s="10">
        <v>214</v>
      </c>
      <c r="F8" s="10"/>
      <c r="G8" s="10">
        <v>53</v>
      </c>
      <c r="H8" s="10">
        <v>62</v>
      </c>
      <c r="I8" s="10">
        <v>94</v>
      </c>
      <c r="J8" s="10">
        <v>68</v>
      </c>
      <c r="K8" s="10">
        <v>46</v>
      </c>
      <c r="L8" s="10">
        <v>62</v>
      </c>
      <c r="M8" s="10"/>
      <c r="N8" s="10">
        <v>185</v>
      </c>
      <c r="O8" s="10">
        <v>184</v>
      </c>
      <c r="P8" s="10"/>
      <c r="Q8" s="10">
        <v>144</v>
      </c>
      <c r="R8" s="10">
        <v>144</v>
      </c>
      <c r="S8" s="10">
        <v>53</v>
      </c>
      <c r="T8" s="10"/>
      <c r="U8" s="10">
        <v>169</v>
      </c>
      <c r="V8" s="10">
        <v>221</v>
      </c>
      <c r="W8" s="10" t="s">
        <v>70</v>
      </c>
      <c r="X8" s="10" t="s">
        <v>70</v>
      </c>
      <c r="Y8" s="10" t="s">
        <v>70</v>
      </c>
      <c r="Z8" s="10"/>
      <c r="AA8" s="10">
        <v>390</v>
      </c>
      <c r="AB8" s="10" t="s">
        <v>70</v>
      </c>
      <c r="AC8" s="10"/>
      <c r="AD8" s="10">
        <v>60</v>
      </c>
      <c r="AE8" s="10">
        <v>116</v>
      </c>
      <c r="AF8" s="10">
        <v>214</v>
      </c>
      <c r="AG8" s="10"/>
      <c r="AH8" s="10">
        <v>108</v>
      </c>
      <c r="AI8" s="10">
        <v>195</v>
      </c>
      <c r="AJ8" s="10"/>
      <c r="AK8" s="10">
        <v>129</v>
      </c>
      <c r="AL8" s="10">
        <v>46</v>
      </c>
      <c r="AM8" s="10">
        <v>70</v>
      </c>
      <c r="AN8" s="10"/>
      <c r="AO8" s="10">
        <v>60</v>
      </c>
      <c r="AP8" s="10">
        <v>85</v>
      </c>
      <c r="AQ8" s="10">
        <v>58</v>
      </c>
      <c r="AR8" s="10">
        <v>112</v>
      </c>
    </row>
    <row r="9" spans="2:44" x14ac:dyDescent="0.25">
      <c r="B9" s="16" t="s">
        <v>38</v>
      </c>
      <c r="C9" s="15">
        <v>0.33159162096921602</v>
      </c>
      <c r="D9" s="15">
        <v>0.35792770070867702</v>
      </c>
      <c r="E9" s="15">
        <v>0.30390019650504102</v>
      </c>
      <c r="F9" s="15"/>
      <c r="G9" s="15">
        <v>0.13092665189140201</v>
      </c>
      <c r="H9" s="15">
        <v>0.29135297446238501</v>
      </c>
      <c r="I9" s="15">
        <v>0.26154274458425297</v>
      </c>
      <c r="J9" s="15">
        <v>0.49700790822322199</v>
      </c>
      <c r="K9" s="15">
        <v>0.38727518977775999</v>
      </c>
      <c r="L9" s="15">
        <v>0.42751929958643697</v>
      </c>
      <c r="M9" s="15"/>
      <c r="N9" s="15">
        <v>0.30396559951964303</v>
      </c>
      <c r="O9" s="15">
        <v>0.37726440117781002</v>
      </c>
      <c r="P9" s="15"/>
      <c r="Q9" s="15">
        <v>0.47631268009177902</v>
      </c>
      <c r="R9" s="15">
        <v>0.24499169090610501</v>
      </c>
      <c r="S9" s="15">
        <v>0.29580685189890599</v>
      </c>
      <c r="T9" s="15"/>
      <c r="U9" s="15">
        <v>0.35755040622578799</v>
      </c>
      <c r="V9" s="15">
        <v>0.31174078518477899</v>
      </c>
      <c r="W9" s="15" t="s">
        <v>71</v>
      </c>
      <c r="X9" s="15" t="s">
        <v>71</v>
      </c>
      <c r="Y9" s="15" t="s">
        <v>71</v>
      </c>
      <c r="Z9" s="15"/>
      <c r="AA9" s="15">
        <v>0.33159162096921602</v>
      </c>
      <c r="AB9" s="15" t="s">
        <v>71</v>
      </c>
      <c r="AC9" s="15"/>
      <c r="AD9" s="15">
        <v>0.27145230466318399</v>
      </c>
      <c r="AE9" s="15">
        <v>0.33805677758261699</v>
      </c>
      <c r="AF9" s="15">
        <v>0.34500232746211401</v>
      </c>
      <c r="AG9" s="15"/>
      <c r="AH9" s="15">
        <v>0.67957163399048504</v>
      </c>
      <c r="AI9" s="15">
        <v>0.24143879917004499</v>
      </c>
      <c r="AJ9" s="15"/>
      <c r="AK9" s="15">
        <v>1</v>
      </c>
      <c r="AL9" s="15">
        <v>0</v>
      </c>
      <c r="AM9" s="15">
        <v>0</v>
      </c>
      <c r="AN9" s="15"/>
      <c r="AO9" s="15">
        <v>0.81388633023710799</v>
      </c>
      <c r="AP9" s="15">
        <v>9.2174506169445794E-2</v>
      </c>
      <c r="AQ9" s="15">
        <v>0.227154530176264</v>
      </c>
      <c r="AR9" s="15">
        <v>0.351783929072916</v>
      </c>
    </row>
    <row r="10" spans="2:44" ht="45" x14ac:dyDescent="0.25">
      <c r="B10" s="16" t="s">
        <v>74</v>
      </c>
      <c r="C10" s="15">
        <v>5.38346087851709E-2</v>
      </c>
      <c r="D10" s="15">
        <v>7.2351684543639994E-2</v>
      </c>
      <c r="E10" s="15">
        <v>4.0040811051295901E-2</v>
      </c>
      <c r="F10" s="15"/>
      <c r="G10" s="15">
        <v>2.2576849149433399E-2</v>
      </c>
      <c r="H10" s="15">
        <v>1.9000246714510401E-2</v>
      </c>
      <c r="I10" s="15">
        <v>8.99110242039841E-2</v>
      </c>
      <c r="J10" s="15">
        <v>5.8360376409504401E-2</v>
      </c>
      <c r="K10" s="15">
        <v>8.9845644256228901E-2</v>
      </c>
      <c r="L10" s="15">
        <v>3.2957994552345403E-2</v>
      </c>
      <c r="M10" s="15"/>
      <c r="N10" s="15">
        <v>9.6485086143849902E-2</v>
      </c>
      <c r="O10" s="15">
        <v>1.7254139823248499E-2</v>
      </c>
      <c r="P10" s="15"/>
      <c r="Q10" s="15">
        <v>5.6871380457040398E-2</v>
      </c>
      <c r="R10" s="15">
        <v>6.7722126110184397E-2</v>
      </c>
      <c r="S10" s="15">
        <v>0</v>
      </c>
      <c r="T10" s="15"/>
      <c r="U10" s="15">
        <v>3.4967891862484002E-2</v>
      </c>
      <c r="V10" s="15">
        <v>6.8262098196637297E-2</v>
      </c>
      <c r="W10" s="15" t="s">
        <v>71</v>
      </c>
      <c r="X10" s="15" t="s">
        <v>71</v>
      </c>
      <c r="Y10" s="15" t="s">
        <v>71</v>
      </c>
      <c r="Z10" s="15"/>
      <c r="AA10" s="15">
        <v>5.38346087851709E-2</v>
      </c>
      <c r="AB10" s="15" t="s">
        <v>71</v>
      </c>
      <c r="AC10" s="15"/>
      <c r="AD10" s="15">
        <v>0</v>
      </c>
      <c r="AE10" s="15">
        <v>2.2842807596955301E-2</v>
      </c>
      <c r="AF10" s="15">
        <v>8.5730491127267799E-2</v>
      </c>
      <c r="AG10" s="15"/>
      <c r="AH10" s="15">
        <v>3.8126325917769099E-2</v>
      </c>
      <c r="AI10" s="15">
        <v>8.6498105400666603E-2</v>
      </c>
      <c r="AJ10" s="15"/>
      <c r="AK10" s="15">
        <v>0</v>
      </c>
      <c r="AL10" s="15">
        <v>0</v>
      </c>
      <c r="AM10" s="15">
        <v>0</v>
      </c>
      <c r="AN10" s="15"/>
      <c r="AO10" s="15">
        <v>3.1315340131477701E-2</v>
      </c>
      <c r="AP10" s="15">
        <v>3.6704316350177797E-2</v>
      </c>
      <c r="AQ10" s="15">
        <v>8.0002648627449796E-2</v>
      </c>
      <c r="AR10" s="15">
        <v>4.1218430730926701E-2</v>
      </c>
    </row>
    <row r="11" spans="2:44" x14ac:dyDescent="0.25">
      <c r="B11" s="16" t="s">
        <v>39</v>
      </c>
      <c r="C11" s="15">
        <v>0.11719524860323299</v>
      </c>
      <c r="D11" s="15">
        <v>0.113845114494092</v>
      </c>
      <c r="E11" s="15">
        <v>0.122192816103319</v>
      </c>
      <c r="F11" s="15"/>
      <c r="G11" s="15">
        <v>0.215537410030991</v>
      </c>
      <c r="H11" s="15">
        <v>0.12045992359704399</v>
      </c>
      <c r="I11" s="15">
        <v>0.12986361319290701</v>
      </c>
      <c r="J11" s="15">
        <v>6.7004798206486096E-2</v>
      </c>
      <c r="K11" s="15">
        <v>5.8384471582975703E-2</v>
      </c>
      <c r="L11" s="15">
        <v>0.117568805433985</v>
      </c>
      <c r="M11" s="15"/>
      <c r="N11" s="15">
        <v>0.13454689253948501</v>
      </c>
      <c r="O11" s="15">
        <v>0.10306860743733701</v>
      </c>
      <c r="P11" s="15"/>
      <c r="Q11" s="15">
        <v>0.111051232759007</v>
      </c>
      <c r="R11" s="15">
        <v>0.13374170010389599</v>
      </c>
      <c r="S11" s="15">
        <v>0.13741196822653001</v>
      </c>
      <c r="T11" s="15"/>
      <c r="U11" s="15">
        <v>0.12588909578309301</v>
      </c>
      <c r="V11" s="15">
        <v>0.110547012524516</v>
      </c>
      <c r="W11" s="15" t="s">
        <v>71</v>
      </c>
      <c r="X11" s="15" t="s">
        <v>71</v>
      </c>
      <c r="Y11" s="15" t="s">
        <v>71</v>
      </c>
      <c r="Z11" s="15"/>
      <c r="AA11" s="15">
        <v>0.11719524860323299</v>
      </c>
      <c r="AB11" s="15" t="s">
        <v>71</v>
      </c>
      <c r="AC11" s="15"/>
      <c r="AD11" s="15">
        <v>2.2632750999451799E-2</v>
      </c>
      <c r="AE11" s="15">
        <v>0.120229227067864</v>
      </c>
      <c r="AF11" s="15">
        <v>0.142139156450935</v>
      </c>
      <c r="AG11" s="15"/>
      <c r="AH11" s="15">
        <v>6.2379339009094703E-2</v>
      </c>
      <c r="AI11" s="15">
        <v>0.17060249554277701</v>
      </c>
      <c r="AJ11" s="15"/>
      <c r="AK11" s="15">
        <v>0</v>
      </c>
      <c r="AL11" s="15">
        <v>1</v>
      </c>
      <c r="AM11" s="15">
        <v>0</v>
      </c>
      <c r="AN11" s="15"/>
      <c r="AO11" s="15">
        <v>0</v>
      </c>
      <c r="AP11" s="15">
        <v>0.425011618518915</v>
      </c>
      <c r="AQ11" s="15">
        <v>2.3510580062607499E-2</v>
      </c>
      <c r="AR11" s="15">
        <v>4.0944934969685799E-2</v>
      </c>
    </row>
    <row r="12" spans="2:44" x14ac:dyDescent="0.25">
      <c r="B12" s="16" t="s">
        <v>40</v>
      </c>
      <c r="C12" s="15">
        <v>0.179252094531763</v>
      </c>
      <c r="D12" s="15">
        <v>0.17832597989863599</v>
      </c>
      <c r="E12" s="15">
        <v>0.18352822798610699</v>
      </c>
      <c r="F12" s="15"/>
      <c r="G12" s="15">
        <v>8.8765846515962504E-2</v>
      </c>
      <c r="H12" s="15">
        <v>0.17581353013126699</v>
      </c>
      <c r="I12" s="15">
        <v>0.23902854935597201</v>
      </c>
      <c r="J12" s="15">
        <v>0.182940875767622</v>
      </c>
      <c r="K12" s="15">
        <v>0.190521952200605</v>
      </c>
      <c r="L12" s="15">
        <v>0.170735444036034</v>
      </c>
      <c r="M12" s="15"/>
      <c r="N12" s="15">
        <v>0.25883859284946698</v>
      </c>
      <c r="O12" s="15">
        <v>9.9244535283864094E-2</v>
      </c>
      <c r="P12" s="15"/>
      <c r="Q12" s="15">
        <v>0.17661726444296</v>
      </c>
      <c r="R12" s="15">
        <v>0.242141991180123</v>
      </c>
      <c r="S12" s="15">
        <v>8.7944046358518504E-2</v>
      </c>
      <c r="T12" s="15"/>
      <c r="U12" s="15">
        <v>0.154683451596486</v>
      </c>
      <c r="V12" s="15">
        <v>0.198039880305799</v>
      </c>
      <c r="W12" s="15" t="s">
        <v>71</v>
      </c>
      <c r="X12" s="15" t="s">
        <v>71</v>
      </c>
      <c r="Y12" s="15" t="s">
        <v>71</v>
      </c>
      <c r="Z12" s="15"/>
      <c r="AA12" s="15">
        <v>0.179252094531763</v>
      </c>
      <c r="AB12" s="15" t="s">
        <v>71</v>
      </c>
      <c r="AC12" s="15"/>
      <c r="AD12" s="15">
        <v>3.9814422435318603E-2</v>
      </c>
      <c r="AE12" s="15">
        <v>0.134495171521575</v>
      </c>
      <c r="AF12" s="15">
        <v>0.242658447872653</v>
      </c>
      <c r="AG12" s="15"/>
      <c r="AH12" s="15">
        <v>2.1012303666136101E-2</v>
      </c>
      <c r="AI12" s="15">
        <v>0.32259144102507598</v>
      </c>
      <c r="AJ12" s="15"/>
      <c r="AK12" s="15">
        <v>0</v>
      </c>
      <c r="AL12" s="15">
        <v>0</v>
      </c>
      <c r="AM12" s="15">
        <v>1</v>
      </c>
      <c r="AN12" s="15"/>
      <c r="AO12" s="15">
        <v>3.3636274293560399E-2</v>
      </c>
      <c r="AP12" s="15">
        <v>0.23129122915505701</v>
      </c>
      <c r="AQ12" s="15">
        <v>0.49806210471409801</v>
      </c>
      <c r="AR12" s="15">
        <v>0.12255269762995399</v>
      </c>
    </row>
    <row r="13" spans="2:44" x14ac:dyDescent="0.25">
      <c r="B13" s="16" t="s">
        <v>67</v>
      </c>
      <c r="C13" s="15">
        <v>3.0067035080663398E-2</v>
      </c>
      <c r="D13" s="15">
        <v>3.40851962919069E-2</v>
      </c>
      <c r="E13" s="15">
        <v>2.7436195604146799E-2</v>
      </c>
      <c r="F13" s="15"/>
      <c r="G13" s="15">
        <v>6.7172982433261294E-2</v>
      </c>
      <c r="H13" s="15">
        <v>2.5135510469574698E-2</v>
      </c>
      <c r="I13" s="15">
        <v>1.24597398428807E-2</v>
      </c>
      <c r="J13" s="15">
        <v>2.6169274428688799E-2</v>
      </c>
      <c r="K13" s="15">
        <v>5.3686448457245399E-2</v>
      </c>
      <c r="L13" s="15">
        <v>1.8588755784858899E-2</v>
      </c>
      <c r="M13" s="15"/>
      <c r="N13" s="15">
        <v>3.6415221051035299E-2</v>
      </c>
      <c r="O13" s="15">
        <v>2.7230499200211401E-2</v>
      </c>
      <c r="P13" s="15"/>
      <c r="Q13" s="15">
        <v>2.2437368882160601E-2</v>
      </c>
      <c r="R13" s="15">
        <v>2.90959430225389E-2</v>
      </c>
      <c r="S13" s="15">
        <v>7.1471868107737493E-2</v>
      </c>
      <c r="T13" s="15"/>
      <c r="U13" s="15">
        <v>3.12171731941005E-2</v>
      </c>
      <c r="V13" s="15">
        <v>2.91875176997997E-2</v>
      </c>
      <c r="W13" s="15" t="s">
        <v>71</v>
      </c>
      <c r="X13" s="15" t="s">
        <v>71</v>
      </c>
      <c r="Y13" s="15" t="s">
        <v>71</v>
      </c>
      <c r="Z13" s="15"/>
      <c r="AA13" s="15">
        <v>3.0067035080663398E-2</v>
      </c>
      <c r="AB13" s="15" t="s">
        <v>71</v>
      </c>
      <c r="AC13" s="15"/>
      <c r="AD13" s="15">
        <v>9.0549484833066501E-3</v>
      </c>
      <c r="AE13" s="15">
        <v>6.4289602868252402E-2</v>
      </c>
      <c r="AF13" s="15">
        <v>1.7465845181501301E-2</v>
      </c>
      <c r="AG13" s="15"/>
      <c r="AH13" s="15">
        <v>4.6927403156923099E-3</v>
      </c>
      <c r="AI13" s="15">
        <v>3.7164366004890197E-2</v>
      </c>
      <c r="AJ13" s="15"/>
      <c r="AK13" s="15">
        <v>0</v>
      </c>
      <c r="AL13" s="15">
        <v>0</v>
      </c>
      <c r="AM13" s="15">
        <v>0</v>
      </c>
      <c r="AN13" s="15"/>
      <c r="AO13" s="15">
        <v>0</v>
      </c>
      <c r="AP13" s="15">
        <v>3.0138800153097299E-2</v>
      </c>
      <c r="AQ13" s="15">
        <v>0</v>
      </c>
      <c r="AR13" s="15">
        <v>2.0299467607001999E-2</v>
      </c>
    </row>
    <row r="14" spans="2:44" x14ac:dyDescent="0.25">
      <c r="B14" s="16" t="s">
        <v>68</v>
      </c>
      <c r="C14" s="15">
        <v>1.5051487360671599E-3</v>
      </c>
      <c r="D14" s="15">
        <v>0</v>
      </c>
      <c r="E14" s="15">
        <v>2.7422884537615499E-3</v>
      </c>
      <c r="F14" s="15"/>
      <c r="G14" s="15">
        <v>0</v>
      </c>
      <c r="H14" s="15">
        <v>0</v>
      </c>
      <c r="I14" s="15">
        <v>0</v>
      </c>
      <c r="J14" s="15">
        <v>0</v>
      </c>
      <c r="K14" s="15">
        <v>0</v>
      </c>
      <c r="L14" s="15">
        <v>9.4256022760056193E-3</v>
      </c>
      <c r="M14" s="15"/>
      <c r="N14" s="15">
        <v>0</v>
      </c>
      <c r="O14" s="15">
        <v>3.19876670167115E-3</v>
      </c>
      <c r="P14" s="15"/>
      <c r="Q14" s="15">
        <v>0</v>
      </c>
      <c r="R14" s="15">
        <v>0</v>
      </c>
      <c r="S14" s="15">
        <v>0</v>
      </c>
      <c r="T14" s="15"/>
      <c r="U14" s="15">
        <v>0</v>
      </c>
      <c r="V14" s="15">
        <v>2.6561448283538101E-3</v>
      </c>
      <c r="W14" s="15" t="s">
        <v>71</v>
      </c>
      <c r="X14" s="15" t="s">
        <v>71</v>
      </c>
      <c r="Y14" s="15" t="s">
        <v>71</v>
      </c>
      <c r="Z14" s="15"/>
      <c r="AA14" s="15">
        <v>1.5051487360671599E-3</v>
      </c>
      <c r="AB14" s="15" t="s">
        <v>71</v>
      </c>
      <c r="AC14" s="15"/>
      <c r="AD14" s="15">
        <v>0</v>
      </c>
      <c r="AE14" s="15">
        <v>0</v>
      </c>
      <c r="AF14" s="15">
        <v>2.7423191180048099E-3</v>
      </c>
      <c r="AG14" s="15"/>
      <c r="AH14" s="15">
        <v>5.42574515314714E-3</v>
      </c>
      <c r="AI14" s="15">
        <v>0</v>
      </c>
      <c r="AJ14" s="15"/>
      <c r="AK14" s="15">
        <v>0</v>
      </c>
      <c r="AL14" s="15">
        <v>0</v>
      </c>
      <c r="AM14" s="15">
        <v>0</v>
      </c>
      <c r="AN14" s="15"/>
      <c r="AO14" s="15">
        <v>0</v>
      </c>
      <c r="AP14" s="15">
        <v>0</v>
      </c>
      <c r="AQ14" s="15">
        <v>0</v>
      </c>
      <c r="AR14" s="15">
        <v>0</v>
      </c>
    </row>
    <row r="15" spans="2:44" x14ac:dyDescent="0.25">
      <c r="B15" s="16" t="s">
        <v>64</v>
      </c>
      <c r="C15" s="15">
        <v>0.123135535967617</v>
      </c>
      <c r="D15" s="15">
        <v>0.121433409103245</v>
      </c>
      <c r="E15" s="15">
        <v>0.126928113194406</v>
      </c>
      <c r="F15" s="15"/>
      <c r="G15" s="15">
        <v>0.29720436039902698</v>
      </c>
      <c r="H15" s="15">
        <v>0.110331872819039</v>
      </c>
      <c r="I15" s="15">
        <v>0.110833141526826</v>
      </c>
      <c r="J15" s="15">
        <v>5.3071093284119901E-2</v>
      </c>
      <c r="K15" s="15">
        <v>0.114949628519074</v>
      </c>
      <c r="L15" s="15">
        <v>9.6693770111716398E-2</v>
      </c>
      <c r="M15" s="15"/>
      <c r="N15" s="15">
        <v>4.6533535354761797E-2</v>
      </c>
      <c r="O15" s="15">
        <v>0.19491157162690601</v>
      </c>
      <c r="P15" s="15"/>
      <c r="Q15" s="15">
        <v>4.7593148522394602E-2</v>
      </c>
      <c r="R15" s="15">
        <v>8.7449768216265905E-2</v>
      </c>
      <c r="S15" s="15">
        <v>0.30680883260034703</v>
      </c>
      <c r="T15" s="15"/>
      <c r="U15" s="15">
        <v>0.13063582511007801</v>
      </c>
      <c r="V15" s="15">
        <v>0.117400020741028</v>
      </c>
      <c r="W15" s="15" t="s">
        <v>71</v>
      </c>
      <c r="X15" s="15" t="s">
        <v>71</v>
      </c>
      <c r="Y15" s="15" t="s">
        <v>71</v>
      </c>
      <c r="Z15" s="15"/>
      <c r="AA15" s="15">
        <v>0.123135535967617</v>
      </c>
      <c r="AB15" s="15" t="s">
        <v>71</v>
      </c>
      <c r="AC15" s="15"/>
      <c r="AD15" s="15">
        <v>0.37851036312566799</v>
      </c>
      <c r="AE15" s="15">
        <v>0.101636221544754</v>
      </c>
      <c r="AF15" s="15">
        <v>6.2968280692500295E-2</v>
      </c>
      <c r="AG15" s="15"/>
      <c r="AH15" s="15">
        <v>6.6189255726822604E-2</v>
      </c>
      <c r="AI15" s="15">
        <v>5.0436684926727697E-2</v>
      </c>
      <c r="AJ15" s="15"/>
      <c r="AK15" s="15">
        <v>0</v>
      </c>
      <c r="AL15" s="15">
        <v>0</v>
      </c>
      <c r="AM15" s="15">
        <v>0</v>
      </c>
      <c r="AN15" s="15"/>
      <c r="AO15" s="15">
        <v>2.9801059561479298E-2</v>
      </c>
      <c r="AP15" s="15">
        <v>0.11643970003510801</v>
      </c>
      <c r="AQ15" s="15">
        <v>0.115380938167316</v>
      </c>
      <c r="AR15" s="15">
        <v>0.11801977938922401</v>
      </c>
    </row>
    <row r="16" spans="2:44" x14ac:dyDescent="0.25">
      <c r="B16" s="16" t="s">
        <v>65</v>
      </c>
      <c r="C16" s="15">
        <v>2.9082015889687101E-2</v>
      </c>
      <c r="D16" s="15">
        <v>3.9282745315939602E-2</v>
      </c>
      <c r="E16" s="15">
        <v>2.0018640794080701E-2</v>
      </c>
      <c r="F16" s="15"/>
      <c r="G16" s="15">
        <v>2.9867013659996899E-2</v>
      </c>
      <c r="H16" s="15">
        <v>0.114932052086549</v>
      </c>
      <c r="I16" s="15">
        <v>0</v>
      </c>
      <c r="J16" s="15">
        <v>2.84934949067286E-2</v>
      </c>
      <c r="K16" s="15">
        <v>1.56339661392868E-2</v>
      </c>
      <c r="L16" s="15">
        <v>0</v>
      </c>
      <c r="M16" s="15"/>
      <c r="N16" s="15">
        <v>2.9929709115616699E-2</v>
      </c>
      <c r="O16" s="15">
        <v>3.1667732999598498E-2</v>
      </c>
      <c r="P16" s="15"/>
      <c r="Q16" s="15">
        <v>1.1764251183416801E-2</v>
      </c>
      <c r="R16" s="15">
        <v>6.0081349854241697E-2</v>
      </c>
      <c r="S16" s="15">
        <v>0</v>
      </c>
      <c r="T16" s="15"/>
      <c r="U16" s="15">
        <v>2.2479297049839E-2</v>
      </c>
      <c r="V16" s="15">
        <v>3.4131153826041601E-2</v>
      </c>
      <c r="W16" s="15" t="s">
        <v>71</v>
      </c>
      <c r="X16" s="15" t="s">
        <v>71</v>
      </c>
      <c r="Y16" s="15" t="s">
        <v>71</v>
      </c>
      <c r="Z16" s="15"/>
      <c r="AA16" s="15">
        <v>2.9082015889687101E-2</v>
      </c>
      <c r="AB16" s="15" t="s">
        <v>71</v>
      </c>
      <c r="AC16" s="15"/>
      <c r="AD16" s="15">
        <v>4.8284598561921299E-2</v>
      </c>
      <c r="AE16" s="15">
        <v>3.0501965094663401E-2</v>
      </c>
      <c r="AF16" s="15">
        <v>2.29155684577717E-2</v>
      </c>
      <c r="AG16" s="15"/>
      <c r="AH16" s="15">
        <v>1.18325204225874E-2</v>
      </c>
      <c r="AI16" s="15">
        <v>1.0640164136882299E-2</v>
      </c>
      <c r="AJ16" s="15"/>
      <c r="AK16" s="15">
        <v>0</v>
      </c>
      <c r="AL16" s="15">
        <v>0</v>
      </c>
      <c r="AM16" s="15">
        <v>0</v>
      </c>
      <c r="AN16" s="15"/>
      <c r="AO16" s="15">
        <v>3.20309937482273E-2</v>
      </c>
      <c r="AP16" s="15">
        <v>4.2351718378160201E-2</v>
      </c>
      <c r="AQ16" s="15">
        <v>2.7455610001065601E-2</v>
      </c>
      <c r="AR16" s="15">
        <v>1.5100733595764099E-2</v>
      </c>
    </row>
    <row r="17" spans="2:44" x14ac:dyDescent="0.25">
      <c r="B17" s="16" t="s">
        <v>69</v>
      </c>
      <c r="C17" s="17">
        <v>0.134336691436582</v>
      </c>
      <c r="D17" s="17">
        <v>8.2748169643863903E-2</v>
      </c>
      <c r="E17" s="17">
        <v>0.17321271030784199</v>
      </c>
      <c r="F17" s="17"/>
      <c r="G17" s="17">
        <v>0.147948885919926</v>
      </c>
      <c r="H17" s="17">
        <v>0.14297388971963099</v>
      </c>
      <c r="I17" s="17">
        <v>0.156361187293176</v>
      </c>
      <c r="J17" s="17">
        <v>8.6952178773628305E-2</v>
      </c>
      <c r="K17" s="17">
        <v>8.9702699066824307E-2</v>
      </c>
      <c r="L17" s="17">
        <v>0.12651032821861799</v>
      </c>
      <c r="M17" s="17"/>
      <c r="N17" s="17">
        <v>9.3285363426140494E-2</v>
      </c>
      <c r="O17" s="17">
        <v>0.146159745749353</v>
      </c>
      <c r="P17" s="17"/>
      <c r="Q17" s="17">
        <v>9.7352673661240799E-2</v>
      </c>
      <c r="R17" s="17">
        <v>0.13477543060664501</v>
      </c>
      <c r="S17" s="17">
        <v>0.100556432807961</v>
      </c>
      <c r="T17" s="17"/>
      <c r="U17" s="17">
        <v>0.14257685917813101</v>
      </c>
      <c r="V17" s="17">
        <v>0.12803538669304601</v>
      </c>
      <c r="W17" s="17" t="s">
        <v>71</v>
      </c>
      <c r="X17" s="17" t="s">
        <v>71</v>
      </c>
      <c r="Y17" s="17" t="s">
        <v>71</v>
      </c>
      <c r="Z17" s="17"/>
      <c r="AA17" s="17">
        <v>0.134336691436582</v>
      </c>
      <c r="AB17" s="17" t="s">
        <v>71</v>
      </c>
      <c r="AC17" s="17"/>
      <c r="AD17" s="17">
        <v>0.23025061173115</v>
      </c>
      <c r="AE17" s="17">
        <v>0.18794822672332001</v>
      </c>
      <c r="AF17" s="17">
        <v>7.8377563637251305E-2</v>
      </c>
      <c r="AG17" s="17"/>
      <c r="AH17" s="17">
        <v>0.110770135798265</v>
      </c>
      <c r="AI17" s="17">
        <v>8.0627943792934906E-2</v>
      </c>
      <c r="AJ17" s="17"/>
      <c r="AK17" s="17">
        <v>0</v>
      </c>
      <c r="AL17" s="17">
        <v>0</v>
      </c>
      <c r="AM17" s="17">
        <v>0</v>
      </c>
      <c r="AN17" s="17"/>
      <c r="AO17" s="17">
        <v>5.9330002028147498E-2</v>
      </c>
      <c r="AP17" s="17">
        <v>2.5888111240039199E-2</v>
      </c>
      <c r="AQ17" s="17">
        <v>2.8433588251199699E-2</v>
      </c>
      <c r="AR17" s="17">
        <v>0.29008002700452701</v>
      </c>
    </row>
    <row r="18" spans="2:44" x14ac:dyDescent="0.25">
      <c r="B18" s="14" t="s">
        <v>76</v>
      </c>
    </row>
    <row r="19" spans="2:44" x14ac:dyDescent="0.25">
      <c r="B19" t="s">
        <v>62</v>
      </c>
    </row>
    <row r="20" spans="2:44" x14ac:dyDescent="0.25">
      <c r="B20" t="s">
        <v>63</v>
      </c>
    </row>
    <row r="22" spans="2:44" x14ac:dyDescent="0.25">
      <c r="B22" s="7" t="str">
        <f>HYPERLINK("#'Contents'!A1", "Return to Contents")</f>
        <v>Return to Contents</v>
      </c>
    </row>
  </sheetData>
  <mergeCells count="11">
    <mergeCell ref="D2:AL2"/>
    <mergeCell ref="AA5:AB5"/>
    <mergeCell ref="AD5:AF5"/>
    <mergeCell ref="AH5:AI5"/>
    <mergeCell ref="AK5:AM5"/>
    <mergeCell ref="AO5:AR5"/>
    <mergeCell ref="D5:E5"/>
    <mergeCell ref="G5:L5"/>
    <mergeCell ref="N5:O5"/>
    <mergeCell ref="Q5:S5"/>
    <mergeCell ref="U5:Y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R25"/>
  <sheetViews>
    <sheetView showGridLines="0" workbookViewId="0">
      <pane xSplit="2" topLeftCell="C1" activePane="topRight" state="frozen"/>
      <selection pane="topRight" activeCell="W6" sqref="W6"/>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9" width="10.7109375" customWidth="1"/>
    <col min="40" max="40" width="2.140625" customWidth="1"/>
    <col min="41" max="44" width="10.7109375" customWidth="1"/>
    <col min="45" max="45" width="2.140625" customWidth="1"/>
  </cols>
  <sheetData>
    <row r="2" spans="2:44" ht="39.950000000000003" customHeight="1" x14ac:dyDescent="0.25">
      <c r="D2" s="23" t="s">
        <v>79</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5" spans="2:44"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row>
    <row r="6" spans="2:44"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4" ht="30" customHeight="1" x14ac:dyDescent="0.25">
      <c r="B7" s="9" t="s">
        <v>15</v>
      </c>
      <c r="C7" s="9">
        <v>968</v>
      </c>
      <c r="D7" s="9">
        <v>407</v>
      </c>
      <c r="E7" s="9">
        <v>549</v>
      </c>
      <c r="F7" s="9"/>
      <c r="G7" s="9">
        <v>94</v>
      </c>
      <c r="H7" s="9">
        <v>87</v>
      </c>
      <c r="I7" s="9">
        <v>162</v>
      </c>
      <c r="J7" s="9">
        <v>217</v>
      </c>
      <c r="K7" s="9">
        <v>196</v>
      </c>
      <c r="L7" s="9">
        <v>203</v>
      </c>
      <c r="M7" s="9"/>
      <c r="N7" s="9">
        <v>528</v>
      </c>
      <c r="O7" s="9">
        <v>399</v>
      </c>
      <c r="P7" s="9"/>
      <c r="Q7" s="9">
        <v>460</v>
      </c>
      <c r="R7" s="9">
        <v>272</v>
      </c>
      <c r="S7" s="9">
        <v>135</v>
      </c>
      <c r="T7" s="9"/>
      <c r="U7" s="9">
        <v>214</v>
      </c>
      <c r="V7" s="9">
        <v>238</v>
      </c>
      <c r="W7" s="9">
        <v>202</v>
      </c>
      <c r="X7" s="9">
        <v>232</v>
      </c>
      <c r="Y7" s="9">
        <v>82</v>
      </c>
      <c r="Z7" s="9"/>
      <c r="AA7" s="9">
        <v>636</v>
      </c>
      <c r="AB7" s="9">
        <v>332</v>
      </c>
      <c r="AC7" s="9"/>
      <c r="AD7" s="9">
        <v>122</v>
      </c>
      <c r="AE7" s="9">
        <v>276</v>
      </c>
      <c r="AF7" s="9">
        <v>570</v>
      </c>
      <c r="AG7" s="9"/>
      <c r="AH7" s="9">
        <v>296</v>
      </c>
      <c r="AI7" s="9">
        <v>492</v>
      </c>
      <c r="AJ7" s="9"/>
      <c r="AK7" s="9">
        <v>361</v>
      </c>
      <c r="AL7" s="9">
        <v>107</v>
      </c>
      <c r="AM7" s="9">
        <v>206</v>
      </c>
      <c r="AN7" s="9"/>
      <c r="AO7" s="9">
        <v>168</v>
      </c>
      <c r="AP7" s="9">
        <v>192</v>
      </c>
      <c r="AQ7" s="9">
        <v>161</v>
      </c>
      <c r="AR7" s="9">
        <v>288</v>
      </c>
    </row>
    <row r="8" spans="2:44" ht="30" customHeight="1" x14ac:dyDescent="0.25">
      <c r="B8" s="10" t="s">
        <v>16</v>
      </c>
      <c r="C8" s="10">
        <v>968</v>
      </c>
      <c r="D8" s="10">
        <v>469</v>
      </c>
      <c r="E8" s="10">
        <v>488</v>
      </c>
      <c r="F8" s="10"/>
      <c r="G8" s="10">
        <v>174</v>
      </c>
      <c r="H8" s="10">
        <v>165</v>
      </c>
      <c r="I8" s="10">
        <v>199</v>
      </c>
      <c r="J8" s="10">
        <v>169</v>
      </c>
      <c r="K8" s="10">
        <v>128</v>
      </c>
      <c r="L8" s="10">
        <v>124</v>
      </c>
      <c r="M8" s="10"/>
      <c r="N8" s="10">
        <v>463</v>
      </c>
      <c r="O8" s="10">
        <v>464</v>
      </c>
      <c r="P8" s="10"/>
      <c r="Q8" s="10">
        <v>349</v>
      </c>
      <c r="R8" s="10">
        <v>317</v>
      </c>
      <c r="S8" s="10">
        <v>172</v>
      </c>
      <c r="T8" s="10"/>
      <c r="U8" s="10">
        <v>169</v>
      </c>
      <c r="V8" s="10">
        <v>221</v>
      </c>
      <c r="W8" s="10">
        <v>149</v>
      </c>
      <c r="X8" s="10">
        <v>312</v>
      </c>
      <c r="Y8" s="10">
        <v>117</v>
      </c>
      <c r="Z8" s="10"/>
      <c r="AA8" s="10">
        <v>585</v>
      </c>
      <c r="AB8" s="10">
        <v>383</v>
      </c>
      <c r="AC8" s="10"/>
      <c r="AD8" s="10">
        <v>165</v>
      </c>
      <c r="AE8" s="10">
        <v>272</v>
      </c>
      <c r="AF8" s="10">
        <v>531</v>
      </c>
      <c r="AG8" s="10"/>
      <c r="AH8" s="10">
        <v>274</v>
      </c>
      <c r="AI8" s="10">
        <v>474</v>
      </c>
      <c r="AJ8" s="10"/>
      <c r="AK8" s="10">
        <v>321</v>
      </c>
      <c r="AL8" s="10">
        <v>120</v>
      </c>
      <c r="AM8" s="10">
        <v>204</v>
      </c>
      <c r="AN8" s="10"/>
      <c r="AO8" s="10">
        <v>159</v>
      </c>
      <c r="AP8" s="10">
        <v>220</v>
      </c>
      <c r="AQ8" s="10">
        <v>146</v>
      </c>
      <c r="AR8" s="10">
        <v>270</v>
      </c>
    </row>
    <row r="9" spans="2:44" ht="30" x14ac:dyDescent="0.25">
      <c r="B9" s="16" t="s">
        <v>77</v>
      </c>
      <c r="C9" s="15">
        <v>5.2972490092560803E-2</v>
      </c>
      <c r="D9" s="15">
        <v>2.2059131842672601E-2</v>
      </c>
      <c r="E9" s="15">
        <v>8.2744410717129402E-2</v>
      </c>
      <c r="F9" s="15"/>
      <c r="G9" s="15">
        <v>4.3381508347829299E-2</v>
      </c>
      <c r="H9" s="15">
        <v>9.9945315713209901E-2</v>
      </c>
      <c r="I9" s="15">
        <v>4.3260399597436702E-2</v>
      </c>
      <c r="J9" s="15">
        <v>3.2305780604428097E-2</v>
      </c>
      <c r="K9" s="15">
        <v>6.3116200655605706E-2</v>
      </c>
      <c r="L9" s="15">
        <v>4.1053560718610702E-2</v>
      </c>
      <c r="M9" s="15"/>
      <c r="N9" s="15">
        <v>3.10754837009014E-2</v>
      </c>
      <c r="O9" s="15">
        <v>7.8587722405254398E-2</v>
      </c>
      <c r="P9" s="15"/>
      <c r="Q9" s="15">
        <v>4.0943991835611503E-2</v>
      </c>
      <c r="R9" s="15">
        <v>2.0663228202886699E-2</v>
      </c>
      <c r="S9" s="15">
        <v>0.13064861432105901</v>
      </c>
      <c r="T9" s="15"/>
      <c r="U9" s="15">
        <v>6.5159607814913797E-2</v>
      </c>
      <c r="V9" s="15">
        <v>7.9505612063209705E-2</v>
      </c>
      <c r="W9" s="15">
        <v>6.7073451934188594E-2</v>
      </c>
      <c r="X9" s="15">
        <v>1.7711282119124601E-2</v>
      </c>
      <c r="Y9" s="15">
        <v>6.1323009090154597E-2</v>
      </c>
      <c r="Z9" s="15"/>
      <c r="AA9" s="15">
        <v>6.3603950289532002E-2</v>
      </c>
      <c r="AB9" s="15">
        <v>3.67656139545511E-2</v>
      </c>
      <c r="AC9" s="15"/>
      <c r="AD9" s="15">
        <v>0.23402189880716701</v>
      </c>
      <c r="AE9" s="15">
        <v>1.45674798454532E-2</v>
      </c>
      <c r="AF9" s="15">
        <v>1.63576943519173E-2</v>
      </c>
      <c r="AG9" s="15"/>
      <c r="AH9" s="15">
        <v>8.1893178731209798E-2</v>
      </c>
      <c r="AI9" s="15">
        <v>1.0956461301830599E-2</v>
      </c>
      <c r="AJ9" s="15"/>
      <c r="AK9" s="15">
        <v>3.5350268390810298E-2</v>
      </c>
      <c r="AL9" s="15">
        <v>2.4205296977880399E-2</v>
      </c>
      <c r="AM9" s="15">
        <v>1.8854941553655299E-2</v>
      </c>
      <c r="AN9" s="15"/>
      <c r="AO9" s="15">
        <v>3.1805825201984298E-3</v>
      </c>
      <c r="AP9" s="15">
        <v>8.8855776022398608E-3</v>
      </c>
      <c r="AQ9" s="15">
        <v>9.2818524143475703E-3</v>
      </c>
      <c r="AR9" s="15">
        <v>2.62430356873024E-2</v>
      </c>
    </row>
    <row r="10" spans="2:44" x14ac:dyDescent="0.25">
      <c r="B10" s="16" t="s">
        <v>50</v>
      </c>
      <c r="C10" s="15">
        <v>2.2770151158968299E-2</v>
      </c>
      <c r="D10" s="15">
        <v>2.9187146924321401E-2</v>
      </c>
      <c r="E10" s="15">
        <v>1.7162581009154299E-2</v>
      </c>
      <c r="F10" s="15"/>
      <c r="G10" s="15">
        <v>4.7301934702471397E-2</v>
      </c>
      <c r="H10" s="15">
        <v>4.2383571820749401E-2</v>
      </c>
      <c r="I10" s="15">
        <v>2.2510654653690301E-2</v>
      </c>
      <c r="J10" s="15">
        <v>5.7341105280366003E-3</v>
      </c>
      <c r="K10" s="15">
        <v>6.1092572341304996E-3</v>
      </c>
      <c r="L10" s="15">
        <v>4.7339386823307197E-3</v>
      </c>
      <c r="M10" s="15"/>
      <c r="N10" s="15">
        <v>7.7330600610404704E-3</v>
      </c>
      <c r="O10" s="15">
        <v>3.9786843571512499E-2</v>
      </c>
      <c r="P10" s="15"/>
      <c r="Q10" s="15">
        <v>1.1749358797753301E-2</v>
      </c>
      <c r="R10" s="15">
        <v>2.03795257432117E-2</v>
      </c>
      <c r="S10" s="15">
        <v>6.6566809615573097E-2</v>
      </c>
      <c r="T10" s="15"/>
      <c r="U10" s="15">
        <v>2.10380860054117E-2</v>
      </c>
      <c r="V10" s="15">
        <v>2.6561448283538101E-3</v>
      </c>
      <c r="W10" s="15">
        <v>9.7113668147156308E-3</v>
      </c>
      <c r="X10" s="15">
        <v>3.2047202532656097E-2</v>
      </c>
      <c r="Y10" s="15">
        <v>5.5156760122386399E-2</v>
      </c>
      <c r="Z10" s="15"/>
      <c r="AA10" s="15">
        <v>1.17331971950648E-2</v>
      </c>
      <c r="AB10" s="15">
        <v>3.9595172606620301E-2</v>
      </c>
      <c r="AC10" s="15"/>
      <c r="AD10" s="15">
        <v>7.6084852749771004E-2</v>
      </c>
      <c r="AE10" s="15">
        <v>2.84150201702798E-2</v>
      </c>
      <c r="AF10" s="15">
        <v>3.2985531768048699E-3</v>
      </c>
      <c r="AG10" s="15"/>
      <c r="AH10" s="15">
        <v>5.2024367951738398E-2</v>
      </c>
      <c r="AI10" s="15">
        <v>5.7197511678330898E-3</v>
      </c>
      <c r="AJ10" s="15"/>
      <c r="AK10" s="15">
        <v>1.5904693885530601E-2</v>
      </c>
      <c r="AL10" s="15">
        <v>2.2643404990597499E-2</v>
      </c>
      <c r="AM10" s="15">
        <v>8.6440246809914491E-3</v>
      </c>
      <c r="AN10" s="15"/>
      <c r="AO10" s="15">
        <v>3.70309923330942E-3</v>
      </c>
      <c r="AP10" s="15">
        <v>3.53935578725178E-2</v>
      </c>
      <c r="AQ10" s="15">
        <v>0</v>
      </c>
      <c r="AR10" s="15">
        <v>2.7553640220407301E-2</v>
      </c>
    </row>
    <row r="11" spans="2:44" x14ac:dyDescent="0.25">
      <c r="B11" s="16" t="s">
        <v>51</v>
      </c>
      <c r="C11" s="15">
        <v>1.4521931934286801E-2</v>
      </c>
      <c r="D11" s="15">
        <v>1.50373165809635E-2</v>
      </c>
      <c r="E11" s="15">
        <v>1.4383493638666599E-2</v>
      </c>
      <c r="F11" s="15"/>
      <c r="G11" s="15">
        <v>2.3554654999965698E-2</v>
      </c>
      <c r="H11" s="15">
        <v>5.6937128322707403E-3</v>
      </c>
      <c r="I11" s="15">
        <v>1.3446501781247001E-2</v>
      </c>
      <c r="J11" s="15">
        <v>5.7341105280366003E-3</v>
      </c>
      <c r="K11" s="15">
        <v>1.49749025971345E-2</v>
      </c>
      <c r="L11" s="15">
        <v>2.7883487130746901E-2</v>
      </c>
      <c r="M11" s="15"/>
      <c r="N11" s="15">
        <v>6.6549959830088101E-3</v>
      </c>
      <c r="O11" s="15">
        <v>2.2513692674619099E-2</v>
      </c>
      <c r="P11" s="15"/>
      <c r="Q11" s="15">
        <v>1.34753860559643E-2</v>
      </c>
      <c r="R11" s="15">
        <v>1.14087545693204E-2</v>
      </c>
      <c r="S11" s="15">
        <v>1.7545799933586799E-2</v>
      </c>
      <c r="T11" s="15"/>
      <c r="U11" s="15">
        <v>2.0780460682580999E-2</v>
      </c>
      <c r="V11" s="15">
        <v>1.08090680759678E-2</v>
      </c>
      <c r="W11" s="15">
        <v>2.56892420546188E-2</v>
      </c>
      <c r="X11" s="15">
        <v>2.4360134297540001E-3</v>
      </c>
      <c r="Y11" s="15">
        <v>3.05025209916506E-2</v>
      </c>
      <c r="Z11" s="15"/>
      <c r="AA11" s="15">
        <v>1.5147365741427801E-2</v>
      </c>
      <c r="AB11" s="15">
        <v>1.35685042717588E-2</v>
      </c>
      <c r="AC11" s="15"/>
      <c r="AD11" s="15">
        <v>3.8465529714011501E-2</v>
      </c>
      <c r="AE11" s="15">
        <v>1.0761531847894801E-2</v>
      </c>
      <c r="AF11" s="15">
        <v>9.0038389867020709E-3</v>
      </c>
      <c r="AG11" s="15"/>
      <c r="AH11" s="15">
        <v>1.8606417947961501E-2</v>
      </c>
      <c r="AI11" s="15">
        <v>8.9272264968701595E-3</v>
      </c>
      <c r="AJ11" s="15"/>
      <c r="AK11" s="15">
        <v>1.1093775178732E-2</v>
      </c>
      <c r="AL11" s="15">
        <v>1.15836039335529E-2</v>
      </c>
      <c r="AM11" s="15">
        <v>3.5465529441042398E-3</v>
      </c>
      <c r="AN11" s="15"/>
      <c r="AO11" s="15">
        <v>1.6775115258559799E-2</v>
      </c>
      <c r="AP11" s="15">
        <v>0</v>
      </c>
      <c r="AQ11" s="15">
        <v>4.94416724607517E-3</v>
      </c>
      <c r="AR11" s="15">
        <v>2.75544086387088E-2</v>
      </c>
    </row>
    <row r="12" spans="2:44" x14ac:dyDescent="0.25">
      <c r="B12" s="16" t="s">
        <v>52</v>
      </c>
      <c r="C12" s="15">
        <v>1.4779981253019801E-2</v>
      </c>
      <c r="D12" s="15">
        <v>1.35037876015629E-2</v>
      </c>
      <c r="E12" s="15">
        <v>1.6369708375970401E-2</v>
      </c>
      <c r="F12" s="15"/>
      <c r="G12" s="15">
        <v>6.9269500406565401E-3</v>
      </c>
      <c r="H12" s="15">
        <v>0</v>
      </c>
      <c r="I12" s="15">
        <v>1.88804255681808E-2</v>
      </c>
      <c r="J12" s="15">
        <v>3.7170952858665902E-2</v>
      </c>
      <c r="K12" s="15">
        <v>1.2089834242671E-2</v>
      </c>
      <c r="L12" s="15">
        <v>1.22188482944938E-2</v>
      </c>
      <c r="M12" s="15"/>
      <c r="N12" s="15">
        <v>1.49780161116918E-2</v>
      </c>
      <c r="O12" s="15">
        <v>1.4746958272448299E-2</v>
      </c>
      <c r="P12" s="15"/>
      <c r="Q12" s="15">
        <v>6.1495341969501497E-3</v>
      </c>
      <c r="R12" s="15">
        <v>2.64181255645707E-2</v>
      </c>
      <c r="S12" s="15">
        <v>8.6729543243633193E-3</v>
      </c>
      <c r="T12" s="15"/>
      <c r="U12" s="15">
        <v>2.2750522682896498E-2</v>
      </c>
      <c r="V12" s="15">
        <v>1.2469771117198301E-2</v>
      </c>
      <c r="W12" s="15">
        <v>7.37791829043726E-3</v>
      </c>
      <c r="X12" s="15">
        <v>1.80152994656603E-2</v>
      </c>
      <c r="Y12" s="15">
        <v>8.4297508038604103E-3</v>
      </c>
      <c r="Z12" s="15"/>
      <c r="AA12" s="15">
        <v>1.24222275945044E-2</v>
      </c>
      <c r="AB12" s="15">
        <v>1.8374202629908701E-2</v>
      </c>
      <c r="AC12" s="15"/>
      <c r="AD12" s="15">
        <v>2.2386227493390101E-2</v>
      </c>
      <c r="AE12" s="15">
        <v>1.75627342221624E-2</v>
      </c>
      <c r="AF12" s="15">
        <v>1.0988557077450899E-2</v>
      </c>
      <c r="AG12" s="15"/>
      <c r="AH12" s="15">
        <v>2.34332164014492E-2</v>
      </c>
      <c r="AI12" s="15">
        <v>1.3039921498539201E-2</v>
      </c>
      <c r="AJ12" s="15"/>
      <c r="AK12" s="15">
        <v>2.6781018083893399E-2</v>
      </c>
      <c r="AL12" s="15">
        <v>2.5169429211504401E-2</v>
      </c>
      <c r="AM12" s="15">
        <v>8.42158583485118E-3</v>
      </c>
      <c r="AN12" s="15"/>
      <c r="AO12" s="15">
        <v>1.45120453980513E-2</v>
      </c>
      <c r="AP12" s="15">
        <v>1.0415561386554299E-2</v>
      </c>
      <c r="AQ12" s="15">
        <v>1.0595353821400999E-2</v>
      </c>
      <c r="AR12" s="15">
        <v>1.4718000875580299E-2</v>
      </c>
    </row>
    <row r="13" spans="2:44" x14ac:dyDescent="0.25">
      <c r="B13" s="16" t="s">
        <v>53</v>
      </c>
      <c r="C13" s="15">
        <v>1.57629791421958E-2</v>
      </c>
      <c r="D13" s="15">
        <v>1.47722918363781E-2</v>
      </c>
      <c r="E13" s="15">
        <v>1.7102473427049798E-2</v>
      </c>
      <c r="F13" s="15"/>
      <c r="G13" s="15">
        <v>1.31473535646447E-2</v>
      </c>
      <c r="H13" s="15">
        <v>2.3406572197931099E-2</v>
      </c>
      <c r="I13" s="15">
        <v>1.6171417630512101E-2</v>
      </c>
      <c r="J13" s="15">
        <v>1.34002767881334E-2</v>
      </c>
      <c r="K13" s="15">
        <v>1.8414304007614801E-2</v>
      </c>
      <c r="L13" s="15">
        <v>1.0234272117331E-2</v>
      </c>
      <c r="M13" s="15"/>
      <c r="N13" s="15">
        <v>3.5553011898287498E-3</v>
      </c>
      <c r="O13" s="15">
        <v>2.3953839408235499E-2</v>
      </c>
      <c r="P13" s="15"/>
      <c r="Q13" s="15">
        <v>1.7911859804404601E-2</v>
      </c>
      <c r="R13" s="15">
        <v>2.2109435047214798E-3</v>
      </c>
      <c r="S13" s="15">
        <v>2.7762713183993801E-2</v>
      </c>
      <c r="T13" s="15"/>
      <c r="U13" s="15">
        <v>1.4914579057981599E-2</v>
      </c>
      <c r="V13" s="15">
        <v>6.3697522911552798E-3</v>
      </c>
      <c r="W13" s="15">
        <v>1.53532871393223E-2</v>
      </c>
      <c r="X13" s="15">
        <v>1.23784748730443E-2</v>
      </c>
      <c r="Y13" s="15">
        <v>4.4278296994465602E-2</v>
      </c>
      <c r="Z13" s="15"/>
      <c r="AA13" s="15">
        <v>1.0633745459857799E-2</v>
      </c>
      <c r="AB13" s="15">
        <v>2.3582117194016899E-2</v>
      </c>
      <c r="AC13" s="15"/>
      <c r="AD13" s="15">
        <v>2.2591041517161101E-2</v>
      </c>
      <c r="AE13" s="15">
        <v>3.1694405739199197E-2</v>
      </c>
      <c r="AF13" s="15">
        <v>5.4745440855788899E-3</v>
      </c>
      <c r="AG13" s="15"/>
      <c r="AH13" s="15">
        <v>1.8426743727849901E-2</v>
      </c>
      <c r="AI13" s="15">
        <v>9.7146236256409804E-3</v>
      </c>
      <c r="AJ13" s="15"/>
      <c r="AK13" s="15">
        <v>1.14238308142212E-2</v>
      </c>
      <c r="AL13" s="15">
        <v>5.8509820977276699E-3</v>
      </c>
      <c r="AM13" s="15">
        <v>2.8681790130433999E-2</v>
      </c>
      <c r="AN13" s="15"/>
      <c r="AO13" s="15">
        <v>0</v>
      </c>
      <c r="AP13" s="15">
        <v>0</v>
      </c>
      <c r="AQ13" s="15">
        <v>0</v>
      </c>
      <c r="AR13" s="15">
        <v>2.7693139972797098E-2</v>
      </c>
    </row>
    <row r="14" spans="2:44" x14ac:dyDescent="0.25">
      <c r="B14" s="16" t="s">
        <v>54</v>
      </c>
      <c r="C14" s="15">
        <v>5.41853481463824E-2</v>
      </c>
      <c r="D14" s="15">
        <v>6.9362555637334497E-2</v>
      </c>
      <c r="E14" s="15">
        <v>4.0930678330866797E-2</v>
      </c>
      <c r="F14" s="15"/>
      <c r="G14" s="15">
        <v>9.3969893126055595E-2</v>
      </c>
      <c r="H14" s="15">
        <v>2.3406572197931099E-2</v>
      </c>
      <c r="I14" s="15">
        <v>4.4509382849519698E-2</v>
      </c>
      <c r="J14" s="15">
        <v>6.1728969215523802E-2</v>
      </c>
      <c r="K14" s="15">
        <v>5.3996209851196901E-2</v>
      </c>
      <c r="L14" s="15">
        <v>4.8689454856480997E-2</v>
      </c>
      <c r="M14" s="15"/>
      <c r="N14" s="15">
        <v>3.4324628207397997E-2</v>
      </c>
      <c r="O14" s="15">
        <v>6.9226865364882997E-2</v>
      </c>
      <c r="P14" s="15"/>
      <c r="Q14" s="15">
        <v>3.8454120551692901E-2</v>
      </c>
      <c r="R14" s="15">
        <v>2.75954671785274E-2</v>
      </c>
      <c r="S14" s="15">
        <v>0.12117719508871599</v>
      </c>
      <c r="T14" s="15"/>
      <c r="U14" s="15">
        <v>5.6226413870485999E-2</v>
      </c>
      <c r="V14" s="15">
        <v>3.9746544851302301E-2</v>
      </c>
      <c r="W14" s="15">
        <v>6.4845740611877201E-2</v>
      </c>
      <c r="X14" s="15">
        <v>5.11531501952305E-2</v>
      </c>
      <c r="Y14" s="15">
        <v>7.3020243054415193E-2</v>
      </c>
      <c r="Z14" s="15"/>
      <c r="AA14" s="15">
        <v>4.4973904428016701E-2</v>
      </c>
      <c r="AB14" s="15">
        <v>6.8227514004119499E-2</v>
      </c>
      <c r="AC14" s="15"/>
      <c r="AD14" s="15">
        <v>0.12509264460837699</v>
      </c>
      <c r="AE14" s="15">
        <v>6.9686493663319402E-2</v>
      </c>
      <c r="AF14" s="15">
        <v>2.4191680500458002E-2</v>
      </c>
      <c r="AG14" s="15"/>
      <c r="AH14" s="15">
        <v>6.2893506712398697E-2</v>
      </c>
      <c r="AI14" s="15">
        <v>2.5365626429009799E-2</v>
      </c>
      <c r="AJ14" s="15"/>
      <c r="AK14" s="15">
        <v>6.5806798137118094E-2</v>
      </c>
      <c r="AL14" s="15">
        <v>3.4000945244177499E-3</v>
      </c>
      <c r="AM14" s="15">
        <v>2.4855236458951099E-2</v>
      </c>
      <c r="AN14" s="15"/>
      <c r="AO14" s="15">
        <v>4.84481905792307E-2</v>
      </c>
      <c r="AP14" s="15">
        <v>2.0740352244568602E-2</v>
      </c>
      <c r="AQ14" s="15">
        <v>2.49825503444224E-2</v>
      </c>
      <c r="AR14" s="15">
        <v>8.4333059926326101E-2</v>
      </c>
    </row>
    <row r="15" spans="2:44" x14ac:dyDescent="0.25">
      <c r="B15" s="16" t="s">
        <v>55</v>
      </c>
      <c r="C15" s="15">
        <v>3.7523399402918801E-2</v>
      </c>
      <c r="D15" s="15">
        <v>4.4961950262429801E-2</v>
      </c>
      <c r="E15" s="15">
        <v>2.98718344561569E-2</v>
      </c>
      <c r="F15" s="15"/>
      <c r="G15" s="15">
        <v>0.11896924494491</v>
      </c>
      <c r="H15" s="15">
        <v>8.7696590903594308E-3</v>
      </c>
      <c r="I15" s="15">
        <v>2.1795036325776399E-2</v>
      </c>
      <c r="J15" s="15">
        <v>2.7994522659726E-2</v>
      </c>
      <c r="K15" s="15">
        <v>0</v>
      </c>
      <c r="L15" s="15">
        <v>3.0270142298945198E-2</v>
      </c>
      <c r="M15" s="15"/>
      <c r="N15" s="15">
        <v>3.6115298389716603E-2</v>
      </c>
      <c r="O15" s="15">
        <v>3.4070503509814901E-2</v>
      </c>
      <c r="P15" s="15"/>
      <c r="Q15" s="15">
        <v>2.17895626058674E-2</v>
      </c>
      <c r="R15" s="15">
        <v>4.74007236832703E-2</v>
      </c>
      <c r="S15" s="15">
        <v>4.2639059936852498E-2</v>
      </c>
      <c r="T15" s="15"/>
      <c r="U15" s="15">
        <v>1.1310786267445701E-2</v>
      </c>
      <c r="V15" s="15">
        <v>3.9792942106367503E-2</v>
      </c>
      <c r="W15" s="15">
        <v>5.5313738840777699E-2</v>
      </c>
      <c r="X15" s="15">
        <v>3.5198752995875798E-2</v>
      </c>
      <c r="Y15" s="15">
        <v>5.4642132609664398E-2</v>
      </c>
      <c r="Z15" s="15"/>
      <c r="AA15" s="15">
        <v>2.95841710716634E-2</v>
      </c>
      <c r="AB15" s="15">
        <v>4.9626166832052503E-2</v>
      </c>
      <c r="AC15" s="15"/>
      <c r="AD15" s="15">
        <v>3.9828112233226201E-2</v>
      </c>
      <c r="AE15" s="15">
        <v>7.9244146413445599E-2</v>
      </c>
      <c r="AF15" s="15">
        <v>1.5423915744490599E-2</v>
      </c>
      <c r="AG15" s="15"/>
      <c r="AH15" s="15">
        <v>3.06940546103678E-2</v>
      </c>
      <c r="AI15" s="15">
        <v>3.2501592360362798E-2</v>
      </c>
      <c r="AJ15" s="15"/>
      <c r="AK15" s="15">
        <v>1.67625544611462E-2</v>
      </c>
      <c r="AL15" s="15">
        <v>8.43368885018662E-2</v>
      </c>
      <c r="AM15" s="15">
        <v>2.03342409608251E-2</v>
      </c>
      <c r="AN15" s="15"/>
      <c r="AO15" s="15">
        <v>6.4217075818879896E-3</v>
      </c>
      <c r="AP15" s="15">
        <v>7.4015066011004493E-2</v>
      </c>
      <c r="AQ15" s="15">
        <v>2.6925058056877199E-2</v>
      </c>
      <c r="AR15" s="15">
        <v>3.5537967215109101E-2</v>
      </c>
    </row>
    <row r="16" spans="2:44" x14ac:dyDescent="0.25">
      <c r="B16" s="16" t="s">
        <v>56</v>
      </c>
      <c r="C16" s="15">
        <v>4.4298877354118998E-2</v>
      </c>
      <c r="D16" s="15">
        <v>4.3585051915318598E-2</v>
      </c>
      <c r="E16" s="15">
        <v>4.6073565959446998E-2</v>
      </c>
      <c r="F16" s="15"/>
      <c r="G16" s="15">
        <v>8.3781009137666701E-2</v>
      </c>
      <c r="H16" s="15">
        <v>3.4274190022854999E-2</v>
      </c>
      <c r="I16" s="15">
        <v>3.1636401915906699E-2</v>
      </c>
      <c r="J16" s="15">
        <v>4.1880608179471299E-2</v>
      </c>
      <c r="K16" s="15">
        <v>3.4384579712907502E-2</v>
      </c>
      <c r="L16" s="15">
        <v>3.93022811515015E-2</v>
      </c>
      <c r="M16" s="15"/>
      <c r="N16" s="15">
        <v>2.8991049088591E-2</v>
      </c>
      <c r="O16" s="15">
        <v>6.3488044689592696E-2</v>
      </c>
      <c r="P16" s="15"/>
      <c r="Q16" s="15">
        <v>4.7416350880050702E-2</v>
      </c>
      <c r="R16" s="15">
        <v>3.9268267092937098E-2</v>
      </c>
      <c r="S16" s="15">
        <v>5.7711708009201099E-2</v>
      </c>
      <c r="T16" s="15"/>
      <c r="U16" s="15">
        <v>5.70795700815208E-2</v>
      </c>
      <c r="V16" s="15">
        <v>3.3673196764357601E-2</v>
      </c>
      <c r="W16" s="15">
        <v>7.3005540012219095E-2</v>
      </c>
      <c r="X16" s="15">
        <v>4.2907127198344899E-2</v>
      </c>
      <c r="Y16" s="15">
        <v>1.3061882926349799E-2</v>
      </c>
      <c r="Z16" s="15"/>
      <c r="AA16" s="15">
        <v>4.3518584041971599E-2</v>
      </c>
      <c r="AB16" s="15">
        <v>4.5488376898583698E-2</v>
      </c>
      <c r="AC16" s="15"/>
      <c r="AD16" s="15">
        <v>4.1373243354591499E-2</v>
      </c>
      <c r="AE16" s="15">
        <v>8.0572630261893097E-2</v>
      </c>
      <c r="AF16" s="15">
        <v>2.6617503482540501E-2</v>
      </c>
      <c r="AG16" s="15"/>
      <c r="AH16" s="15">
        <v>5.30981707313357E-2</v>
      </c>
      <c r="AI16" s="15">
        <v>4.4718756818344099E-2</v>
      </c>
      <c r="AJ16" s="15"/>
      <c r="AK16" s="15">
        <v>6.0289567677184699E-2</v>
      </c>
      <c r="AL16" s="15">
        <v>2.75447112824584E-2</v>
      </c>
      <c r="AM16" s="15">
        <v>7.3624544199594301E-3</v>
      </c>
      <c r="AN16" s="15"/>
      <c r="AO16" s="15">
        <v>5.7712208942117899E-2</v>
      </c>
      <c r="AP16" s="15">
        <v>1.9701513248633E-2</v>
      </c>
      <c r="AQ16" s="15">
        <v>2.47566123147397E-2</v>
      </c>
      <c r="AR16" s="15">
        <v>6.5159258423014899E-2</v>
      </c>
    </row>
    <row r="17" spans="2:44" x14ac:dyDescent="0.25">
      <c r="B17" s="16" t="s">
        <v>57</v>
      </c>
      <c r="C17" s="15">
        <v>5.97925947851752E-2</v>
      </c>
      <c r="D17" s="15">
        <v>5.1499443695557097E-2</v>
      </c>
      <c r="E17" s="15">
        <v>6.4579050594395504E-2</v>
      </c>
      <c r="F17" s="15"/>
      <c r="G17" s="15">
        <v>8.5500822731087694E-2</v>
      </c>
      <c r="H17" s="15">
        <v>4.4164257166324099E-2</v>
      </c>
      <c r="I17" s="15">
        <v>3.7650705296529197E-2</v>
      </c>
      <c r="J17" s="15">
        <v>7.0324626927062497E-2</v>
      </c>
      <c r="K17" s="15">
        <v>3.5349440022044397E-2</v>
      </c>
      <c r="L17" s="15">
        <v>9.5265394995178596E-2</v>
      </c>
      <c r="M17" s="15"/>
      <c r="N17" s="15">
        <v>4.5380029092527398E-2</v>
      </c>
      <c r="O17" s="15">
        <v>6.8600694922504799E-2</v>
      </c>
      <c r="P17" s="15"/>
      <c r="Q17" s="15">
        <v>8.0149778877313296E-2</v>
      </c>
      <c r="R17" s="15">
        <v>3.3857899453493198E-2</v>
      </c>
      <c r="S17" s="15">
        <v>6.0608779549393102E-2</v>
      </c>
      <c r="T17" s="15"/>
      <c r="U17" s="15">
        <v>7.1612926965626905E-2</v>
      </c>
      <c r="V17" s="15">
        <v>5.3354461295040498E-2</v>
      </c>
      <c r="W17" s="15">
        <v>5.55228697647073E-2</v>
      </c>
      <c r="X17" s="15">
        <v>7.1595049401473099E-2</v>
      </c>
      <c r="Y17" s="15">
        <v>2.88440012004593E-2</v>
      </c>
      <c r="Z17" s="15"/>
      <c r="AA17" s="15">
        <v>6.19243775362898E-2</v>
      </c>
      <c r="AB17" s="15">
        <v>5.6542849372940802E-2</v>
      </c>
      <c r="AC17" s="15"/>
      <c r="AD17" s="15">
        <v>4.3889521013971401E-2</v>
      </c>
      <c r="AE17" s="15">
        <v>9.5333069225750702E-2</v>
      </c>
      <c r="AF17" s="15">
        <v>4.6522443036705198E-2</v>
      </c>
      <c r="AG17" s="15"/>
      <c r="AH17" s="15">
        <v>6.6862636139102594E-2</v>
      </c>
      <c r="AI17" s="15">
        <v>5.23548211841341E-2</v>
      </c>
      <c r="AJ17" s="15"/>
      <c r="AK17" s="15">
        <v>6.3444807188381497E-2</v>
      </c>
      <c r="AL17" s="15">
        <v>4.1408283416255902E-2</v>
      </c>
      <c r="AM17" s="15">
        <v>6.30853381210066E-3</v>
      </c>
      <c r="AN17" s="15"/>
      <c r="AO17" s="15">
        <v>9.9810054559063804E-2</v>
      </c>
      <c r="AP17" s="15">
        <v>7.4051812426150901E-2</v>
      </c>
      <c r="AQ17" s="15">
        <v>2.67698021724996E-2</v>
      </c>
      <c r="AR17" s="15">
        <v>6.5921781872137306E-2</v>
      </c>
    </row>
    <row r="18" spans="2:44" x14ac:dyDescent="0.25">
      <c r="B18" s="16" t="s">
        <v>58</v>
      </c>
      <c r="C18" s="15">
        <v>4.8390858800340199E-2</v>
      </c>
      <c r="D18" s="15">
        <v>5.2035505781268102E-2</v>
      </c>
      <c r="E18" s="15">
        <v>4.6077332101197598E-2</v>
      </c>
      <c r="F18" s="15"/>
      <c r="G18" s="15">
        <v>5.7611061648865702E-2</v>
      </c>
      <c r="H18" s="15">
        <v>5.9260162223796903E-2</v>
      </c>
      <c r="I18" s="15">
        <v>3.08919678347764E-2</v>
      </c>
      <c r="J18" s="15">
        <v>4.0447404495531497E-2</v>
      </c>
      <c r="K18" s="15">
        <v>2.9949387341466901E-2</v>
      </c>
      <c r="L18" s="15">
        <v>8.2447331507392196E-2</v>
      </c>
      <c r="M18" s="15"/>
      <c r="N18" s="15">
        <v>3.9884136462150797E-2</v>
      </c>
      <c r="O18" s="15">
        <v>5.9308429022998599E-2</v>
      </c>
      <c r="P18" s="15"/>
      <c r="Q18" s="15">
        <v>4.2128448283024797E-2</v>
      </c>
      <c r="R18" s="15">
        <v>5.6723288083585802E-2</v>
      </c>
      <c r="S18" s="15">
        <v>2.3437888275731299E-2</v>
      </c>
      <c r="T18" s="15"/>
      <c r="U18" s="15">
        <v>4.0716034380198399E-2</v>
      </c>
      <c r="V18" s="15">
        <v>6.5992685165737794E-2</v>
      </c>
      <c r="W18" s="15">
        <v>3.0811444361593301E-2</v>
      </c>
      <c r="X18" s="15">
        <v>5.40812298820278E-2</v>
      </c>
      <c r="Y18" s="15">
        <v>3.3441958579296403E-2</v>
      </c>
      <c r="Z18" s="15"/>
      <c r="AA18" s="15">
        <v>5.90332556676973E-2</v>
      </c>
      <c r="AB18" s="15">
        <v>3.2167310515793503E-2</v>
      </c>
      <c r="AC18" s="15"/>
      <c r="AD18" s="15">
        <v>4.7942382444587303E-2</v>
      </c>
      <c r="AE18" s="15">
        <v>5.2451563489111702E-2</v>
      </c>
      <c r="AF18" s="15">
        <v>4.6449112267386503E-2</v>
      </c>
      <c r="AG18" s="15"/>
      <c r="AH18" s="15">
        <v>5.2567883788646103E-2</v>
      </c>
      <c r="AI18" s="15">
        <v>1.96175432810816E-2</v>
      </c>
      <c r="AJ18" s="15"/>
      <c r="AK18" s="15">
        <v>4.1860575410529399E-2</v>
      </c>
      <c r="AL18" s="15">
        <v>3.8881577049211601E-2</v>
      </c>
      <c r="AM18" s="15">
        <v>1.72882175999827E-2</v>
      </c>
      <c r="AN18" s="15"/>
      <c r="AO18" s="15">
        <v>3.8970443311264202E-2</v>
      </c>
      <c r="AP18" s="15">
        <v>3.8164294892509498E-2</v>
      </c>
      <c r="AQ18" s="15">
        <v>2.4360981646296499E-2</v>
      </c>
      <c r="AR18" s="15">
        <v>6.8481081373805805E-2</v>
      </c>
    </row>
    <row r="19" spans="2:44" x14ac:dyDescent="0.25">
      <c r="B19" s="16" t="s">
        <v>78</v>
      </c>
      <c r="C19" s="15">
        <v>0.61445310738087</v>
      </c>
      <c r="D19" s="15">
        <v>0.63122848922374997</v>
      </c>
      <c r="E19" s="15">
        <v>0.59617360875039604</v>
      </c>
      <c r="F19" s="15"/>
      <c r="G19" s="15">
        <v>0.40977215663578498</v>
      </c>
      <c r="H19" s="15">
        <v>0.63109357883147599</v>
      </c>
      <c r="I19" s="15">
        <v>0.69697596864298395</v>
      </c>
      <c r="J19" s="15">
        <v>0.64519749978159802</v>
      </c>
      <c r="K19" s="15">
        <v>0.71368531314563799</v>
      </c>
      <c r="L19" s="15">
        <v>0.58568319821308601</v>
      </c>
      <c r="M19" s="15"/>
      <c r="N19" s="15">
        <v>0.742765342371282</v>
      </c>
      <c r="O19" s="15">
        <v>0.50213081580469798</v>
      </c>
      <c r="P19" s="15"/>
      <c r="Q19" s="15">
        <v>0.66681397469953296</v>
      </c>
      <c r="R19" s="15">
        <v>0.70290375892605095</v>
      </c>
      <c r="S19" s="15">
        <v>0.406222522484251</v>
      </c>
      <c r="T19" s="15"/>
      <c r="U19" s="15">
        <v>0.58922999213952398</v>
      </c>
      <c r="V19" s="15">
        <v>0.62702174277686595</v>
      </c>
      <c r="W19" s="15">
        <v>0.58741034070482001</v>
      </c>
      <c r="X19" s="15">
        <v>0.64224060513875803</v>
      </c>
      <c r="Y19" s="15">
        <v>0.58748482522311396</v>
      </c>
      <c r="Z19" s="15"/>
      <c r="AA19" s="15">
        <v>0.62115447247995603</v>
      </c>
      <c r="AB19" s="15">
        <v>0.60423737105638797</v>
      </c>
      <c r="AC19" s="15"/>
      <c r="AD19" s="15">
        <v>0.24066278961350401</v>
      </c>
      <c r="AE19" s="15">
        <v>0.50736195333895395</v>
      </c>
      <c r="AF19" s="15">
        <v>0.78557171968136597</v>
      </c>
      <c r="AG19" s="15"/>
      <c r="AH19" s="15">
        <v>0.53129908272055903</v>
      </c>
      <c r="AI19" s="15">
        <v>0.77208207229792802</v>
      </c>
      <c r="AJ19" s="15"/>
      <c r="AK19" s="15">
        <v>0.64350672486964</v>
      </c>
      <c r="AL19" s="15">
        <v>0.70081865661930198</v>
      </c>
      <c r="AM19" s="15">
        <v>0.85072449421996899</v>
      </c>
      <c r="AN19" s="15"/>
      <c r="AO19" s="15">
        <v>0.70100868417187501</v>
      </c>
      <c r="AP19" s="15">
        <v>0.70930439765120001</v>
      </c>
      <c r="AQ19" s="15">
        <v>0.84044400881131798</v>
      </c>
      <c r="AR19" s="15">
        <v>0.55039583524830804</v>
      </c>
    </row>
    <row r="20" spans="2:44" x14ac:dyDescent="0.25">
      <c r="B20" s="16" t="s">
        <v>41</v>
      </c>
      <c r="C20" s="17">
        <v>2.0548280549162912E-2</v>
      </c>
      <c r="D20" s="17">
        <v>1.2767328698443436E-2</v>
      </c>
      <c r="E20" s="17">
        <v>2.8531262639569732E-2</v>
      </c>
      <c r="F20" s="17" t="s">
        <v>11</v>
      </c>
      <c r="G20" s="17">
        <v>1.6083410120061536E-2</v>
      </c>
      <c r="H20" s="17">
        <v>2.7602407903096315E-2</v>
      </c>
      <c r="I20" s="17">
        <v>2.2271137903440819E-2</v>
      </c>
      <c r="J20" s="17">
        <v>1.8081137433786365E-2</v>
      </c>
      <c r="K20" s="17">
        <v>1.793057118958985E-2</v>
      </c>
      <c r="L20" s="17">
        <v>2.2218090033902405E-2</v>
      </c>
      <c r="M20" s="17" t="s">
        <v>11</v>
      </c>
      <c r="N20" s="17">
        <v>8.5426593418629349E-3</v>
      </c>
      <c r="O20" s="17">
        <v>2.3585590353438324E-2</v>
      </c>
      <c r="P20" s="17" t="s">
        <v>11</v>
      </c>
      <c r="Q20" s="17">
        <v>1.3017633411834151E-2</v>
      </c>
      <c r="R20" s="17">
        <v>1.1170017997424342E-2</v>
      </c>
      <c r="S20" s="17">
        <v>3.700595527727879E-2</v>
      </c>
      <c r="T20" s="17" t="s">
        <v>11</v>
      </c>
      <c r="U20" s="17">
        <v>2.9181020051413542E-2</v>
      </c>
      <c r="V20" s="17">
        <v>2.8608078664443481E-2</v>
      </c>
      <c r="W20" s="17">
        <v>7.8850594707229327E-3</v>
      </c>
      <c r="X20" s="17">
        <v>2.0235812768050643E-2</v>
      </c>
      <c r="Y20" s="17">
        <v>9.8146184041834061E-3</v>
      </c>
      <c r="Z20" s="17" t="s">
        <v>11</v>
      </c>
      <c r="AA20" s="17">
        <v>2.6270748494018337E-2</v>
      </c>
      <c r="AB20" s="17">
        <v>1.1824800663266188E-2</v>
      </c>
      <c r="AC20" s="17" t="s">
        <v>11</v>
      </c>
      <c r="AD20" s="17">
        <v>6.7661756450241972E-2</v>
      </c>
      <c r="AE20" s="17">
        <v>1.2348971782536133E-2</v>
      </c>
      <c r="AF20" s="17">
        <v>1.0100437608599133E-2</v>
      </c>
      <c r="AG20" s="17" t="s">
        <v>11</v>
      </c>
      <c r="AH20" s="17">
        <v>8.2007405373812903E-3</v>
      </c>
      <c r="AI20" s="17">
        <v>5.001603538425603E-3</v>
      </c>
      <c r="AJ20" s="17" t="s">
        <v>11</v>
      </c>
      <c r="AK20" s="17">
        <v>7.7753859028126815E-3</v>
      </c>
      <c r="AL20" s="17">
        <v>1.4157071395225262E-2</v>
      </c>
      <c r="AM20" s="17">
        <v>4.9779273841759064E-3</v>
      </c>
      <c r="AN20" s="17" t="s">
        <v>11</v>
      </c>
      <c r="AO20" s="17">
        <v>9.4578684444414085E-3</v>
      </c>
      <c r="AP20" s="17">
        <v>9.3278666646214869E-3</v>
      </c>
      <c r="AQ20" s="17">
        <v>6.9396131720228516E-3</v>
      </c>
      <c r="AR20" s="17">
        <v>6.408790546502896E-3</v>
      </c>
    </row>
    <row r="21" spans="2:44" x14ac:dyDescent="0.25">
      <c r="B21" s="14"/>
    </row>
    <row r="22" spans="2:44" x14ac:dyDescent="0.25">
      <c r="B22" t="s">
        <v>62</v>
      </c>
    </row>
    <row r="23" spans="2:44" x14ac:dyDescent="0.25">
      <c r="B23" t="s">
        <v>63</v>
      </c>
    </row>
    <row r="25" spans="2:44" x14ac:dyDescent="0.25">
      <c r="B25" s="7" t="str">
        <f>HYPERLINK("#'Contents'!A1", "Return to Contents")</f>
        <v>Return to Contents</v>
      </c>
    </row>
  </sheetData>
  <mergeCells count="11">
    <mergeCell ref="D2:AL2"/>
    <mergeCell ref="AA5:AB5"/>
    <mergeCell ref="AD5:AF5"/>
    <mergeCell ref="AH5:AI5"/>
    <mergeCell ref="AK5:AM5"/>
    <mergeCell ref="AO5:AR5"/>
    <mergeCell ref="D5:E5"/>
    <mergeCell ref="G5:L5"/>
    <mergeCell ref="N5:O5"/>
    <mergeCell ref="Q5:S5"/>
    <mergeCell ref="U5:Y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R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12" width="10.7109375" customWidth="1"/>
    <col min="13" max="13" width="2.140625" customWidth="1"/>
    <col min="14" max="15" width="10.7109375" customWidth="1"/>
    <col min="16" max="16" width="2.140625" customWidth="1"/>
    <col min="17" max="19" width="10.7109375" customWidth="1"/>
    <col min="20" max="20" width="2.140625" customWidth="1"/>
    <col min="21" max="25" width="10.7109375" customWidth="1"/>
    <col min="26" max="26" width="2.140625" customWidth="1"/>
    <col min="27" max="28" width="10.7109375" customWidth="1"/>
    <col min="29" max="29" width="2.140625" customWidth="1"/>
    <col min="30" max="32" width="10.7109375" customWidth="1"/>
    <col min="33" max="33" width="2.140625" customWidth="1"/>
    <col min="34" max="35" width="10.7109375" customWidth="1"/>
    <col min="36" max="36" width="2.140625" customWidth="1"/>
    <col min="37" max="39" width="10.7109375" customWidth="1"/>
    <col min="40" max="40" width="2.140625" customWidth="1"/>
    <col min="41" max="43" width="10.7109375" customWidth="1"/>
    <col min="44" max="44" width="11" customWidth="1"/>
    <col min="45" max="45" width="2.140625" customWidth="1"/>
  </cols>
  <sheetData>
    <row r="2" spans="2:44" ht="39.950000000000003" customHeight="1" x14ac:dyDescent="0.25">
      <c r="D2" s="23" t="s">
        <v>84</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5" spans="2:44" ht="30" customHeight="1" x14ac:dyDescent="0.25">
      <c r="B5" s="12"/>
      <c r="C5" s="12"/>
      <c r="D5" s="22" t="s">
        <v>86</v>
      </c>
      <c r="E5" s="22"/>
      <c r="F5" s="12"/>
      <c r="G5" s="22" t="s">
        <v>87</v>
      </c>
      <c r="H5" s="22"/>
      <c r="I5" s="22"/>
      <c r="J5" s="22"/>
      <c r="K5" s="22"/>
      <c r="L5" s="22"/>
      <c r="M5" s="12"/>
      <c r="N5" s="22" t="s">
        <v>88</v>
      </c>
      <c r="O5" s="22"/>
      <c r="P5" s="12"/>
      <c r="Q5" s="22" t="s">
        <v>42</v>
      </c>
      <c r="R5" s="22"/>
      <c r="S5" s="22"/>
      <c r="T5" s="12"/>
      <c r="U5" s="22" t="s">
        <v>43</v>
      </c>
      <c r="V5" s="22"/>
      <c r="W5" s="22"/>
      <c r="X5" s="22"/>
      <c r="Y5" s="22"/>
      <c r="Z5" s="12"/>
      <c r="AA5" s="22" t="s">
        <v>44</v>
      </c>
      <c r="AB5" s="22"/>
      <c r="AC5" s="12"/>
      <c r="AD5" s="22" t="s">
        <v>45</v>
      </c>
      <c r="AE5" s="22"/>
      <c r="AF5" s="22"/>
      <c r="AG5" s="12"/>
      <c r="AH5" s="22" t="s">
        <v>46</v>
      </c>
      <c r="AI5" s="22"/>
      <c r="AJ5" s="12"/>
      <c r="AK5" s="22" t="s">
        <v>47</v>
      </c>
      <c r="AL5" s="22"/>
      <c r="AM5" s="22"/>
      <c r="AN5" s="12"/>
      <c r="AO5" s="22" t="s">
        <v>48</v>
      </c>
      <c r="AP5" s="22"/>
      <c r="AQ5" s="22"/>
      <c r="AR5" s="22"/>
    </row>
    <row r="6" spans="2:44" ht="45" x14ac:dyDescent="0.25">
      <c r="B6" t="s">
        <v>11</v>
      </c>
      <c r="C6" s="8" t="s">
        <v>12</v>
      </c>
      <c r="D6" s="11" t="s">
        <v>13</v>
      </c>
      <c r="E6" s="11" t="s">
        <v>14</v>
      </c>
      <c r="G6" s="11" t="s">
        <v>17</v>
      </c>
      <c r="H6" s="11" t="s">
        <v>18</v>
      </c>
      <c r="I6" s="11" t="s">
        <v>19</v>
      </c>
      <c r="J6" s="11" t="s">
        <v>20</v>
      </c>
      <c r="K6" s="11" t="s">
        <v>21</v>
      </c>
      <c r="L6" s="11" t="s">
        <v>22</v>
      </c>
      <c r="N6" s="11" t="s">
        <v>89</v>
      </c>
      <c r="O6" s="11" t="s">
        <v>90</v>
      </c>
      <c r="Q6" s="11" t="s">
        <v>23</v>
      </c>
      <c r="R6" s="11" t="s">
        <v>24</v>
      </c>
      <c r="S6" s="11" t="s">
        <v>25</v>
      </c>
      <c r="U6" s="11" t="s">
        <v>26</v>
      </c>
      <c r="V6" s="11" t="s">
        <v>27</v>
      </c>
      <c r="W6" s="11" t="s">
        <v>28</v>
      </c>
      <c r="X6" s="11" t="s">
        <v>29</v>
      </c>
      <c r="Y6" s="11" t="s">
        <v>30</v>
      </c>
      <c r="AA6" s="11" t="s">
        <v>31</v>
      </c>
      <c r="AB6" s="11" t="s">
        <v>32</v>
      </c>
      <c r="AD6" s="11" t="s">
        <v>33</v>
      </c>
      <c r="AE6" s="11" t="s">
        <v>34</v>
      </c>
      <c r="AF6" s="11" t="s">
        <v>35</v>
      </c>
      <c r="AH6" s="11" t="s">
        <v>36</v>
      </c>
      <c r="AI6" s="11" t="s">
        <v>37</v>
      </c>
      <c r="AK6" s="11" t="s">
        <v>38</v>
      </c>
      <c r="AL6" s="11" t="s">
        <v>39</v>
      </c>
      <c r="AM6" s="11" t="s">
        <v>40</v>
      </c>
      <c r="AO6" s="11" t="s">
        <v>38</v>
      </c>
      <c r="AP6" s="11" t="s">
        <v>39</v>
      </c>
      <c r="AQ6" s="11" t="s">
        <v>40</v>
      </c>
      <c r="AR6" s="11" t="s">
        <v>41</v>
      </c>
    </row>
    <row r="7" spans="2:44" ht="30" customHeight="1" x14ac:dyDescent="0.25">
      <c r="B7" s="9" t="s">
        <v>15</v>
      </c>
      <c r="C7" s="9">
        <v>968</v>
      </c>
      <c r="D7" s="9">
        <v>407</v>
      </c>
      <c r="E7" s="9">
        <v>549</v>
      </c>
      <c r="F7" s="9"/>
      <c r="G7" s="9">
        <v>94</v>
      </c>
      <c r="H7" s="9">
        <v>87</v>
      </c>
      <c r="I7" s="9">
        <v>162</v>
      </c>
      <c r="J7" s="9">
        <v>217</v>
      </c>
      <c r="K7" s="9">
        <v>196</v>
      </c>
      <c r="L7" s="9">
        <v>203</v>
      </c>
      <c r="M7" s="9"/>
      <c r="N7" s="9">
        <v>528</v>
      </c>
      <c r="O7" s="9">
        <v>399</v>
      </c>
      <c r="P7" s="9"/>
      <c r="Q7" s="9">
        <v>460</v>
      </c>
      <c r="R7" s="9">
        <v>272</v>
      </c>
      <c r="S7" s="9">
        <v>135</v>
      </c>
      <c r="T7" s="9"/>
      <c r="U7" s="9">
        <v>214</v>
      </c>
      <c r="V7" s="9">
        <v>238</v>
      </c>
      <c r="W7" s="9">
        <v>202</v>
      </c>
      <c r="X7" s="9">
        <v>232</v>
      </c>
      <c r="Y7" s="9">
        <v>82</v>
      </c>
      <c r="Z7" s="9"/>
      <c r="AA7" s="9">
        <v>636</v>
      </c>
      <c r="AB7" s="9">
        <v>332</v>
      </c>
      <c r="AC7" s="9"/>
      <c r="AD7" s="9">
        <v>122</v>
      </c>
      <c r="AE7" s="9">
        <v>276</v>
      </c>
      <c r="AF7" s="9">
        <v>570</v>
      </c>
      <c r="AG7" s="9"/>
      <c r="AH7" s="9">
        <v>296</v>
      </c>
      <c r="AI7" s="9">
        <v>492</v>
      </c>
      <c r="AJ7" s="9"/>
      <c r="AK7" s="9">
        <v>361</v>
      </c>
      <c r="AL7" s="9">
        <v>107</v>
      </c>
      <c r="AM7" s="9">
        <v>206</v>
      </c>
      <c r="AN7" s="9"/>
      <c r="AO7" s="9">
        <v>168</v>
      </c>
      <c r="AP7" s="9">
        <v>192</v>
      </c>
      <c r="AQ7" s="9">
        <v>161</v>
      </c>
      <c r="AR7" s="9">
        <v>288</v>
      </c>
    </row>
    <row r="8" spans="2:44" ht="30" customHeight="1" x14ac:dyDescent="0.25">
      <c r="B8" s="10" t="s">
        <v>16</v>
      </c>
      <c r="C8" s="10">
        <v>968</v>
      </c>
      <c r="D8" s="10">
        <v>469</v>
      </c>
      <c r="E8" s="10">
        <v>488</v>
      </c>
      <c r="F8" s="10"/>
      <c r="G8" s="10">
        <v>174</v>
      </c>
      <c r="H8" s="10">
        <v>165</v>
      </c>
      <c r="I8" s="10">
        <v>199</v>
      </c>
      <c r="J8" s="10">
        <v>169</v>
      </c>
      <c r="K8" s="10">
        <v>128</v>
      </c>
      <c r="L8" s="10">
        <v>124</v>
      </c>
      <c r="M8" s="10"/>
      <c r="N8" s="10">
        <v>463</v>
      </c>
      <c r="O8" s="10">
        <v>464</v>
      </c>
      <c r="P8" s="10"/>
      <c r="Q8" s="10">
        <v>349</v>
      </c>
      <c r="R8" s="10">
        <v>317</v>
      </c>
      <c r="S8" s="10">
        <v>172</v>
      </c>
      <c r="T8" s="10"/>
      <c r="U8" s="10">
        <v>169</v>
      </c>
      <c r="V8" s="10">
        <v>221</v>
      </c>
      <c r="W8" s="10">
        <v>149</v>
      </c>
      <c r="X8" s="10">
        <v>312</v>
      </c>
      <c r="Y8" s="10">
        <v>117</v>
      </c>
      <c r="Z8" s="10"/>
      <c r="AA8" s="10">
        <v>585</v>
      </c>
      <c r="AB8" s="10">
        <v>383</v>
      </c>
      <c r="AC8" s="10"/>
      <c r="AD8" s="10">
        <v>165</v>
      </c>
      <c r="AE8" s="10">
        <v>272</v>
      </c>
      <c r="AF8" s="10">
        <v>531</v>
      </c>
      <c r="AG8" s="10"/>
      <c r="AH8" s="10">
        <v>274</v>
      </c>
      <c r="AI8" s="10">
        <v>474</v>
      </c>
      <c r="AJ8" s="10"/>
      <c r="AK8" s="10">
        <v>321</v>
      </c>
      <c r="AL8" s="10">
        <v>120</v>
      </c>
      <c r="AM8" s="10">
        <v>204</v>
      </c>
      <c r="AN8" s="10"/>
      <c r="AO8" s="10">
        <v>159</v>
      </c>
      <c r="AP8" s="10">
        <v>220</v>
      </c>
      <c r="AQ8" s="10">
        <v>146</v>
      </c>
      <c r="AR8" s="10">
        <v>270</v>
      </c>
    </row>
    <row r="9" spans="2:44" x14ac:dyDescent="0.25">
      <c r="B9" s="16" t="s">
        <v>38</v>
      </c>
      <c r="C9" s="15">
        <v>0.163758298720593</v>
      </c>
      <c r="D9" s="15">
        <v>0.19198912542035501</v>
      </c>
      <c r="E9" s="15">
        <v>0.140651030016234</v>
      </c>
      <c r="F9" s="15"/>
      <c r="G9" s="15">
        <v>0.12945149412857301</v>
      </c>
      <c r="H9" s="15">
        <v>9.6002160132922898E-2</v>
      </c>
      <c r="I9" s="15">
        <v>0.109957284482324</v>
      </c>
      <c r="J9" s="15">
        <v>0.18491434752483599</v>
      </c>
      <c r="K9" s="15">
        <v>0.21401170932209701</v>
      </c>
      <c r="L9" s="15">
        <v>0.30772060313709698</v>
      </c>
      <c r="M9" s="15"/>
      <c r="N9" s="15">
        <v>0.111006019038163</v>
      </c>
      <c r="O9" s="15">
        <v>0.20963528752750499</v>
      </c>
      <c r="P9" s="15"/>
      <c r="Q9" s="15">
        <v>0.215343992703664</v>
      </c>
      <c r="R9" s="15">
        <v>0.13716436611736299</v>
      </c>
      <c r="S9" s="15">
        <v>0.110499584005393</v>
      </c>
      <c r="T9" s="15"/>
      <c r="U9" s="15">
        <v>0.16609707293151699</v>
      </c>
      <c r="V9" s="15">
        <v>0.14656289244821899</v>
      </c>
      <c r="W9" s="15">
        <v>0.16235633176300901</v>
      </c>
      <c r="X9" s="15">
        <v>0.15711522132167199</v>
      </c>
      <c r="Y9" s="15">
        <v>0.212360565128212</v>
      </c>
      <c r="Z9" s="15"/>
      <c r="AA9" s="15">
        <v>0.16384727179353101</v>
      </c>
      <c r="AB9" s="15">
        <v>0.163622665839877</v>
      </c>
      <c r="AC9" s="15"/>
      <c r="AD9" s="15">
        <v>0.134100950730105</v>
      </c>
      <c r="AE9" s="15">
        <v>0.15097085000134</v>
      </c>
      <c r="AF9" s="15">
        <v>0.17953425598363101</v>
      </c>
      <c r="AG9" s="15"/>
      <c r="AH9" s="15">
        <v>0.28772322542582301</v>
      </c>
      <c r="AI9" s="15">
        <v>0.124086028187446</v>
      </c>
      <c r="AJ9" s="15"/>
      <c r="AK9" s="15">
        <v>0.40341350777201801</v>
      </c>
      <c r="AL9" s="15">
        <v>8.5010408479544199E-3</v>
      </c>
      <c r="AM9" s="15">
        <v>1.39949728313189E-2</v>
      </c>
      <c r="AN9" s="15"/>
      <c r="AO9" s="15">
        <v>1</v>
      </c>
      <c r="AP9" s="15">
        <v>0</v>
      </c>
      <c r="AQ9" s="15">
        <v>0</v>
      </c>
      <c r="AR9" s="15">
        <v>0</v>
      </c>
    </row>
    <row r="10" spans="2:44" x14ac:dyDescent="0.25">
      <c r="B10" s="16" t="s">
        <v>39</v>
      </c>
      <c r="C10" s="15">
        <v>0.227073357324311</v>
      </c>
      <c r="D10" s="15">
        <v>0.220587244757385</v>
      </c>
      <c r="E10" s="15">
        <v>0.23276273550138901</v>
      </c>
      <c r="F10" s="15"/>
      <c r="G10" s="15">
        <v>0.34251876394395098</v>
      </c>
      <c r="H10" s="15">
        <v>0.308512432543737</v>
      </c>
      <c r="I10" s="15">
        <v>0.216420288764781</v>
      </c>
      <c r="J10" s="15">
        <v>0.16392480527141801</v>
      </c>
      <c r="K10" s="15">
        <v>0.163497644382398</v>
      </c>
      <c r="L10" s="15">
        <v>0.13198973934789701</v>
      </c>
      <c r="M10" s="15"/>
      <c r="N10" s="15">
        <v>0.256147810644204</v>
      </c>
      <c r="O10" s="15">
        <v>0.20383855775537099</v>
      </c>
      <c r="P10" s="15"/>
      <c r="Q10" s="15">
        <v>0.15173476911880199</v>
      </c>
      <c r="R10" s="15">
        <v>0.26875251557298502</v>
      </c>
      <c r="S10" s="15">
        <v>0.36216169847369101</v>
      </c>
      <c r="T10" s="15"/>
      <c r="U10" s="15">
        <v>0.18295563032564299</v>
      </c>
      <c r="V10" s="15">
        <v>0.24471682281819199</v>
      </c>
      <c r="W10" s="15">
        <v>0.242729153601415</v>
      </c>
      <c r="X10" s="15">
        <v>0.212185710709659</v>
      </c>
      <c r="Y10" s="15">
        <v>0.27723508456456902</v>
      </c>
      <c r="Z10" s="15"/>
      <c r="AA10" s="15">
        <v>0.22192643885852201</v>
      </c>
      <c r="AB10" s="15">
        <v>0.23491945452281601</v>
      </c>
      <c r="AC10" s="15"/>
      <c r="AD10" s="15">
        <v>0.13273218210741899</v>
      </c>
      <c r="AE10" s="15">
        <v>0.24594628637177199</v>
      </c>
      <c r="AF10" s="15">
        <v>0.246736421229271</v>
      </c>
      <c r="AG10" s="15"/>
      <c r="AH10" s="15">
        <v>0.109978714416407</v>
      </c>
      <c r="AI10" s="15">
        <v>0.30046328288343899</v>
      </c>
      <c r="AJ10" s="15"/>
      <c r="AK10" s="15">
        <v>7.1163466681219603E-2</v>
      </c>
      <c r="AL10" s="15">
        <v>0.74541750034360099</v>
      </c>
      <c r="AM10" s="15">
        <v>0.28078888036312699</v>
      </c>
      <c r="AN10" s="15"/>
      <c r="AO10" s="15">
        <v>0</v>
      </c>
      <c r="AP10" s="15">
        <v>1</v>
      </c>
      <c r="AQ10" s="15">
        <v>0</v>
      </c>
      <c r="AR10" s="15">
        <v>0</v>
      </c>
    </row>
    <row r="11" spans="2:44" x14ac:dyDescent="0.25">
      <c r="B11" s="16" t="s">
        <v>40</v>
      </c>
      <c r="C11" s="15">
        <v>0.151178260501205</v>
      </c>
      <c r="D11" s="15">
        <v>0.17604235438059701</v>
      </c>
      <c r="E11" s="15">
        <v>0.12908813424214499</v>
      </c>
      <c r="F11" s="15"/>
      <c r="G11" s="15">
        <v>0.13008033427371099</v>
      </c>
      <c r="H11" s="15">
        <v>9.3889339410815495E-2</v>
      </c>
      <c r="I11" s="15">
        <v>0.16113640760249301</v>
      </c>
      <c r="J11" s="15">
        <v>0.165395212460652</v>
      </c>
      <c r="K11" s="15">
        <v>0.21856126345656199</v>
      </c>
      <c r="L11" s="15">
        <v>0.163073064426316</v>
      </c>
      <c r="M11" s="15"/>
      <c r="N11" s="15">
        <v>0.209406457079023</v>
      </c>
      <c r="O11" s="15">
        <v>0.105109978504578</v>
      </c>
      <c r="P11" s="15"/>
      <c r="Q11" s="15">
        <v>0.203263009015481</v>
      </c>
      <c r="R11" s="15">
        <v>0.16670190653181</v>
      </c>
      <c r="S11" s="15">
        <v>6.3203324134743194E-2</v>
      </c>
      <c r="T11" s="15"/>
      <c r="U11" s="15">
        <v>0.135987647188407</v>
      </c>
      <c r="V11" s="15">
        <v>0.15879195364854901</v>
      </c>
      <c r="W11" s="15">
        <v>9.8994494743447695E-2</v>
      </c>
      <c r="X11" s="15">
        <v>0.183196979856937</v>
      </c>
      <c r="Y11" s="15">
        <v>0.13981183420391299</v>
      </c>
      <c r="Z11" s="15"/>
      <c r="AA11" s="15">
        <v>0.13393845780275901</v>
      </c>
      <c r="AB11" s="15">
        <v>0.17745906688159599</v>
      </c>
      <c r="AC11" s="15"/>
      <c r="AD11" s="15">
        <v>2.5011397034393E-2</v>
      </c>
      <c r="AE11" s="15">
        <v>0.139290277505833</v>
      </c>
      <c r="AF11" s="15">
        <v>0.19650334237943901</v>
      </c>
      <c r="AG11" s="15"/>
      <c r="AH11" s="15">
        <v>6.79741634909687E-2</v>
      </c>
      <c r="AI11" s="15">
        <v>0.23535626109750599</v>
      </c>
      <c r="AJ11" s="15"/>
      <c r="AK11" s="15">
        <v>6.5764994634736895E-2</v>
      </c>
      <c r="AL11" s="15">
        <v>8.7789832785659702E-2</v>
      </c>
      <c r="AM11" s="15">
        <v>0.42612353314972101</v>
      </c>
      <c r="AN11" s="15"/>
      <c r="AO11" s="15">
        <v>0</v>
      </c>
      <c r="AP11" s="15">
        <v>0</v>
      </c>
      <c r="AQ11" s="15">
        <v>1</v>
      </c>
      <c r="AR11" s="15">
        <v>0</v>
      </c>
    </row>
    <row r="12" spans="2:44" x14ac:dyDescent="0.25">
      <c r="B12" s="16" t="s">
        <v>80</v>
      </c>
      <c r="C12" s="15">
        <v>3.80249590069471E-2</v>
      </c>
      <c r="D12" s="15">
        <v>3.7254438449985702E-2</v>
      </c>
      <c r="E12" s="15">
        <v>3.6823943614636499E-2</v>
      </c>
      <c r="F12" s="15"/>
      <c r="G12" s="15">
        <v>8.8815766619067704E-2</v>
      </c>
      <c r="H12" s="15">
        <v>3.5143661769205102E-2</v>
      </c>
      <c r="I12" s="15">
        <v>2.78563560067728E-2</v>
      </c>
      <c r="J12" s="15">
        <v>3.8611209537149603E-2</v>
      </c>
      <c r="K12" s="15">
        <v>1.9990288637965301E-2</v>
      </c>
      <c r="L12" s="15">
        <v>7.4842207453263403E-3</v>
      </c>
      <c r="M12" s="15"/>
      <c r="N12" s="15">
        <v>2.9426420443875501E-2</v>
      </c>
      <c r="O12" s="15">
        <v>4.9964923593895899E-2</v>
      </c>
      <c r="P12" s="15"/>
      <c r="Q12" s="15">
        <v>2.18423404949349E-2</v>
      </c>
      <c r="R12" s="15">
        <v>3.5547109309048697E-2</v>
      </c>
      <c r="S12" s="15">
        <v>6.8839740997026402E-2</v>
      </c>
      <c r="T12" s="15"/>
      <c r="U12" s="15">
        <v>3.0853435362403699E-2</v>
      </c>
      <c r="V12" s="15">
        <v>4.1426082158169501E-2</v>
      </c>
      <c r="W12" s="15">
        <v>5.5562546571054798E-2</v>
      </c>
      <c r="X12" s="15">
        <v>4.5384442777038202E-2</v>
      </c>
      <c r="Y12" s="15">
        <v>0</v>
      </c>
      <c r="Z12" s="15"/>
      <c r="AA12" s="15">
        <v>3.4627903699574497E-2</v>
      </c>
      <c r="AB12" s="15">
        <v>4.32035190147474E-2</v>
      </c>
      <c r="AC12" s="15"/>
      <c r="AD12" s="15">
        <v>6.5325390102429104E-2</v>
      </c>
      <c r="AE12" s="15">
        <v>7.15251420148902E-2</v>
      </c>
      <c r="AF12" s="15">
        <v>1.2366154586417301E-2</v>
      </c>
      <c r="AG12" s="15"/>
      <c r="AH12" s="15">
        <v>2.1642025647449301E-2</v>
      </c>
      <c r="AI12" s="15">
        <v>3.0461524979163001E-2</v>
      </c>
      <c r="AJ12" s="15"/>
      <c r="AK12" s="15">
        <v>2.28774960106395E-2</v>
      </c>
      <c r="AL12" s="15">
        <v>2.5238884293433999E-2</v>
      </c>
      <c r="AM12" s="15">
        <v>2.5120317859841899E-2</v>
      </c>
      <c r="AN12" s="15"/>
      <c r="AO12" s="15">
        <v>0</v>
      </c>
      <c r="AP12" s="15">
        <v>0</v>
      </c>
      <c r="AQ12" s="15">
        <v>0</v>
      </c>
      <c r="AR12" s="15">
        <v>0</v>
      </c>
    </row>
    <row r="13" spans="2:44" x14ac:dyDescent="0.25">
      <c r="B13" s="16" t="s">
        <v>81</v>
      </c>
      <c r="C13" s="15">
        <v>2.48985210883278E-2</v>
      </c>
      <c r="D13" s="15">
        <v>3.3415936827138101E-2</v>
      </c>
      <c r="E13" s="15">
        <v>1.5290281929238E-2</v>
      </c>
      <c r="F13" s="15"/>
      <c r="G13" s="15">
        <v>4.0303231002228601E-2</v>
      </c>
      <c r="H13" s="15">
        <v>3.8809731884672599E-2</v>
      </c>
      <c r="I13" s="15">
        <v>0</v>
      </c>
      <c r="J13" s="15">
        <v>2.4676336522359801E-2</v>
      </c>
      <c r="K13" s="15">
        <v>2.9185587151260399E-2</v>
      </c>
      <c r="L13" s="15">
        <v>2.24140833878964E-2</v>
      </c>
      <c r="M13" s="15"/>
      <c r="N13" s="15">
        <v>1.5681354118778301E-2</v>
      </c>
      <c r="O13" s="15">
        <v>3.5380575262011202E-2</v>
      </c>
      <c r="P13" s="15"/>
      <c r="Q13" s="15">
        <v>2.7802977541916601E-2</v>
      </c>
      <c r="R13" s="15">
        <v>2.1690064458275701E-2</v>
      </c>
      <c r="S13" s="15">
        <v>2.8741905248676598E-2</v>
      </c>
      <c r="T13" s="15"/>
      <c r="U13" s="15">
        <v>2.7910013959780499E-2</v>
      </c>
      <c r="V13" s="15">
        <v>1.25144816182516E-2</v>
      </c>
      <c r="W13" s="15">
        <v>6.2867612899336206E-2</v>
      </c>
      <c r="X13" s="15">
        <v>2.0082437341705402E-2</v>
      </c>
      <c r="Y13" s="15">
        <v>8.4297508038604103E-3</v>
      </c>
      <c r="Z13" s="15"/>
      <c r="AA13" s="15">
        <v>2.8780727849898099E-2</v>
      </c>
      <c r="AB13" s="15">
        <v>1.89803835078628E-2</v>
      </c>
      <c r="AC13" s="15"/>
      <c r="AD13" s="15">
        <v>1.4674887409529099E-2</v>
      </c>
      <c r="AE13" s="15">
        <v>2.0409699859538302E-2</v>
      </c>
      <c r="AF13" s="15">
        <v>3.0378233470968598E-2</v>
      </c>
      <c r="AG13" s="15"/>
      <c r="AH13" s="15">
        <v>5.5027857484276903E-2</v>
      </c>
      <c r="AI13" s="15">
        <v>2.9260322002882199E-3</v>
      </c>
      <c r="AJ13" s="15"/>
      <c r="AK13" s="15">
        <v>4.6634140836387498E-2</v>
      </c>
      <c r="AL13" s="15">
        <v>1.15836039335529E-2</v>
      </c>
      <c r="AM13" s="15">
        <v>1.17819546158511E-2</v>
      </c>
      <c r="AN13" s="15"/>
      <c r="AO13" s="15">
        <v>0</v>
      </c>
      <c r="AP13" s="15">
        <v>0</v>
      </c>
      <c r="AQ13" s="15">
        <v>0</v>
      </c>
      <c r="AR13" s="15">
        <v>0</v>
      </c>
    </row>
    <row r="14" spans="2:44" x14ac:dyDescent="0.25">
      <c r="B14" s="16" t="s">
        <v>82</v>
      </c>
      <c r="C14" s="15">
        <v>8.84930806276326E-3</v>
      </c>
      <c r="D14" s="15">
        <v>7.8847497094216706E-3</v>
      </c>
      <c r="E14" s="15">
        <v>9.9937855631155904E-3</v>
      </c>
      <c r="F14" s="15"/>
      <c r="G14" s="15">
        <v>0</v>
      </c>
      <c r="H14" s="15">
        <v>1.09356796283456E-2</v>
      </c>
      <c r="I14" s="15">
        <v>6.6986249250792097E-3</v>
      </c>
      <c r="J14" s="15">
        <v>2.9854915107896201E-3</v>
      </c>
      <c r="K14" s="15">
        <v>1.53741145864077E-2</v>
      </c>
      <c r="L14" s="15">
        <v>2.3840998033079101E-2</v>
      </c>
      <c r="M14" s="15"/>
      <c r="N14" s="15">
        <v>7.8793060282116197E-3</v>
      </c>
      <c r="O14" s="15">
        <v>8.9785371470634603E-3</v>
      </c>
      <c r="P14" s="15"/>
      <c r="Q14" s="15">
        <v>1.1932217086247801E-2</v>
      </c>
      <c r="R14" s="15">
        <v>4.2977415085720802E-3</v>
      </c>
      <c r="S14" s="15">
        <v>1.7617905250322401E-2</v>
      </c>
      <c r="T14" s="15"/>
      <c r="U14" s="15">
        <v>1.34564571259703E-2</v>
      </c>
      <c r="V14" s="15">
        <v>5.8682410194600002E-3</v>
      </c>
      <c r="W14" s="15">
        <v>1.3482155489266E-2</v>
      </c>
      <c r="X14" s="15">
        <v>4.27252233508433E-3</v>
      </c>
      <c r="Y14" s="15">
        <v>1.4130252553147401E-2</v>
      </c>
      <c r="Z14" s="15"/>
      <c r="AA14" s="15">
        <v>7.7225132998585402E-3</v>
      </c>
      <c r="AB14" s="15">
        <v>1.0567023486328301E-2</v>
      </c>
      <c r="AC14" s="15"/>
      <c r="AD14" s="15">
        <v>5.1938787067978302E-3</v>
      </c>
      <c r="AE14" s="15">
        <v>1.0246810166153499E-2</v>
      </c>
      <c r="AF14" s="15">
        <v>9.2697310022430094E-3</v>
      </c>
      <c r="AG14" s="15"/>
      <c r="AH14" s="15">
        <v>2.08432632388914E-2</v>
      </c>
      <c r="AI14" s="15">
        <v>6.0167844883184897E-3</v>
      </c>
      <c r="AJ14" s="15"/>
      <c r="AK14" s="15">
        <v>2.93499022018865E-3</v>
      </c>
      <c r="AL14" s="15">
        <v>0</v>
      </c>
      <c r="AM14" s="15">
        <v>6.2037727843815803E-3</v>
      </c>
      <c r="AN14" s="15"/>
      <c r="AO14" s="15">
        <v>0</v>
      </c>
      <c r="AP14" s="15">
        <v>0</v>
      </c>
      <c r="AQ14" s="15">
        <v>0</v>
      </c>
      <c r="AR14" s="15">
        <v>0</v>
      </c>
    </row>
    <row r="15" spans="2:44" x14ac:dyDescent="0.25">
      <c r="B15" s="16" t="s">
        <v>83</v>
      </c>
      <c r="C15" s="15">
        <v>5.3949188582574997E-2</v>
      </c>
      <c r="D15" s="15">
        <v>4.3516198086593599E-2</v>
      </c>
      <c r="E15" s="15">
        <v>6.4062140356748801E-2</v>
      </c>
      <c r="F15" s="15"/>
      <c r="G15" s="15">
        <v>3.2712373429712498E-2</v>
      </c>
      <c r="H15" s="15">
        <v>9.9945315713209901E-2</v>
      </c>
      <c r="I15" s="15">
        <v>5.1710206012965401E-2</v>
      </c>
      <c r="J15" s="15">
        <v>5.3628985979305398E-2</v>
      </c>
      <c r="K15" s="15">
        <v>4.6134906645633598E-2</v>
      </c>
      <c r="L15" s="15">
        <v>3.8556341225898398E-2</v>
      </c>
      <c r="M15" s="15"/>
      <c r="N15" s="15">
        <v>3.75449954010241E-2</v>
      </c>
      <c r="O15" s="15">
        <v>7.29447009975938E-2</v>
      </c>
      <c r="P15" s="15"/>
      <c r="Q15" s="15">
        <v>4.4871197796293498E-2</v>
      </c>
      <c r="R15" s="15">
        <v>3.0807117511474899E-2</v>
      </c>
      <c r="S15" s="15">
        <v>0.109780427187558</v>
      </c>
      <c r="T15" s="15"/>
      <c r="U15" s="15">
        <v>7.4228356157074502E-2</v>
      </c>
      <c r="V15" s="15">
        <v>4.24272087523615E-2</v>
      </c>
      <c r="W15" s="15">
        <v>6.6576787364912293E-2</v>
      </c>
      <c r="X15" s="15">
        <v>2.79243684778843E-2</v>
      </c>
      <c r="Y15" s="15">
        <v>9.9739016586694401E-2</v>
      </c>
      <c r="Z15" s="15"/>
      <c r="AA15" s="15">
        <v>5.4071435824635403E-2</v>
      </c>
      <c r="AB15" s="15">
        <v>5.3762831687700699E-2</v>
      </c>
      <c r="AC15" s="15"/>
      <c r="AD15" s="15">
        <v>0.17914031318144499</v>
      </c>
      <c r="AE15" s="15">
        <v>3.5357114015866102E-2</v>
      </c>
      <c r="AF15" s="15">
        <v>2.45492329398454E-2</v>
      </c>
      <c r="AG15" s="15"/>
      <c r="AH15" s="15">
        <v>8.3629597384108495E-2</v>
      </c>
      <c r="AI15" s="15">
        <v>1.35975724697594E-2</v>
      </c>
      <c r="AJ15" s="15"/>
      <c r="AK15" s="15">
        <v>3.4291823041823301E-2</v>
      </c>
      <c r="AL15" s="15">
        <v>1.28311179336728E-2</v>
      </c>
      <c r="AM15" s="15">
        <v>3.4778548934069398E-2</v>
      </c>
      <c r="AN15" s="15"/>
      <c r="AO15" s="15">
        <v>0</v>
      </c>
      <c r="AP15" s="15">
        <v>0</v>
      </c>
      <c r="AQ15" s="15">
        <v>0</v>
      </c>
      <c r="AR15" s="15">
        <v>0</v>
      </c>
    </row>
    <row r="16" spans="2:44" x14ac:dyDescent="0.25">
      <c r="B16" s="16" t="s">
        <v>41</v>
      </c>
      <c r="C16" s="17">
        <v>0.33226810671327778</v>
      </c>
      <c r="D16" s="17">
        <v>0.28930995236852408</v>
      </c>
      <c r="E16" s="17">
        <v>0.37132794877649311</v>
      </c>
      <c r="F16" s="17" t="s">
        <v>11</v>
      </c>
      <c r="G16" s="17">
        <v>0.2361180366027561</v>
      </c>
      <c r="H16" s="17">
        <v>0.31676167891709139</v>
      </c>
      <c r="I16" s="17">
        <v>0.42622083220558449</v>
      </c>
      <c r="J16" s="17">
        <v>0.36586361119348954</v>
      </c>
      <c r="K16" s="17">
        <v>0.29324448581767604</v>
      </c>
      <c r="L16" s="17">
        <v>0.30492094969648986</v>
      </c>
      <c r="M16" s="17" t="s">
        <v>11</v>
      </c>
      <c r="N16" s="17">
        <v>0.33290763724672057</v>
      </c>
      <c r="O16" s="17">
        <v>0.31414743921198163</v>
      </c>
      <c r="P16" s="17" t="s">
        <v>11</v>
      </c>
      <c r="Q16" s="17">
        <v>0.32320949624266015</v>
      </c>
      <c r="R16" s="17">
        <v>0.33503917899047053</v>
      </c>
      <c r="S16" s="17">
        <v>0.2391554147025895</v>
      </c>
      <c r="T16" s="17" t="s">
        <v>11</v>
      </c>
      <c r="U16" s="17">
        <v>0.36851138694920405</v>
      </c>
      <c r="V16" s="17">
        <v>0.34769231753679741</v>
      </c>
      <c r="W16" s="17">
        <v>0.29743091756755913</v>
      </c>
      <c r="X16" s="17">
        <v>0.34983831718001968</v>
      </c>
      <c r="Y16" s="17">
        <v>0.24829349615960383</v>
      </c>
      <c r="Z16" s="17" t="s">
        <v>11</v>
      </c>
      <c r="AA16" s="17">
        <v>0.35508525087122156</v>
      </c>
      <c r="AB16" s="17">
        <v>0.29748505505907186</v>
      </c>
      <c r="AC16" s="17" t="s">
        <v>11</v>
      </c>
      <c r="AD16" s="17">
        <v>0.443821000727882</v>
      </c>
      <c r="AE16" s="17">
        <v>0.3262538200646069</v>
      </c>
      <c r="AF16" s="17">
        <v>0.30066262840818458</v>
      </c>
      <c r="AG16" s="17" t="s">
        <v>11</v>
      </c>
      <c r="AH16" s="17">
        <v>0.35318115291207519</v>
      </c>
      <c r="AI16" s="17">
        <v>0.28709251369408006</v>
      </c>
      <c r="AJ16" s="17" t="s">
        <v>11</v>
      </c>
      <c r="AK16" s="17">
        <v>0.35291958080298658</v>
      </c>
      <c r="AL16" s="17">
        <v>0.10863801986212518</v>
      </c>
      <c r="AM16" s="17">
        <v>0.2012080194616892</v>
      </c>
      <c r="AN16" s="17" t="s">
        <v>11</v>
      </c>
      <c r="AO16" s="17">
        <v>0</v>
      </c>
      <c r="AP16" s="17">
        <v>0</v>
      </c>
      <c r="AQ16" s="17">
        <v>0</v>
      </c>
      <c r="AR16" s="17">
        <v>1</v>
      </c>
    </row>
    <row r="17" spans="2:2" x14ac:dyDescent="0.25">
      <c r="B17" s="14"/>
    </row>
    <row r="18" spans="2:2" x14ac:dyDescent="0.25">
      <c r="B18" t="s">
        <v>62</v>
      </c>
    </row>
    <row r="19" spans="2:2" x14ac:dyDescent="0.25">
      <c r="B19" t="s">
        <v>63</v>
      </c>
    </row>
    <row r="21" spans="2:2" x14ac:dyDescent="0.25">
      <c r="B21" s="7" t="str">
        <f>HYPERLINK("#'Contents'!A1", "Return to Contents")</f>
        <v>Return to Contents</v>
      </c>
    </row>
  </sheetData>
  <mergeCells count="11">
    <mergeCell ref="D2:AL2"/>
    <mergeCell ref="AA5:AB5"/>
    <mergeCell ref="AD5:AF5"/>
    <mergeCell ref="AH5:AI5"/>
    <mergeCell ref="AK5:AM5"/>
    <mergeCell ref="AO5:AR5"/>
    <mergeCell ref="D5:E5"/>
    <mergeCell ref="G5:L5"/>
    <mergeCell ref="N5:O5"/>
    <mergeCell ref="Q5:S5"/>
    <mergeCell ref="U5:Y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Cover Sheet</vt:lpstr>
      <vt:lpstr>Contents</vt:lpstr>
      <vt:lpstr>Full Results</vt:lpstr>
      <vt:lpstr>Table 1</vt:lpstr>
      <vt:lpstr>Table 2</vt:lpstr>
      <vt:lpstr>Table 3</vt:lpstr>
      <vt:lpstr>Table 4</vt:lpstr>
      <vt:lpstr>Table 5</vt:lpstr>
      <vt:lpstr>Table 6</vt:lpstr>
      <vt:lpstr>'Full Results'!Print_Area</vt:lpstr>
      <vt:lpstr>'Full 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Seb Wride</cp:lastModifiedBy>
  <cp:lastPrinted>2023-12-04T12:58:24Z</cp:lastPrinted>
  <dcterms:created xsi:type="dcterms:W3CDTF">2023-12-03T17:20:42Z</dcterms:created>
  <dcterms:modified xsi:type="dcterms:W3CDTF">2024-02-02T16:54:01Z</dcterms:modified>
</cp:coreProperties>
</file>