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bened\Downloads\"/>
    </mc:Choice>
  </mc:AlternateContent>
  <xr:revisionPtr revIDLastSave="0" documentId="13_ncr:1_{ADE24890-F5E5-4D02-A559-827643036ACA}" xr6:coauthVersionLast="47" xr6:coauthVersionMax="47" xr10:uidLastSave="{00000000-0000-0000-0000-000000000000}"/>
  <bookViews>
    <workbookView xWindow="28680" yWindow="-7500" windowWidth="29040" windowHeight="1572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37" l="1"/>
  <c r="B19" i="36"/>
  <c r="B19" i="35"/>
  <c r="B19" i="34"/>
  <c r="B19" i="33"/>
  <c r="B19" i="32"/>
  <c r="B19" i="31"/>
  <c r="B19" i="30"/>
  <c r="B19" i="29"/>
  <c r="B19" i="28"/>
  <c r="B19" i="27"/>
  <c r="B19" i="26"/>
  <c r="B28" i="25"/>
  <c r="B22" i="24"/>
  <c r="B22" i="23"/>
  <c r="B22" i="22"/>
  <c r="B22" i="21"/>
  <c r="B22" i="20"/>
  <c r="B22" i="19"/>
  <c r="B22" i="18"/>
  <c r="B22" i="17"/>
  <c r="B22" i="16"/>
  <c r="B22" i="15"/>
  <c r="B22" i="14"/>
  <c r="B22" i="13"/>
  <c r="B22" i="12"/>
  <c r="B22" i="11"/>
  <c r="B25" i="10"/>
  <c r="B23" i="9"/>
  <c r="B22" i="8"/>
  <c r="B22" i="7"/>
  <c r="B17" i="6"/>
  <c r="B25" i="5"/>
  <c r="B32" i="4"/>
  <c r="E42" i="2"/>
  <c r="D42" i="2"/>
  <c r="E41" i="2"/>
  <c r="D41" i="2"/>
  <c r="E40" i="2"/>
  <c r="D40" i="2"/>
  <c r="E39" i="2"/>
  <c r="D39" i="2"/>
  <c r="E38" i="2"/>
  <c r="D38" i="2"/>
  <c r="E37" i="2"/>
  <c r="D37" i="2"/>
  <c r="E36" i="2"/>
  <c r="D36" i="2"/>
  <c r="E35" i="2"/>
  <c r="D35" i="2"/>
  <c r="E34" i="2"/>
  <c r="D34" i="2"/>
  <c r="E33" i="2"/>
  <c r="D33" i="2"/>
  <c r="E32" i="2"/>
  <c r="D32"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<sst xmlns="http://schemas.openxmlformats.org/spreadsheetml/2006/main" count="2519" uniqueCount="219">
  <si>
    <t>Public First Omnibus (October 2023) - Media Questions</t>
  </si>
  <si>
    <t>Fieldwork:</t>
  </si>
  <si>
    <t>5th Oct - 10th Oct 2023</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</si>
  <si>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</si>
  <si>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</si>
  <si>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</si>
  <si>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</si>
  <si>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</si>
  <si>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</si>
  <si>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</si>
  <si>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</si>
  <si>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</si>
  <si>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</si>
  <si>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</si>
  <si>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</si>
  <si>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</si>
  <si>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</si>
  <si>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</si>
  <si>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</si>
  <si>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</si>
  <si>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</si>
  <si>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</si>
  <si>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</si>
  <si>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</si>
  <si>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</si>
  <si>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</si>
  <si>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</si>
  <si>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</si>
  <si>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</si>
  <si>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</si>
  <si>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</si>
  <si>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</si>
  <si>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</si>
  <si>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</si>
  <si>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</si>
  <si>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</si>
  <si>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</si>
  <si>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</si>
  <si>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</si>
  <si>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</si>
  <si>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</si>
  <si>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</si>
  <si>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</si>
  <si>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</si>
  <si>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</si>
  <si>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</si>
  <si>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</si>
  <si>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</si>
  <si>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</si>
  <si>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</si>
  <si>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</si>
  <si>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GCSE or equivalent (Scottish National/O Level)</t>
  </si>
  <si>
    <t>A Level or equivalent (GCE/Higher/Advanced Higher)</t>
  </si>
  <si>
    <t>University Undergraduate Degree (BA/BSc)</t>
  </si>
  <si>
    <t>University Postgraduate Degree (MA/MSc/MPhil)</t>
  </si>
  <si>
    <t>Doctorate (PhD/DPHil)</t>
  </si>
  <si>
    <t>Gender</t>
  </si>
  <si>
    <t>Age</t>
  </si>
  <si>
    <t>Social Grade</t>
  </si>
  <si>
    <t>Region</t>
  </si>
  <si>
    <t>EU 2016 Vote</t>
  </si>
  <si>
    <t>2019</t>
  </si>
  <si>
    <t>Voting Intention</t>
  </si>
  <si>
    <t>Education</t>
  </si>
  <si>
    <t>Providing support to Ukraine during its war with Russia</t>
  </si>
  <si>
    <t>Managing the UK’s Coronavirus vaccine rollout</t>
  </si>
  <si>
    <t>Building more houses</t>
  </si>
  <si>
    <t>Improving reading levels in schools through the introduction of phonics (teaching children how to match letters to sounds)</t>
  </si>
  <si>
    <t>Helping the UK reach its Climate Change / Net Zero targets</t>
  </si>
  <si>
    <t>Making the economy more attractive for businesses outside the UK to invest</t>
  </si>
  <si>
    <t>Protecting free speech</t>
  </si>
  <si>
    <t>Introducing a “7-day” NHS, where the quality of the care is the same regardless of the day you are admitted</t>
  </si>
  <si>
    <t>Don’t know</t>
  </si>
  <si>
    <t>Introducing more choice for parents over the schools they send their children to</t>
  </si>
  <si>
    <t>“Leveling-up” the country, to improve the economy outside the prosperous South East</t>
  </si>
  <si>
    <t>Reducing the number of people on long-term welfare</t>
  </si>
  <si>
    <t>Reducing government budget deficit / Managing public spending</t>
  </si>
  <si>
    <t>Reducing “woke” or “politically correct” policies in Central and Local Government</t>
  </si>
  <si>
    <t>Reducing legal immigration levels per year to the tens of thousands</t>
  </si>
  <si>
    <t>Reducing the overall tax burden for individuals and families</t>
  </si>
  <si>
    <t>Building houses and offices which are more beautiful than those we have seen in the last few decades</t>
  </si>
  <si>
    <t>Improving control of our borders</t>
  </si>
  <si>
    <t>None of the above</t>
  </si>
  <si>
    <t>Before the Conservative Party became the leading party in Government in 2010, and in the years that have followed, various Conservative politicians, activists and commentators have called upon the Government to focus on achieving a range of policy goals.  Which of the following policy goals do you think the Conservative Party has met?  Select all that apply.</t>
  </si>
  <si>
    <t>BASE: All Respondents</t>
  </si>
  <si>
    <t>Fieldwork:  5th Oct - 10th Oct 2023</t>
  </si>
  <si>
    <t>Data weighted by interlocking age &amp; gender, region and social grade to Nationally Representative Proportions</t>
  </si>
  <si>
    <t>The UK will make significant progress towards reaching Net Zero carbon emissions (e.g. we will release no more carbon emissions than we take in, such as through trees or carbon capture schemes)</t>
  </si>
  <si>
    <t>The number of houses we build each year will increase significantly</t>
  </si>
  <si>
    <t>We will have a “7-day” NHS where the quality of care is the same regardless of the day you are admitted</t>
  </si>
  <si>
    <t>Britain will reduce legal migration to tens of thousands per year</t>
  </si>
  <si>
    <t>We will take control over our borders</t>
  </si>
  <si>
    <t>Parents will have more choice over which school to send their children to</t>
  </si>
  <si>
    <t>The overall tax burden on individuals and families will fall</t>
  </si>
  <si>
    <t>The number of people on long-term welfare will fall</t>
  </si>
  <si>
    <t>We will “level-up” the country, so the areas outside the prosperous South East improve significantly</t>
  </si>
  <si>
    <t>The houses and offices that are built in towns and cities will be more beautiful than those we have seen in the last few decades</t>
  </si>
  <si>
    <t>Which of the following policy goals do you think will happen in the next 20 years?  Select all that apply.</t>
  </si>
  <si>
    <t>He would be more likely to achieve big policy goals than recent Prime Ministers</t>
  </si>
  <si>
    <t>He would be neither more nor less likely to achieve big policy goals than recent Prime Ministers</t>
  </si>
  <si>
    <t>He would be less likely to achieve big policy goals than recent Prime Ministers</t>
  </si>
  <si>
    <t xml:space="preserve"> Imagine the Labour Party wins the next election. Do you think Labour leader Keir Starmer would be more or less likely to achieve his own big policy goals than recent Conservative Party Prime Ministers?</t>
  </si>
  <si>
    <t>The politicians in charge of big policy areas in the Cabinet aren’t good enough</t>
  </si>
  <si>
    <t>The politicians in charge of big policy areas in the Cabinet don’t try hard enough</t>
  </si>
  <si>
    <t>The UK just can’t get big things done</t>
  </si>
  <si>
    <t>Civil servants in central government often oppose particular policy goals and stop them happening</t>
  </si>
  <si>
    <t>There are some big policy challenges that are just too complicated to sort out</t>
  </si>
  <si>
    <t>The civil servants in central government that work on big policy areas aren’t good enough</t>
  </si>
  <si>
    <t>Politicians in charge of big policy areas in Cabinet are too ambitious</t>
  </si>
  <si>
    <t>Other (Please specify)</t>
  </si>
  <si>
    <t>Which of the following reasons do you think best explains why Governments find it difficult to meet big policy goals? Select up to three.</t>
  </si>
  <si>
    <t>If we had different politicians in leading positions, who had experience in the world outside politics</t>
  </si>
  <si>
    <t>If we had politicians who were prepared to take very bold decisions, such as major legal reform, to meet big policy goals</t>
  </si>
  <si>
    <t>If we had politicians in leading positions who were less worried about criticism for taking tough decisions</t>
  </si>
  <si>
    <t>If we had a more diverse set of politicians – for example, more women, more working-class people, and more people from ethnic minorities - who had different skills and different ideas</t>
  </si>
  <si>
    <t>If we made it easier to remove civil servants from their positions for under-performing</t>
  </si>
  <si>
    <t>If we brought in more consultants from places which do achieve big policy goals, like Japan or China</t>
  </si>
  <si>
    <t>If we paid politicians in leading positions more, so the quality of decision-makers improved</t>
  </si>
  <si>
    <t>None of the above would make a difference</t>
  </si>
  <si>
    <t>Which, if any, of the following changes do you think would make it more likely that our Governments met big policy goals? Please select all that apply.</t>
  </si>
  <si>
    <t>Successive Governments have been biased in favour of the South East</t>
  </si>
  <si>
    <t>Being close to the capital – London – just makes the South East more prosperous</t>
  </si>
  <si>
    <t>Businesses are more likely to want to invest in the South East rather than the North of England</t>
  </si>
  <si>
    <t>Transport links in the South East are better</t>
  </si>
  <si>
    <t>A lack of political power in the North, with devolution a relatively recent development</t>
  </si>
  <si>
    <t>The population in the South East is larger</t>
  </si>
  <si>
    <t>Education in the North is less good than in the South East</t>
  </si>
  <si>
    <t>People in the North of England are less bothered about making money</t>
  </si>
  <si>
    <t>Why do you think the North of England has struggled economically in the last few decades, while the South East of England has prospered? Select all that apply.</t>
  </si>
  <si>
    <t>Remove those people who have arrived in the UK on small boats</t>
  </si>
  <si>
    <t>Put more police on the streets</t>
  </si>
  <si>
    <t>Reduce legal migration levels to the tens of thousands</t>
  </si>
  <si>
    <t>Introduce a greater role for private healthcare providers in the NHS</t>
  </si>
  <si>
    <t>Maintain funding for Ukraine, to defend themselves against Russia</t>
  </si>
  <si>
    <t>Reduce the top rate of income tax from 45% to 40%</t>
  </si>
  <si>
    <t>Abandon the plan to reach “net zero” greenhouse gas emissions by 2050</t>
  </si>
  <si>
    <t>Cancel the high-speed rail link – HS2 – between London, the Midlands and the North</t>
  </si>
  <si>
    <t>Focus more attention on “levelling-up” the country, to improve the economy outside the prosperous South East</t>
  </si>
  <si>
    <t>Give more vocal support to Taiwan, as they seek to maintain their independence from China</t>
  </si>
  <si>
    <t>Imagine that Margaret Thatcher was the Prime Minister right now. From what you remember, or from what you have seen and heard, and regardless of your own personal views, which of the following policies do you think she would pursue now? Select all that apply.</t>
  </si>
  <si>
    <t xml:space="preserve"> Raising the minimum wage</t>
  </si>
  <si>
    <t xml:space="preserve"> Introducing full-life jail terms for the worst murderers</t>
  </si>
  <si>
    <t xml:space="preserve"> Banning sex offenders from changing their name and gender</t>
  </si>
  <si>
    <t xml:space="preserve"> Using the passport database – which contains photographs and other details of UK citizens – to catch criminals</t>
  </si>
  <si>
    <t xml:space="preserve"> Freezing civil service recruitment, so that overall civil service levels fall to pre-Covid levels</t>
  </si>
  <si>
    <t xml:space="preserve"> Banning mobile phones in classrooms</t>
  </si>
  <si>
    <t xml:space="preserve"> Raising the legal smoking age every year, so those who are 14 now will never be able to smoke</t>
  </si>
  <si>
    <t xml:space="preserve"> Banning trans women from using female-only wards in hospitals</t>
  </si>
  <si>
    <t xml:space="preserve"> Forcing welfare claimants to do more to look for work in order to keep receiving benefits</t>
  </si>
  <si>
    <t xml:space="preserve"> Introducing a new post-16 qualification, which will merge “A Levels” and “T-levels”</t>
  </si>
  <si>
    <t xml:space="preserve"> Banning the use of “gender neutral” language in the NHS, which for example might use “chestfeeding” rather than “breastfeeding”</t>
  </si>
  <si>
    <t xml:space="preserve"> Abolishing the “Northern link” of the high speed rail line – HS2 – set to run from the Midlands to Manchester, and spending the money on other transport projects</t>
  </si>
  <si>
    <t xml:space="preserve"> Using foreign prisons to detain British prisoners, when British prisons are at capacity</t>
  </si>
  <si>
    <t>Strongly support</t>
  </si>
  <si>
    <t>Somewhat support</t>
  </si>
  <si>
    <t>Neither support nor oppose</t>
  </si>
  <si>
    <t>Somewhat oppose</t>
  </si>
  <si>
    <t>Strongly oppose</t>
  </si>
  <si>
    <t>Total Support:</t>
  </si>
  <si>
    <t>Total Oppose:</t>
  </si>
  <si>
    <t>Net:</t>
  </si>
  <si>
    <t>Grid Summary: The Conservative Party recently announced a number of new policies. To what extent do you support or oppose the following?</t>
  </si>
  <si>
    <t>The Conservative Party recently announced a number of new policies. To what extent do you support or oppose the following?: Abolishing the “Northern link” of the high speed rail line – HS2 – set to run from the Midlands to Manchester, and spending the money on other transport projects</t>
  </si>
  <si>
    <t>The Conservative Party recently announced a number of new policies. To what extent do you support or oppose the following?: Banning mobile phones in classrooms</t>
  </si>
  <si>
    <t>The Conservative Party recently announced a number of new policies. To what extent do you support or oppose the following?: Raising the minimum wage</t>
  </si>
  <si>
    <t>The Conservative Party recently announced a number of new policies. To what extent do you support or oppose the following?: Banning the use of “gender neutral” language in the NHS, which for example might use “chestfeeding” rather than “breastfeeding”</t>
  </si>
  <si>
    <t>The Conservative Party recently announced a number of new policies. To what extent do you support or oppose the following?: Banning trans women from using female-only wards in hospitals</t>
  </si>
  <si>
    <t>The Conservative Party recently announced a number of new policies. To what extent do you support or oppose the following?: Banning sex offenders from changing their name and gender</t>
  </si>
  <si>
    <t>The Conservative Party recently announced a number of new policies. To what extent do you support or oppose the following?: Freezing civil service recruitment, so that overall civil service levels fall to pre-Covid levels</t>
  </si>
  <si>
    <t>The Conservative Party recently announced a number of new policies. To what extent do you support or oppose the following?: Using the passport database – which contains photographs and other details of UK citizens – to catch criminals</t>
  </si>
  <si>
    <t>The Conservative Party recently announced a number of new policies. To what extent do you support or oppose the following?: Forcing welfare claimants to do more to look for work in order to keep receiving benefits</t>
  </si>
  <si>
    <t>The Conservative Party recently announced a number of new policies. To what extent do you support or oppose the following?: Using foreign prisons to detain British prisoners, when British prisons are at capacity</t>
  </si>
  <si>
    <t>The Conservative Party recently announced a number of new policies. To what extent do you support or oppose the following?: Introducing full-life jail terms for the worst murderers</t>
  </si>
  <si>
    <t>The Conservative Party recently announced a number of new policies. To what extent do you support or oppose the following?: Raising the legal smoking age every year, so those who are 14 now will never be able to smoke</t>
  </si>
  <si>
    <t>The Conservative Party recently announced a number of new policies. To what extent do you support or oppose the following?: Introducing a new post-16 qualification, which will merge “A Levels” and “T-levels”</t>
  </si>
  <si>
    <t>Raising the minimum wage</t>
  </si>
  <si>
    <t>Introducing full-life jail terms for the worst murderers</t>
  </si>
  <si>
    <t>Banning sex offenders from changing their name and gender</t>
  </si>
  <si>
    <t>Banning the use of “gender neutral” language in the NHS, which for example might use “chestfeeding” rather than “breastfeeding”</t>
  </si>
  <si>
    <t>Forcing welfare claimants to do more to look for work in order to keep receiving benefits</t>
  </si>
  <si>
    <t>Raising the legal smoking age every year, so those who are 14 now will never be able to smoke</t>
  </si>
  <si>
    <t>Banning trans women from using female-only wards in hospitals</t>
  </si>
  <si>
    <t>Using the passport database – which contains photographs and other details of UK citizens – to catch criminals</t>
  </si>
  <si>
    <t>Banning mobile phones in classrooms</t>
  </si>
  <si>
    <t>Freezing civil service recruitment, so that overall civil service levels fall to pre-Covid levels</t>
  </si>
  <si>
    <t>Abolishing the “Northern link” of the high speed rail line – HS2 – set to run from the Midlands to Manchester, and spending the money on other transport projects</t>
  </si>
  <si>
    <t>Using foreign prisons to detain British prisoners, when British prisons are at capacity</t>
  </si>
  <si>
    <t>Introducing a new post-16 qualification, which will merge “A Levels” and “T-levels”</t>
  </si>
  <si>
    <t>Don't know</t>
  </si>
  <si>
    <t>And, if you had to choose, which of these policies would you most want to see implemented in the UK? Please select up to three.</t>
  </si>
  <si>
    <t xml:space="preserve"> Flying a few times a year for a holiday</t>
  </si>
  <si>
    <t xml:space="preserve"> Flying once a year for a holiday</t>
  </si>
  <si>
    <t xml:space="preserve"> Buying a house</t>
  </si>
  <si>
    <t xml:space="preserve"> Running a car (petrol, car tax, parking etc)</t>
  </si>
  <si>
    <t xml:space="preserve"> Buying a new car</t>
  </si>
  <si>
    <t xml:space="preserve"> Buying a second hand car</t>
  </si>
  <si>
    <t xml:space="preserve"> Paying for children to attend private school</t>
  </si>
  <si>
    <t xml:space="preserve"> Eating out in restaurants</t>
  </si>
  <si>
    <t xml:space="preserve"> Going to the pub and buying a few pints of beer / glasses of wine</t>
  </si>
  <si>
    <t xml:space="preserve"> Going to takeaways</t>
  </si>
  <si>
    <t xml:space="preserve"> Having more than two children</t>
  </si>
  <si>
    <t>Everyone will be able to afford to do this</t>
  </si>
  <si>
    <t>Almost everyone will be able to afford to do this</t>
  </si>
  <si>
    <t>Most middle-income people will be able to afford to do this</t>
  </si>
  <si>
    <t>Only the rich will be able to afford to do this</t>
  </si>
  <si>
    <t>No one will be able to afford to do this</t>
  </si>
  <si>
    <t>Grid Summary: Which of the following things do you think ordinary people will be able to afford to do in 20 years time, and which do you think only rich people will be able to do?</t>
  </si>
  <si>
    <t>Which of the following things do you think ordinary people will be able to afford to do in 20 years time, and which do you think only rich people will be able to do?: Flying a few times a year for a holiday</t>
  </si>
  <si>
    <t>Which of the following things do you think ordinary people will be able to afford to do in 20 years time, and which do you think only rich people will be able to do?: Flying once a year for a holiday</t>
  </si>
  <si>
    <t>Which of the following things do you think ordinary people will be able to afford to do in 20 years time, and which do you think only rich people will be able to do?: Buying a house</t>
  </si>
  <si>
    <t>Which of the following things do you think ordinary people will be able to afford to do in 20 years time, and which do you think only rich people will be able to do?: Running a car (petrol, car tax, parking etc)</t>
  </si>
  <si>
    <t>Which of the following things do you think ordinary people will be able to afford to do in 20 years time, and which do you think only rich people will be able to do?: Buying a new car</t>
  </si>
  <si>
    <t>Which of the following things do you think ordinary people will be able to afford to do in 20 years time, and which do you think only rich people will be able to do?: Buying a second hand car</t>
  </si>
  <si>
    <t>Which of the following things do you think ordinary people will be able to afford to do in 20 years time, and which do you think only rich people will be able to do?: Paying for children to attend private school</t>
  </si>
  <si>
    <t>Which of the following things do you think ordinary people will be able to afford to do in 20 years time, and which do you think only rich people will be able to do?: Eating out in restaurants</t>
  </si>
  <si>
    <t>Which of the following things do you think ordinary people will be able to afford to do in 20 years time, and which do you think only rich people will be able to do?: Going to the pub and buying a few pints of beer / glasses of wine</t>
  </si>
  <si>
    <t>Which of the following things do you think ordinary people will be able to afford to do in 20 years time, and which do you think only rich people will be able to do?: Going to takeaways</t>
  </si>
  <si>
    <t>Which of the following things do you think ordinary people will be able to afford to do in 20 years time, and which do you think only rich people will be able to do?: Having more than two children</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</si>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</sst>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2005</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59"/>
  <sheetViews>
    <sheetView showGridLines="0" tabSelected="1" topLeftCell="B26" workbookViewId="0">
      <selection activeCell="C42" sqref="C42"/>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"Before the Conservative Party became the leading party in Government in 2010, and in the years that have followed, various Conservative politicians, activists and commentators have called upon the Government to focus on achieving a range of polic...")</f>
        <v>Before the Conservative Party became the leading party in Government in 2010, and in the years that have followed, various Conservative politicians, activists and commentators have called upon the Government to focus on achieving a range of polic...</v>
      </c>
      <c r="E9" s="14" t="str">
        <f>HYPERLINK("#'Full Results'!A11", "11")</f>
        <v>11</v>
      </c>
      <c r="F9" t="s">
        <v>84</v>
      </c>
    </row>
    <row r="10" spans="3:6" x14ac:dyDescent="0.35">
      <c r="C10">
        <v>2</v>
      </c>
      <c r="D10" s="8" t="str">
        <f>HYPERLINK("#'Table 2'!A1", "Which of the following policy goals do you think will happen in the next 20 years?  Select all that apply.")</f>
        <v>Which of the following policy goals do you think will happen in the next 20 years?  Select all that apply.</v>
      </c>
      <c r="E10" s="14" t="str">
        <f>HYPERLINK("#'Full Results'!A33", "33")</f>
        <v>33</v>
      </c>
      <c r="F10" t="s">
        <v>84</v>
      </c>
    </row>
    <row r="11" spans="3:6" x14ac:dyDescent="0.35">
      <c r="C11">
        <v>3</v>
      </c>
      <c r="D11" s="8" t="str">
        <f>HYPERLINK("#'Table 3'!A1", " Imagine the Labour Party wins the next election. Do you think Labour leader Keir Starmer would be more or less likely to achieve his own big policy goals than recent Conservative Party Prime Ministers?")</f>
        <v xml:space="preserve"> Imagine the Labour Party wins the next election. Do you think Labour leader Keir Starmer would be more or less likely to achieve his own big policy goals than recent Conservative Party Prime Ministers?</v>
      </c>
      <c r="E11" s="14" t="str">
        <f>HYPERLINK("#'Full Results'!A48", "48")</f>
        <v>48</v>
      </c>
      <c r="F11" t="s">
        <v>84</v>
      </c>
    </row>
    <row r="12" spans="3:6" x14ac:dyDescent="0.35">
      <c r="C12">
        <v>4</v>
      </c>
      <c r="D12" s="8" t="str">
        <f>HYPERLINK("#'Table 4'!A1", "Which of the following reasons do you think best explains why Governments find it difficult to meet big policy goals? Select up to three.")</f>
        <v>Which of the following reasons do you think best explains why Governments find it difficult to meet big policy goals? Select up to three.</v>
      </c>
      <c r="E12" s="14" t="str">
        <f>HYPERLINK("#'Full Results'!A55", "55")</f>
        <v>55</v>
      </c>
      <c r="F12" t="s">
        <v>84</v>
      </c>
    </row>
    <row r="13" spans="3:6" x14ac:dyDescent="0.35">
      <c r="C13">
        <v>5</v>
      </c>
      <c r="D13" s="8" t="str">
        <f>HYPERLINK("#'Table 5'!A1", "Which, if any, of the following changes do you think would make it more likely that our Governments met big policy goals? Please select all that apply.")</f>
        <v>Which, if any, of the following changes do you think would make it more likely that our Governments met big policy goals? Please select all that apply.</v>
      </c>
      <c r="E13" s="14" t="str">
        <f>HYPERLINK("#'Full Results'!A67", "67")</f>
        <v>67</v>
      </c>
      <c r="F13" t="s">
        <v>84</v>
      </c>
    </row>
    <row r="14" spans="3:6" x14ac:dyDescent="0.35">
      <c r="C14">
        <v>6</v>
      </c>
      <c r="D14" s="8" t="str">
        <f>HYPERLINK("#'Table 6'!A1", "Why do you think the North of England has struggled economically in the last few decades, while the South East of England has prospered? Select all that apply.")</f>
        <v>Why do you think the North of England has struggled economically in the last few decades, while the South East of England has prospered? Select all that apply.</v>
      </c>
      <c r="E14" s="14" t="str">
        <f>HYPERLINK("#'Full Results'!A79", "79")</f>
        <v>79</v>
      </c>
      <c r="F14" t="s">
        <v>84</v>
      </c>
    </row>
    <row r="15" spans="3:6" x14ac:dyDescent="0.35">
      <c r="C15">
        <v>7</v>
      </c>
      <c r="D15" s="8" t="str">
        <f>HYPERLINK("#'Table 7'!A1", "Imagine that Margaret Thatcher was the Prime Minister right now. From what you remember, or from what you have seen and heard, and regardless of your own personal views, which of the following policies do you think she would pursue now? Select al...")</f>
        <v>Imagine that Margaret Thatcher was the Prime Minister right now. From what you remember, or from what you have seen and heard, and regardless of your own personal views, which of the following policies do you think she would pursue now? Select al...</v>
      </c>
      <c r="E15" s="14" t="str">
        <f>HYPERLINK("#'Full Results'!A92", "92")</f>
        <v>92</v>
      </c>
      <c r="F15" t="s">
        <v>84</v>
      </c>
    </row>
    <row r="16" spans="3:6" x14ac:dyDescent="0.35">
      <c r="C16">
        <v>8</v>
      </c>
      <c r="D16" s="8" t="str">
        <f>HYPERLINK("#'Table 8'!A1", "Grid Summary: The Conservative Party recently announced a number of new policies. To what extent do you support or oppose the following?")</f>
        <v>Grid Summary: The Conservative Party recently announced a number of new policies. To what extent do you support or oppose the following?</v>
      </c>
      <c r="E16" s="7"/>
      <c r="F16" t="s">
        <v>84</v>
      </c>
    </row>
    <row r="17" spans="3:6" x14ac:dyDescent="0.35">
      <c r="C17">
        <v>9</v>
      </c>
      <c r="D17" s="8" t="str">
        <f>HYPERLINK("#'Table 9'!A1", "The Conservative Party recently announced a number of new policies. To what extent do you support or oppose the following?: Abolishing the “Northern link” of the high speed rail line – HS2 – set to run from the Midlands to Manchester, and spendin...")</f>
        <v>The Conservative Party recently announced a number of new policies. To what extent do you support or oppose the following?: Abolishing the “Northern link” of the high speed rail line – HS2 – set to run from the Midlands to Manchester, and spendin...</v>
      </c>
      <c r="E17" s="14" t="str">
        <f>HYPERLINK("#'Full Results'!A107", "107")</f>
        <v>107</v>
      </c>
      <c r="F17" t="s">
        <v>84</v>
      </c>
    </row>
    <row r="18" spans="3:6" x14ac:dyDescent="0.35">
      <c r="C18">
        <v>10</v>
      </c>
      <c r="D18" s="8" t="str">
        <f>HYPERLINK("#'Table 10'!A1", "The Conservative Party recently announced a number of new policies. To what extent do you support or oppose the following?: Banning mobile phones in classrooms")</f>
        <v>The Conservative Party recently announced a number of new policies. To what extent do you support or oppose the following?: Banning mobile phones in classrooms</v>
      </c>
      <c r="E18" s="14" t="str">
        <f>HYPERLINK("#'Full Results'!A119", "119")</f>
        <v>119</v>
      </c>
      <c r="F18" t="s">
        <v>84</v>
      </c>
    </row>
    <row r="19" spans="3:6" x14ac:dyDescent="0.35">
      <c r="C19">
        <v>11</v>
      </c>
      <c r="D19" s="8" t="str">
        <f>HYPERLINK("#'Table 11'!A1", "The Conservative Party recently announced a number of new policies. To what extent do you support or oppose the following?: Raising the minimum wage")</f>
        <v>The Conservative Party recently announced a number of new policies. To what extent do you support or oppose the following?: Raising the minimum wage</v>
      </c>
      <c r="E19" s="14" t="str">
        <f>HYPERLINK("#'Full Results'!A131", "131")</f>
        <v>131</v>
      </c>
      <c r="F19" t="s">
        <v>84</v>
      </c>
    </row>
    <row r="20" spans="3:6" x14ac:dyDescent="0.35">
      <c r="C20">
        <v>12</v>
      </c>
      <c r="D20" s="8" t="str">
        <f>HYPERLINK("#'Table 12'!A1", "The Conservative Party recently announced a number of new policies. To what extent do you support or oppose the following?: Banning the use of “gender neutral” language in the NHS, which for example might use “chestfeeding” rather than “breastfee...")</f>
        <v>The Conservative Party recently announced a number of new policies. To what extent do you support or oppose the following?: Banning the use of “gender neutral” language in the NHS, which for example might use “chestfeeding” rather than “breastfee...</v>
      </c>
      <c r="E20" s="14" t="str">
        <f>HYPERLINK("#'Full Results'!A143", "143")</f>
        <v>143</v>
      </c>
      <c r="F20" t="s">
        <v>84</v>
      </c>
    </row>
    <row r="21" spans="3:6" x14ac:dyDescent="0.35">
      <c r="C21">
        <v>13</v>
      </c>
      <c r="D21" s="8" t="str">
        <f>HYPERLINK("#'Table 13'!A1", "The Conservative Party recently announced a number of new policies. To what extent do you support or oppose the following?: Banning trans women from using female-only wards in hospitals")</f>
        <v>The Conservative Party recently announced a number of new policies. To what extent do you support or oppose the following?: Banning trans women from using female-only wards in hospitals</v>
      </c>
      <c r="E21" s="14" t="str">
        <f>HYPERLINK("#'Full Results'!A155", "155")</f>
        <v>155</v>
      </c>
      <c r="F21" t="s">
        <v>84</v>
      </c>
    </row>
    <row r="22" spans="3:6" x14ac:dyDescent="0.35">
      <c r="C22">
        <v>14</v>
      </c>
      <c r="D22" s="8" t="str">
        <f>HYPERLINK("#'Table 14'!A1", "The Conservative Party recently announced a number of new policies. To what extent do you support or oppose the following?: Banning sex offenders from changing their name and gender")</f>
        <v>The Conservative Party recently announced a number of new policies. To what extent do you support or oppose the following?: Banning sex offenders from changing their name and gender</v>
      </c>
      <c r="E22" s="14" t="str">
        <f>HYPERLINK("#'Full Results'!A167", "167")</f>
        <v>167</v>
      </c>
      <c r="F22" t="s">
        <v>84</v>
      </c>
    </row>
    <row r="23" spans="3:6" x14ac:dyDescent="0.35">
      <c r="C23">
        <v>15</v>
      </c>
      <c r="D23" s="8" t="str">
        <f>HYPERLINK("#'Table 15'!A1", "The Conservative Party recently announced a number of new policies. To what extent do you support or oppose the following?: Freezing civil service recruitment, so that overall civil service levels fall to pre-Covid levels")</f>
        <v>The Conservative Party recently announced a number of new policies. To what extent do you support or oppose the following?: Freezing civil service recruitment, so that overall civil service levels fall to pre-Covid levels</v>
      </c>
      <c r="E23" s="14" t="str">
        <f>HYPERLINK("#'Full Results'!A179", "179")</f>
        <v>179</v>
      </c>
      <c r="F23" t="s">
        <v>84</v>
      </c>
    </row>
    <row r="24" spans="3:6" x14ac:dyDescent="0.35">
      <c r="C24">
        <v>16</v>
      </c>
      <c r="D24" s="8" t="str">
        <f>HYPERLINK("#'Table 16'!A1", "The Conservative Party recently announced a number of new policies. To what extent do you support or oppose the following?: Using the passport database – which contains photographs and other details of UK citizens – to catch criminals")</f>
        <v>The Conservative Party recently announced a number of new policies. To what extent do you support or oppose the following?: Using the passport database – which contains photographs and other details of UK citizens – to catch criminals</v>
      </c>
      <c r="E24" s="14" t="str">
        <f>HYPERLINK("#'Full Results'!A191", "191")</f>
        <v>191</v>
      </c>
      <c r="F24" t="s">
        <v>84</v>
      </c>
    </row>
    <row r="25" spans="3:6" x14ac:dyDescent="0.35">
      <c r="C25">
        <v>17</v>
      </c>
      <c r="D25" s="8" t="str">
        <f>HYPERLINK("#'Table 17'!A1", "The Conservative Party recently announced a number of new policies. To what extent do you support or oppose the following?: Forcing welfare claimants to do more to look for work in order to keep receiving benefits")</f>
        <v>The Conservative Party recently announced a number of new policies. To what extent do you support or oppose the following?: Forcing welfare claimants to do more to look for work in order to keep receiving benefits</v>
      </c>
      <c r="E25" s="14" t="str">
        <f>HYPERLINK("#'Full Results'!A203", "203")</f>
        <v>203</v>
      </c>
      <c r="F25" t="s">
        <v>84</v>
      </c>
    </row>
    <row r="26" spans="3:6" x14ac:dyDescent="0.35">
      <c r="C26">
        <v>18</v>
      </c>
      <c r="D26" s="8" t="str">
        <f>HYPERLINK("#'Table 18'!A1", "The Conservative Party recently announced a number of new policies. To what extent do you support or oppose the following?: Using foreign prisons to detain British prisoners, when British prisons are at capacity")</f>
        <v>The Conservative Party recently announced a number of new policies. To what extent do you support or oppose the following?: Using foreign prisons to detain British prisoners, when British prisons are at capacity</v>
      </c>
      <c r="E26" s="14" t="str">
        <f>HYPERLINK("#'Full Results'!A215", "215")</f>
        <v>215</v>
      </c>
      <c r="F26" t="s">
        <v>84</v>
      </c>
    </row>
    <row r="27" spans="3:6" x14ac:dyDescent="0.35">
      <c r="C27">
        <v>19</v>
      </c>
      <c r="D27" s="8" t="str">
        <f>HYPERLINK("#'Table 19'!A1", "The Conservative Party recently announced a number of new policies. To what extent do you support or oppose the following?: Introducing full-life jail terms for the worst murderers")</f>
        <v>The Conservative Party recently announced a number of new policies. To what extent do you support or oppose the following?: Introducing full-life jail terms for the worst murderers</v>
      </c>
      <c r="E27" s="14" t="str">
        <f>HYPERLINK("#'Full Results'!A227", "227")</f>
        <v>227</v>
      </c>
      <c r="F27" t="s">
        <v>84</v>
      </c>
    </row>
    <row r="28" spans="3:6" x14ac:dyDescent="0.35">
      <c r="C28">
        <v>20</v>
      </c>
      <c r="D28" s="8" t="str">
        <f>HYPERLINK("#'Table 20'!A1", "The Conservative Party recently announced a number of new policies. To what extent do you support or oppose the following?: Raising the legal smoking age every year, so those who are 14 now will never be able to smoke")</f>
        <v>The Conservative Party recently announced a number of new policies. To what extent do you support or oppose the following?: Raising the legal smoking age every year, so those who are 14 now will never be able to smoke</v>
      </c>
      <c r="E28" s="14" t="str">
        <f>HYPERLINK("#'Full Results'!A239", "239")</f>
        <v>239</v>
      </c>
      <c r="F28" t="s">
        <v>84</v>
      </c>
    </row>
    <row r="29" spans="3:6" x14ac:dyDescent="0.35">
      <c r="C29">
        <v>21</v>
      </c>
      <c r="D29" s="8" t="str">
        <f>HYPERLINK("#'Table 21'!A1", "The Conservative Party recently announced a number of new policies. To what extent do you support or oppose the following?: Introducing a new post-16 qualification, which will merge “A Levels” and “T-levels”")</f>
        <v>The Conservative Party recently announced a number of new policies. To what extent do you support or oppose the following?: Introducing a new post-16 qualification, which will merge “A Levels” and “T-levels”</v>
      </c>
      <c r="E29" s="14" t="str">
        <f>HYPERLINK("#'Full Results'!A251", "251")</f>
        <v>251</v>
      </c>
      <c r="F29" t="s">
        <v>84</v>
      </c>
    </row>
    <row r="30" spans="3:6" x14ac:dyDescent="0.35">
      <c r="C30">
        <v>22</v>
      </c>
      <c r="D30" s="8" t="str">
        <f>HYPERLINK("#'Table 22'!A1", "And, if you had to choose, which of these policies would you most want to see implemented in the UK? Please select up to three.")</f>
        <v>And, if you had to choose, which of these policies would you most want to see implemented in the UK? Please select up to three.</v>
      </c>
      <c r="E30" s="14" t="str">
        <f>HYPERLINK("#'Full Results'!A263", "263")</f>
        <v>263</v>
      </c>
      <c r="F30" t="s">
        <v>84</v>
      </c>
    </row>
    <row r="31" spans="3:6" x14ac:dyDescent="0.35">
      <c r="C31">
        <v>23</v>
      </c>
      <c r="D31" s="8" t="str">
        <f>HYPERLINK("#'Table 23'!A1", "Grid Summary: Which of the following things do you think ordinary people will be able to afford to do in 20 years time, and which do you think only rich people will be able to do?")</f>
        <v>Grid Summary: Which of the following things do you think ordinary people will be able to afford to do in 20 years time, and which do you think only rich people will be able to do?</v>
      </c>
      <c r="E31" s="7"/>
      <c r="F31" t="s">
        <v>84</v>
      </c>
    </row>
    <row r="32" spans="3:6" x14ac:dyDescent="0.35">
      <c r="C32">
        <v>24</v>
      </c>
      <c r="D32" s="8" t="str">
        <f>HYPERLINK("#'Table 24'!A1", "Which of the following things do you think ordinary people will be able to afford to do in 20 years time, and which do you think only rich people will be able to do?: Flying a few times a year for a holiday")</f>
        <v>Which of the following things do you think ordinary people will be able to afford to do in 20 years time, and which do you think only rich people will be able to do?: Flying a few times a year for a holiday</v>
      </c>
      <c r="E32" s="14" t="str">
        <f>HYPERLINK("#'Full Results'!A281", "281")</f>
        <v>281</v>
      </c>
      <c r="F32" t="s">
        <v>84</v>
      </c>
    </row>
    <row r="33" spans="3:6" x14ac:dyDescent="0.35">
      <c r="C33">
        <v>25</v>
      </c>
      <c r="D33" s="8" t="str">
        <f>HYPERLINK("#'Table 25'!A1", "Which of the following things do you think ordinary people will be able to afford to do in 20 years time, and which do you think only rich people will be able to do?: Flying once a year for a holiday")</f>
        <v>Which of the following things do you think ordinary people will be able to afford to do in 20 years time, and which do you think only rich people will be able to do?: Flying once a year for a holiday</v>
      </c>
      <c r="E33" s="14" t="str">
        <f>HYPERLINK("#'Full Results'!A290", "290")</f>
        <v>290</v>
      </c>
      <c r="F33" t="s">
        <v>84</v>
      </c>
    </row>
    <row r="34" spans="3:6" x14ac:dyDescent="0.35">
      <c r="C34">
        <v>26</v>
      </c>
      <c r="D34" s="8" t="str">
        <f>HYPERLINK("#'Table 26'!A1", "Which of the following things do you think ordinary people will be able to afford to do in 20 years time, and which do you think only rich people will be able to do?: Buying a house")</f>
        <v>Which of the following things do you think ordinary people will be able to afford to do in 20 years time, and which do you think only rich people will be able to do?: Buying a house</v>
      </c>
      <c r="E34" s="14" t="str">
        <f>HYPERLINK("#'Full Results'!A299", "299")</f>
        <v>299</v>
      </c>
      <c r="F34" t="s">
        <v>84</v>
      </c>
    </row>
    <row r="35" spans="3:6" x14ac:dyDescent="0.35">
      <c r="C35">
        <v>27</v>
      </c>
      <c r="D35" s="8" t="str">
        <f>HYPERLINK("#'Table 27'!A1", "Which of the following things do you think ordinary people will be able to afford to do in 20 years time, and which do you think only rich people will be able to do?: Running a car (petrol, car tax, parking etc)")</f>
        <v>Which of the following things do you think ordinary people will be able to afford to do in 20 years time, and which do you think only rich people will be able to do?: Running a car (petrol, car tax, parking etc)</v>
      </c>
      <c r="E35" s="14" t="str">
        <f>HYPERLINK("#'Full Results'!A308", "308")</f>
        <v>308</v>
      </c>
      <c r="F35" t="s">
        <v>84</v>
      </c>
    </row>
    <row r="36" spans="3:6" x14ac:dyDescent="0.35">
      <c r="C36">
        <v>28</v>
      </c>
      <c r="D36" s="8" t="str">
        <f>HYPERLINK("#'Table 28'!A1", "Which of the following things do you think ordinary people will be able to afford to do in 20 years time, and which do you think only rich people will be able to do?: Buying a new car")</f>
        <v>Which of the following things do you think ordinary people will be able to afford to do in 20 years time, and which do you think only rich people will be able to do?: Buying a new car</v>
      </c>
      <c r="E36" s="14" t="str">
        <f>HYPERLINK("#'Full Results'!A317", "317")</f>
        <v>317</v>
      </c>
      <c r="F36" t="s">
        <v>84</v>
      </c>
    </row>
    <row r="37" spans="3:6" x14ac:dyDescent="0.35">
      <c r="C37">
        <v>29</v>
      </c>
      <c r="D37" s="8" t="str">
        <f>HYPERLINK("#'Table 29'!A1", "Which of the following things do you think ordinary people will be able to afford to do in 20 years time, and which do you think only rich people will be able to do?: Buying a second hand car")</f>
        <v>Which of the following things do you think ordinary people will be able to afford to do in 20 years time, and which do you think only rich people will be able to do?: Buying a second hand car</v>
      </c>
      <c r="E37" s="14" t="str">
        <f>HYPERLINK("#'Full Results'!A326", "326")</f>
        <v>326</v>
      </c>
      <c r="F37" t="s">
        <v>84</v>
      </c>
    </row>
    <row r="38" spans="3:6" x14ac:dyDescent="0.35">
      <c r="C38">
        <v>30</v>
      </c>
      <c r="D38" s="8" t="str">
        <f>HYPERLINK("#'Table 30'!A1", "Which of the following things do you think ordinary people will be able to afford to do in 20 years time, and which do you think only rich people will be able to do?: Paying for children to attend private school")</f>
        <v>Which of the following things do you think ordinary people will be able to afford to do in 20 years time, and which do you think only rich people will be able to do?: Paying for children to attend private school</v>
      </c>
      <c r="E38" s="14" t="str">
        <f>HYPERLINK("#'Full Results'!A335", "335")</f>
        <v>335</v>
      </c>
      <c r="F38" t="s">
        <v>84</v>
      </c>
    </row>
    <row r="39" spans="3:6" x14ac:dyDescent="0.35">
      <c r="C39">
        <v>31</v>
      </c>
      <c r="D39" s="8" t="str">
        <f>HYPERLINK("#'Table 31'!A1", "Which of the following things do you think ordinary people will be able to afford to do in 20 years time, and which do you think only rich people will be able to do?: Eating out in restaurants")</f>
        <v>Which of the following things do you think ordinary people will be able to afford to do in 20 years time, and which do you think only rich people will be able to do?: Eating out in restaurants</v>
      </c>
      <c r="E39" s="14" t="str">
        <f>HYPERLINK("#'Full Results'!A344", "344")</f>
        <v>344</v>
      </c>
      <c r="F39" t="s">
        <v>84</v>
      </c>
    </row>
    <row r="40" spans="3:6" x14ac:dyDescent="0.35">
      <c r="C40">
        <v>32</v>
      </c>
      <c r="D40" s="8" t="str">
        <f>HYPERLINK("#'Table 32'!A1", "Which of the following things do you think ordinary people will be able to afford to do in 20 years time, and which do you think only rich people will be able to do?: Going to the pub and buying a few pints of beer / glasses of wine")</f>
        <v>Which of the following things do you think ordinary people will be able to afford to do in 20 years time, and which do you think only rich people will be able to do?: Going to the pub and buying a few pints of beer / glasses of wine</v>
      </c>
      <c r="E40" s="14" t="str">
        <f>HYPERLINK("#'Full Results'!A353", "353")</f>
        <v>353</v>
      </c>
      <c r="F40" t="s">
        <v>84</v>
      </c>
    </row>
    <row r="41" spans="3:6" x14ac:dyDescent="0.35">
      <c r="C41">
        <v>33</v>
      </c>
      <c r="D41" s="8" t="str">
        <f>HYPERLINK("#'Table 33'!A1", "Which of the following things do you think ordinary people will be able to afford to do in 20 years time, and which do you think only rich people will be able to do?: Going to takeaways")</f>
        <v>Which of the following things do you think ordinary people will be able to afford to do in 20 years time, and which do you think only rich people will be able to do?: Going to takeaways</v>
      </c>
      <c r="E41" s="14" t="str">
        <f>HYPERLINK("#'Full Results'!A362", "362")</f>
        <v>362</v>
      </c>
      <c r="F41" t="s">
        <v>84</v>
      </c>
    </row>
    <row r="42" spans="3:6" x14ac:dyDescent="0.35">
      <c r="C42">
        <v>34</v>
      </c>
      <c r="D42" s="8" t="str">
        <f>HYPERLINK("#'Table 34'!A1", "Which of the following things do you think ordinary people will be able to afford to do in 20 years time, and which do you think only rich people will be able to do?: Having more than two children")</f>
        <v>Which of the following things do you think ordinary people will be able to afford to do in 20 years time, and which do you think only rich people will be able to do?: Having more than two children</v>
      </c>
      <c r="E42" s="14" t="str">
        <f>HYPERLINK("#'Full Results'!A371", "371")</f>
        <v>371</v>
      </c>
      <c r="F42" t="s">
        <v>84</v>
      </c>
    </row>
    <row r="43" spans="3:6" x14ac:dyDescent="0.35">
      <c r="D43" s="8"/>
      <c r="E43" s="14"/>
    </row>
    <row r="44" spans="3:6" x14ac:dyDescent="0.35">
      <c r="D44" s="8"/>
      <c r="E44" s="7"/>
    </row>
    <row r="45" spans="3:6" x14ac:dyDescent="0.35">
      <c r="D45" s="8"/>
      <c r="E45" s="14"/>
    </row>
    <row r="46" spans="3:6" x14ac:dyDescent="0.35">
      <c r="D46" s="8"/>
      <c r="E46" s="14"/>
    </row>
    <row r="47" spans="3:6" x14ac:dyDescent="0.35">
      <c r="D47" s="8"/>
      <c r="E47" s="14"/>
    </row>
    <row r="48" spans="3:6" x14ac:dyDescent="0.35">
      <c r="D48" s="8"/>
      <c r="E48" s="14"/>
    </row>
    <row r="49" spans="4:5" x14ac:dyDescent="0.35">
      <c r="D49" s="8"/>
      <c r="E49" s="14"/>
    </row>
    <row r="50" spans="4:5" x14ac:dyDescent="0.35">
      <c r="D50" s="8"/>
      <c r="E50" s="14"/>
    </row>
    <row r="51" spans="4:5" x14ac:dyDescent="0.35">
      <c r="D51" s="8"/>
      <c r="E51" s="14"/>
    </row>
    <row r="52" spans="4:5" x14ac:dyDescent="0.35">
      <c r="D52" s="8"/>
      <c r="E52" s="14"/>
    </row>
    <row r="53" spans="4:5" x14ac:dyDescent="0.35">
      <c r="D53" s="8"/>
      <c r="E53" s="14"/>
    </row>
    <row r="54" spans="4:5" x14ac:dyDescent="0.35">
      <c r="D54" s="8"/>
      <c r="E54" s="14"/>
    </row>
    <row r="55" spans="4:5" x14ac:dyDescent="0.35">
      <c r="D55" s="8"/>
      <c r="E55" s="14"/>
    </row>
    <row r="56" spans="4:5" x14ac:dyDescent="0.35">
      <c r="D56" s="8"/>
      <c r="E56" s="14"/>
    </row>
    <row r="57" spans="4:5" x14ac:dyDescent="0.35">
      <c r="D57" s="8"/>
      <c r="E57" s="14"/>
    </row>
    <row r="58" spans="4:5" x14ac:dyDescent="0.35">
      <c r="E58" s="7"/>
    </row>
    <row r="59" spans="4:5" x14ac:dyDescent="0.35">
      <c r="E59" s="7"/>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X524"/>
  <sheetViews>
    <sheetView showGridLines="0" topLeftCell="A360" workbookViewId="0">
      <selection activeCell="B379" sqref="B379"/>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25"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3"/>
      <c r="C5" s="13"/>
      <c r="D5" s="28" t="s">
        <v>56</v>
      </c>
      <c r="E5" s="28"/>
      <c r="F5" s="13"/>
      <c r="G5" s="28" t="s">
        <v>57</v>
      </c>
      <c r="H5" s="28"/>
      <c r="I5" s="28"/>
      <c r="J5" s="28"/>
      <c r="K5" s="28"/>
      <c r="L5" s="28"/>
      <c r="M5" s="13"/>
      <c r="N5" s="28" t="s">
        <v>58</v>
      </c>
      <c r="O5" s="28"/>
      <c r="P5" s="28"/>
      <c r="Q5" s="28"/>
      <c r="R5" s="13"/>
      <c r="S5" s="28" t="s">
        <v>59</v>
      </c>
      <c r="T5" s="28"/>
      <c r="U5" s="28"/>
      <c r="V5" s="28"/>
      <c r="W5" s="28"/>
      <c r="X5" s="28"/>
      <c r="Y5" s="28"/>
      <c r="Z5" s="28"/>
      <c r="AA5" s="28"/>
      <c r="AB5" s="28"/>
      <c r="AC5" s="28"/>
      <c r="AD5" s="28"/>
      <c r="AE5" s="13"/>
      <c r="AF5" s="28" t="s">
        <v>60</v>
      </c>
      <c r="AG5" s="28"/>
      <c r="AH5" s="28"/>
      <c r="AI5" s="13"/>
      <c r="AJ5" s="28" t="s">
        <v>61</v>
      </c>
      <c r="AK5" s="28"/>
      <c r="AL5" s="28"/>
      <c r="AM5" s="28"/>
      <c r="AN5" s="28"/>
      <c r="AO5" s="13"/>
      <c r="AP5" s="28" t="s">
        <v>62</v>
      </c>
      <c r="AQ5" s="28"/>
      <c r="AR5" s="28"/>
      <c r="AS5" s="13"/>
      <c r="AT5" s="28" t="s">
        <v>63</v>
      </c>
      <c r="AU5" s="28"/>
      <c r="AV5" s="28"/>
      <c r="AW5" s="28"/>
      <c r="AX5" s="28"/>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2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2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11" spans="2:50" x14ac:dyDescent="0.35">
      <c r="B11" s="6" t="s">
        <v>83</v>
      </c>
    </row>
    <row r="12" spans="2:50" x14ac:dyDescent="0.35">
      <c r="B12" s="24" t="s">
        <v>84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row>
    <row r="13" spans="2:50" x14ac:dyDescent="0.35">
      <c r="B13" t="s">
        <v>64</v>
      </c>
      <c r="C13" s="17">
        <v>0.42763182919353898</v>
      </c>
      <c r="D13" s="17">
        <v>0.45392121752842801</v>
      </c>
      <c r="E13" s="17">
        <v>0.40091777945006801</v>
      </c>
      <c r="F13" s="17"/>
      <c r="G13" s="17">
        <v>0.183432036481875</v>
      </c>
      <c r="H13" s="17">
        <v>0.23871779916435501</v>
      </c>
      <c r="I13" s="17">
        <v>0.31238757039458498</v>
      </c>
      <c r="J13" s="17">
        <v>0.42387195397292499</v>
      </c>
      <c r="K13" s="17">
        <v>0.58605123159801198</v>
      </c>
      <c r="L13" s="17">
        <v>0.73277755312528903</v>
      </c>
      <c r="M13" s="17"/>
      <c r="N13" s="17">
        <v>0.51393805432089601</v>
      </c>
      <c r="O13" s="17">
        <v>0.45450656846308002</v>
      </c>
      <c r="P13" s="17">
        <v>0.350093129052997</v>
      </c>
      <c r="Q13" s="17">
        <v>0.36789076476820798</v>
      </c>
      <c r="R13" s="17"/>
      <c r="S13" s="17">
        <v>0.36359231163390698</v>
      </c>
      <c r="T13" s="17">
        <v>0.52534529665982099</v>
      </c>
      <c r="U13" s="17">
        <v>0.54309427567351598</v>
      </c>
      <c r="V13" s="17">
        <v>0.49981361274305303</v>
      </c>
      <c r="W13" s="17">
        <v>0.388455634411151</v>
      </c>
      <c r="X13" s="17">
        <v>0.414596544411028</v>
      </c>
      <c r="Y13" s="17">
        <v>0.42442904744660198</v>
      </c>
      <c r="Z13" s="17">
        <v>0.45078060876963799</v>
      </c>
      <c r="AA13" s="17">
        <v>0.33351780052421598</v>
      </c>
      <c r="AB13" s="17">
        <v>0.448740128955885</v>
      </c>
      <c r="AC13" s="17">
        <v>0.34353613475686301</v>
      </c>
      <c r="AD13" s="17">
        <v>0.309983782242988</v>
      </c>
      <c r="AE13" s="17"/>
      <c r="AF13" s="17">
        <v>0.52432991749322</v>
      </c>
      <c r="AG13" s="17">
        <v>0.43588108033232298</v>
      </c>
      <c r="AH13" s="17">
        <v>0.28003281349457798</v>
      </c>
      <c r="AI13" s="17"/>
      <c r="AJ13" s="17">
        <v>0.60056668193349605</v>
      </c>
      <c r="AK13" s="17">
        <v>0.30924784863112098</v>
      </c>
      <c r="AL13" s="17">
        <v>0.53797736538460905</v>
      </c>
      <c r="AM13" s="17">
        <v>0.60034574114123596</v>
      </c>
      <c r="AN13" s="17">
        <v>0.25797321627831798</v>
      </c>
      <c r="AO13" s="17"/>
      <c r="AP13" s="17">
        <v>0.56681313160235003</v>
      </c>
      <c r="AQ13" s="17">
        <v>0.36660257788259198</v>
      </c>
      <c r="AR13" s="17">
        <v>0.48905989339129102</v>
      </c>
      <c r="AS13" s="17"/>
      <c r="AT13" s="17">
        <v>0.43265167199577198</v>
      </c>
      <c r="AU13" s="17">
        <v>0.384793356125671</v>
      </c>
      <c r="AV13" s="17">
        <v>0.45776731181255997</v>
      </c>
      <c r="AW13" s="17">
        <v>0.36866542717135797</v>
      </c>
      <c r="AX13" s="17">
        <v>0.54279847264407299</v>
      </c>
    </row>
    <row r="14" spans="2:50" x14ac:dyDescent="0.35">
      <c r="B14" t="s">
        <v>65</v>
      </c>
      <c r="C14" s="17">
        <v>0.39956752136432799</v>
      </c>
      <c r="D14" s="17">
        <v>0.40485888339271597</v>
      </c>
      <c r="E14" s="17">
        <v>0.39289592081786401</v>
      </c>
      <c r="F14" s="17"/>
      <c r="G14" s="17">
        <v>0.187126259506112</v>
      </c>
      <c r="H14" s="17">
        <v>0.218081302391507</v>
      </c>
      <c r="I14" s="17">
        <v>0.292624668490094</v>
      </c>
      <c r="J14" s="17">
        <v>0.396380725935157</v>
      </c>
      <c r="K14" s="17">
        <v>0.54071084166091898</v>
      </c>
      <c r="L14" s="17">
        <v>0.68210724854328797</v>
      </c>
      <c r="M14" s="17"/>
      <c r="N14" s="17">
        <v>0.47251863448561399</v>
      </c>
      <c r="O14" s="17">
        <v>0.40507615980995398</v>
      </c>
      <c r="P14" s="17">
        <v>0.350869728897303</v>
      </c>
      <c r="Q14" s="17">
        <v>0.35692391118198602</v>
      </c>
      <c r="R14" s="17"/>
      <c r="S14" s="17">
        <v>0.30829707725822397</v>
      </c>
      <c r="T14" s="17">
        <v>0.50148240255981302</v>
      </c>
      <c r="U14" s="17">
        <v>0.46343574691996597</v>
      </c>
      <c r="V14" s="17">
        <v>0.53264590570520198</v>
      </c>
      <c r="W14" s="17">
        <v>0.34733343590971399</v>
      </c>
      <c r="X14" s="17">
        <v>0.36790551128209398</v>
      </c>
      <c r="Y14" s="17">
        <v>0.419183617157527</v>
      </c>
      <c r="Z14" s="17">
        <v>0.42623845897240198</v>
      </c>
      <c r="AA14" s="17">
        <v>0.33051674388698998</v>
      </c>
      <c r="AB14" s="17">
        <v>0.39951603364916699</v>
      </c>
      <c r="AC14" s="17">
        <v>0.33996649512482902</v>
      </c>
      <c r="AD14" s="17">
        <v>0.29791662567911198</v>
      </c>
      <c r="AE14" s="17"/>
      <c r="AF14" s="17">
        <v>0.53361958255404596</v>
      </c>
      <c r="AG14" s="17">
        <v>0.37807175936012999</v>
      </c>
      <c r="AH14" s="17">
        <v>0.23728776347767</v>
      </c>
      <c r="AI14" s="17"/>
      <c r="AJ14" s="17">
        <v>0.60782754095559199</v>
      </c>
      <c r="AK14" s="17">
        <v>0.25301699259011701</v>
      </c>
      <c r="AL14" s="17">
        <v>0.450566133891665</v>
      </c>
      <c r="AM14" s="17">
        <v>0.37668247917591102</v>
      </c>
      <c r="AN14" s="17">
        <v>0.26665759266949601</v>
      </c>
      <c r="AO14" s="17"/>
      <c r="AP14" s="17">
        <v>0.57514159487990502</v>
      </c>
      <c r="AQ14" s="17">
        <v>0.31791856224885201</v>
      </c>
      <c r="AR14" s="17">
        <v>0.39896290139435697</v>
      </c>
      <c r="AS14" s="17"/>
      <c r="AT14" s="17">
        <v>0.409450656579669</v>
      </c>
      <c r="AU14" s="17">
        <v>0.36117432668903399</v>
      </c>
      <c r="AV14" s="17">
        <v>0.43281415593247102</v>
      </c>
      <c r="AW14" s="17">
        <v>0.31193890281896502</v>
      </c>
      <c r="AX14" s="17">
        <v>0.447116750065847</v>
      </c>
    </row>
    <row r="15" spans="2:50" x14ac:dyDescent="0.35">
      <c r="B15" t="s">
        <v>66</v>
      </c>
      <c r="C15" s="17">
        <v>0.128061088130526</v>
      </c>
      <c r="D15" s="17">
        <v>0.107681859707321</v>
      </c>
      <c r="E15" s="17">
        <v>0.14845473857198199</v>
      </c>
      <c r="F15" s="17"/>
      <c r="G15" s="17">
        <v>0.14878103180343399</v>
      </c>
      <c r="H15" s="17">
        <v>0.105420385620754</v>
      </c>
      <c r="I15" s="17">
        <v>0.131209872557871</v>
      </c>
      <c r="J15" s="17">
        <v>0.136215278645302</v>
      </c>
      <c r="K15" s="17">
        <v>0.11744181305201599</v>
      </c>
      <c r="L15" s="17">
        <v>0.13073703305975101</v>
      </c>
      <c r="M15" s="17"/>
      <c r="N15" s="17">
        <v>0.105851905710352</v>
      </c>
      <c r="O15" s="17">
        <v>0.13680795999196399</v>
      </c>
      <c r="P15" s="17">
        <v>0.14626973921422601</v>
      </c>
      <c r="Q15" s="17">
        <v>0.126420676607506</v>
      </c>
      <c r="R15" s="17"/>
      <c r="S15" s="17">
        <v>8.8881048174065905E-2</v>
      </c>
      <c r="T15" s="17">
        <v>0.15406022806827399</v>
      </c>
      <c r="U15" s="17">
        <v>0.16715499150391899</v>
      </c>
      <c r="V15" s="17">
        <v>0.154512235028963</v>
      </c>
      <c r="W15" s="17">
        <v>0.179376542448107</v>
      </c>
      <c r="X15" s="17">
        <v>0.208678400006656</v>
      </c>
      <c r="Y15" s="17">
        <v>0.100250679573531</v>
      </c>
      <c r="Z15" s="17">
        <v>9.2213846963491206E-2</v>
      </c>
      <c r="AA15" s="17">
        <v>0.11151317268276</v>
      </c>
      <c r="AB15" s="17">
        <v>0.100319899163304</v>
      </c>
      <c r="AC15" s="17">
        <v>6.4066267227611398E-2</v>
      </c>
      <c r="AD15" s="17">
        <v>2.4861103520237599E-2</v>
      </c>
      <c r="AE15" s="17"/>
      <c r="AF15" s="17">
        <v>0.16061695171819501</v>
      </c>
      <c r="AG15" s="17">
        <v>0.112006447124544</v>
      </c>
      <c r="AH15" s="17">
        <v>9.44633743502514E-2</v>
      </c>
      <c r="AI15" s="17"/>
      <c r="AJ15" s="17">
        <v>0.18720139702677699</v>
      </c>
      <c r="AK15" s="17">
        <v>9.0748907768287701E-2</v>
      </c>
      <c r="AL15" s="17">
        <v>7.8789802387009597E-2</v>
      </c>
      <c r="AM15" s="17">
        <v>0.21733337756532201</v>
      </c>
      <c r="AN15" s="17">
        <v>8.6874237435631996E-2</v>
      </c>
      <c r="AO15" s="17"/>
      <c r="AP15" s="17">
        <v>0.210511792355354</v>
      </c>
      <c r="AQ15" s="17">
        <v>0.105644822950586</v>
      </c>
      <c r="AR15" s="17">
        <v>0.10554568711267701</v>
      </c>
      <c r="AS15" s="17"/>
      <c r="AT15" s="17">
        <v>0.14795675514916801</v>
      </c>
      <c r="AU15" s="17">
        <v>0.15995585468260601</v>
      </c>
      <c r="AV15" s="17">
        <v>9.6580505556558893E-2</v>
      </c>
      <c r="AW15" s="17">
        <v>9.4844755103809894E-2</v>
      </c>
      <c r="AX15" s="17">
        <v>0.11096576039301299</v>
      </c>
    </row>
    <row r="16" spans="2:50" x14ac:dyDescent="0.35">
      <c r="B16" t="s">
        <v>67</v>
      </c>
      <c r="C16" s="17">
        <v>0.10877257900182501</v>
      </c>
      <c r="D16" s="17">
        <v>0.118528115427717</v>
      </c>
      <c r="E16" s="17">
        <v>9.9684395911419393E-2</v>
      </c>
      <c r="F16" s="17"/>
      <c r="G16" s="17">
        <v>0.101938228310747</v>
      </c>
      <c r="H16" s="17">
        <v>0.15753721725671499</v>
      </c>
      <c r="I16" s="17">
        <v>0.10884353528499</v>
      </c>
      <c r="J16" s="17">
        <v>0.10425352132898399</v>
      </c>
      <c r="K16" s="17">
        <v>7.8014775812283096E-2</v>
      </c>
      <c r="L16" s="17">
        <v>9.7749194249613397E-2</v>
      </c>
      <c r="M16" s="17"/>
      <c r="N16" s="17">
        <v>0.12538268295570901</v>
      </c>
      <c r="O16" s="17">
        <v>0.126151648386296</v>
      </c>
      <c r="P16" s="17">
        <v>8.6665840226909097E-2</v>
      </c>
      <c r="Q16" s="17">
        <v>9.3553393780498498E-2</v>
      </c>
      <c r="R16" s="17"/>
      <c r="S16" s="17">
        <v>0.16422388398928101</v>
      </c>
      <c r="T16" s="17">
        <v>0.128908905774473</v>
      </c>
      <c r="U16" s="17">
        <v>9.1406357077819397E-2</v>
      </c>
      <c r="V16" s="17">
        <v>0.122866379845062</v>
      </c>
      <c r="W16" s="17">
        <v>0.11561292517275901</v>
      </c>
      <c r="X16" s="17">
        <v>0.104452605863057</v>
      </c>
      <c r="Y16" s="17">
        <v>7.2667847635852698E-2</v>
      </c>
      <c r="Z16" s="17">
        <v>7.9098075678716503E-2</v>
      </c>
      <c r="AA16" s="17">
        <v>0.112026069803507</v>
      </c>
      <c r="AB16" s="17">
        <v>5.3028840806469302E-2</v>
      </c>
      <c r="AC16" s="17">
        <v>0.112016196643259</v>
      </c>
      <c r="AD16" s="17">
        <v>4.9239267764052103E-2</v>
      </c>
      <c r="AE16" s="17"/>
      <c r="AF16" s="17">
        <v>0.119559584639541</v>
      </c>
      <c r="AG16" s="17">
        <v>0.114905846873378</v>
      </c>
      <c r="AH16" s="17">
        <v>7.0098064213877598E-2</v>
      </c>
      <c r="AI16" s="17"/>
      <c r="AJ16" s="17">
        <v>0.14201242778457801</v>
      </c>
      <c r="AK16" s="17">
        <v>0.120930160148223</v>
      </c>
      <c r="AL16" s="17">
        <v>8.4358725710283605E-2</v>
      </c>
      <c r="AM16" s="17">
        <v>7.8991550805008304E-2</v>
      </c>
      <c r="AN16" s="17">
        <v>4.9728381789932399E-2</v>
      </c>
      <c r="AO16" s="17"/>
      <c r="AP16" s="17">
        <v>0.19731784328765301</v>
      </c>
      <c r="AQ16" s="17">
        <v>0.104571005500585</v>
      </c>
      <c r="AR16" s="17">
        <v>0.11132579992732999</v>
      </c>
      <c r="AS16" s="17"/>
      <c r="AT16" s="17">
        <v>0.10330188014707201</v>
      </c>
      <c r="AU16" s="17">
        <v>0.10767935132824299</v>
      </c>
      <c r="AV16" s="17">
        <v>0.10733382830065701</v>
      </c>
      <c r="AW16" s="17">
        <v>0.162753637820196</v>
      </c>
      <c r="AX16" s="17">
        <v>0.181551728616547</v>
      </c>
    </row>
    <row r="17" spans="2:50" x14ac:dyDescent="0.35">
      <c r="B17" t="s">
        <v>68</v>
      </c>
      <c r="C17" s="17">
        <v>0.108436166781014</v>
      </c>
      <c r="D17" s="17">
        <v>0.12835983616097299</v>
      </c>
      <c r="E17" s="17">
        <v>8.8502485450978899E-2</v>
      </c>
      <c r="F17" s="17"/>
      <c r="G17" s="17">
        <v>0.113240379092514</v>
      </c>
      <c r="H17" s="17">
        <v>0.10522280232310401</v>
      </c>
      <c r="I17" s="17">
        <v>8.1300502354421503E-2</v>
      </c>
      <c r="J17" s="17">
        <v>8.8276507471649099E-2</v>
      </c>
      <c r="K17" s="17">
        <v>8.8093456006208007E-2</v>
      </c>
      <c r="L17" s="17">
        <v>0.15988188641413301</v>
      </c>
      <c r="M17" s="17"/>
      <c r="N17" s="17">
        <v>0.13370686355952299</v>
      </c>
      <c r="O17" s="17">
        <v>9.1832542576016502E-2</v>
      </c>
      <c r="P17" s="17">
        <v>0.125979319583996</v>
      </c>
      <c r="Q17" s="17">
        <v>8.4241635719760205E-2</v>
      </c>
      <c r="R17" s="17"/>
      <c r="S17" s="17">
        <v>0.117177203144654</v>
      </c>
      <c r="T17" s="17">
        <v>0.114268001093472</v>
      </c>
      <c r="U17" s="17">
        <v>0.173791361457733</v>
      </c>
      <c r="V17" s="17">
        <v>0.10699755092642201</v>
      </c>
      <c r="W17" s="17">
        <v>7.3838420001525601E-2</v>
      </c>
      <c r="X17" s="17">
        <v>0.13022326013752999</v>
      </c>
      <c r="Y17" s="17">
        <v>0.12616208171412199</v>
      </c>
      <c r="Z17" s="17">
        <v>9.1419671758390803E-2</v>
      </c>
      <c r="AA17" s="17">
        <v>8.7852850087554599E-2</v>
      </c>
      <c r="AB17" s="17">
        <v>0.101848405406679</v>
      </c>
      <c r="AC17" s="17">
        <v>6.8041821634614502E-2</v>
      </c>
      <c r="AD17" s="17">
        <v>2.5633468120627799E-2</v>
      </c>
      <c r="AE17" s="17"/>
      <c r="AF17" s="17">
        <v>0.12569162410166501</v>
      </c>
      <c r="AG17" s="17">
        <v>9.4718882769553203E-2</v>
      </c>
      <c r="AH17" s="17">
        <v>0.11561792048995199</v>
      </c>
      <c r="AI17" s="17"/>
      <c r="AJ17" s="17">
        <v>0.16636513218784599</v>
      </c>
      <c r="AK17" s="17">
        <v>6.4238016390719799E-2</v>
      </c>
      <c r="AL17" s="17">
        <v>0.10250453504007299</v>
      </c>
      <c r="AM17" s="17">
        <v>0</v>
      </c>
      <c r="AN17" s="17">
        <v>7.0424366495801499E-2</v>
      </c>
      <c r="AO17" s="17"/>
      <c r="AP17" s="17">
        <v>0.20525447565653801</v>
      </c>
      <c r="AQ17" s="17">
        <v>8.1167348631834904E-2</v>
      </c>
      <c r="AR17" s="17">
        <v>0.110881766431411</v>
      </c>
      <c r="AS17" s="17"/>
      <c r="AT17" s="17">
        <v>0.10644902654761799</v>
      </c>
      <c r="AU17" s="17">
        <v>9.3224731818025694E-2</v>
      </c>
      <c r="AV17" s="17">
        <v>0.116342596949306</v>
      </c>
      <c r="AW17" s="17">
        <v>0.119028120162784</v>
      </c>
      <c r="AX17" s="17">
        <v>7.3433512398310294E-2</v>
      </c>
    </row>
    <row r="18" spans="2:50" x14ac:dyDescent="0.35">
      <c r="B18" t="s">
        <v>69</v>
      </c>
      <c r="C18" s="17">
        <v>9.9008279590130394E-2</v>
      </c>
      <c r="D18" s="17">
        <v>0.12280256196964</v>
      </c>
      <c r="E18" s="17">
        <v>7.5260295408736896E-2</v>
      </c>
      <c r="F18" s="17"/>
      <c r="G18" s="17">
        <v>0.112264475384087</v>
      </c>
      <c r="H18" s="17">
        <v>9.5786940613912894E-2</v>
      </c>
      <c r="I18" s="17">
        <v>0.104056991980887</v>
      </c>
      <c r="J18" s="17">
        <v>8.8110896018981394E-2</v>
      </c>
      <c r="K18" s="17">
        <v>7.2434856589773305E-2</v>
      </c>
      <c r="L18" s="17">
        <v>0.115371867750185</v>
      </c>
      <c r="M18" s="17"/>
      <c r="N18" s="17">
        <v>0.102324399327559</v>
      </c>
      <c r="O18" s="17">
        <v>0.118155135020954</v>
      </c>
      <c r="P18" s="17">
        <v>0.10414365509022599</v>
      </c>
      <c r="Q18" s="17">
        <v>7.2221403251510302E-2</v>
      </c>
      <c r="R18" s="17"/>
      <c r="S18" s="17">
        <v>0.13360017513376901</v>
      </c>
      <c r="T18" s="17">
        <v>8.0634884750177799E-2</v>
      </c>
      <c r="U18" s="17">
        <v>6.9210970197362207E-2</v>
      </c>
      <c r="V18" s="17">
        <v>0.13167541254185999</v>
      </c>
      <c r="W18" s="17">
        <v>0.120419283874176</v>
      </c>
      <c r="X18" s="17">
        <v>8.7864160159092902E-2</v>
      </c>
      <c r="Y18" s="17">
        <v>0.10710133441594</v>
      </c>
      <c r="Z18" s="17">
        <v>8.7104311469930695E-2</v>
      </c>
      <c r="AA18" s="17">
        <v>8.4848062361277204E-2</v>
      </c>
      <c r="AB18" s="17">
        <v>8.7771307945487306E-2</v>
      </c>
      <c r="AC18" s="17">
        <v>7.5693558854388707E-2</v>
      </c>
      <c r="AD18" s="17">
        <v>0.101256468008211</v>
      </c>
      <c r="AE18" s="17"/>
      <c r="AF18" s="17">
        <v>0.12387267278681301</v>
      </c>
      <c r="AG18" s="17">
        <v>9.4168120728956695E-2</v>
      </c>
      <c r="AH18" s="17">
        <v>6.00171804629741E-2</v>
      </c>
      <c r="AI18" s="17"/>
      <c r="AJ18" s="17">
        <v>0.151659573058989</v>
      </c>
      <c r="AK18" s="17">
        <v>7.7170919238529201E-2</v>
      </c>
      <c r="AL18" s="17">
        <v>7.4252906627719398E-2</v>
      </c>
      <c r="AM18" s="17">
        <v>0</v>
      </c>
      <c r="AN18" s="17">
        <v>5.00869376184645E-2</v>
      </c>
      <c r="AO18" s="17"/>
      <c r="AP18" s="17">
        <v>0.216211415190141</v>
      </c>
      <c r="AQ18" s="17">
        <v>5.9420944084494498E-2</v>
      </c>
      <c r="AR18" s="17">
        <v>9.9815576840184703E-2</v>
      </c>
      <c r="AS18" s="17"/>
      <c r="AT18" s="17">
        <v>8.8800320898032706E-2</v>
      </c>
      <c r="AU18" s="17">
        <v>9.5575068970419799E-2</v>
      </c>
      <c r="AV18" s="17">
        <v>0.105589392498287</v>
      </c>
      <c r="AW18" s="17">
        <v>0.107802840581961</v>
      </c>
      <c r="AX18" s="17">
        <v>9.7575442479347199E-2</v>
      </c>
    </row>
    <row r="19" spans="2:50" x14ac:dyDescent="0.35">
      <c r="B19" t="s">
        <v>70</v>
      </c>
      <c r="C19" s="17">
        <v>9.2371968082458095E-2</v>
      </c>
      <c r="D19" s="17">
        <v>0.123672090941001</v>
      </c>
      <c r="E19" s="17">
        <v>6.04014332966641E-2</v>
      </c>
      <c r="F19" s="17"/>
      <c r="G19" s="17">
        <v>8.8662445793025096E-2</v>
      </c>
      <c r="H19" s="17">
        <v>0.115124245272926</v>
      </c>
      <c r="I19" s="17">
        <v>6.5903981996512997E-2</v>
      </c>
      <c r="J19" s="17">
        <v>6.8711795264352796E-2</v>
      </c>
      <c r="K19" s="17">
        <v>7.51843859431299E-2</v>
      </c>
      <c r="L19" s="17">
        <v>0.128510646499537</v>
      </c>
      <c r="M19" s="17"/>
      <c r="N19" s="17">
        <v>0.113600654805795</v>
      </c>
      <c r="O19" s="17">
        <v>7.9550783118419802E-2</v>
      </c>
      <c r="P19" s="17">
        <v>8.9385164619375707E-2</v>
      </c>
      <c r="Q19" s="17">
        <v>8.4430031429882799E-2</v>
      </c>
      <c r="R19" s="17"/>
      <c r="S19" s="17">
        <v>6.7376133004088706E-2</v>
      </c>
      <c r="T19" s="17">
        <v>0.10323830752725401</v>
      </c>
      <c r="U19" s="17">
        <v>0.116263051504626</v>
      </c>
      <c r="V19" s="17">
        <v>0.124455635419867</v>
      </c>
      <c r="W19" s="17">
        <v>7.1814575806068107E-2</v>
      </c>
      <c r="X19" s="17">
        <v>9.2959783886131797E-2</v>
      </c>
      <c r="Y19" s="17">
        <v>0.117376314118306</v>
      </c>
      <c r="Z19" s="17">
        <v>7.9118375040775304E-2</v>
      </c>
      <c r="AA19" s="17">
        <v>8.0971323063821501E-2</v>
      </c>
      <c r="AB19" s="17">
        <v>8.3502901781695102E-2</v>
      </c>
      <c r="AC19" s="17">
        <v>0.111585483529517</v>
      </c>
      <c r="AD19" s="17">
        <v>3.6157937113520403E-2</v>
      </c>
      <c r="AE19" s="17"/>
      <c r="AF19" s="17">
        <v>0.10996105416282</v>
      </c>
      <c r="AG19" s="17">
        <v>8.6796829213311097E-2</v>
      </c>
      <c r="AH19" s="17">
        <v>8.8769131536273402E-2</v>
      </c>
      <c r="AI19" s="17"/>
      <c r="AJ19" s="17">
        <v>0.14688830643572201</v>
      </c>
      <c r="AK19" s="17">
        <v>5.7718333572834901E-2</v>
      </c>
      <c r="AL19" s="17">
        <v>4.86305683104713E-2</v>
      </c>
      <c r="AM19" s="17">
        <v>6.6250237794855699E-2</v>
      </c>
      <c r="AN19" s="17">
        <v>5.8306370521707999E-2</v>
      </c>
      <c r="AO19" s="17"/>
      <c r="AP19" s="17">
        <v>0.181065610390515</v>
      </c>
      <c r="AQ19" s="17">
        <v>6.4979516736729304E-2</v>
      </c>
      <c r="AR19" s="17">
        <v>7.4069706368787E-2</v>
      </c>
      <c r="AS19" s="17"/>
      <c r="AT19" s="17">
        <v>6.7752935636540404E-2</v>
      </c>
      <c r="AU19" s="17">
        <v>9.5550130448472603E-2</v>
      </c>
      <c r="AV19" s="17">
        <v>0.100912803773967</v>
      </c>
      <c r="AW19" s="17">
        <v>0.117122616217515</v>
      </c>
      <c r="AX19" s="17">
        <v>9.9498314158120604E-2</v>
      </c>
    </row>
    <row r="20" spans="2:50" x14ac:dyDescent="0.35">
      <c r="B20" t="s">
        <v>71</v>
      </c>
      <c r="C20" s="17">
        <v>9.0409080923575899E-2</v>
      </c>
      <c r="D20" s="17">
        <v>0.101100779365737</v>
      </c>
      <c r="E20" s="17">
        <v>8.0334593892495906E-2</v>
      </c>
      <c r="F20" s="17"/>
      <c r="G20" s="17">
        <v>0.13883854828377601</v>
      </c>
      <c r="H20" s="17">
        <v>0.109154858010185</v>
      </c>
      <c r="I20" s="17">
        <v>0.105500657130708</v>
      </c>
      <c r="J20" s="17">
        <v>6.98353221971134E-2</v>
      </c>
      <c r="K20" s="17">
        <v>6.4698925270906801E-2</v>
      </c>
      <c r="L20" s="17">
        <v>6.4928726002887099E-2</v>
      </c>
      <c r="M20" s="17"/>
      <c r="N20" s="17">
        <v>0.101476236479315</v>
      </c>
      <c r="O20" s="17">
        <v>8.9349753965544898E-2</v>
      </c>
      <c r="P20" s="17">
        <v>9.6582057663637796E-2</v>
      </c>
      <c r="Q20" s="17">
        <v>7.3148628097096602E-2</v>
      </c>
      <c r="R20" s="17"/>
      <c r="S20" s="17">
        <v>9.7121509143673193E-2</v>
      </c>
      <c r="T20" s="17">
        <v>7.23753090207922E-2</v>
      </c>
      <c r="U20" s="17">
        <v>5.8968787831551697E-2</v>
      </c>
      <c r="V20" s="17">
        <v>0.109055273633286</v>
      </c>
      <c r="W20" s="17">
        <v>8.0642420866010103E-2</v>
      </c>
      <c r="X20" s="17">
        <v>0.122669990068335</v>
      </c>
      <c r="Y20" s="17">
        <v>7.3985286884297494E-2</v>
      </c>
      <c r="Z20" s="17">
        <v>5.5652060683256198E-2</v>
      </c>
      <c r="AA20" s="17">
        <v>0.110838730098253</v>
      </c>
      <c r="AB20" s="17">
        <v>8.3784341153723504E-2</v>
      </c>
      <c r="AC20" s="17">
        <v>5.89542855058834E-2</v>
      </c>
      <c r="AD20" s="17">
        <v>0.17802250271893799</v>
      </c>
      <c r="AE20" s="17"/>
      <c r="AF20" s="17">
        <v>8.1519520579991803E-2</v>
      </c>
      <c r="AG20" s="17">
        <v>0.105543890125956</v>
      </c>
      <c r="AH20" s="17">
        <v>6.4795119997210202E-2</v>
      </c>
      <c r="AI20" s="17"/>
      <c r="AJ20" s="17">
        <v>0.114021044875315</v>
      </c>
      <c r="AK20" s="17">
        <v>9.5676771556635606E-2</v>
      </c>
      <c r="AL20" s="17">
        <v>4.7073965471509299E-2</v>
      </c>
      <c r="AM20" s="17">
        <v>6.9676343962140105E-2</v>
      </c>
      <c r="AN20" s="17">
        <v>2.7651614660451001E-2</v>
      </c>
      <c r="AO20" s="17"/>
      <c r="AP20" s="17">
        <v>0.14152206572894799</v>
      </c>
      <c r="AQ20" s="17">
        <v>9.4911268305002405E-2</v>
      </c>
      <c r="AR20" s="17">
        <v>5.2911608418484697E-2</v>
      </c>
      <c r="AS20" s="17"/>
      <c r="AT20" s="17">
        <v>6.9712993223397496E-2</v>
      </c>
      <c r="AU20" s="17">
        <v>0.100498275844336</v>
      </c>
      <c r="AV20" s="17">
        <v>9.8425131808232799E-2</v>
      </c>
      <c r="AW20" s="17">
        <v>9.0358759482581902E-2</v>
      </c>
      <c r="AX20" s="17">
        <v>0.131671675071662</v>
      </c>
    </row>
    <row r="21" spans="2:50" x14ac:dyDescent="0.35">
      <c r="B21" t="s">
        <v>72</v>
      </c>
      <c r="C21" s="17">
        <v>8.8396526682161206E-2</v>
      </c>
      <c r="D21" s="17">
        <v>6.1043682513098302E-2</v>
      </c>
      <c r="E21" s="17">
        <v>0.115437750755104</v>
      </c>
      <c r="F21" s="17"/>
      <c r="G21" s="17">
        <v>0.14062945980991901</v>
      </c>
      <c r="H21" s="17">
        <v>0.107979652361005</v>
      </c>
      <c r="I21" s="17">
        <v>0.121203391785918</v>
      </c>
      <c r="J21" s="17">
        <v>9.4945797411944199E-2</v>
      </c>
      <c r="K21" s="17">
        <v>4.73800776430588E-2</v>
      </c>
      <c r="L21" s="17">
        <v>3.35049409367481E-2</v>
      </c>
      <c r="M21" s="17"/>
      <c r="N21" s="17">
        <v>4.2747285877994499E-2</v>
      </c>
      <c r="O21" s="17">
        <v>8.4381106280908794E-2</v>
      </c>
      <c r="P21" s="17">
        <v>8.08148112787863E-2</v>
      </c>
      <c r="Q21" s="17">
        <v>0.14959838100231701</v>
      </c>
      <c r="R21" s="17"/>
      <c r="S21" s="17">
        <v>7.8392685101846105E-2</v>
      </c>
      <c r="T21" s="17">
        <v>7.9436548978259802E-2</v>
      </c>
      <c r="U21" s="17">
        <v>7.2177409411559396E-2</v>
      </c>
      <c r="V21" s="17">
        <v>5.9979599665420602E-2</v>
      </c>
      <c r="W21" s="17">
        <v>0.122683503838226</v>
      </c>
      <c r="X21" s="17">
        <v>0.131924449140255</v>
      </c>
      <c r="Y21" s="17">
        <v>6.7600681347188898E-2</v>
      </c>
      <c r="Z21" s="17">
        <v>0.138497198930319</v>
      </c>
      <c r="AA21" s="17">
        <v>9.8643417113115694E-2</v>
      </c>
      <c r="AB21" s="17">
        <v>6.5324316738349E-2</v>
      </c>
      <c r="AC21" s="17">
        <v>7.6999536449694594E-2</v>
      </c>
      <c r="AD21" s="17">
        <v>0.13062901287346701</v>
      </c>
      <c r="AE21" s="17"/>
      <c r="AF21" s="17">
        <v>5.1191670269700403E-2</v>
      </c>
      <c r="AG21" s="17">
        <v>6.0342715015732601E-2</v>
      </c>
      <c r="AH21" s="17">
        <v>0.20061373228483101</v>
      </c>
      <c r="AI21" s="17"/>
      <c r="AJ21" s="17">
        <v>4.1579051544642802E-2</v>
      </c>
      <c r="AK21" s="17">
        <v>5.5230925690812199E-2</v>
      </c>
      <c r="AL21" s="17">
        <v>7.9179497586012199E-2</v>
      </c>
      <c r="AM21" s="17">
        <v>0</v>
      </c>
      <c r="AN21" s="17">
        <v>0.25462717032726001</v>
      </c>
      <c r="AO21" s="17"/>
      <c r="AP21" s="17">
        <v>4.4450807899563002E-2</v>
      </c>
      <c r="AQ21" s="17">
        <v>6.5786686236458405E-2</v>
      </c>
      <c r="AR21" s="17">
        <v>4.8602409879643399E-2</v>
      </c>
      <c r="AS21" s="17"/>
      <c r="AT21" s="17">
        <v>0.10250458574566899</v>
      </c>
      <c r="AU21" s="17">
        <v>0.12078730611817801</v>
      </c>
      <c r="AV21" s="17">
        <v>6.8158571912753096E-2</v>
      </c>
      <c r="AW21" s="17">
        <v>6.7998267834845694E-2</v>
      </c>
      <c r="AX21" s="17">
        <v>2.551863744101E-2</v>
      </c>
    </row>
    <row r="22" spans="2:50" x14ac:dyDescent="0.35">
      <c r="B22" t="s">
        <v>73</v>
      </c>
      <c r="C22" s="17">
        <v>8.4140438087353206E-2</v>
      </c>
      <c r="D22" s="17">
        <v>8.2116982398381402E-2</v>
      </c>
      <c r="E22" s="17">
        <v>8.6448488225459502E-2</v>
      </c>
      <c r="F22" s="17"/>
      <c r="G22" s="17">
        <v>0.114534306616583</v>
      </c>
      <c r="H22" s="17">
        <v>9.4655200316774699E-2</v>
      </c>
      <c r="I22" s="17">
        <v>6.5056508112698405E-2</v>
      </c>
      <c r="J22" s="17">
        <v>6.1459251607886803E-2</v>
      </c>
      <c r="K22" s="17">
        <v>9.1741300857730301E-2</v>
      </c>
      <c r="L22" s="17">
        <v>8.4494375415839401E-2</v>
      </c>
      <c r="M22" s="17"/>
      <c r="N22" s="17">
        <v>9.2020481941458801E-2</v>
      </c>
      <c r="O22" s="17">
        <v>9.19805382298194E-2</v>
      </c>
      <c r="P22" s="17">
        <v>8.4604871629665193E-2</v>
      </c>
      <c r="Q22" s="17">
        <v>6.8092950516853004E-2</v>
      </c>
      <c r="R22" s="17"/>
      <c r="S22" s="17">
        <v>0.11382168688392599</v>
      </c>
      <c r="T22" s="17">
        <v>0.101704184283517</v>
      </c>
      <c r="U22" s="17">
        <v>6.0266648281913103E-2</v>
      </c>
      <c r="V22" s="17">
        <v>0.110261847769759</v>
      </c>
      <c r="W22" s="17">
        <v>8.1643576941640594E-2</v>
      </c>
      <c r="X22" s="17">
        <v>8.0844502699569304E-2</v>
      </c>
      <c r="Y22" s="17">
        <v>6.2888954567614605E-2</v>
      </c>
      <c r="Z22" s="17">
        <v>0.14748516070721299</v>
      </c>
      <c r="AA22" s="17">
        <v>5.0250208042747199E-2</v>
      </c>
      <c r="AB22" s="17">
        <v>6.1070137254862003E-2</v>
      </c>
      <c r="AC22" s="17">
        <v>9.0894426918786103E-2</v>
      </c>
      <c r="AD22" s="17">
        <v>2.5238401695091901E-2</v>
      </c>
      <c r="AE22" s="17"/>
      <c r="AF22" s="17">
        <v>0.105041079333273</v>
      </c>
      <c r="AG22" s="17">
        <v>7.5502407170817701E-2</v>
      </c>
      <c r="AH22" s="17">
        <v>5.5962355617099897E-2</v>
      </c>
      <c r="AI22" s="17"/>
      <c r="AJ22" s="17">
        <v>0.120691179496353</v>
      </c>
      <c r="AK22" s="17">
        <v>7.5997288370589694E-2</v>
      </c>
      <c r="AL22" s="17">
        <v>6.6691647693726097E-2</v>
      </c>
      <c r="AM22" s="17">
        <v>7.8991550805008304E-2</v>
      </c>
      <c r="AN22" s="17">
        <v>4.3982163562010498E-2</v>
      </c>
      <c r="AO22" s="17"/>
      <c r="AP22" s="17">
        <v>0.156717110658918</v>
      </c>
      <c r="AQ22" s="17">
        <v>7.0502295968375595E-2</v>
      </c>
      <c r="AR22" s="17">
        <v>8.35823811217455E-2</v>
      </c>
      <c r="AS22" s="17"/>
      <c r="AT22" s="17">
        <v>9.6897582144518102E-2</v>
      </c>
      <c r="AU22" s="17">
        <v>7.9529739874945202E-2</v>
      </c>
      <c r="AV22" s="17">
        <v>7.9516988660473298E-2</v>
      </c>
      <c r="AW22" s="17">
        <v>9.5671648675137194E-2</v>
      </c>
      <c r="AX22" s="17">
        <v>0.13657696623916199</v>
      </c>
    </row>
    <row r="23" spans="2:50" x14ac:dyDescent="0.35">
      <c r="B23" t="s">
        <v>74</v>
      </c>
      <c r="C23" s="17">
        <v>8.2752497622262597E-2</v>
      </c>
      <c r="D23" s="17">
        <v>0.103866333613524</v>
      </c>
      <c r="E23" s="17">
        <v>6.1555635311887999E-2</v>
      </c>
      <c r="F23" s="17"/>
      <c r="G23" s="17">
        <v>0.109424568333821</v>
      </c>
      <c r="H23" s="17">
        <v>0.110566127907735</v>
      </c>
      <c r="I23" s="17">
        <v>0.109117592170554</v>
      </c>
      <c r="J23" s="17">
        <v>5.9134227967825199E-2</v>
      </c>
      <c r="K23" s="17">
        <v>4.4410448477058599E-2</v>
      </c>
      <c r="L23" s="17">
        <v>6.5928272933684404E-2</v>
      </c>
      <c r="M23" s="17"/>
      <c r="N23" s="17">
        <v>9.2231097933550499E-2</v>
      </c>
      <c r="O23" s="17">
        <v>8.7831751216378096E-2</v>
      </c>
      <c r="P23" s="17">
        <v>9.7846271818243902E-2</v>
      </c>
      <c r="Q23" s="17">
        <v>5.2893657085837702E-2</v>
      </c>
      <c r="R23" s="17"/>
      <c r="S23" s="17">
        <v>0.11689572630011801</v>
      </c>
      <c r="T23" s="17">
        <v>9.6137632130341599E-2</v>
      </c>
      <c r="U23" s="17">
        <v>8.00168324495871E-2</v>
      </c>
      <c r="V23" s="17">
        <v>6.7630400364453794E-2</v>
      </c>
      <c r="W23" s="17">
        <v>6.7792102113701097E-2</v>
      </c>
      <c r="X23" s="17">
        <v>8.7146470570159798E-2</v>
      </c>
      <c r="Y23" s="17">
        <v>8.0251115484662794E-2</v>
      </c>
      <c r="Z23" s="17">
        <v>5.4587548501784398E-2</v>
      </c>
      <c r="AA23" s="17">
        <v>8.2575059811266005E-2</v>
      </c>
      <c r="AB23" s="17">
        <v>7.2669725097495905E-2</v>
      </c>
      <c r="AC23" s="17">
        <v>4.5066906757891198E-2</v>
      </c>
      <c r="AD23" s="17">
        <v>7.7101061588845304E-2</v>
      </c>
      <c r="AE23" s="17"/>
      <c r="AF23" s="17">
        <v>8.6121205891678196E-2</v>
      </c>
      <c r="AG23" s="17">
        <v>8.7493038141558399E-2</v>
      </c>
      <c r="AH23" s="17">
        <v>7.4604144141708295E-2</v>
      </c>
      <c r="AI23" s="17"/>
      <c r="AJ23" s="17">
        <v>0.11773275146090501</v>
      </c>
      <c r="AK23" s="17">
        <v>8.5068830513049906E-2</v>
      </c>
      <c r="AL23" s="17">
        <v>4.1203062791941199E-2</v>
      </c>
      <c r="AM23" s="17">
        <v>0</v>
      </c>
      <c r="AN23" s="17">
        <v>4.3140391730697301E-2</v>
      </c>
      <c r="AO23" s="17"/>
      <c r="AP23" s="17">
        <v>0.171890231878911</v>
      </c>
      <c r="AQ23" s="17">
        <v>6.7072426929615403E-2</v>
      </c>
      <c r="AR23" s="17">
        <v>7.6213942032019394E-2</v>
      </c>
      <c r="AS23" s="17"/>
      <c r="AT23" s="17">
        <v>6.8085720952970094E-2</v>
      </c>
      <c r="AU23" s="17">
        <v>7.1413935791166394E-2</v>
      </c>
      <c r="AV23" s="17">
        <v>8.9487758803856204E-2</v>
      </c>
      <c r="AW23" s="17">
        <v>0.12751047017370601</v>
      </c>
      <c r="AX23" s="17">
        <v>0.10978207536942999</v>
      </c>
    </row>
    <row r="24" spans="2:50" x14ac:dyDescent="0.35">
      <c r="B24" t="s">
        <v>75</v>
      </c>
      <c r="C24" s="17">
        <v>8.1138436273644601E-2</v>
      </c>
      <c r="D24" s="17">
        <v>9.6285285023388803E-2</v>
      </c>
      <c r="E24" s="17">
        <v>6.6679880954790202E-2</v>
      </c>
      <c r="F24" s="17"/>
      <c r="G24" s="17">
        <v>8.7396426410991906E-2</v>
      </c>
      <c r="H24" s="17">
        <v>8.3704512083620994E-2</v>
      </c>
      <c r="I24" s="17">
        <v>6.9709663592299298E-2</v>
      </c>
      <c r="J24" s="17">
        <v>7.6424985433759002E-2</v>
      </c>
      <c r="K24" s="17">
        <v>7.3943279600547696E-2</v>
      </c>
      <c r="L24" s="17">
        <v>9.2855364414417899E-2</v>
      </c>
      <c r="M24" s="17"/>
      <c r="N24" s="17">
        <v>9.8101939783957301E-2</v>
      </c>
      <c r="O24" s="17">
        <v>9.0377788033151399E-2</v>
      </c>
      <c r="P24" s="17">
        <v>5.17866197641789E-2</v>
      </c>
      <c r="Q24" s="17">
        <v>8.00306651197525E-2</v>
      </c>
      <c r="R24" s="17"/>
      <c r="S24" s="17">
        <v>9.2486512503245494E-2</v>
      </c>
      <c r="T24" s="17">
        <v>6.1646337332704103E-2</v>
      </c>
      <c r="U24" s="17">
        <v>7.9781850658800599E-2</v>
      </c>
      <c r="V24" s="17">
        <v>9.1313341983799895E-2</v>
      </c>
      <c r="W24" s="17">
        <v>7.8605215421053795E-2</v>
      </c>
      <c r="X24" s="17">
        <v>8.7757772818694693E-2</v>
      </c>
      <c r="Y24" s="17">
        <v>9.4040583446013903E-2</v>
      </c>
      <c r="Z24" s="17">
        <v>8.6464520138489903E-2</v>
      </c>
      <c r="AA24" s="17">
        <v>9.0331434834936594E-2</v>
      </c>
      <c r="AB24" s="17">
        <v>6.9221503051713998E-2</v>
      </c>
      <c r="AC24" s="17">
        <v>5.4761604504595399E-2</v>
      </c>
      <c r="AD24" s="17">
        <v>7.6305907578558194E-2</v>
      </c>
      <c r="AE24" s="17"/>
      <c r="AF24" s="17">
        <v>0.101807062180305</v>
      </c>
      <c r="AG24" s="17">
        <v>7.5367253260972294E-2</v>
      </c>
      <c r="AH24" s="17">
        <v>6.8707825646599094E-2</v>
      </c>
      <c r="AI24" s="17"/>
      <c r="AJ24" s="17">
        <v>0.127144925560433</v>
      </c>
      <c r="AK24" s="17">
        <v>7.6826943975759995E-2</v>
      </c>
      <c r="AL24" s="17">
        <v>5.1076084551677198E-2</v>
      </c>
      <c r="AM24" s="17">
        <v>6.9676343962140105E-2</v>
      </c>
      <c r="AN24" s="17">
        <v>1.29242770774752E-2</v>
      </c>
      <c r="AO24" s="17"/>
      <c r="AP24" s="17">
        <v>0.14234653869744299</v>
      </c>
      <c r="AQ24" s="17">
        <v>6.7840029300483995E-2</v>
      </c>
      <c r="AR24" s="17">
        <v>8.6618702820927998E-2</v>
      </c>
      <c r="AS24" s="17"/>
      <c r="AT24" s="17">
        <v>8.71169543865465E-2</v>
      </c>
      <c r="AU24" s="17">
        <v>5.8965548036272998E-2</v>
      </c>
      <c r="AV24" s="17">
        <v>8.2778566702583406E-2</v>
      </c>
      <c r="AW24" s="17">
        <v>9.5382416972099607E-2</v>
      </c>
      <c r="AX24" s="17">
        <v>0.10145039731389301</v>
      </c>
    </row>
    <row r="25" spans="2:50" x14ac:dyDescent="0.35">
      <c r="B25" t="s">
        <v>76</v>
      </c>
      <c r="C25" s="17">
        <v>7.8825790036852597E-2</v>
      </c>
      <c r="D25" s="17">
        <v>8.9512015486635399E-2</v>
      </c>
      <c r="E25" s="17">
        <v>6.8710722036328095E-2</v>
      </c>
      <c r="F25" s="17"/>
      <c r="G25" s="17">
        <v>9.8597932665563104E-2</v>
      </c>
      <c r="H25" s="17">
        <v>0.100429668106395</v>
      </c>
      <c r="I25" s="17">
        <v>7.5753855987204494E-2</v>
      </c>
      <c r="J25" s="17">
        <v>6.4258555084761498E-2</v>
      </c>
      <c r="K25" s="17">
        <v>3.5783453760102703E-2</v>
      </c>
      <c r="L25" s="17">
        <v>9.1292619813800602E-2</v>
      </c>
      <c r="M25" s="17"/>
      <c r="N25" s="17">
        <v>8.25471208364989E-2</v>
      </c>
      <c r="O25" s="17">
        <v>8.4502696253735701E-2</v>
      </c>
      <c r="P25" s="17">
        <v>6.7457564766593398E-2</v>
      </c>
      <c r="Q25" s="17">
        <v>7.7803876189834503E-2</v>
      </c>
      <c r="R25" s="17"/>
      <c r="S25" s="17">
        <v>9.2318989893239403E-2</v>
      </c>
      <c r="T25" s="17">
        <v>7.3689936955354002E-2</v>
      </c>
      <c r="U25" s="17">
        <v>7.0100990100878294E-2</v>
      </c>
      <c r="V25" s="17">
        <v>9.2641536898285207E-2</v>
      </c>
      <c r="W25" s="17">
        <v>6.8002029551075094E-2</v>
      </c>
      <c r="X25" s="17">
        <v>8.5208374702731293E-2</v>
      </c>
      <c r="Y25" s="17">
        <v>6.6670589662041896E-2</v>
      </c>
      <c r="Z25" s="17">
        <v>4.7306867541689099E-2</v>
      </c>
      <c r="AA25" s="17">
        <v>9.3384276813653896E-2</v>
      </c>
      <c r="AB25" s="17">
        <v>6.6388963473059698E-2</v>
      </c>
      <c r="AC25" s="17">
        <v>4.4398309194152601E-2</v>
      </c>
      <c r="AD25" s="17">
        <v>0.141534797508097</v>
      </c>
      <c r="AE25" s="17"/>
      <c r="AF25" s="17">
        <v>8.9107847419865105E-2</v>
      </c>
      <c r="AG25" s="17">
        <v>8.5593822381805199E-2</v>
      </c>
      <c r="AH25" s="17">
        <v>5.4102519815446601E-2</v>
      </c>
      <c r="AI25" s="17"/>
      <c r="AJ25" s="17">
        <v>9.9016066204032194E-2</v>
      </c>
      <c r="AK25" s="17">
        <v>7.4604757487752693E-2</v>
      </c>
      <c r="AL25" s="17">
        <v>9.9986747801922807E-2</v>
      </c>
      <c r="AM25" s="17">
        <v>7.9379463396097305E-2</v>
      </c>
      <c r="AN25" s="17">
        <v>3.8658411947266998E-2</v>
      </c>
      <c r="AO25" s="17"/>
      <c r="AP25" s="17">
        <v>0.14072237036685301</v>
      </c>
      <c r="AQ25" s="17">
        <v>6.41715159000424E-2</v>
      </c>
      <c r="AR25" s="17">
        <v>5.5699268722163499E-2</v>
      </c>
      <c r="AS25" s="17"/>
      <c r="AT25" s="17">
        <v>8.5728908155838002E-2</v>
      </c>
      <c r="AU25" s="17">
        <v>5.8027737691835099E-2</v>
      </c>
      <c r="AV25" s="17">
        <v>8.9361970294832699E-2</v>
      </c>
      <c r="AW25" s="17">
        <v>9.5740385047374005E-2</v>
      </c>
      <c r="AX25" s="17">
        <v>0.16436511644089599</v>
      </c>
    </row>
    <row r="26" spans="2:50" x14ac:dyDescent="0.35">
      <c r="B26" t="s">
        <v>77</v>
      </c>
      <c r="C26" s="17">
        <v>7.8427873806559301E-2</v>
      </c>
      <c r="D26" s="17">
        <v>8.8216786294515195E-2</v>
      </c>
      <c r="E26" s="17">
        <v>6.8314745567882501E-2</v>
      </c>
      <c r="F26" s="17"/>
      <c r="G26" s="17">
        <v>0.14185112700296201</v>
      </c>
      <c r="H26" s="17">
        <v>9.6527978105486897E-2</v>
      </c>
      <c r="I26" s="17">
        <v>7.6045608576733995E-2</v>
      </c>
      <c r="J26" s="17">
        <v>5.7021211000131598E-2</v>
      </c>
      <c r="K26" s="17">
        <v>4.9080267161072701E-2</v>
      </c>
      <c r="L26" s="17">
        <v>6.0924775529539898E-2</v>
      </c>
      <c r="M26" s="17"/>
      <c r="N26" s="17">
        <v>8.55489979623279E-2</v>
      </c>
      <c r="O26" s="17">
        <v>7.8591467100236304E-2</v>
      </c>
      <c r="P26" s="17">
        <v>6.5046356557881699E-2</v>
      </c>
      <c r="Q26" s="17">
        <v>8.1223923895461805E-2</v>
      </c>
      <c r="R26" s="17"/>
      <c r="S26" s="17">
        <v>0.11983762591693101</v>
      </c>
      <c r="T26" s="17">
        <v>6.8929877341108198E-2</v>
      </c>
      <c r="U26" s="17">
        <v>6.4681232579257994E-2</v>
      </c>
      <c r="V26" s="17">
        <v>6.5067066706915699E-2</v>
      </c>
      <c r="W26" s="17">
        <v>9.1912818476569499E-2</v>
      </c>
      <c r="X26" s="17">
        <v>9.8730156564666105E-2</v>
      </c>
      <c r="Y26" s="17">
        <v>7.56549276742675E-2</v>
      </c>
      <c r="Z26" s="17">
        <v>6.9665997238126803E-2</v>
      </c>
      <c r="AA26" s="17">
        <v>8.1933334531861399E-2</v>
      </c>
      <c r="AB26" s="17">
        <v>6.7522334705246698E-2</v>
      </c>
      <c r="AC26" s="17">
        <v>4.7710858728843203E-2</v>
      </c>
      <c r="AD26" s="17">
        <v>0</v>
      </c>
      <c r="AE26" s="17"/>
      <c r="AF26" s="17">
        <v>7.1472156237610301E-2</v>
      </c>
      <c r="AG26" s="17">
        <v>7.9928021807744207E-2</v>
      </c>
      <c r="AH26" s="17">
        <v>8.1313740047098695E-2</v>
      </c>
      <c r="AI26" s="17"/>
      <c r="AJ26" s="17">
        <v>9.4831256582000104E-2</v>
      </c>
      <c r="AK26" s="17">
        <v>6.4531474005360995E-2</v>
      </c>
      <c r="AL26" s="17">
        <v>6.9511071184573198E-2</v>
      </c>
      <c r="AM26" s="17">
        <v>7.9379463396097305E-2</v>
      </c>
      <c r="AN26" s="17">
        <v>5.4721024718238601E-2</v>
      </c>
      <c r="AO26" s="17"/>
      <c r="AP26" s="17">
        <v>0.13626851439481999</v>
      </c>
      <c r="AQ26" s="17">
        <v>5.9660253758426797E-2</v>
      </c>
      <c r="AR26" s="17">
        <v>8.6370203203533405E-2</v>
      </c>
      <c r="AS26" s="17"/>
      <c r="AT26" s="17">
        <v>7.4034632120968599E-2</v>
      </c>
      <c r="AU26" s="17">
        <v>9.5062074960393303E-2</v>
      </c>
      <c r="AV26" s="17">
        <v>5.6113971382309003E-2</v>
      </c>
      <c r="AW26" s="17">
        <v>0.101442483539766</v>
      </c>
      <c r="AX26" s="17">
        <v>0.17081687535767201</v>
      </c>
    </row>
    <row r="27" spans="2:50" x14ac:dyDescent="0.35">
      <c r="B27" t="s">
        <v>78</v>
      </c>
      <c r="C27" s="17">
        <v>7.3245231844478398E-2</v>
      </c>
      <c r="D27" s="17">
        <v>8.2357728976891906E-2</v>
      </c>
      <c r="E27" s="17">
        <v>6.4643676803601904E-2</v>
      </c>
      <c r="F27" s="17"/>
      <c r="G27" s="17">
        <v>0.10850676827425999</v>
      </c>
      <c r="H27" s="17">
        <v>0.10428499670496599</v>
      </c>
      <c r="I27" s="17">
        <v>9.0228863230901193E-2</v>
      </c>
      <c r="J27" s="17">
        <v>5.5716627929288103E-2</v>
      </c>
      <c r="K27" s="17">
        <v>4.57092564891661E-2</v>
      </c>
      <c r="L27" s="17">
        <v>4.3633273652860703E-2</v>
      </c>
      <c r="M27" s="17"/>
      <c r="N27" s="17">
        <v>7.5709688531912803E-2</v>
      </c>
      <c r="O27" s="17">
        <v>7.0492813969968399E-2</v>
      </c>
      <c r="P27" s="17">
        <v>8.7560573370002004E-2</v>
      </c>
      <c r="Q27" s="17">
        <v>6.1722070615463399E-2</v>
      </c>
      <c r="R27" s="17"/>
      <c r="S27" s="17">
        <v>0.11657683559354801</v>
      </c>
      <c r="T27" s="17">
        <v>5.2119745436870799E-2</v>
      </c>
      <c r="U27" s="17">
        <v>7.22582230423537E-2</v>
      </c>
      <c r="V27" s="17">
        <v>7.3399756145979198E-2</v>
      </c>
      <c r="W27" s="17">
        <v>6.0771759659577297E-2</v>
      </c>
      <c r="X27" s="17">
        <v>7.1032581309841705E-2</v>
      </c>
      <c r="Y27" s="17">
        <v>7.22279704901264E-2</v>
      </c>
      <c r="Z27" s="17">
        <v>6.7451244803472102E-2</v>
      </c>
      <c r="AA27" s="17">
        <v>5.9161237683953101E-2</v>
      </c>
      <c r="AB27" s="17">
        <v>7.4309596570137901E-2</v>
      </c>
      <c r="AC27" s="17">
        <v>9.2382348108066004E-2</v>
      </c>
      <c r="AD27" s="17">
        <v>2.7406246552901699E-2</v>
      </c>
      <c r="AE27" s="17"/>
      <c r="AF27" s="17">
        <v>6.9574068705853503E-2</v>
      </c>
      <c r="AG27" s="17">
        <v>7.2757410235932296E-2</v>
      </c>
      <c r="AH27" s="17">
        <v>9.7556069803874698E-2</v>
      </c>
      <c r="AI27" s="17"/>
      <c r="AJ27" s="17">
        <v>7.8596960534912594E-2</v>
      </c>
      <c r="AK27" s="17">
        <v>7.9121204069273504E-2</v>
      </c>
      <c r="AL27" s="17">
        <v>6.7277560482391502E-2</v>
      </c>
      <c r="AM27" s="17">
        <v>0</v>
      </c>
      <c r="AN27" s="17">
        <v>5.4610741871225901E-2</v>
      </c>
      <c r="AO27" s="17"/>
      <c r="AP27" s="17">
        <v>0.10731193393977601</v>
      </c>
      <c r="AQ27" s="17">
        <v>6.7825698853335406E-2</v>
      </c>
      <c r="AR27" s="17">
        <v>0.102079605083983</v>
      </c>
      <c r="AS27" s="17"/>
      <c r="AT27" s="17">
        <v>6.3907482915496902E-2</v>
      </c>
      <c r="AU27" s="17">
        <v>6.1391516692238801E-2</v>
      </c>
      <c r="AV27" s="17">
        <v>7.1742142141128395E-2</v>
      </c>
      <c r="AW27" s="17">
        <v>8.5955010694422199E-2</v>
      </c>
      <c r="AX27" s="17">
        <v>0.13393888803006701</v>
      </c>
    </row>
    <row r="28" spans="2:50" x14ac:dyDescent="0.35">
      <c r="B28" t="s">
        <v>79</v>
      </c>
      <c r="C28" s="17">
        <v>7.23560372791901E-2</v>
      </c>
      <c r="D28" s="17">
        <v>9.0717422358702393E-2</v>
      </c>
      <c r="E28" s="17">
        <v>5.47259347194127E-2</v>
      </c>
      <c r="F28" s="17"/>
      <c r="G28" s="17">
        <v>9.51493558500007E-2</v>
      </c>
      <c r="H28" s="17">
        <v>0.10593489915305</v>
      </c>
      <c r="I28" s="17">
        <v>7.0400886437931104E-2</v>
      </c>
      <c r="J28" s="17">
        <v>6.5025067457884694E-2</v>
      </c>
      <c r="K28" s="17">
        <v>5.6511868106462103E-2</v>
      </c>
      <c r="L28" s="17">
        <v>4.8194875841081598E-2</v>
      </c>
      <c r="M28" s="17"/>
      <c r="N28" s="17">
        <v>7.5240116181411701E-2</v>
      </c>
      <c r="O28" s="17">
        <v>5.3181651265342397E-2</v>
      </c>
      <c r="P28" s="17">
        <v>8.1665849416491507E-2</v>
      </c>
      <c r="Q28" s="17">
        <v>8.1819882513689504E-2</v>
      </c>
      <c r="R28" s="17"/>
      <c r="S28" s="17">
        <v>9.4682330228672798E-2</v>
      </c>
      <c r="T28" s="17">
        <v>4.9576855363957499E-2</v>
      </c>
      <c r="U28" s="17">
        <v>5.4374504912383E-2</v>
      </c>
      <c r="V28" s="17">
        <v>4.81168269813467E-2</v>
      </c>
      <c r="W28" s="17">
        <v>6.9212041669188096E-2</v>
      </c>
      <c r="X28" s="17">
        <v>5.56489194727934E-2</v>
      </c>
      <c r="Y28" s="17">
        <v>0.13894530856214901</v>
      </c>
      <c r="Z28" s="17">
        <v>4.55975986316738E-2</v>
      </c>
      <c r="AA28" s="17">
        <v>8.3523229201238197E-2</v>
      </c>
      <c r="AB28" s="17">
        <v>8.4812771789596494E-2</v>
      </c>
      <c r="AC28" s="17">
        <v>3.8871854158927098E-2</v>
      </c>
      <c r="AD28" s="17">
        <v>8.0482818792134397E-2</v>
      </c>
      <c r="AE28" s="17"/>
      <c r="AF28" s="17">
        <v>6.0655414791199597E-2</v>
      </c>
      <c r="AG28" s="17">
        <v>8.1964812687922495E-2</v>
      </c>
      <c r="AH28" s="17">
        <v>6.7483857139713194E-2</v>
      </c>
      <c r="AI28" s="17"/>
      <c r="AJ28" s="17">
        <v>8.82869764106569E-2</v>
      </c>
      <c r="AK28" s="17">
        <v>7.03206561813466E-2</v>
      </c>
      <c r="AL28" s="17">
        <v>3.6434878156136302E-2</v>
      </c>
      <c r="AM28" s="17">
        <v>0</v>
      </c>
      <c r="AN28" s="17">
        <v>2.2354514754325198E-2</v>
      </c>
      <c r="AO28" s="17"/>
      <c r="AP28" s="17">
        <v>0.13213259108744399</v>
      </c>
      <c r="AQ28" s="17">
        <v>5.2456992120497599E-2</v>
      </c>
      <c r="AR28" s="17">
        <v>7.3174823863461996E-2</v>
      </c>
      <c r="AS28" s="17"/>
      <c r="AT28" s="17">
        <v>6.0959751224772998E-2</v>
      </c>
      <c r="AU28" s="17">
        <v>7.0252353240447499E-2</v>
      </c>
      <c r="AV28" s="17">
        <v>6.8989340895591098E-2</v>
      </c>
      <c r="AW28" s="17">
        <v>7.3156313984931401E-2</v>
      </c>
      <c r="AX28" s="17">
        <v>8.4351375890136304E-2</v>
      </c>
    </row>
    <row r="29" spans="2:50" x14ac:dyDescent="0.35">
      <c r="B29" t="s">
        <v>80</v>
      </c>
      <c r="C29" s="17">
        <v>7.0713106205444201E-2</v>
      </c>
      <c r="D29" s="17">
        <v>7.5572419830478299E-2</v>
      </c>
      <c r="E29" s="17">
        <v>6.6251749569618101E-2</v>
      </c>
      <c r="F29" s="17"/>
      <c r="G29" s="17">
        <v>0.112296073942575</v>
      </c>
      <c r="H29" s="17">
        <v>0.11579630629135999</v>
      </c>
      <c r="I29" s="17">
        <v>8.2109023959075406E-2</v>
      </c>
      <c r="J29" s="17">
        <v>5.5661746564536402E-2</v>
      </c>
      <c r="K29" s="17">
        <v>2.4220924405910199E-2</v>
      </c>
      <c r="L29" s="17">
        <v>4.0698971285437598E-2</v>
      </c>
      <c r="M29" s="17"/>
      <c r="N29" s="17">
        <v>8.1995240691720206E-2</v>
      </c>
      <c r="O29" s="17">
        <v>6.8561918691294105E-2</v>
      </c>
      <c r="P29" s="17">
        <v>7.7168968835870502E-2</v>
      </c>
      <c r="Q29" s="17">
        <v>5.5928731759644003E-2</v>
      </c>
      <c r="R29" s="17"/>
      <c r="S29" s="17">
        <v>0.10321629783685</v>
      </c>
      <c r="T29" s="17">
        <v>4.8773451721556303E-2</v>
      </c>
      <c r="U29" s="17">
        <v>6.5609455683544995E-2</v>
      </c>
      <c r="V29" s="17">
        <v>8.7563049127041701E-2</v>
      </c>
      <c r="W29" s="17">
        <v>9.8761684767101898E-2</v>
      </c>
      <c r="X29" s="17">
        <v>8.6138999332733807E-2</v>
      </c>
      <c r="Y29" s="17">
        <v>7.7419181826945793E-2</v>
      </c>
      <c r="Z29" s="17">
        <v>3.4097419435808997E-2</v>
      </c>
      <c r="AA29" s="17">
        <v>5.8157269109683399E-2</v>
      </c>
      <c r="AB29" s="17">
        <v>4.2174220161708999E-2</v>
      </c>
      <c r="AC29" s="17">
        <v>4.2900986916227402E-2</v>
      </c>
      <c r="AD29" s="17">
        <v>7.4519844079998995E-2</v>
      </c>
      <c r="AE29" s="17"/>
      <c r="AF29" s="17">
        <v>6.8964196163176394E-2</v>
      </c>
      <c r="AG29" s="17">
        <v>6.9613001065537694E-2</v>
      </c>
      <c r="AH29" s="17">
        <v>8.7410172630690106E-2</v>
      </c>
      <c r="AI29" s="17"/>
      <c r="AJ29" s="17">
        <v>8.5035267682477905E-2</v>
      </c>
      <c r="AK29" s="17">
        <v>7.4217909813807201E-2</v>
      </c>
      <c r="AL29" s="17">
        <v>6.4413292830894295E-2</v>
      </c>
      <c r="AM29" s="17">
        <v>0</v>
      </c>
      <c r="AN29" s="17">
        <v>6.3473185852284397E-2</v>
      </c>
      <c r="AO29" s="17"/>
      <c r="AP29" s="17">
        <v>0.107811237613431</v>
      </c>
      <c r="AQ29" s="17">
        <v>6.0454211760061001E-2</v>
      </c>
      <c r="AR29" s="17">
        <v>9.6402812420580797E-2</v>
      </c>
      <c r="AS29" s="17"/>
      <c r="AT29" s="17">
        <v>5.9043058706244003E-2</v>
      </c>
      <c r="AU29" s="17">
        <v>7.4383795982905204E-2</v>
      </c>
      <c r="AV29" s="17">
        <v>7.2081675940654899E-2</v>
      </c>
      <c r="AW29" s="17">
        <v>0.127981460144449</v>
      </c>
      <c r="AX29" s="17">
        <v>5.4590716221368303E-2</v>
      </c>
    </row>
    <row r="30" spans="2:50" x14ac:dyDescent="0.35">
      <c r="B30" t="s">
        <v>81</v>
      </c>
      <c r="C30" s="17">
        <v>6.8367453397731398E-2</v>
      </c>
      <c r="D30" s="17">
        <v>8.2171502643821004E-2</v>
      </c>
      <c r="E30" s="17">
        <v>5.5168565614560398E-2</v>
      </c>
      <c r="F30" s="17"/>
      <c r="G30" s="17">
        <v>0.100240759437409</v>
      </c>
      <c r="H30" s="17">
        <v>0.109279054626676</v>
      </c>
      <c r="I30" s="17">
        <v>5.3282918014130501E-2</v>
      </c>
      <c r="J30" s="17">
        <v>6.7078727775240696E-2</v>
      </c>
      <c r="K30" s="17">
        <v>4.7100590754956997E-2</v>
      </c>
      <c r="L30" s="17">
        <v>4.1660144911704701E-2</v>
      </c>
      <c r="M30" s="17"/>
      <c r="N30" s="17">
        <v>6.7964970480688197E-2</v>
      </c>
      <c r="O30" s="17">
        <v>7.2625165619671195E-2</v>
      </c>
      <c r="P30" s="17">
        <v>6.9056294574895705E-2</v>
      </c>
      <c r="Q30" s="17">
        <v>6.4596858866632703E-2</v>
      </c>
      <c r="R30" s="17"/>
      <c r="S30" s="17">
        <v>9.4448083639637498E-2</v>
      </c>
      <c r="T30" s="17">
        <v>9.1065405146727396E-2</v>
      </c>
      <c r="U30" s="17">
        <v>7.5304635653640095E-2</v>
      </c>
      <c r="V30" s="17">
        <v>5.4179418125248499E-2</v>
      </c>
      <c r="W30" s="17">
        <v>6.73760856786111E-2</v>
      </c>
      <c r="X30" s="17">
        <v>5.8603604271930398E-2</v>
      </c>
      <c r="Y30" s="17">
        <v>4.8097775289030802E-2</v>
      </c>
      <c r="Z30" s="17">
        <v>9.4484425833191193E-2</v>
      </c>
      <c r="AA30" s="17">
        <v>2.96484359072486E-2</v>
      </c>
      <c r="AB30" s="17">
        <v>7.0839338775428307E-2</v>
      </c>
      <c r="AC30" s="17">
        <v>7.1113053766700796E-2</v>
      </c>
      <c r="AD30" s="17">
        <v>5.3240371900491398E-2</v>
      </c>
      <c r="AE30" s="17"/>
      <c r="AF30" s="17">
        <v>6.7555438440215901E-2</v>
      </c>
      <c r="AG30" s="17">
        <v>6.6461643652032096E-2</v>
      </c>
      <c r="AH30" s="17">
        <v>5.1152732227312599E-2</v>
      </c>
      <c r="AI30" s="17"/>
      <c r="AJ30" s="17">
        <v>8.90530423085793E-2</v>
      </c>
      <c r="AK30" s="17">
        <v>6.7185103167413496E-2</v>
      </c>
      <c r="AL30" s="17">
        <v>4.3050154621896701E-2</v>
      </c>
      <c r="AM30" s="17">
        <v>0.13592658175699601</v>
      </c>
      <c r="AN30" s="17">
        <v>2.8268215911977802E-2</v>
      </c>
      <c r="AO30" s="17"/>
      <c r="AP30" s="17">
        <v>0.125927028958533</v>
      </c>
      <c r="AQ30" s="17">
        <v>6.4884557237939303E-2</v>
      </c>
      <c r="AR30" s="17">
        <v>5.94638043010699E-2</v>
      </c>
      <c r="AS30" s="17"/>
      <c r="AT30" s="17">
        <v>6.0075496184893301E-2</v>
      </c>
      <c r="AU30" s="17">
        <v>6.3013403169995597E-2</v>
      </c>
      <c r="AV30" s="17">
        <v>8.2989067551545101E-2</v>
      </c>
      <c r="AW30" s="17">
        <v>7.5069077354124603E-2</v>
      </c>
      <c r="AX30" s="17">
        <v>4.7089795509641999E-2</v>
      </c>
    </row>
    <row r="31" spans="2:50" x14ac:dyDescent="0.35">
      <c r="B31" t="s">
        <v>82</v>
      </c>
      <c r="C31" s="17">
        <v>0.19197391657888399</v>
      </c>
      <c r="D31" s="17">
        <v>0.17530999173707901</v>
      </c>
      <c r="E31" s="17">
        <v>0.208995570698916</v>
      </c>
      <c r="F31" s="17"/>
      <c r="G31" s="17">
        <v>0.136342004768229</v>
      </c>
      <c r="H31" s="17">
        <v>0.18455822631782301</v>
      </c>
      <c r="I31" s="17">
        <v>0.23829852545090599</v>
      </c>
      <c r="J31" s="17">
        <v>0.237267118270306</v>
      </c>
      <c r="K31" s="17">
        <v>0.20506378737526099</v>
      </c>
      <c r="L31" s="17">
        <v>0.15138581116521499</v>
      </c>
      <c r="M31" s="17"/>
      <c r="N31" s="17">
        <v>0.19012673229164301</v>
      </c>
      <c r="O31" s="17">
        <v>0.18311011525260701</v>
      </c>
      <c r="P31" s="17">
        <v>0.20745066405742699</v>
      </c>
      <c r="Q31" s="17">
        <v>0.19185365060361101</v>
      </c>
      <c r="R31" s="17"/>
      <c r="S31" s="17">
        <v>0.17223351517334601</v>
      </c>
      <c r="T31" s="17">
        <v>0.13304327317434</v>
      </c>
      <c r="U31" s="17">
        <v>0.16875850002534601</v>
      </c>
      <c r="V31" s="17">
        <v>0.18263971161608999</v>
      </c>
      <c r="W31" s="17">
        <v>0.18226028407633199</v>
      </c>
      <c r="X31" s="17">
        <v>0.10992585541800901</v>
      </c>
      <c r="Y31" s="17">
        <v>0.204186845579159</v>
      </c>
      <c r="Z31" s="17">
        <v>0.229647912933094</v>
      </c>
      <c r="AA31" s="17">
        <v>0.27764461585641098</v>
      </c>
      <c r="AB31" s="17">
        <v>0.23904371741559499</v>
      </c>
      <c r="AC31" s="17">
        <v>0.29070084327435602</v>
      </c>
      <c r="AD31" s="17">
        <v>0.196095175861974</v>
      </c>
      <c r="AE31" s="17"/>
      <c r="AF31" s="17">
        <v>0.161080405195067</v>
      </c>
      <c r="AG31" s="17">
        <v>0.20809364364608901</v>
      </c>
      <c r="AH31" s="17">
        <v>0.206589381730622</v>
      </c>
      <c r="AI31" s="17"/>
      <c r="AJ31" s="17">
        <v>9.19378951133768E-2</v>
      </c>
      <c r="AK31" s="17">
        <v>0.27745571256635998</v>
      </c>
      <c r="AL31" s="17">
        <v>0.162839396649437</v>
      </c>
      <c r="AM31" s="17">
        <v>0.192235194825013</v>
      </c>
      <c r="AN31" s="17">
        <v>0.23451163876359499</v>
      </c>
      <c r="AO31" s="17"/>
      <c r="AP31" s="17">
        <v>5.2284355313550301E-2</v>
      </c>
      <c r="AQ31" s="17">
        <v>0.247724175384542</v>
      </c>
      <c r="AR31" s="17">
        <v>0.17619743497659801</v>
      </c>
      <c r="AS31" s="17"/>
      <c r="AT31" s="17">
        <v>0.18317588750018399</v>
      </c>
      <c r="AU31" s="17">
        <v>0.18418037228492501</v>
      </c>
      <c r="AV31" s="17">
        <v>0.182024737247798</v>
      </c>
      <c r="AW31" s="17">
        <v>0.21193685600641901</v>
      </c>
      <c r="AX31" s="17">
        <v>0.123933969314399</v>
      </c>
    </row>
    <row r="32" spans="2:50" x14ac:dyDescent="0.35">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row>
    <row r="33" spans="2:50" x14ac:dyDescent="0.35">
      <c r="B33" s="6" t="s">
        <v>97</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row>
    <row r="34" spans="2:50" x14ac:dyDescent="0.35">
      <c r="B34" s="24" t="s">
        <v>84</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row>
    <row r="35" spans="2:50" x14ac:dyDescent="0.35">
      <c r="B35" t="s">
        <v>87</v>
      </c>
      <c r="C35" s="17">
        <v>0.26836088798677998</v>
      </c>
      <c r="D35" s="17">
        <v>0.297452927242081</v>
      </c>
      <c r="E35" s="17">
        <v>0.24011476859505099</v>
      </c>
      <c r="F35" s="17"/>
      <c r="G35" s="17">
        <v>0.23770738824892601</v>
      </c>
      <c r="H35" s="17">
        <v>0.268994627016307</v>
      </c>
      <c r="I35" s="17">
        <v>0.24519663124869401</v>
      </c>
      <c r="J35" s="17">
        <v>0.24056797562399301</v>
      </c>
      <c r="K35" s="17">
        <v>0.29772319219100002</v>
      </c>
      <c r="L35" s="17">
        <v>0.30982713365615899</v>
      </c>
      <c r="M35" s="17"/>
      <c r="N35" s="17">
        <v>0.35629833364722002</v>
      </c>
      <c r="O35" s="17">
        <v>0.28025492096337201</v>
      </c>
      <c r="P35" s="17">
        <v>0.188518903644844</v>
      </c>
      <c r="Q35" s="17">
        <v>0.23079660403694399</v>
      </c>
      <c r="R35" s="17"/>
      <c r="S35" s="17">
        <v>0.29500545248252003</v>
      </c>
      <c r="T35" s="17">
        <v>0.32352157088469902</v>
      </c>
      <c r="U35" s="17">
        <v>0.32262715680760801</v>
      </c>
      <c r="V35" s="17">
        <v>0.272884444322466</v>
      </c>
      <c r="W35" s="17">
        <v>0.26429410460067299</v>
      </c>
      <c r="X35" s="17">
        <v>0.251814676156149</v>
      </c>
      <c r="Y35" s="17">
        <v>0.24511668889440599</v>
      </c>
      <c r="Z35" s="17">
        <v>0.27935459092334503</v>
      </c>
      <c r="AA35" s="17">
        <v>0.20058322940772499</v>
      </c>
      <c r="AB35" s="17">
        <v>0.28564995191169301</v>
      </c>
      <c r="AC35" s="17">
        <v>0.15874785473064901</v>
      </c>
      <c r="AD35" s="17">
        <v>0.23253510982468101</v>
      </c>
      <c r="AE35" s="17"/>
      <c r="AF35" s="17">
        <v>0.27529026224039999</v>
      </c>
      <c r="AG35" s="17">
        <v>0.28559326330415802</v>
      </c>
      <c r="AH35" s="17">
        <v>0.19962262675918899</v>
      </c>
      <c r="AI35" s="17"/>
      <c r="AJ35" s="17">
        <v>0.33202288368468902</v>
      </c>
      <c r="AK35" s="17">
        <v>0.22376756737263401</v>
      </c>
      <c r="AL35" s="17">
        <v>0.32943636485647299</v>
      </c>
      <c r="AM35" s="17">
        <v>0.12622125951350899</v>
      </c>
      <c r="AN35" s="17">
        <v>0.16984499239214201</v>
      </c>
      <c r="AO35" s="17"/>
      <c r="AP35" s="17">
        <v>0.379024749171544</v>
      </c>
      <c r="AQ35" s="17">
        <v>0.24734186250634699</v>
      </c>
      <c r="AR35" s="17">
        <v>0.34584475269333897</v>
      </c>
      <c r="AS35" s="17"/>
      <c r="AT35" s="17">
        <v>0.212712189769725</v>
      </c>
      <c r="AU35" s="17">
        <v>0.26523985037099801</v>
      </c>
      <c r="AV35" s="17">
        <v>0.31317434784340697</v>
      </c>
      <c r="AW35" s="17">
        <v>0.31304810139838002</v>
      </c>
      <c r="AX35" s="17">
        <v>0.408344510628043</v>
      </c>
    </row>
    <row r="36" spans="2:50" x14ac:dyDescent="0.35">
      <c r="B36" t="s">
        <v>88</v>
      </c>
      <c r="C36" s="17">
        <v>0.24080863978207101</v>
      </c>
      <c r="D36" s="17">
        <v>0.24374412893134101</v>
      </c>
      <c r="E36" s="17">
        <v>0.23676858685902899</v>
      </c>
      <c r="F36" s="17"/>
      <c r="G36" s="17">
        <v>0.266109558614612</v>
      </c>
      <c r="H36" s="17">
        <v>0.246719572629648</v>
      </c>
      <c r="I36" s="17">
        <v>0.22410370254436701</v>
      </c>
      <c r="J36" s="17">
        <v>0.21413896125850401</v>
      </c>
      <c r="K36" s="17">
        <v>0.22883852547540401</v>
      </c>
      <c r="L36" s="17">
        <v>0.26259925305066201</v>
      </c>
      <c r="M36" s="17"/>
      <c r="N36" s="17">
        <v>0.22935615141903301</v>
      </c>
      <c r="O36" s="17">
        <v>0.24376057082556599</v>
      </c>
      <c r="P36" s="17">
        <v>0.26068794211291502</v>
      </c>
      <c r="Q36" s="17">
        <v>0.231661363005086</v>
      </c>
      <c r="R36" s="17"/>
      <c r="S36" s="17">
        <v>0.25424029817857302</v>
      </c>
      <c r="T36" s="17">
        <v>0.25480993467531399</v>
      </c>
      <c r="U36" s="17">
        <v>0.304605818333683</v>
      </c>
      <c r="V36" s="17">
        <v>0.30244692113758398</v>
      </c>
      <c r="W36" s="17">
        <v>0.20765127189244001</v>
      </c>
      <c r="X36" s="17">
        <v>0.24056787342968999</v>
      </c>
      <c r="Y36" s="17">
        <v>0.24662609435859401</v>
      </c>
      <c r="Z36" s="17">
        <v>0.29000556477154699</v>
      </c>
      <c r="AA36" s="17">
        <v>0.18006428145036399</v>
      </c>
      <c r="AB36" s="17">
        <v>0.21656679448211</v>
      </c>
      <c r="AC36" s="17">
        <v>0.22560624855200401</v>
      </c>
      <c r="AD36" s="17">
        <v>8.1290394685601397E-2</v>
      </c>
      <c r="AE36" s="17"/>
      <c r="AF36" s="17">
        <v>0.25251441300627803</v>
      </c>
      <c r="AG36" s="17">
        <v>0.242793717256852</v>
      </c>
      <c r="AH36" s="17">
        <v>0.18956494955491199</v>
      </c>
      <c r="AI36" s="17"/>
      <c r="AJ36" s="17">
        <v>0.27155146954333198</v>
      </c>
      <c r="AK36" s="17">
        <v>0.234291483347527</v>
      </c>
      <c r="AL36" s="17">
        <v>0.24428896611859699</v>
      </c>
      <c r="AM36" s="17">
        <v>0.19575940912283299</v>
      </c>
      <c r="AN36" s="17">
        <v>0.20770009472759601</v>
      </c>
      <c r="AO36" s="17"/>
      <c r="AP36" s="17">
        <v>0.323808949459852</v>
      </c>
      <c r="AQ36" s="17">
        <v>0.244909403001112</v>
      </c>
      <c r="AR36" s="17">
        <v>0.24665428693629601</v>
      </c>
      <c r="AS36" s="17"/>
      <c r="AT36" s="17">
        <v>0.250538097486666</v>
      </c>
      <c r="AU36" s="17">
        <v>0.22364914259113</v>
      </c>
      <c r="AV36" s="17">
        <v>0.28949724880622102</v>
      </c>
      <c r="AW36" s="17">
        <v>0.19442700442059399</v>
      </c>
      <c r="AX36" s="17">
        <v>0.17619048016049699</v>
      </c>
    </row>
    <row r="37" spans="2:50" x14ac:dyDescent="0.35">
      <c r="B37" t="s">
        <v>89</v>
      </c>
      <c r="C37" s="17">
        <v>0.18867732194365699</v>
      </c>
      <c r="D37" s="17">
        <v>0.200275680001643</v>
      </c>
      <c r="E37" s="17">
        <v>0.17810770111140301</v>
      </c>
      <c r="F37" s="17"/>
      <c r="G37" s="17">
        <v>0.21209479015361901</v>
      </c>
      <c r="H37" s="17">
        <v>0.17439206467312399</v>
      </c>
      <c r="I37" s="17">
        <v>0.198445645522837</v>
      </c>
      <c r="J37" s="17">
        <v>0.15980087787257199</v>
      </c>
      <c r="K37" s="17">
        <v>0.16554784613958401</v>
      </c>
      <c r="L37" s="17">
        <v>0.21582583739964001</v>
      </c>
      <c r="M37" s="17"/>
      <c r="N37" s="17">
        <v>0.21161414049680499</v>
      </c>
      <c r="O37" s="17">
        <v>0.18764121784716101</v>
      </c>
      <c r="P37" s="17">
        <v>0.19090890872123201</v>
      </c>
      <c r="Q37" s="17">
        <v>0.16128163828894601</v>
      </c>
      <c r="R37" s="17"/>
      <c r="S37" s="17">
        <v>0.21563704374645301</v>
      </c>
      <c r="T37" s="17">
        <v>0.20969183592312901</v>
      </c>
      <c r="U37" s="17">
        <v>0.16572585581600599</v>
      </c>
      <c r="V37" s="17">
        <v>0.15939434260101101</v>
      </c>
      <c r="W37" s="17">
        <v>0.17493357298627901</v>
      </c>
      <c r="X37" s="17">
        <v>0.17768518750712101</v>
      </c>
      <c r="Y37" s="17">
        <v>0.16846302945104899</v>
      </c>
      <c r="Z37" s="17">
        <v>0.178134411768092</v>
      </c>
      <c r="AA37" s="17">
        <v>0.16747633000496701</v>
      </c>
      <c r="AB37" s="17">
        <v>0.19400416176509999</v>
      </c>
      <c r="AC37" s="17">
        <v>0.22405415047093499</v>
      </c>
      <c r="AD37" s="17">
        <v>0.256433667338682</v>
      </c>
      <c r="AE37" s="17"/>
      <c r="AF37" s="17">
        <v>0.200533390698624</v>
      </c>
      <c r="AG37" s="17">
        <v>0.19242621675456201</v>
      </c>
      <c r="AH37" s="17">
        <v>0.160357771331572</v>
      </c>
      <c r="AI37" s="17"/>
      <c r="AJ37" s="17">
        <v>0.22513391100328101</v>
      </c>
      <c r="AK37" s="17">
        <v>0.21595567618974301</v>
      </c>
      <c r="AL37" s="17">
        <v>0.14344056264240901</v>
      </c>
      <c r="AM37" s="17">
        <v>5.7805494953607497E-2</v>
      </c>
      <c r="AN37" s="17">
        <v>9.7833310204411106E-2</v>
      </c>
      <c r="AO37" s="17"/>
      <c r="AP37" s="17">
        <v>0.27052554337318002</v>
      </c>
      <c r="AQ37" s="17">
        <v>0.20531939422998599</v>
      </c>
      <c r="AR37" s="17">
        <v>0.17302945222586499</v>
      </c>
      <c r="AS37" s="17"/>
      <c r="AT37" s="17">
        <v>0.18361155934830301</v>
      </c>
      <c r="AU37" s="17">
        <v>0.18127195773990801</v>
      </c>
      <c r="AV37" s="17">
        <v>0.18375106486088799</v>
      </c>
      <c r="AW37" s="17">
        <v>0.22232594009846099</v>
      </c>
      <c r="AX37" s="17">
        <v>0.16546047414064399</v>
      </c>
    </row>
    <row r="38" spans="2:50" x14ac:dyDescent="0.35">
      <c r="B38" t="s">
        <v>90</v>
      </c>
      <c r="C38" s="17">
        <v>0.171016382962524</v>
      </c>
      <c r="D38" s="17">
        <v>0.191351327975332</v>
      </c>
      <c r="E38" s="17">
        <v>0.151851624659331</v>
      </c>
      <c r="F38" s="17"/>
      <c r="G38" s="17">
        <v>0.16127007611375899</v>
      </c>
      <c r="H38" s="17">
        <v>0.17291262142574201</v>
      </c>
      <c r="I38" s="17">
        <v>0.17619151626273499</v>
      </c>
      <c r="J38" s="17">
        <v>0.118793528209965</v>
      </c>
      <c r="K38" s="17">
        <v>0.160954020967465</v>
      </c>
      <c r="L38" s="17">
        <v>0.22079797868228301</v>
      </c>
      <c r="M38" s="17"/>
      <c r="N38" s="17">
        <v>0.19059128764290401</v>
      </c>
      <c r="O38" s="17">
        <v>0.16494085834897901</v>
      </c>
      <c r="P38" s="17">
        <v>0.156144448475835</v>
      </c>
      <c r="Q38" s="17">
        <v>0.169261183751863</v>
      </c>
      <c r="R38" s="17"/>
      <c r="S38" s="17">
        <v>0.17564572968620601</v>
      </c>
      <c r="T38" s="17">
        <v>0.22305492445587199</v>
      </c>
      <c r="U38" s="17">
        <v>0.185263240259323</v>
      </c>
      <c r="V38" s="17">
        <v>0.15366029844913301</v>
      </c>
      <c r="W38" s="17">
        <v>0.13950861052719399</v>
      </c>
      <c r="X38" s="17">
        <v>0.14351917151221399</v>
      </c>
      <c r="Y38" s="17">
        <v>0.17128783937577999</v>
      </c>
      <c r="Z38" s="17">
        <v>0.18164185930951701</v>
      </c>
      <c r="AA38" s="17">
        <v>0.147974974902534</v>
      </c>
      <c r="AB38" s="17">
        <v>0.15940053200941401</v>
      </c>
      <c r="AC38" s="17">
        <v>0.20588675526818001</v>
      </c>
      <c r="AD38" s="17">
        <v>0.14061925135964301</v>
      </c>
      <c r="AE38" s="17"/>
      <c r="AF38" s="17">
        <v>0.199733472854913</v>
      </c>
      <c r="AG38" s="17">
        <v>0.16289132065620099</v>
      </c>
      <c r="AH38" s="17">
        <v>0.15032985850976799</v>
      </c>
      <c r="AI38" s="17"/>
      <c r="AJ38" s="17">
        <v>0.24591099864745</v>
      </c>
      <c r="AK38" s="17">
        <v>0.14086648545633601</v>
      </c>
      <c r="AL38" s="17">
        <v>0.12328323525365099</v>
      </c>
      <c r="AM38" s="17">
        <v>0.145629701190953</v>
      </c>
      <c r="AN38" s="17">
        <v>0.112390171630927</v>
      </c>
      <c r="AO38" s="17"/>
      <c r="AP38" s="17">
        <v>0.31130140320870903</v>
      </c>
      <c r="AQ38" s="17">
        <v>0.14339660060404</v>
      </c>
      <c r="AR38" s="17">
        <v>0.161869679095026</v>
      </c>
      <c r="AS38" s="17"/>
      <c r="AT38" s="17">
        <v>0.178976100077405</v>
      </c>
      <c r="AU38" s="17">
        <v>0.14134546270708701</v>
      </c>
      <c r="AV38" s="17">
        <v>0.16447090562204</v>
      </c>
      <c r="AW38" s="17">
        <v>0.16121231566705899</v>
      </c>
      <c r="AX38" s="17">
        <v>0.201660464432488</v>
      </c>
    </row>
    <row r="39" spans="2:50" x14ac:dyDescent="0.35">
      <c r="B39" t="s">
        <v>91</v>
      </c>
      <c r="C39" s="17">
        <v>0.16252848805816</v>
      </c>
      <c r="D39" s="17">
        <v>0.17781194569522199</v>
      </c>
      <c r="E39" s="17">
        <v>0.14825929799766499</v>
      </c>
      <c r="F39" s="17"/>
      <c r="G39" s="17">
        <v>0.146955949331533</v>
      </c>
      <c r="H39" s="17">
        <v>0.13887873180506599</v>
      </c>
      <c r="I39" s="17">
        <v>0.12941529235353499</v>
      </c>
      <c r="J39" s="17">
        <v>0.15319653705757799</v>
      </c>
      <c r="K39" s="17">
        <v>0.16920637275276701</v>
      </c>
      <c r="L39" s="17">
        <v>0.222027689844667</v>
      </c>
      <c r="M39" s="17"/>
      <c r="N39" s="17">
        <v>0.17045353880116301</v>
      </c>
      <c r="O39" s="17">
        <v>0.152751886266524</v>
      </c>
      <c r="P39" s="17">
        <v>0.15511612444511</v>
      </c>
      <c r="Q39" s="17">
        <v>0.17053057210306999</v>
      </c>
      <c r="R39" s="17"/>
      <c r="S39" s="17">
        <v>0.115709988084875</v>
      </c>
      <c r="T39" s="17">
        <v>0.20611051227604499</v>
      </c>
      <c r="U39" s="17">
        <v>0.16001504071719799</v>
      </c>
      <c r="V39" s="17">
        <v>0.17062017082821099</v>
      </c>
      <c r="W39" s="17">
        <v>0.13419852436405999</v>
      </c>
      <c r="X39" s="17">
        <v>0.17101968545636001</v>
      </c>
      <c r="Y39" s="17">
        <v>0.18422760262537599</v>
      </c>
      <c r="Z39" s="17">
        <v>0.19504287906791101</v>
      </c>
      <c r="AA39" s="17">
        <v>0.16460198986051</v>
      </c>
      <c r="AB39" s="17">
        <v>0.12567085539621201</v>
      </c>
      <c r="AC39" s="17">
        <v>0.19766619635528099</v>
      </c>
      <c r="AD39" s="17">
        <v>0.158873948270745</v>
      </c>
      <c r="AE39" s="17"/>
      <c r="AF39" s="17">
        <v>0.22822364228681899</v>
      </c>
      <c r="AG39" s="17">
        <v>0.127425390718854</v>
      </c>
      <c r="AH39" s="17">
        <v>0.13116521656949101</v>
      </c>
      <c r="AI39" s="17"/>
      <c r="AJ39" s="17">
        <v>0.26402564734255801</v>
      </c>
      <c r="AK39" s="17">
        <v>0.11340218441834</v>
      </c>
      <c r="AL39" s="17">
        <v>7.1846039941607195E-2</v>
      </c>
      <c r="AM39" s="17">
        <v>0.20343519614456099</v>
      </c>
      <c r="AN39" s="17">
        <v>8.8417495839678895E-2</v>
      </c>
      <c r="AO39" s="17"/>
      <c r="AP39" s="17">
        <v>0.33140364748065898</v>
      </c>
      <c r="AQ39" s="17">
        <v>0.10389342014196799</v>
      </c>
      <c r="AR39" s="17">
        <v>9.8216905239071103E-2</v>
      </c>
      <c r="AS39" s="17"/>
      <c r="AT39" s="17">
        <v>0.196858733970913</v>
      </c>
      <c r="AU39" s="17">
        <v>0.122571523576751</v>
      </c>
      <c r="AV39" s="17">
        <v>0.15030438342897601</v>
      </c>
      <c r="AW39" s="17">
        <v>0.13722340964114699</v>
      </c>
      <c r="AX39" s="17">
        <v>8.1051226289137204E-2</v>
      </c>
    </row>
    <row r="40" spans="2:50" x14ac:dyDescent="0.35">
      <c r="B40" t="s">
        <v>92</v>
      </c>
      <c r="C40" s="17">
        <v>0.15094939733733401</v>
      </c>
      <c r="D40" s="17">
        <v>0.15564020462344599</v>
      </c>
      <c r="E40" s="17">
        <v>0.14604841480549299</v>
      </c>
      <c r="F40" s="17"/>
      <c r="G40" s="17">
        <v>0.20623393594417</v>
      </c>
      <c r="H40" s="17">
        <v>0.16048676484929</v>
      </c>
      <c r="I40" s="17">
        <v>0.13967794936497999</v>
      </c>
      <c r="J40" s="17">
        <v>0.152090112399862</v>
      </c>
      <c r="K40" s="17">
        <v>0.114300775189271</v>
      </c>
      <c r="L40" s="17">
        <v>0.13953024596741401</v>
      </c>
      <c r="M40" s="17"/>
      <c r="N40" s="17">
        <v>0.13930986802430001</v>
      </c>
      <c r="O40" s="17">
        <v>0.15534533111024099</v>
      </c>
      <c r="P40" s="17">
        <v>0.16956125532296501</v>
      </c>
      <c r="Q40" s="17">
        <v>0.140542290067666</v>
      </c>
      <c r="R40" s="17"/>
      <c r="S40" s="17">
        <v>0.19029115745091801</v>
      </c>
      <c r="T40" s="17">
        <v>0.160647284331801</v>
      </c>
      <c r="U40" s="17">
        <v>0.105829864421727</v>
      </c>
      <c r="V40" s="17">
        <v>0.12956537598057</v>
      </c>
      <c r="W40" s="17">
        <v>0.120491818777684</v>
      </c>
      <c r="X40" s="17">
        <v>0.21182707958458399</v>
      </c>
      <c r="Y40" s="17">
        <v>0.10477352669602601</v>
      </c>
      <c r="Z40" s="17">
        <v>0.21459885488259101</v>
      </c>
      <c r="AA40" s="17">
        <v>0.12685516468314201</v>
      </c>
      <c r="AB40" s="17">
        <v>0.14205816284679501</v>
      </c>
      <c r="AC40" s="17">
        <v>0.15759394616879199</v>
      </c>
      <c r="AD40" s="17">
        <v>0.139083315284938</v>
      </c>
      <c r="AE40" s="17"/>
      <c r="AF40" s="17">
        <v>0.14694490489197101</v>
      </c>
      <c r="AG40" s="17">
        <v>0.16075180426885199</v>
      </c>
      <c r="AH40" s="17">
        <v>0.12903711445414501</v>
      </c>
      <c r="AI40" s="17"/>
      <c r="AJ40" s="17">
        <v>0.18333767433654199</v>
      </c>
      <c r="AK40" s="17">
        <v>0.143003545503531</v>
      </c>
      <c r="AL40" s="17">
        <v>0.15819397021451601</v>
      </c>
      <c r="AM40" s="17">
        <v>7.8991550805008304E-2</v>
      </c>
      <c r="AN40" s="17">
        <v>8.3773936070983504E-2</v>
      </c>
      <c r="AO40" s="17"/>
      <c r="AP40" s="17">
        <v>0.21960622177425901</v>
      </c>
      <c r="AQ40" s="17">
        <v>0.14994579699744601</v>
      </c>
      <c r="AR40" s="17">
        <v>0.185014389008191</v>
      </c>
      <c r="AS40" s="17"/>
      <c r="AT40" s="17">
        <v>0.15741903181984901</v>
      </c>
      <c r="AU40" s="17">
        <v>0.13188646561244499</v>
      </c>
      <c r="AV40" s="17">
        <v>0.14177503323506699</v>
      </c>
      <c r="AW40" s="17">
        <v>0.204487826235629</v>
      </c>
      <c r="AX40" s="17">
        <v>0.143060528434717</v>
      </c>
    </row>
    <row r="41" spans="2:50" x14ac:dyDescent="0.35">
      <c r="B41" t="s">
        <v>93</v>
      </c>
      <c r="C41" s="17">
        <v>0.14871578675585401</v>
      </c>
      <c r="D41" s="17">
        <v>0.166659008726327</v>
      </c>
      <c r="E41" s="17">
        <v>0.13179645098734399</v>
      </c>
      <c r="F41" s="17"/>
      <c r="G41" s="17">
        <v>0.17242458142558001</v>
      </c>
      <c r="H41" s="17">
        <v>0.18027471957124999</v>
      </c>
      <c r="I41" s="17">
        <v>0.135655501670464</v>
      </c>
      <c r="J41" s="17">
        <v>0.122330834142579</v>
      </c>
      <c r="K41" s="17">
        <v>0.12930843308002199</v>
      </c>
      <c r="L41" s="17">
        <v>0.15247359234250199</v>
      </c>
      <c r="M41" s="17"/>
      <c r="N41" s="17">
        <v>0.15433930068363599</v>
      </c>
      <c r="O41" s="17">
        <v>0.16911261087096899</v>
      </c>
      <c r="P41" s="17">
        <v>0.13389664165335799</v>
      </c>
      <c r="Q41" s="17">
        <v>0.13629592541362801</v>
      </c>
      <c r="R41" s="17"/>
      <c r="S41" s="17">
        <v>0.155180753268713</v>
      </c>
      <c r="T41" s="17">
        <v>0.16161835985616399</v>
      </c>
      <c r="U41" s="17">
        <v>0.16208831493099801</v>
      </c>
      <c r="V41" s="17">
        <v>0.13894881253809199</v>
      </c>
      <c r="W41" s="17">
        <v>0.10820639923120901</v>
      </c>
      <c r="X41" s="17">
        <v>0.16434242661762299</v>
      </c>
      <c r="Y41" s="17">
        <v>0.15667054834760699</v>
      </c>
      <c r="Z41" s="17">
        <v>0.16986706024239201</v>
      </c>
      <c r="AA41" s="17">
        <v>0.16430799619477601</v>
      </c>
      <c r="AB41" s="17">
        <v>0.153158257179727</v>
      </c>
      <c r="AC41" s="17">
        <v>0.116896180945379</v>
      </c>
      <c r="AD41" s="17">
        <v>3.6157937113520403E-2</v>
      </c>
      <c r="AE41" s="17"/>
      <c r="AF41" s="17">
        <v>0.16058637075113799</v>
      </c>
      <c r="AG41" s="17">
        <v>0.14514595117855</v>
      </c>
      <c r="AH41" s="17">
        <v>0.15278677405306301</v>
      </c>
      <c r="AI41" s="17"/>
      <c r="AJ41" s="17">
        <v>0.190398795686329</v>
      </c>
      <c r="AK41" s="17">
        <v>0.14663128906678299</v>
      </c>
      <c r="AL41" s="17">
        <v>0.101120573649696</v>
      </c>
      <c r="AM41" s="17">
        <v>6.9676343962140105E-2</v>
      </c>
      <c r="AN41" s="17">
        <v>8.9311679902224397E-2</v>
      </c>
      <c r="AO41" s="17"/>
      <c r="AP41" s="17">
        <v>0.24108677884732399</v>
      </c>
      <c r="AQ41" s="17">
        <v>0.14892535712119501</v>
      </c>
      <c r="AR41" s="17">
        <v>0.124662262036908</v>
      </c>
      <c r="AS41" s="17"/>
      <c r="AT41" s="17">
        <v>0.152125805683127</v>
      </c>
      <c r="AU41" s="17">
        <v>0.124798875558869</v>
      </c>
      <c r="AV41" s="17">
        <v>0.163476028761218</v>
      </c>
      <c r="AW41" s="17">
        <v>0.16253853586866901</v>
      </c>
      <c r="AX41" s="17">
        <v>0.159783872591542</v>
      </c>
    </row>
    <row r="42" spans="2:50" x14ac:dyDescent="0.35">
      <c r="B42" t="s">
        <v>72</v>
      </c>
      <c r="C42" s="17">
        <v>0.14370563653283</v>
      </c>
      <c r="D42" s="17">
        <v>0.12540212665945999</v>
      </c>
      <c r="E42" s="17">
        <v>0.162135832537281</v>
      </c>
      <c r="F42" s="17"/>
      <c r="G42" s="17">
        <v>0.10113524731982</v>
      </c>
      <c r="H42" s="17">
        <v>0.16568930185691499</v>
      </c>
      <c r="I42" s="17">
        <v>0.15183759142042</v>
      </c>
      <c r="J42" s="17">
        <v>0.144755013510936</v>
      </c>
      <c r="K42" s="17">
        <v>0.13187312194755699</v>
      </c>
      <c r="L42" s="17">
        <v>0.15423931579952799</v>
      </c>
      <c r="M42" s="17"/>
      <c r="N42" s="17">
        <v>0.106792229662125</v>
      </c>
      <c r="O42" s="17">
        <v>0.129090653535367</v>
      </c>
      <c r="P42" s="17">
        <v>0.128865776088358</v>
      </c>
      <c r="Q42" s="17">
        <v>0.20915806903324999</v>
      </c>
      <c r="R42" s="17"/>
      <c r="S42" s="17">
        <v>9.76897201046832E-2</v>
      </c>
      <c r="T42" s="17">
        <v>0.114826136254658</v>
      </c>
      <c r="U42" s="17">
        <v>0.12277666901792</v>
      </c>
      <c r="V42" s="17">
        <v>0.155537500628153</v>
      </c>
      <c r="W42" s="17">
        <v>0.161831950894126</v>
      </c>
      <c r="X42" s="17">
        <v>0.17320050948770099</v>
      </c>
      <c r="Y42" s="17">
        <v>0.148543884413947</v>
      </c>
      <c r="Z42" s="17">
        <v>0.193113702977082</v>
      </c>
      <c r="AA42" s="17">
        <v>0.21788187854902999</v>
      </c>
      <c r="AB42" s="17">
        <v>0.106601364689793</v>
      </c>
      <c r="AC42" s="17">
        <v>0.14500289645418901</v>
      </c>
      <c r="AD42" s="17">
        <v>0.13133089655420899</v>
      </c>
      <c r="AE42" s="17"/>
      <c r="AF42" s="17">
        <v>0.123580177776177</v>
      </c>
      <c r="AG42" s="17">
        <v>0.12083124358113501</v>
      </c>
      <c r="AH42" s="17">
        <v>0.24294973171129</v>
      </c>
      <c r="AI42" s="17"/>
      <c r="AJ42" s="17">
        <v>0.12110560998354</v>
      </c>
      <c r="AK42" s="17">
        <v>0.12828076339864999</v>
      </c>
      <c r="AL42" s="17">
        <v>0.1220412618971</v>
      </c>
      <c r="AM42" s="17">
        <v>0.12740949425137901</v>
      </c>
      <c r="AN42" s="17">
        <v>0.24622094316733301</v>
      </c>
      <c r="AO42" s="17"/>
      <c r="AP42" s="17">
        <v>0.101431351633874</v>
      </c>
      <c r="AQ42" s="17">
        <v>0.124214973509281</v>
      </c>
      <c r="AR42" s="17">
        <v>7.3620474696291793E-2</v>
      </c>
      <c r="AS42" s="17"/>
      <c r="AT42" s="17">
        <v>0.197140149649147</v>
      </c>
      <c r="AU42" s="17">
        <v>0.16338572141780699</v>
      </c>
      <c r="AV42" s="17">
        <v>9.2363594066450505E-2</v>
      </c>
      <c r="AW42" s="17">
        <v>9.2819436344712805E-2</v>
      </c>
      <c r="AX42" s="17">
        <v>0.17875191458418399</v>
      </c>
    </row>
    <row r="43" spans="2:50" x14ac:dyDescent="0.35">
      <c r="B43" t="s">
        <v>94</v>
      </c>
      <c r="C43" s="17">
        <v>0.14288819062328401</v>
      </c>
      <c r="D43" s="17">
        <v>0.15137314408004099</v>
      </c>
      <c r="E43" s="17">
        <v>0.135175086521856</v>
      </c>
      <c r="F43" s="17"/>
      <c r="G43" s="17">
        <v>0.15488929959863601</v>
      </c>
      <c r="H43" s="17">
        <v>0.107174309841231</v>
      </c>
      <c r="I43" s="17">
        <v>0.15351062012540601</v>
      </c>
      <c r="J43" s="17">
        <v>0.13236571375259801</v>
      </c>
      <c r="K43" s="17">
        <v>0.144279343831688</v>
      </c>
      <c r="L43" s="17">
        <v>0.16300740173218001</v>
      </c>
      <c r="M43" s="17"/>
      <c r="N43" s="17">
        <v>0.15308439528852599</v>
      </c>
      <c r="O43" s="17">
        <v>0.13847401025391101</v>
      </c>
      <c r="P43" s="17">
        <v>0.14847356377020801</v>
      </c>
      <c r="Q43" s="17">
        <v>0.133257738726418</v>
      </c>
      <c r="R43" s="17"/>
      <c r="S43" s="17">
        <v>0.17602059620661401</v>
      </c>
      <c r="T43" s="17">
        <v>0.125946641273434</v>
      </c>
      <c r="U43" s="17">
        <v>0.15012921956384101</v>
      </c>
      <c r="V43" s="17">
        <v>0.15623563851234901</v>
      </c>
      <c r="W43" s="17">
        <v>8.2135590467063493E-2</v>
      </c>
      <c r="X43" s="17">
        <v>0.147311247679316</v>
      </c>
      <c r="Y43" s="17">
        <v>0.10362348690416</v>
      </c>
      <c r="Z43" s="17">
        <v>0.181752565932712</v>
      </c>
      <c r="AA43" s="17">
        <v>0.17127704996699</v>
      </c>
      <c r="AB43" s="17">
        <v>0.15438384550764001</v>
      </c>
      <c r="AC43" s="17">
        <v>0.11878004227811099</v>
      </c>
      <c r="AD43" s="17">
        <v>8.4453504831998802E-2</v>
      </c>
      <c r="AE43" s="17"/>
      <c r="AF43" s="17">
        <v>0.18475982258586099</v>
      </c>
      <c r="AG43" s="17">
        <v>0.13956133222540701</v>
      </c>
      <c r="AH43" s="17">
        <v>8.1203022426259E-2</v>
      </c>
      <c r="AI43" s="17"/>
      <c r="AJ43" s="17">
        <v>0.18833770102781</v>
      </c>
      <c r="AK43" s="17">
        <v>0.15513187694507199</v>
      </c>
      <c r="AL43" s="17">
        <v>0.112983066950765</v>
      </c>
      <c r="AM43" s="17">
        <v>6.9676343962140105E-2</v>
      </c>
      <c r="AN43" s="17">
        <v>6.2077359558142899E-2</v>
      </c>
      <c r="AO43" s="17"/>
      <c r="AP43" s="17">
        <v>0.219446234599038</v>
      </c>
      <c r="AQ43" s="17">
        <v>0.14015679857709801</v>
      </c>
      <c r="AR43" s="17">
        <v>0.109529796471663</v>
      </c>
      <c r="AS43" s="17"/>
      <c r="AT43" s="17">
        <v>0.171857834934354</v>
      </c>
      <c r="AU43" s="17">
        <v>0.12735079074765299</v>
      </c>
      <c r="AV43" s="17">
        <v>0.136907010094339</v>
      </c>
      <c r="AW43" s="17">
        <v>0.13663790719627</v>
      </c>
      <c r="AX43" s="17">
        <v>8.7166604164812103E-2</v>
      </c>
    </row>
    <row r="44" spans="2:50" x14ac:dyDescent="0.35">
      <c r="B44" t="s">
        <v>95</v>
      </c>
      <c r="C44" s="17">
        <v>0.13680057233544801</v>
      </c>
      <c r="D44" s="17">
        <v>0.15333812615793399</v>
      </c>
      <c r="E44" s="17">
        <v>0.121205643696342</v>
      </c>
      <c r="F44" s="17"/>
      <c r="G44" s="17">
        <v>0.13590004593428801</v>
      </c>
      <c r="H44" s="17">
        <v>0.14641873255698901</v>
      </c>
      <c r="I44" s="17">
        <v>0.13539606559544201</v>
      </c>
      <c r="J44" s="17">
        <v>0.10775627249377601</v>
      </c>
      <c r="K44" s="17">
        <v>0.11081728535388299</v>
      </c>
      <c r="L44" s="17">
        <v>0.17162656738574</v>
      </c>
      <c r="M44" s="17"/>
      <c r="N44" s="17">
        <v>0.15512368456680001</v>
      </c>
      <c r="O44" s="17">
        <v>0.13976201928491599</v>
      </c>
      <c r="P44" s="17">
        <v>0.10754001118232601</v>
      </c>
      <c r="Q44" s="17">
        <v>0.139268334226269</v>
      </c>
      <c r="R44" s="17"/>
      <c r="S44" s="17">
        <v>0.13670403743170001</v>
      </c>
      <c r="T44" s="17">
        <v>0.15686529748820299</v>
      </c>
      <c r="U44" s="17">
        <v>0.183330525017389</v>
      </c>
      <c r="V44" s="17">
        <v>0.17356195209987799</v>
      </c>
      <c r="W44" s="17">
        <v>0.13086092749668801</v>
      </c>
      <c r="X44" s="17">
        <v>0.139688225305619</v>
      </c>
      <c r="Y44" s="17">
        <v>0.14986964962697499</v>
      </c>
      <c r="Z44" s="17">
        <v>9.1906332744578906E-2</v>
      </c>
      <c r="AA44" s="17">
        <v>0.132484755455959</v>
      </c>
      <c r="AB44" s="17">
        <v>9.2152332303012799E-2</v>
      </c>
      <c r="AC44" s="17">
        <v>0.10101435043884199</v>
      </c>
      <c r="AD44" s="17">
        <v>5.60139063650089E-2</v>
      </c>
      <c r="AE44" s="17"/>
      <c r="AF44" s="17">
        <v>0.153678690298411</v>
      </c>
      <c r="AG44" s="17">
        <v>0.131673072089213</v>
      </c>
      <c r="AH44" s="17">
        <v>0.102857745483597</v>
      </c>
      <c r="AI44" s="17"/>
      <c r="AJ44" s="17">
        <v>0.191560879069958</v>
      </c>
      <c r="AK44" s="17">
        <v>0.115226955764743</v>
      </c>
      <c r="AL44" s="17">
        <v>6.3072759058984407E-2</v>
      </c>
      <c r="AM44" s="17">
        <v>7.9379463396097305E-2</v>
      </c>
      <c r="AN44" s="17">
        <v>9.9427397167192302E-2</v>
      </c>
      <c r="AO44" s="17"/>
      <c r="AP44" s="17">
        <v>0.26519342062179402</v>
      </c>
      <c r="AQ44" s="17">
        <v>0.112564945871859</v>
      </c>
      <c r="AR44" s="17">
        <v>8.6330863087431695E-2</v>
      </c>
      <c r="AS44" s="17"/>
      <c r="AT44" s="17">
        <v>0.13894810302042901</v>
      </c>
      <c r="AU44" s="17">
        <v>0.13314676906971401</v>
      </c>
      <c r="AV44" s="17">
        <v>0.142714889152282</v>
      </c>
      <c r="AW44" s="17">
        <v>0.15189826997539599</v>
      </c>
      <c r="AX44" s="17">
        <v>0.158886516232389</v>
      </c>
    </row>
    <row r="45" spans="2:50" x14ac:dyDescent="0.35">
      <c r="B45" t="s">
        <v>96</v>
      </c>
      <c r="C45" s="17">
        <v>0.11178653408639</v>
      </c>
      <c r="D45" s="17">
        <v>0.114446982748191</v>
      </c>
      <c r="E45" s="17">
        <v>0.10842550861645101</v>
      </c>
      <c r="F45" s="17"/>
      <c r="G45" s="17">
        <v>0.157626994069161</v>
      </c>
      <c r="H45" s="17">
        <v>0.12549824429729101</v>
      </c>
      <c r="I45" s="17">
        <v>0.117561613607143</v>
      </c>
      <c r="J45" s="17">
        <v>0.10822759188839</v>
      </c>
      <c r="K45" s="17">
        <v>9.3985647446958406E-2</v>
      </c>
      <c r="L45" s="17">
        <v>8.0580178760464194E-2</v>
      </c>
      <c r="M45" s="17"/>
      <c r="N45" s="17">
        <v>0.119837095808618</v>
      </c>
      <c r="O45" s="17">
        <v>0.111405535608243</v>
      </c>
      <c r="P45" s="17">
        <v>0.121842345001674</v>
      </c>
      <c r="Q45" s="17">
        <v>9.5979728650288199E-2</v>
      </c>
      <c r="R45" s="17"/>
      <c r="S45" s="17">
        <v>0.16889202815431401</v>
      </c>
      <c r="T45" s="17">
        <v>8.6822812061439505E-2</v>
      </c>
      <c r="U45" s="17">
        <v>9.7493689787873705E-2</v>
      </c>
      <c r="V45" s="17">
        <v>0.10833704053783701</v>
      </c>
      <c r="W45" s="17">
        <v>0.12717756598539601</v>
      </c>
      <c r="X45" s="17">
        <v>0.11160189607153199</v>
      </c>
      <c r="Y45" s="17">
        <v>9.5564784777925599E-2</v>
      </c>
      <c r="Z45" s="17">
        <v>0.105201180131222</v>
      </c>
      <c r="AA45" s="17">
        <v>0.10950378638441199</v>
      </c>
      <c r="AB45" s="17">
        <v>0.102914876096041</v>
      </c>
      <c r="AC45" s="17">
        <v>0.126343850641981</v>
      </c>
      <c r="AD45" s="17">
        <v>2.8957358452512801E-2</v>
      </c>
      <c r="AE45" s="17"/>
      <c r="AF45" s="17">
        <v>0.100570515755871</v>
      </c>
      <c r="AG45" s="17">
        <v>0.12296784647218199</v>
      </c>
      <c r="AH45" s="17">
        <v>0.119551953470761</v>
      </c>
      <c r="AI45" s="17"/>
      <c r="AJ45" s="17">
        <v>0.12817283513962399</v>
      </c>
      <c r="AK45" s="17">
        <v>0.11276963149022499</v>
      </c>
      <c r="AL45" s="17">
        <v>0.120513086795119</v>
      </c>
      <c r="AM45" s="17">
        <v>0</v>
      </c>
      <c r="AN45" s="17">
        <v>5.5507379963885398E-2</v>
      </c>
      <c r="AO45" s="17"/>
      <c r="AP45" s="17">
        <v>0.164518913310887</v>
      </c>
      <c r="AQ45" s="17">
        <v>0.11557334841358601</v>
      </c>
      <c r="AR45" s="17">
        <v>0.14356198907141099</v>
      </c>
      <c r="AS45" s="17"/>
      <c r="AT45" s="17">
        <v>9.0745484532939902E-2</v>
      </c>
      <c r="AU45" s="17">
        <v>0.111984938669743</v>
      </c>
      <c r="AV45" s="17">
        <v>0.12183414980550999</v>
      </c>
      <c r="AW45" s="17">
        <v>0.16082231765717001</v>
      </c>
      <c r="AX45" s="17">
        <v>2.7135643555597201E-2</v>
      </c>
    </row>
    <row r="46" spans="2:50" x14ac:dyDescent="0.35">
      <c r="B46" t="s">
        <v>82</v>
      </c>
      <c r="C46" s="17">
        <v>0.236573601190181</v>
      </c>
      <c r="D46" s="17">
        <v>0.21749798403041101</v>
      </c>
      <c r="E46" s="17">
        <v>0.25429121977255698</v>
      </c>
      <c r="F46" s="17"/>
      <c r="G46" s="17">
        <v>0.11910025420337</v>
      </c>
      <c r="H46" s="17">
        <v>0.16079663130932201</v>
      </c>
      <c r="I46" s="17">
        <v>0.20305681712155399</v>
      </c>
      <c r="J46" s="17">
        <v>0.30086675837071403</v>
      </c>
      <c r="K46" s="17">
        <v>0.31608711528337902</v>
      </c>
      <c r="L46" s="17">
        <v>0.29737850748191402</v>
      </c>
      <c r="M46" s="17"/>
      <c r="N46" s="17">
        <v>0.24938934498368301</v>
      </c>
      <c r="O46" s="17">
        <v>0.22355902377926801</v>
      </c>
      <c r="P46" s="17">
        <v>0.27091568715952802</v>
      </c>
      <c r="Q46" s="17">
        <v>0.20701482983997099</v>
      </c>
      <c r="R46" s="17"/>
      <c r="S46" s="17">
        <v>0.167610471596505</v>
      </c>
      <c r="T46" s="17">
        <v>0.216632216939803</v>
      </c>
      <c r="U46" s="17">
        <v>0.196120139037086</v>
      </c>
      <c r="V46" s="17">
        <v>0.26875425412802201</v>
      </c>
      <c r="W46" s="17">
        <v>0.25932576534443402</v>
      </c>
      <c r="X46" s="17">
        <v>0.19225419994290199</v>
      </c>
      <c r="Y46" s="17">
        <v>0.28939597101014197</v>
      </c>
      <c r="Z46" s="17">
        <v>0.23688713907388201</v>
      </c>
      <c r="AA46" s="17">
        <v>0.24300722823195101</v>
      </c>
      <c r="AB46" s="17">
        <v>0.305300210100662</v>
      </c>
      <c r="AC46" s="17">
        <v>0.290038284127213</v>
      </c>
      <c r="AD46" s="17">
        <v>0.27688637156441698</v>
      </c>
      <c r="AE46" s="17"/>
      <c r="AF46" s="17">
        <v>0.245434092194178</v>
      </c>
      <c r="AG46" s="17">
        <v>0.25111859275836301</v>
      </c>
      <c r="AH46" s="17">
        <v>0.21106300917513701</v>
      </c>
      <c r="AI46" s="17"/>
      <c r="AJ46" s="17">
        <v>0.19135269685374101</v>
      </c>
      <c r="AK46" s="17">
        <v>0.24055423501787701</v>
      </c>
      <c r="AL46" s="17">
        <v>0.28831930307860498</v>
      </c>
      <c r="AM46" s="17">
        <v>0.32598858511631801</v>
      </c>
      <c r="AN46" s="17">
        <v>0.28329598745657603</v>
      </c>
      <c r="AO46" s="17"/>
      <c r="AP46" s="17">
        <v>0.111277673283999</v>
      </c>
      <c r="AQ46" s="17">
        <v>0.247753128270047</v>
      </c>
      <c r="AR46" s="17">
        <v>0.25971098256416397</v>
      </c>
      <c r="AS46" s="17"/>
      <c r="AT46" s="17">
        <v>0.21977903207028299</v>
      </c>
      <c r="AU46" s="17">
        <v>0.21802924669482501</v>
      </c>
      <c r="AV46" s="17">
        <v>0.23730859615705399</v>
      </c>
      <c r="AW46" s="17">
        <v>0.24353147608341899</v>
      </c>
      <c r="AX46" s="17">
        <v>0.235105705420766</v>
      </c>
    </row>
    <row r="47" spans="2:50" x14ac:dyDescent="0.35">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row>
    <row r="48" spans="2:50" x14ac:dyDescent="0.35">
      <c r="B48" s="6" t="s">
        <v>101</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row>
    <row r="49" spans="2:50" x14ac:dyDescent="0.35">
      <c r="B49" s="24" t="s">
        <v>84</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row>
    <row r="50" spans="2:50" x14ac:dyDescent="0.35">
      <c r="B50" t="s">
        <v>98</v>
      </c>
      <c r="C50" s="17">
        <v>0.25975103815901002</v>
      </c>
      <c r="D50" s="17">
        <v>0.28089999259660797</v>
      </c>
      <c r="E50" s="17">
        <v>0.23806353648137701</v>
      </c>
      <c r="F50" s="17"/>
      <c r="G50" s="17">
        <v>0.31060876037047502</v>
      </c>
      <c r="H50" s="17">
        <v>0.29875576414893201</v>
      </c>
      <c r="I50" s="17">
        <v>0.25558293288982498</v>
      </c>
      <c r="J50" s="17">
        <v>0.24469401213540901</v>
      </c>
      <c r="K50" s="17">
        <v>0.25776443754320599</v>
      </c>
      <c r="L50" s="17">
        <v>0.21157770786185501</v>
      </c>
      <c r="M50" s="17"/>
      <c r="N50" s="17">
        <v>0.31462679075170502</v>
      </c>
      <c r="O50" s="17">
        <v>0.252229346311449</v>
      </c>
      <c r="P50" s="17">
        <v>0.23388044444842301</v>
      </c>
      <c r="Q50" s="17">
        <v>0.23051412534063001</v>
      </c>
      <c r="R50" s="17"/>
      <c r="S50" s="17">
        <v>0.32274004998290301</v>
      </c>
      <c r="T50" s="17">
        <v>0.21954870670966101</v>
      </c>
      <c r="U50" s="17">
        <v>0.19920821078224499</v>
      </c>
      <c r="V50" s="17">
        <v>0.202136999653725</v>
      </c>
      <c r="W50" s="17">
        <v>0.216681972233362</v>
      </c>
      <c r="X50" s="17">
        <v>0.249781755344436</v>
      </c>
      <c r="Y50" s="17">
        <v>0.25316549315246301</v>
      </c>
      <c r="Z50" s="17">
        <v>0.266362526322031</v>
      </c>
      <c r="AA50" s="17">
        <v>0.29557244931745202</v>
      </c>
      <c r="AB50" s="17">
        <v>0.30161262920098603</v>
      </c>
      <c r="AC50" s="17">
        <v>0.30167488513165502</v>
      </c>
      <c r="AD50" s="17">
        <v>0.28523151968319999</v>
      </c>
      <c r="AE50" s="17"/>
      <c r="AF50" s="17">
        <v>0.16707630164457099</v>
      </c>
      <c r="AG50" s="17">
        <v>0.332542366356879</v>
      </c>
      <c r="AH50" s="17">
        <v>0.226327728483219</v>
      </c>
      <c r="AI50" s="17"/>
      <c r="AJ50" s="17">
        <v>0.114119118159677</v>
      </c>
      <c r="AK50" s="17">
        <v>0.444663436015731</v>
      </c>
      <c r="AL50" s="17">
        <v>0.29966658025995402</v>
      </c>
      <c r="AM50" s="17">
        <v>0.21084517020103499</v>
      </c>
      <c r="AN50" s="17">
        <v>0.17015836935088899</v>
      </c>
      <c r="AO50" s="17"/>
      <c r="AP50" s="17">
        <v>9.0026252268668505E-2</v>
      </c>
      <c r="AQ50" s="17">
        <v>0.50412624356495594</v>
      </c>
      <c r="AR50" s="17">
        <v>0.27067702690887102</v>
      </c>
      <c r="AS50" s="17"/>
      <c r="AT50" s="17">
        <v>0.202711427876023</v>
      </c>
      <c r="AU50" s="17">
        <v>0.25548947640581499</v>
      </c>
      <c r="AV50" s="17">
        <v>0.29986830444842799</v>
      </c>
      <c r="AW50" s="17">
        <v>0.34193299818498102</v>
      </c>
      <c r="AX50" s="17">
        <v>0.45659298691772698</v>
      </c>
    </row>
    <row r="51" spans="2:50" x14ac:dyDescent="0.35">
      <c r="B51" t="s">
        <v>99</v>
      </c>
      <c r="C51" s="17">
        <v>0.38683335025834298</v>
      </c>
      <c r="D51" s="17">
        <v>0.38832232471293099</v>
      </c>
      <c r="E51" s="17">
        <v>0.38502976302688902</v>
      </c>
      <c r="F51" s="17"/>
      <c r="G51" s="17">
        <v>0.42405218552504198</v>
      </c>
      <c r="H51" s="17">
        <v>0.42653426752637402</v>
      </c>
      <c r="I51" s="17">
        <v>0.39680575225638298</v>
      </c>
      <c r="J51" s="17">
        <v>0.38655239691010002</v>
      </c>
      <c r="K51" s="17">
        <v>0.383649801355197</v>
      </c>
      <c r="L51" s="17">
        <v>0.32435745975398</v>
      </c>
      <c r="M51" s="17"/>
      <c r="N51" s="17">
        <v>0.36497272906001499</v>
      </c>
      <c r="O51" s="17">
        <v>0.39422870351831601</v>
      </c>
      <c r="P51" s="17">
        <v>0.41779528267183802</v>
      </c>
      <c r="Q51" s="17">
        <v>0.37388389087571899</v>
      </c>
      <c r="R51" s="17"/>
      <c r="S51" s="17">
        <v>0.400613927905284</v>
      </c>
      <c r="T51" s="17">
        <v>0.42580269757851102</v>
      </c>
      <c r="U51" s="17">
        <v>0.40394396640765701</v>
      </c>
      <c r="V51" s="17">
        <v>0.39489438136845401</v>
      </c>
      <c r="W51" s="17">
        <v>0.40431697025575603</v>
      </c>
      <c r="X51" s="17">
        <v>0.35654895484335503</v>
      </c>
      <c r="Y51" s="17">
        <v>0.365306898333977</v>
      </c>
      <c r="Z51" s="17">
        <v>0.34778930637308603</v>
      </c>
      <c r="AA51" s="17">
        <v>0.33547944437708799</v>
      </c>
      <c r="AB51" s="17">
        <v>0.46106040943245402</v>
      </c>
      <c r="AC51" s="17">
        <v>0.27938461632142902</v>
      </c>
      <c r="AD51" s="17">
        <v>0.38763200715273599</v>
      </c>
      <c r="AE51" s="17"/>
      <c r="AF51" s="17">
        <v>0.40317955941512501</v>
      </c>
      <c r="AG51" s="17">
        <v>0.40504876705827197</v>
      </c>
      <c r="AH51" s="17">
        <v>0.3050127350895</v>
      </c>
      <c r="AI51" s="17"/>
      <c r="AJ51" s="17">
        <v>0.39523124978406798</v>
      </c>
      <c r="AK51" s="17">
        <v>0.389452696535321</v>
      </c>
      <c r="AL51" s="17">
        <v>0.42683859635784499</v>
      </c>
      <c r="AM51" s="17">
        <v>6.4825700573634598E-2</v>
      </c>
      <c r="AN51" s="17">
        <v>0.32822961274225698</v>
      </c>
      <c r="AO51" s="17"/>
      <c r="AP51" s="17">
        <v>0.35692644088561498</v>
      </c>
      <c r="AQ51" s="17">
        <v>0.36835819319597501</v>
      </c>
      <c r="AR51" s="17">
        <v>0.46472316444079997</v>
      </c>
      <c r="AS51" s="17"/>
      <c r="AT51" s="17">
        <v>0.34808832542604501</v>
      </c>
      <c r="AU51" s="17">
        <v>0.37239571615595002</v>
      </c>
      <c r="AV51" s="17">
        <v>0.45941962072237102</v>
      </c>
      <c r="AW51" s="17">
        <v>0.39390843823375998</v>
      </c>
      <c r="AX51" s="17">
        <v>0.29128387247908299</v>
      </c>
    </row>
    <row r="52" spans="2:50" x14ac:dyDescent="0.35">
      <c r="B52" t="s">
        <v>100</v>
      </c>
      <c r="C52" s="17">
        <v>0.21991180328958801</v>
      </c>
      <c r="D52" s="17">
        <v>0.230905267746984</v>
      </c>
      <c r="E52" s="17">
        <v>0.210056262695621</v>
      </c>
      <c r="F52" s="17"/>
      <c r="G52" s="17">
        <v>0.13064631095381299</v>
      </c>
      <c r="H52" s="17">
        <v>0.12838516447776099</v>
      </c>
      <c r="I52" s="17">
        <v>0.15379327956970601</v>
      </c>
      <c r="J52" s="17">
        <v>0.190972488490606</v>
      </c>
      <c r="K52" s="17">
        <v>0.28257447907453498</v>
      </c>
      <c r="L52" s="17">
        <v>0.38844057855805902</v>
      </c>
      <c r="M52" s="17"/>
      <c r="N52" s="17">
        <v>0.22728068674780999</v>
      </c>
      <c r="O52" s="17">
        <v>0.211417070534484</v>
      </c>
      <c r="P52" s="17">
        <v>0.241826030525783</v>
      </c>
      <c r="Q52" s="17">
        <v>0.20206516777758399</v>
      </c>
      <c r="R52" s="17"/>
      <c r="S52" s="17">
        <v>0.16345393028438299</v>
      </c>
      <c r="T52" s="17">
        <v>0.23241586527836799</v>
      </c>
      <c r="U52" s="17">
        <v>0.262114783707111</v>
      </c>
      <c r="V52" s="17">
        <v>0.26891573871304703</v>
      </c>
      <c r="W52" s="17">
        <v>0.22289248025654099</v>
      </c>
      <c r="X52" s="17">
        <v>0.24054201709834699</v>
      </c>
      <c r="Y52" s="17">
        <v>0.27054372779668201</v>
      </c>
      <c r="Z52" s="17">
        <v>0.25023466736665501</v>
      </c>
      <c r="AA52" s="17">
        <v>0.20942612555642401</v>
      </c>
      <c r="AB52" s="17">
        <v>0.12075798971132</v>
      </c>
      <c r="AC52" s="17">
        <v>0.26706751478798801</v>
      </c>
      <c r="AD52" s="17">
        <v>0.18463324405555201</v>
      </c>
      <c r="AE52" s="17"/>
      <c r="AF52" s="17">
        <v>0.33458945817631902</v>
      </c>
      <c r="AG52" s="17">
        <v>0.16717158045594899</v>
      </c>
      <c r="AH52" s="17">
        <v>0.17293776528469501</v>
      </c>
      <c r="AI52" s="17"/>
      <c r="AJ52" s="17">
        <v>0.40141813553787697</v>
      </c>
      <c r="AK52" s="17">
        <v>8.6345755536851101E-2</v>
      </c>
      <c r="AL52" s="17">
        <v>0.177214914879957</v>
      </c>
      <c r="AM52" s="17">
        <v>0.66459034304729003</v>
      </c>
      <c r="AN52" s="17">
        <v>0.16308239227464899</v>
      </c>
      <c r="AO52" s="17"/>
      <c r="AP52" s="17">
        <v>0.465092541043087</v>
      </c>
      <c r="AQ52" s="17">
        <v>5.72323605432319E-2</v>
      </c>
      <c r="AR52" s="17">
        <v>0.19255703755265599</v>
      </c>
      <c r="AS52" s="17"/>
      <c r="AT52" s="17">
        <v>0.27458423333974702</v>
      </c>
      <c r="AU52" s="17">
        <v>0.22209069057905401</v>
      </c>
      <c r="AV52" s="17">
        <v>0.139909084181011</v>
      </c>
      <c r="AW52" s="17">
        <v>0.185051844598803</v>
      </c>
      <c r="AX52" s="17">
        <v>0.14344916975890401</v>
      </c>
    </row>
    <row r="53" spans="2:50" x14ac:dyDescent="0.35">
      <c r="B53" t="s">
        <v>72</v>
      </c>
      <c r="C53" s="17">
        <v>0.133503808293059</v>
      </c>
      <c r="D53" s="17">
        <v>9.9872414943476803E-2</v>
      </c>
      <c r="E53" s="17">
        <v>0.166850437796112</v>
      </c>
      <c r="F53" s="17"/>
      <c r="G53" s="17">
        <v>0.13469274315067001</v>
      </c>
      <c r="H53" s="17">
        <v>0.146324803846934</v>
      </c>
      <c r="I53" s="17">
        <v>0.193818035284086</v>
      </c>
      <c r="J53" s="17">
        <v>0.17778110246388601</v>
      </c>
      <c r="K53" s="17">
        <v>7.6011282027061297E-2</v>
      </c>
      <c r="L53" s="17">
        <v>7.5624253826105006E-2</v>
      </c>
      <c r="M53" s="17"/>
      <c r="N53" s="17">
        <v>9.31197934404705E-2</v>
      </c>
      <c r="O53" s="17">
        <v>0.14212487963575099</v>
      </c>
      <c r="P53" s="17">
        <v>0.106498242353957</v>
      </c>
      <c r="Q53" s="17">
        <v>0.19353681600606701</v>
      </c>
      <c r="R53" s="17"/>
      <c r="S53" s="17">
        <v>0.11319209182742999</v>
      </c>
      <c r="T53" s="17">
        <v>0.122232730433461</v>
      </c>
      <c r="U53" s="17">
        <v>0.13473303910298701</v>
      </c>
      <c r="V53" s="17">
        <v>0.13405288026477499</v>
      </c>
      <c r="W53" s="17">
        <v>0.15610857725433999</v>
      </c>
      <c r="X53" s="17">
        <v>0.15312727271386201</v>
      </c>
      <c r="Y53" s="17">
        <v>0.11098388071687799</v>
      </c>
      <c r="Z53" s="17">
        <v>0.13561349993822699</v>
      </c>
      <c r="AA53" s="17">
        <v>0.15952198074903701</v>
      </c>
      <c r="AB53" s="17">
        <v>0.11656897165523999</v>
      </c>
      <c r="AC53" s="17">
        <v>0.15187298375892699</v>
      </c>
      <c r="AD53" s="17">
        <v>0.14250322910851199</v>
      </c>
      <c r="AE53" s="17"/>
      <c r="AF53" s="17">
        <v>9.5154680763985602E-2</v>
      </c>
      <c r="AG53" s="17">
        <v>9.5237286128899604E-2</v>
      </c>
      <c r="AH53" s="17">
        <v>0.29572177114258502</v>
      </c>
      <c r="AI53" s="17"/>
      <c r="AJ53" s="17">
        <v>8.9231496518377904E-2</v>
      </c>
      <c r="AK53" s="17">
        <v>7.9538111912097406E-2</v>
      </c>
      <c r="AL53" s="17">
        <v>9.6279908502245201E-2</v>
      </c>
      <c r="AM53" s="17">
        <v>5.9738786178040203E-2</v>
      </c>
      <c r="AN53" s="17">
        <v>0.33852962563220501</v>
      </c>
      <c r="AO53" s="17"/>
      <c r="AP53" s="17">
        <v>8.7954765802629203E-2</v>
      </c>
      <c r="AQ53" s="17">
        <v>7.0283202695837599E-2</v>
      </c>
      <c r="AR53" s="17">
        <v>7.2042771097673805E-2</v>
      </c>
      <c r="AS53" s="17"/>
      <c r="AT53" s="17">
        <v>0.174616013358185</v>
      </c>
      <c r="AU53" s="17">
        <v>0.15002411685918199</v>
      </c>
      <c r="AV53" s="17">
        <v>0.100802990648189</v>
      </c>
      <c r="AW53" s="17">
        <v>7.9106718982455498E-2</v>
      </c>
      <c r="AX53" s="17">
        <v>0.108673970844286</v>
      </c>
    </row>
    <row r="54" spans="2:50" x14ac:dyDescent="0.35">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row>
    <row r="55" spans="2:50" x14ac:dyDescent="0.35">
      <c r="B55" s="6" t="s">
        <v>110</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row>
    <row r="56" spans="2:50" x14ac:dyDescent="0.35">
      <c r="B56" s="24" t="s">
        <v>84</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row>
    <row r="57" spans="2:50" x14ac:dyDescent="0.35">
      <c r="B57" t="s">
        <v>102</v>
      </c>
      <c r="C57" s="17">
        <v>0.41691899607829502</v>
      </c>
      <c r="D57" s="17">
        <v>0.46143426047981601</v>
      </c>
      <c r="E57" s="17">
        <v>0.37209175169931302</v>
      </c>
      <c r="F57" s="17"/>
      <c r="G57" s="17">
        <v>0.37072339649988401</v>
      </c>
      <c r="H57" s="17">
        <v>0.38225664176570401</v>
      </c>
      <c r="I57" s="17">
        <v>0.31421953519307899</v>
      </c>
      <c r="J57" s="17">
        <v>0.41431358765530601</v>
      </c>
      <c r="K57" s="17">
        <v>0.51028623899808501</v>
      </c>
      <c r="L57" s="17">
        <v>0.49882141017635001</v>
      </c>
      <c r="M57" s="17"/>
      <c r="N57" s="17">
        <v>0.48057188964840702</v>
      </c>
      <c r="O57" s="17">
        <v>0.39708449821417802</v>
      </c>
      <c r="P57" s="17">
        <v>0.37637543041594401</v>
      </c>
      <c r="Q57" s="17">
        <v>0.40205458117846998</v>
      </c>
      <c r="R57" s="17"/>
      <c r="S57" s="17">
        <v>0.413248264443765</v>
      </c>
      <c r="T57" s="17">
        <v>0.42161746795525901</v>
      </c>
      <c r="U57" s="17">
        <v>0.37815741138155101</v>
      </c>
      <c r="V57" s="17">
        <v>0.45225770895863299</v>
      </c>
      <c r="W57" s="17">
        <v>0.38523721291340002</v>
      </c>
      <c r="X57" s="17">
        <v>0.30253329664485001</v>
      </c>
      <c r="Y57" s="17">
        <v>0.34546474093514201</v>
      </c>
      <c r="Z57" s="17">
        <v>0.44633817281166399</v>
      </c>
      <c r="AA57" s="17">
        <v>0.44367737876999502</v>
      </c>
      <c r="AB57" s="17">
        <v>0.53001081487213397</v>
      </c>
      <c r="AC57" s="17">
        <v>0.45776355783601302</v>
      </c>
      <c r="AD57" s="17">
        <v>0.47416937839683299</v>
      </c>
      <c r="AE57" s="17"/>
      <c r="AF57" s="17">
        <v>0.38229722524040799</v>
      </c>
      <c r="AG57" s="17">
        <v>0.470125487445259</v>
      </c>
      <c r="AH57" s="17">
        <v>0.359765808465352</v>
      </c>
      <c r="AI57" s="17"/>
      <c r="AJ57" s="17">
        <v>0.35249363151622398</v>
      </c>
      <c r="AK57" s="17">
        <v>0.48418715082091301</v>
      </c>
      <c r="AL57" s="17">
        <v>0.47180748955657698</v>
      </c>
      <c r="AM57" s="17">
        <v>0.59639583128977003</v>
      </c>
      <c r="AN57" s="17">
        <v>0.35752503964753202</v>
      </c>
      <c r="AO57" s="17"/>
      <c r="AP57" s="17">
        <v>0.27307068127880002</v>
      </c>
      <c r="AQ57" s="17">
        <v>0.50628293496132204</v>
      </c>
      <c r="AR57" s="17">
        <v>0.40807028451841498</v>
      </c>
      <c r="AS57" s="17"/>
      <c r="AT57" s="17">
        <v>0.39987352786487501</v>
      </c>
      <c r="AU57" s="17">
        <v>0.39953484768147901</v>
      </c>
      <c r="AV57" s="17">
        <v>0.449507480030437</v>
      </c>
      <c r="AW57" s="17">
        <v>0.39127688074462702</v>
      </c>
      <c r="AX57" s="17">
        <v>0.43794681374128502</v>
      </c>
    </row>
    <row r="58" spans="2:50" x14ac:dyDescent="0.35">
      <c r="B58" t="s">
        <v>103</v>
      </c>
      <c r="C58" s="17">
        <v>0.31403706276746901</v>
      </c>
      <c r="D58" s="17">
        <v>0.31559698237947698</v>
      </c>
      <c r="E58" s="17">
        <v>0.31167966598282798</v>
      </c>
      <c r="F58" s="17"/>
      <c r="G58" s="17">
        <v>0.34223327318839603</v>
      </c>
      <c r="H58" s="17">
        <v>0.34392809555856302</v>
      </c>
      <c r="I58" s="17">
        <v>0.37720410884439698</v>
      </c>
      <c r="J58" s="17">
        <v>0.33846268188069001</v>
      </c>
      <c r="K58" s="17">
        <v>0.28066554939705401</v>
      </c>
      <c r="L58" s="17">
        <v>0.22226903396751099</v>
      </c>
      <c r="M58" s="17"/>
      <c r="N58" s="17">
        <v>0.29490371872648102</v>
      </c>
      <c r="O58" s="17">
        <v>0.28728754335118101</v>
      </c>
      <c r="P58" s="17">
        <v>0.35370199542422198</v>
      </c>
      <c r="Q58" s="17">
        <v>0.32766862842184802</v>
      </c>
      <c r="R58" s="17"/>
      <c r="S58" s="17">
        <v>0.318402228010289</v>
      </c>
      <c r="T58" s="17">
        <v>0.28513764744173697</v>
      </c>
      <c r="U58" s="17">
        <v>0.24718528224578701</v>
      </c>
      <c r="V58" s="17">
        <v>0.330145616699762</v>
      </c>
      <c r="W58" s="17">
        <v>0.309076311154728</v>
      </c>
      <c r="X58" s="17">
        <v>0.30445682795269802</v>
      </c>
      <c r="Y58" s="17">
        <v>0.29990226273877801</v>
      </c>
      <c r="Z58" s="17">
        <v>0.27879550174705697</v>
      </c>
      <c r="AA58" s="17">
        <v>0.33265100286509902</v>
      </c>
      <c r="AB58" s="17">
        <v>0.34250905660011799</v>
      </c>
      <c r="AC58" s="17">
        <v>0.38447967011331302</v>
      </c>
      <c r="AD58" s="17">
        <v>0.40260244750864799</v>
      </c>
      <c r="AE58" s="17"/>
      <c r="AF58" s="17">
        <v>0.29296854970560998</v>
      </c>
      <c r="AG58" s="17">
        <v>0.32584085700508802</v>
      </c>
      <c r="AH58" s="17">
        <v>0.30839669785698498</v>
      </c>
      <c r="AI58" s="17"/>
      <c r="AJ58" s="17">
        <v>0.24353612278806899</v>
      </c>
      <c r="AK58" s="17">
        <v>0.38355627669731202</v>
      </c>
      <c r="AL58" s="17">
        <v>0.26165070337322999</v>
      </c>
      <c r="AM58" s="17">
        <v>0.350678553690488</v>
      </c>
      <c r="AN58" s="17">
        <v>0.32438451103928601</v>
      </c>
      <c r="AO58" s="17"/>
      <c r="AP58" s="17">
        <v>0.238737179812754</v>
      </c>
      <c r="AQ58" s="17">
        <v>0.39256808938669502</v>
      </c>
      <c r="AR58" s="17">
        <v>0.30522178343606399</v>
      </c>
      <c r="AS58" s="17"/>
      <c r="AT58" s="17">
        <v>0.32395488256388399</v>
      </c>
      <c r="AU58" s="17">
        <v>0.33382974312985197</v>
      </c>
      <c r="AV58" s="17">
        <v>0.30830019793585101</v>
      </c>
      <c r="AW58" s="17">
        <v>0.342822611095702</v>
      </c>
      <c r="AX58" s="17">
        <v>0.16634345430918199</v>
      </c>
    </row>
    <row r="59" spans="2:50" x14ac:dyDescent="0.35">
      <c r="B59" t="s">
        <v>104</v>
      </c>
      <c r="C59" s="17">
        <v>0.30853926285536198</v>
      </c>
      <c r="D59" s="17">
        <v>0.32254395081399401</v>
      </c>
      <c r="E59" s="17">
        <v>0.29609674420540899</v>
      </c>
      <c r="F59" s="17"/>
      <c r="G59" s="17">
        <v>0.29935300854532099</v>
      </c>
      <c r="H59" s="17">
        <v>0.28149502230343598</v>
      </c>
      <c r="I59" s="17">
        <v>0.33293843838256798</v>
      </c>
      <c r="J59" s="17">
        <v>0.31686015322529698</v>
      </c>
      <c r="K59" s="17">
        <v>0.365413982758508</v>
      </c>
      <c r="L59" s="17">
        <v>0.27205445808204598</v>
      </c>
      <c r="M59" s="17"/>
      <c r="N59" s="17">
        <v>0.268661661279748</v>
      </c>
      <c r="O59" s="17">
        <v>0.28368651744060203</v>
      </c>
      <c r="P59" s="17">
        <v>0.34426803738536199</v>
      </c>
      <c r="Q59" s="17">
        <v>0.34784836775316103</v>
      </c>
      <c r="R59" s="17"/>
      <c r="S59" s="17">
        <v>0.29806517709485603</v>
      </c>
      <c r="T59" s="17">
        <v>0.26778053577375799</v>
      </c>
      <c r="U59" s="17">
        <v>0.303922111962313</v>
      </c>
      <c r="V59" s="17">
        <v>0.28371336310346801</v>
      </c>
      <c r="W59" s="17">
        <v>0.28633180189812402</v>
      </c>
      <c r="X59" s="17">
        <v>0.34358417641051597</v>
      </c>
      <c r="Y59" s="17">
        <v>0.33473985092531999</v>
      </c>
      <c r="Z59" s="17">
        <v>0.27378370662502599</v>
      </c>
      <c r="AA59" s="17">
        <v>0.31945390875830199</v>
      </c>
      <c r="AB59" s="17">
        <v>0.32360692487405901</v>
      </c>
      <c r="AC59" s="17">
        <v>0.33219142082706599</v>
      </c>
      <c r="AD59" s="17">
        <v>0.41903804870194999</v>
      </c>
      <c r="AE59" s="17"/>
      <c r="AF59" s="17">
        <v>0.31550505191544198</v>
      </c>
      <c r="AG59" s="17">
        <v>0.29334410576013498</v>
      </c>
      <c r="AH59" s="17">
        <v>0.34249843473847402</v>
      </c>
      <c r="AI59" s="17"/>
      <c r="AJ59" s="17">
        <v>0.27649479553637701</v>
      </c>
      <c r="AK59" s="17">
        <v>0.3018218427712</v>
      </c>
      <c r="AL59" s="17">
        <v>0.33758772736828002</v>
      </c>
      <c r="AM59" s="17">
        <v>0.74293538462278497</v>
      </c>
      <c r="AN59" s="17">
        <v>0.337414221136146</v>
      </c>
      <c r="AO59" s="17"/>
      <c r="AP59" s="17">
        <v>0.234628568046928</v>
      </c>
      <c r="AQ59" s="17">
        <v>0.33444893700730099</v>
      </c>
      <c r="AR59" s="17">
        <v>0.30545025082281002</v>
      </c>
      <c r="AS59" s="17"/>
      <c r="AT59" s="17">
        <v>0.32354277799470899</v>
      </c>
      <c r="AU59" s="17">
        <v>0.35793375425555701</v>
      </c>
      <c r="AV59" s="17">
        <v>0.27131342148278398</v>
      </c>
      <c r="AW59" s="17">
        <v>0.27166739078908297</v>
      </c>
      <c r="AX59" s="17">
        <v>0.38912238722949499</v>
      </c>
    </row>
    <row r="60" spans="2:50" x14ac:dyDescent="0.35">
      <c r="B60" t="s">
        <v>105</v>
      </c>
      <c r="C60" s="17">
        <v>0.273387236866801</v>
      </c>
      <c r="D60" s="17">
        <v>0.28113811638606401</v>
      </c>
      <c r="E60" s="17">
        <v>0.26690779695262901</v>
      </c>
      <c r="F60" s="17"/>
      <c r="G60" s="17">
        <v>0.25034839814151699</v>
      </c>
      <c r="H60" s="17">
        <v>0.23841205943215599</v>
      </c>
      <c r="I60" s="17">
        <v>0.20404580467617101</v>
      </c>
      <c r="J60" s="17">
        <v>0.21178581633768201</v>
      </c>
      <c r="K60" s="17">
        <v>0.31538281481712699</v>
      </c>
      <c r="L60" s="17">
        <v>0.39536585126135299</v>
      </c>
      <c r="M60" s="17"/>
      <c r="N60" s="17">
        <v>0.30421963893602599</v>
      </c>
      <c r="O60" s="17">
        <v>0.29487863482097099</v>
      </c>
      <c r="P60" s="17">
        <v>0.260692166222316</v>
      </c>
      <c r="Q60" s="17">
        <v>0.22850536728155599</v>
      </c>
      <c r="R60" s="17"/>
      <c r="S60" s="17">
        <v>0.26166467620365302</v>
      </c>
      <c r="T60" s="17">
        <v>0.325954830295202</v>
      </c>
      <c r="U60" s="17">
        <v>0.27980530410972099</v>
      </c>
      <c r="V60" s="17">
        <v>0.28936965777595802</v>
      </c>
      <c r="W60" s="17">
        <v>0.25927561694210399</v>
      </c>
      <c r="X60" s="17">
        <v>0.27439365052525799</v>
      </c>
      <c r="Y60" s="17">
        <v>0.32042216086310699</v>
      </c>
      <c r="Z60" s="17">
        <v>0.32253133201402601</v>
      </c>
      <c r="AA60" s="17">
        <v>0.238818311748419</v>
      </c>
      <c r="AB60" s="17">
        <v>0.21883525677152099</v>
      </c>
      <c r="AC60" s="17">
        <v>0.27847886509292802</v>
      </c>
      <c r="AD60" s="17">
        <v>0.15688774861712401</v>
      </c>
      <c r="AE60" s="17"/>
      <c r="AF60" s="17">
        <v>0.38358143000219402</v>
      </c>
      <c r="AG60" s="17">
        <v>0.23484620544718399</v>
      </c>
      <c r="AH60" s="17">
        <v>0.147523475063851</v>
      </c>
      <c r="AI60" s="17"/>
      <c r="AJ60" s="17">
        <v>0.42037322448257403</v>
      </c>
      <c r="AK60" s="17">
        <v>0.204664510173171</v>
      </c>
      <c r="AL60" s="17">
        <v>0.215099911616949</v>
      </c>
      <c r="AM60" s="17">
        <v>0.38371170804962901</v>
      </c>
      <c r="AN60" s="17">
        <v>0.163172933830603</v>
      </c>
      <c r="AO60" s="17"/>
      <c r="AP60" s="17">
        <v>0.47539646928538098</v>
      </c>
      <c r="AQ60" s="17">
        <v>0.188507465611819</v>
      </c>
      <c r="AR60" s="17">
        <v>0.23932794776529101</v>
      </c>
      <c r="AS60" s="17"/>
      <c r="AT60" s="17">
        <v>0.268275140479033</v>
      </c>
      <c r="AU60" s="17">
        <v>0.25437462700433899</v>
      </c>
      <c r="AV60" s="17">
        <v>0.260015192449085</v>
      </c>
      <c r="AW60" s="17">
        <v>0.25423142904024298</v>
      </c>
      <c r="AX60" s="17">
        <v>0.25915441841449999</v>
      </c>
    </row>
    <row r="61" spans="2:50" x14ac:dyDescent="0.35">
      <c r="B61" t="s">
        <v>106</v>
      </c>
      <c r="C61" s="17">
        <v>0.23374182175876801</v>
      </c>
      <c r="D61" s="17">
        <v>0.23680192045006601</v>
      </c>
      <c r="E61" s="17">
        <v>0.23076030441006901</v>
      </c>
      <c r="F61" s="17"/>
      <c r="G61" s="17">
        <v>0.31753503846249798</v>
      </c>
      <c r="H61" s="17">
        <v>0.23006397020915401</v>
      </c>
      <c r="I61" s="17">
        <v>0.25202640157369299</v>
      </c>
      <c r="J61" s="17">
        <v>0.165891599552278</v>
      </c>
      <c r="K61" s="17">
        <v>0.204039831334447</v>
      </c>
      <c r="L61" s="17">
        <v>0.24170943073871001</v>
      </c>
      <c r="M61" s="17"/>
      <c r="N61" s="17">
        <v>0.28087941183350301</v>
      </c>
      <c r="O61" s="17">
        <v>0.248857325342595</v>
      </c>
      <c r="P61" s="17">
        <v>0.19461355917189699</v>
      </c>
      <c r="Q61" s="17">
        <v>0.202320909047048</v>
      </c>
      <c r="R61" s="17"/>
      <c r="S61" s="17">
        <v>0.28373962478546</v>
      </c>
      <c r="T61" s="17">
        <v>0.27149131793284298</v>
      </c>
      <c r="U61" s="17">
        <v>0.234528124119984</v>
      </c>
      <c r="V61" s="17">
        <v>0.18698196381475199</v>
      </c>
      <c r="W61" s="17">
        <v>0.24695133547234299</v>
      </c>
      <c r="X61" s="17">
        <v>0.23495590371980599</v>
      </c>
      <c r="Y61" s="17">
        <v>0.24226560659271901</v>
      </c>
      <c r="Z61" s="17">
        <v>0.23215942351105101</v>
      </c>
      <c r="AA61" s="17">
        <v>0.198586250504519</v>
      </c>
      <c r="AB61" s="17">
        <v>0.202391830517718</v>
      </c>
      <c r="AC61" s="17">
        <v>0.19104083447554801</v>
      </c>
      <c r="AD61" s="17">
        <v>0.213686138837172</v>
      </c>
      <c r="AE61" s="17"/>
      <c r="AF61" s="17">
        <v>0.22401520398480801</v>
      </c>
      <c r="AG61" s="17">
        <v>0.23733552834770699</v>
      </c>
      <c r="AH61" s="17">
        <v>0.21752797929697901</v>
      </c>
      <c r="AI61" s="17"/>
      <c r="AJ61" s="17">
        <v>0.29241420520707501</v>
      </c>
      <c r="AK61" s="17">
        <v>0.188224099698141</v>
      </c>
      <c r="AL61" s="17">
        <v>0.25093361069751302</v>
      </c>
      <c r="AM61" s="17">
        <v>0</v>
      </c>
      <c r="AN61" s="17">
        <v>0.217217686451774</v>
      </c>
      <c r="AO61" s="17"/>
      <c r="AP61" s="17">
        <v>0.34914400461679801</v>
      </c>
      <c r="AQ61" s="17">
        <v>0.20159584634962299</v>
      </c>
      <c r="AR61" s="17">
        <v>0.30752096160242198</v>
      </c>
      <c r="AS61" s="17"/>
      <c r="AT61" s="17">
        <v>0.223046775282286</v>
      </c>
      <c r="AU61" s="17">
        <v>0.21008222646625599</v>
      </c>
      <c r="AV61" s="17">
        <v>0.27351339605648001</v>
      </c>
      <c r="AW61" s="17">
        <v>0.294753386509222</v>
      </c>
      <c r="AX61" s="17">
        <v>0.23356201370386501</v>
      </c>
    </row>
    <row r="62" spans="2:50" x14ac:dyDescent="0.35">
      <c r="B62" t="s">
        <v>107</v>
      </c>
      <c r="C62" s="17">
        <v>0.22542381468357001</v>
      </c>
      <c r="D62" s="17">
        <v>0.24990511410106001</v>
      </c>
      <c r="E62" s="17">
        <v>0.20122061377643999</v>
      </c>
      <c r="F62" s="17"/>
      <c r="G62" s="17">
        <v>0.222681374352552</v>
      </c>
      <c r="H62" s="17">
        <v>0.187530662110546</v>
      </c>
      <c r="I62" s="17">
        <v>0.17955049118173899</v>
      </c>
      <c r="J62" s="17">
        <v>0.21840634176180401</v>
      </c>
      <c r="K62" s="17">
        <v>0.23855780183105199</v>
      </c>
      <c r="L62" s="17">
        <v>0.29225636047654602</v>
      </c>
      <c r="M62" s="17"/>
      <c r="N62" s="17">
        <v>0.23542961283970101</v>
      </c>
      <c r="O62" s="17">
        <v>0.22233768853039601</v>
      </c>
      <c r="P62" s="17">
        <v>0.23159405281640799</v>
      </c>
      <c r="Q62" s="17">
        <v>0.21315669632126</v>
      </c>
      <c r="R62" s="17"/>
      <c r="S62" s="17">
        <v>0.22921309513617899</v>
      </c>
      <c r="T62" s="17">
        <v>0.22678579518716599</v>
      </c>
      <c r="U62" s="17">
        <v>0.226692178316035</v>
      </c>
      <c r="V62" s="17">
        <v>0.249002965383502</v>
      </c>
      <c r="W62" s="17">
        <v>0.25401836499508901</v>
      </c>
      <c r="X62" s="17">
        <v>0.185977162061715</v>
      </c>
      <c r="Y62" s="17">
        <v>0.23523096480480801</v>
      </c>
      <c r="Z62" s="17">
        <v>0.24693880663472101</v>
      </c>
      <c r="AA62" s="17">
        <v>0.21452718176604499</v>
      </c>
      <c r="AB62" s="17">
        <v>0.19179165062359199</v>
      </c>
      <c r="AC62" s="17">
        <v>0.24854172531765001</v>
      </c>
      <c r="AD62" s="17">
        <v>0.228157247999561</v>
      </c>
      <c r="AE62" s="17"/>
      <c r="AF62" s="17">
        <v>0.31422328797271398</v>
      </c>
      <c r="AG62" s="17">
        <v>0.18442967559461099</v>
      </c>
      <c r="AH62" s="17">
        <v>0.15330341002747599</v>
      </c>
      <c r="AI62" s="17"/>
      <c r="AJ62" s="17">
        <v>0.30031251987692997</v>
      </c>
      <c r="AK62" s="17">
        <v>0.19288646194713499</v>
      </c>
      <c r="AL62" s="17">
        <v>0.17690747876575999</v>
      </c>
      <c r="AM62" s="17">
        <v>0.37933004237858498</v>
      </c>
      <c r="AN62" s="17">
        <v>0.15881734067734499</v>
      </c>
      <c r="AO62" s="17"/>
      <c r="AP62" s="17">
        <v>0.320158565687297</v>
      </c>
      <c r="AQ62" s="17">
        <v>0.196961801735656</v>
      </c>
      <c r="AR62" s="17">
        <v>0.16087927057625401</v>
      </c>
      <c r="AS62" s="17"/>
      <c r="AT62" s="17">
        <v>0.240889502570963</v>
      </c>
      <c r="AU62" s="17">
        <v>0.24914699904545401</v>
      </c>
      <c r="AV62" s="17">
        <v>0.20380258850218699</v>
      </c>
      <c r="AW62" s="17">
        <v>0.19190408793389299</v>
      </c>
      <c r="AX62" s="17">
        <v>0.26567328653408101</v>
      </c>
    </row>
    <row r="63" spans="2:50" x14ac:dyDescent="0.35">
      <c r="B63" t="s">
        <v>108</v>
      </c>
      <c r="C63" s="17">
        <v>0.18138827974834701</v>
      </c>
      <c r="D63" s="17">
        <v>0.194288197585336</v>
      </c>
      <c r="E63" s="17">
        <v>0.16951970575259401</v>
      </c>
      <c r="F63" s="17"/>
      <c r="G63" s="17">
        <v>0.212713661525224</v>
      </c>
      <c r="H63" s="17">
        <v>0.201246149257509</v>
      </c>
      <c r="I63" s="17">
        <v>0.20604630772548799</v>
      </c>
      <c r="J63" s="17">
        <v>0.16066295616036999</v>
      </c>
      <c r="K63" s="17">
        <v>0.14916764266795801</v>
      </c>
      <c r="L63" s="17">
        <v>0.162929270867576</v>
      </c>
      <c r="M63" s="17"/>
      <c r="N63" s="17">
        <v>0.19090862496939001</v>
      </c>
      <c r="O63" s="17">
        <v>0.16776098766403399</v>
      </c>
      <c r="P63" s="17">
        <v>0.19958506561544401</v>
      </c>
      <c r="Q63" s="17">
        <v>0.16750998127151201</v>
      </c>
      <c r="R63" s="17"/>
      <c r="S63" s="17">
        <v>0.21630415430354299</v>
      </c>
      <c r="T63" s="17">
        <v>0.162842517286335</v>
      </c>
      <c r="U63" s="17">
        <v>0.14733377108288101</v>
      </c>
      <c r="V63" s="17">
        <v>0.20484439724033601</v>
      </c>
      <c r="W63" s="17">
        <v>0.13203857028183</v>
      </c>
      <c r="X63" s="17">
        <v>0.194012286442377</v>
      </c>
      <c r="Y63" s="17">
        <v>0.177801631052871</v>
      </c>
      <c r="Z63" s="17">
        <v>0.19901255872634499</v>
      </c>
      <c r="AA63" s="17">
        <v>0.18611669575641501</v>
      </c>
      <c r="AB63" s="17">
        <v>0.158471022690642</v>
      </c>
      <c r="AC63" s="17">
        <v>0.18356010049527599</v>
      </c>
      <c r="AD63" s="17">
        <v>0.23026659387887299</v>
      </c>
      <c r="AE63" s="17"/>
      <c r="AF63" s="17">
        <v>0.160211732596864</v>
      </c>
      <c r="AG63" s="17">
        <v>0.20589510613863801</v>
      </c>
      <c r="AH63" s="17">
        <v>0.160671526520413</v>
      </c>
      <c r="AI63" s="17"/>
      <c r="AJ63" s="17">
        <v>0.16221220146082899</v>
      </c>
      <c r="AK63" s="17">
        <v>0.21009516693202401</v>
      </c>
      <c r="AL63" s="17">
        <v>0.17740885424601299</v>
      </c>
      <c r="AM63" s="17">
        <v>0.20359728983033401</v>
      </c>
      <c r="AN63" s="17">
        <v>0.14720390745856801</v>
      </c>
      <c r="AO63" s="17"/>
      <c r="AP63" s="17">
        <v>0.17452444811210899</v>
      </c>
      <c r="AQ63" s="17">
        <v>0.211808518097239</v>
      </c>
      <c r="AR63" s="17">
        <v>0.20997071964897901</v>
      </c>
      <c r="AS63" s="17"/>
      <c r="AT63" s="17">
        <v>0.150249962347732</v>
      </c>
      <c r="AU63" s="17">
        <v>0.16603242801205501</v>
      </c>
      <c r="AV63" s="17">
        <v>0.18557646908900399</v>
      </c>
      <c r="AW63" s="17">
        <v>0.25919532140753598</v>
      </c>
      <c r="AX63" s="17">
        <v>0.20092395746069699</v>
      </c>
    </row>
    <row r="64" spans="2:50" x14ac:dyDescent="0.35">
      <c r="B64" t="s">
        <v>72</v>
      </c>
      <c r="C64" s="17">
        <v>9.4815032731848006E-2</v>
      </c>
      <c r="D64" s="17">
        <v>6.4736900574013406E-2</v>
      </c>
      <c r="E64" s="17">
        <v>0.124541026205197</v>
      </c>
      <c r="F64" s="17"/>
      <c r="G64" s="17">
        <v>7.5624733878848993E-2</v>
      </c>
      <c r="H64" s="17">
        <v>0.110833758716867</v>
      </c>
      <c r="I64" s="17">
        <v>0.111916572277969</v>
      </c>
      <c r="J64" s="17">
        <v>0.115767165041579</v>
      </c>
      <c r="K64" s="17">
        <v>7.7114045945117005E-2</v>
      </c>
      <c r="L64" s="17">
        <v>7.5284906657272901E-2</v>
      </c>
      <c r="M64" s="17"/>
      <c r="N64" s="17">
        <v>5.5354293757074402E-2</v>
      </c>
      <c r="O64" s="17">
        <v>0.102617614171421</v>
      </c>
      <c r="P64" s="17">
        <v>6.91118474855211E-2</v>
      </c>
      <c r="Q64" s="17">
        <v>0.15053919471128699</v>
      </c>
      <c r="R64" s="17"/>
      <c r="S64" s="17">
        <v>7.6739364489852899E-2</v>
      </c>
      <c r="T64" s="17">
        <v>9.4879838381197498E-2</v>
      </c>
      <c r="U64" s="17">
        <v>0.13860613448020601</v>
      </c>
      <c r="V64" s="17">
        <v>9.6153728943195696E-2</v>
      </c>
      <c r="W64" s="17">
        <v>0.121610438949115</v>
      </c>
      <c r="X64" s="17">
        <v>0.132277385293773</v>
      </c>
      <c r="Y64" s="17">
        <v>6.7969550098713194E-2</v>
      </c>
      <c r="Z64" s="17">
        <v>7.0246760533957106E-2</v>
      </c>
      <c r="AA64" s="17">
        <v>0.111110470921281</v>
      </c>
      <c r="AB64" s="17">
        <v>7.6839764216493397E-2</v>
      </c>
      <c r="AC64" s="17">
        <v>5.2427428733122602E-2</v>
      </c>
      <c r="AD64" s="17">
        <v>5.1878966460831302E-2</v>
      </c>
      <c r="AE64" s="17"/>
      <c r="AF64" s="17">
        <v>7.9721052507724405E-2</v>
      </c>
      <c r="AG64" s="17">
        <v>7.2808692848805104E-2</v>
      </c>
      <c r="AH64" s="17">
        <v>0.16844541954685299</v>
      </c>
      <c r="AI64" s="17"/>
      <c r="AJ64" s="17">
        <v>8.1806186998961195E-2</v>
      </c>
      <c r="AK64" s="17">
        <v>5.8632021608325299E-2</v>
      </c>
      <c r="AL64" s="17">
        <v>6.0628222949568697E-2</v>
      </c>
      <c r="AM64" s="17">
        <v>6.1789362842797298E-2</v>
      </c>
      <c r="AN64" s="17">
        <v>0.19142557546646399</v>
      </c>
      <c r="AO64" s="17"/>
      <c r="AP64" s="17">
        <v>8.2578385132576704E-2</v>
      </c>
      <c r="AQ64" s="17">
        <v>5.5479648183380401E-2</v>
      </c>
      <c r="AR64" s="17">
        <v>6.0689900289372101E-2</v>
      </c>
      <c r="AS64" s="17"/>
      <c r="AT64" s="17">
        <v>0.122122557353625</v>
      </c>
      <c r="AU64" s="17">
        <v>0.10191503339222301</v>
      </c>
      <c r="AV64" s="17">
        <v>6.7506937248277596E-2</v>
      </c>
      <c r="AW64" s="17">
        <v>6.6671537447856505E-2</v>
      </c>
      <c r="AX64" s="17">
        <v>5.4448603826481701E-2</v>
      </c>
    </row>
    <row r="65" spans="2:50" x14ac:dyDescent="0.35">
      <c r="B65" t="s">
        <v>109</v>
      </c>
      <c r="C65" s="17">
        <v>6.7398150741647705E-2</v>
      </c>
      <c r="D65" s="17">
        <v>7.0674641586469397E-2</v>
      </c>
      <c r="E65" s="17">
        <v>6.2583925249111105E-2</v>
      </c>
      <c r="F65" s="17"/>
      <c r="G65" s="17">
        <v>4.6001778967768803E-2</v>
      </c>
      <c r="H65" s="17">
        <v>5.24018834934286E-2</v>
      </c>
      <c r="I65" s="17">
        <v>4.83699870775883E-2</v>
      </c>
      <c r="J65" s="17">
        <v>5.1817794160590798E-2</v>
      </c>
      <c r="K65" s="17">
        <v>9.6763450896486594E-2</v>
      </c>
      <c r="L65" s="17">
        <v>0.102197902676012</v>
      </c>
      <c r="M65" s="17"/>
      <c r="N65" s="17">
        <v>0.107083222727236</v>
      </c>
      <c r="O65" s="17">
        <v>6.9868399406558104E-2</v>
      </c>
      <c r="P65" s="17">
        <v>4.3553382442995198E-2</v>
      </c>
      <c r="Q65" s="17">
        <v>4.3766328794749697E-2</v>
      </c>
      <c r="R65" s="17"/>
      <c r="S65" s="17">
        <v>7.4970901789703601E-2</v>
      </c>
      <c r="T65" s="17">
        <v>7.0700289144594405E-2</v>
      </c>
      <c r="U65" s="17">
        <v>7.6839372512295001E-2</v>
      </c>
      <c r="V65" s="17">
        <v>9.2639707970923302E-2</v>
      </c>
      <c r="W65" s="17">
        <v>5.60793312815265E-2</v>
      </c>
      <c r="X65" s="17">
        <v>5.1351409321495498E-2</v>
      </c>
      <c r="Y65" s="17">
        <v>5.9335559366327797E-2</v>
      </c>
      <c r="Z65" s="17">
        <v>5.81179046141884E-2</v>
      </c>
      <c r="AA65" s="17">
        <v>4.1738411692930702E-2</v>
      </c>
      <c r="AB65" s="17">
        <v>8.3982258108988198E-2</v>
      </c>
      <c r="AC65" s="17">
        <v>0.109390107837603</v>
      </c>
      <c r="AD65" s="17">
        <v>0</v>
      </c>
      <c r="AE65" s="17"/>
      <c r="AF65" s="17">
        <v>5.4377311420654599E-2</v>
      </c>
      <c r="AG65" s="17">
        <v>8.1938870124491095E-2</v>
      </c>
      <c r="AH65" s="17">
        <v>5.3441397886363401E-2</v>
      </c>
      <c r="AI65" s="17"/>
      <c r="AJ65" s="17">
        <v>5.98116206610819E-2</v>
      </c>
      <c r="AK65" s="17">
        <v>7.5707943239444894E-2</v>
      </c>
      <c r="AL65" s="17">
        <v>0.102845797063637</v>
      </c>
      <c r="AM65" s="17">
        <v>0</v>
      </c>
      <c r="AN65" s="17">
        <v>4.1757092575690102E-2</v>
      </c>
      <c r="AO65" s="17"/>
      <c r="AP65" s="17">
        <v>3.0831075844466899E-2</v>
      </c>
      <c r="AQ65" s="17">
        <v>5.9869449859392798E-2</v>
      </c>
      <c r="AR65" s="17">
        <v>8.7997827905733295E-2</v>
      </c>
      <c r="AS65" s="17"/>
      <c r="AT65" s="17">
        <v>4.2961591757390498E-2</v>
      </c>
      <c r="AU65" s="17">
        <v>4.5725376062229303E-2</v>
      </c>
      <c r="AV65" s="17">
        <v>9.9824378030896693E-2</v>
      </c>
      <c r="AW65" s="17">
        <v>7.4016399382317397E-2</v>
      </c>
      <c r="AX65" s="17">
        <v>0.17490187663798901</v>
      </c>
    </row>
    <row r="66" spans="2:50" x14ac:dyDescent="0.35">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row>
    <row r="67" spans="2:50" x14ac:dyDescent="0.35">
      <c r="B67" s="6" t="s">
        <v>119</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row>
    <row r="68" spans="2:50" x14ac:dyDescent="0.35">
      <c r="B68" s="24" t="s">
        <v>84</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row>
    <row r="69" spans="2:50" x14ac:dyDescent="0.35">
      <c r="B69" t="s">
        <v>111</v>
      </c>
      <c r="C69" s="17">
        <v>0.41519401157851099</v>
      </c>
      <c r="D69" s="17">
        <v>0.40890513694462699</v>
      </c>
      <c r="E69" s="17">
        <v>0.41993437389874</v>
      </c>
      <c r="F69" s="17"/>
      <c r="G69" s="17">
        <v>0.38911363521783399</v>
      </c>
      <c r="H69" s="17">
        <v>0.34650046627030001</v>
      </c>
      <c r="I69" s="17">
        <v>0.36964959420198001</v>
      </c>
      <c r="J69" s="17">
        <v>0.38526135114780202</v>
      </c>
      <c r="K69" s="17">
        <v>0.51147481172689502</v>
      </c>
      <c r="L69" s="17">
        <v>0.48532390759218802</v>
      </c>
      <c r="M69" s="17"/>
      <c r="N69" s="17">
        <v>0.46278390983703199</v>
      </c>
      <c r="O69" s="17">
        <v>0.42046238272201097</v>
      </c>
      <c r="P69" s="17">
        <v>0.37569534721033199</v>
      </c>
      <c r="Q69" s="17">
        <v>0.39043744909613398</v>
      </c>
      <c r="R69" s="17"/>
      <c r="S69" s="17">
        <v>0.37656375003999398</v>
      </c>
      <c r="T69" s="17">
        <v>0.39427310480443101</v>
      </c>
      <c r="U69" s="17">
        <v>0.439118924446046</v>
      </c>
      <c r="V69" s="17">
        <v>0.39425605219606702</v>
      </c>
      <c r="W69" s="17">
        <v>0.37786817361452901</v>
      </c>
      <c r="X69" s="17">
        <v>0.44674709980526101</v>
      </c>
      <c r="Y69" s="17">
        <v>0.45182161490281902</v>
      </c>
      <c r="Z69" s="17">
        <v>0.41840476016872402</v>
      </c>
      <c r="AA69" s="17">
        <v>0.45437364170136901</v>
      </c>
      <c r="AB69" s="17">
        <v>0.49208283976253198</v>
      </c>
      <c r="AC69" s="17">
        <v>0.35094795477079299</v>
      </c>
      <c r="AD69" s="17">
        <v>0.30686511488999801</v>
      </c>
      <c r="AE69" s="17"/>
      <c r="AF69" s="17">
        <v>0.40338004465510502</v>
      </c>
      <c r="AG69" s="17">
        <v>0.445962271030579</v>
      </c>
      <c r="AH69" s="17">
        <v>0.352928090827966</v>
      </c>
      <c r="AI69" s="17"/>
      <c r="AJ69" s="17">
        <v>0.40876218842275602</v>
      </c>
      <c r="AK69" s="17">
        <v>0.42334204723660901</v>
      </c>
      <c r="AL69" s="17">
        <v>0.43783710531553199</v>
      </c>
      <c r="AM69" s="17">
        <v>0.46634336550190802</v>
      </c>
      <c r="AN69" s="17">
        <v>0.39591144254118998</v>
      </c>
      <c r="AO69" s="17"/>
      <c r="AP69" s="17">
        <v>0.34704892586612601</v>
      </c>
      <c r="AQ69" s="17">
        <v>0.46543824345547802</v>
      </c>
      <c r="AR69" s="17">
        <v>0.45054643196744798</v>
      </c>
      <c r="AS69" s="17"/>
      <c r="AT69" s="17">
        <v>0.39479043487038701</v>
      </c>
      <c r="AU69" s="17">
        <v>0.400789335418545</v>
      </c>
      <c r="AV69" s="17">
        <v>0.45930928508645702</v>
      </c>
      <c r="AW69" s="17">
        <v>0.439845322418907</v>
      </c>
      <c r="AX69" s="17">
        <v>0.41118414179602403</v>
      </c>
    </row>
    <row r="70" spans="2:50" x14ac:dyDescent="0.35">
      <c r="B70" t="s">
        <v>112</v>
      </c>
      <c r="C70" s="17">
        <v>0.39185331054696099</v>
      </c>
      <c r="D70" s="17">
        <v>0.41565570857036199</v>
      </c>
      <c r="E70" s="17">
        <v>0.369258379489597</v>
      </c>
      <c r="F70" s="17"/>
      <c r="G70" s="17">
        <v>0.33670844675653699</v>
      </c>
      <c r="H70" s="17">
        <v>0.34498314363064297</v>
      </c>
      <c r="I70" s="17">
        <v>0.34324150435509698</v>
      </c>
      <c r="J70" s="17">
        <v>0.35356287764125299</v>
      </c>
      <c r="K70" s="17">
        <v>0.46022994475741302</v>
      </c>
      <c r="L70" s="17">
        <v>0.49122807804322099</v>
      </c>
      <c r="M70" s="17"/>
      <c r="N70" s="17">
        <v>0.45011838733035903</v>
      </c>
      <c r="O70" s="17">
        <v>0.38229166827865002</v>
      </c>
      <c r="P70" s="17">
        <v>0.36621203842579803</v>
      </c>
      <c r="Q70" s="17">
        <v>0.35596331845559998</v>
      </c>
      <c r="R70" s="17"/>
      <c r="S70" s="17">
        <v>0.40700506017840599</v>
      </c>
      <c r="T70" s="17">
        <v>0.38974150817456599</v>
      </c>
      <c r="U70" s="17">
        <v>0.39946492620651902</v>
      </c>
      <c r="V70" s="17">
        <v>0.42957315945505498</v>
      </c>
      <c r="W70" s="17">
        <v>0.38401537359605298</v>
      </c>
      <c r="X70" s="17">
        <v>0.38542829777146598</v>
      </c>
      <c r="Y70" s="17">
        <v>0.44935233193859597</v>
      </c>
      <c r="Z70" s="17">
        <v>0.39750092336640802</v>
      </c>
      <c r="AA70" s="17">
        <v>0.34547102405494201</v>
      </c>
      <c r="AB70" s="17">
        <v>0.38229788158163702</v>
      </c>
      <c r="AC70" s="17">
        <v>0.34884163699659598</v>
      </c>
      <c r="AD70" s="17">
        <v>0.34483429372514701</v>
      </c>
      <c r="AE70" s="17"/>
      <c r="AF70" s="17">
        <v>0.45750080502286</v>
      </c>
      <c r="AG70" s="17">
        <v>0.38669199814125299</v>
      </c>
      <c r="AH70" s="17">
        <v>0.262786923266844</v>
      </c>
      <c r="AI70" s="17"/>
      <c r="AJ70" s="17">
        <v>0.47908609848051897</v>
      </c>
      <c r="AK70" s="17">
        <v>0.36427132803595702</v>
      </c>
      <c r="AL70" s="17">
        <v>0.37912581666571799</v>
      </c>
      <c r="AM70" s="17">
        <v>0.53467960978640805</v>
      </c>
      <c r="AN70" s="17">
        <v>0.26923446048460897</v>
      </c>
      <c r="AO70" s="17"/>
      <c r="AP70" s="17">
        <v>0.49039918510788</v>
      </c>
      <c r="AQ70" s="17">
        <v>0.38710116369129999</v>
      </c>
      <c r="AR70" s="17">
        <v>0.37810357245262499</v>
      </c>
      <c r="AS70" s="17"/>
      <c r="AT70" s="17">
        <v>0.36009827770803898</v>
      </c>
      <c r="AU70" s="17">
        <v>0.37244780308667502</v>
      </c>
      <c r="AV70" s="17">
        <v>0.39379011474785902</v>
      </c>
      <c r="AW70" s="17">
        <v>0.419260992077856</v>
      </c>
      <c r="AX70" s="17">
        <v>0.51994678072406997</v>
      </c>
    </row>
    <row r="71" spans="2:50" x14ac:dyDescent="0.35">
      <c r="B71" t="s">
        <v>113</v>
      </c>
      <c r="C71" s="17">
        <v>0.36860184047085698</v>
      </c>
      <c r="D71" s="17">
        <v>0.37743390093742302</v>
      </c>
      <c r="E71" s="17">
        <v>0.36052271646802098</v>
      </c>
      <c r="F71" s="17"/>
      <c r="G71" s="17">
        <v>0.32012795393411803</v>
      </c>
      <c r="H71" s="17">
        <v>0.31334118206884298</v>
      </c>
      <c r="I71" s="17">
        <v>0.31685636027194403</v>
      </c>
      <c r="J71" s="17">
        <v>0.34930297891142997</v>
      </c>
      <c r="K71" s="17">
        <v>0.38428277187371901</v>
      </c>
      <c r="L71" s="17">
        <v>0.49265120430335102</v>
      </c>
      <c r="M71" s="17"/>
      <c r="N71" s="17">
        <v>0.43128359891193302</v>
      </c>
      <c r="O71" s="17">
        <v>0.36124914093018901</v>
      </c>
      <c r="P71" s="17">
        <v>0.37130957349265897</v>
      </c>
      <c r="Q71" s="17">
        <v>0.306578333335639</v>
      </c>
      <c r="R71" s="17"/>
      <c r="S71" s="17">
        <v>0.35627772146263298</v>
      </c>
      <c r="T71" s="17">
        <v>0.36938528167250301</v>
      </c>
      <c r="U71" s="17">
        <v>0.37295437164703199</v>
      </c>
      <c r="V71" s="17">
        <v>0.39401523127905402</v>
      </c>
      <c r="W71" s="17">
        <v>0.32855413876302902</v>
      </c>
      <c r="X71" s="17">
        <v>0.32825120471327301</v>
      </c>
      <c r="Y71" s="17">
        <v>0.45386934970429799</v>
      </c>
      <c r="Z71" s="17">
        <v>0.375133324812219</v>
      </c>
      <c r="AA71" s="17">
        <v>0.40613815107426898</v>
      </c>
      <c r="AB71" s="17">
        <v>0.356247024688984</v>
      </c>
      <c r="AC71" s="17">
        <v>0.376121984296169</v>
      </c>
      <c r="AD71" s="17">
        <v>0.200717293353255</v>
      </c>
      <c r="AE71" s="17"/>
      <c r="AF71" s="17">
        <v>0.42464274263726198</v>
      </c>
      <c r="AG71" s="17">
        <v>0.36204732277732599</v>
      </c>
      <c r="AH71" s="17">
        <v>0.24776445005018999</v>
      </c>
      <c r="AI71" s="17"/>
      <c r="AJ71" s="17">
        <v>0.44153862049808501</v>
      </c>
      <c r="AK71" s="17">
        <v>0.32185683888830102</v>
      </c>
      <c r="AL71" s="17">
        <v>0.38360617794423402</v>
      </c>
      <c r="AM71" s="17">
        <v>0.586179890909863</v>
      </c>
      <c r="AN71" s="17">
        <v>0.27770638411930398</v>
      </c>
      <c r="AO71" s="17"/>
      <c r="AP71" s="17">
        <v>0.43131191823955201</v>
      </c>
      <c r="AQ71" s="17">
        <v>0.33816308481964802</v>
      </c>
      <c r="AR71" s="17">
        <v>0.37952444184281803</v>
      </c>
      <c r="AS71" s="17"/>
      <c r="AT71" s="17">
        <v>0.351010683223484</v>
      </c>
      <c r="AU71" s="17">
        <v>0.338895867693777</v>
      </c>
      <c r="AV71" s="17">
        <v>0.388995102549894</v>
      </c>
      <c r="AW71" s="17">
        <v>0.36932104515968001</v>
      </c>
      <c r="AX71" s="17">
        <v>0.45647809202015499</v>
      </c>
    </row>
    <row r="72" spans="2:50" x14ac:dyDescent="0.35">
      <c r="B72" t="s">
        <v>114</v>
      </c>
      <c r="C72" s="17">
        <v>0.355946612015071</v>
      </c>
      <c r="D72" s="17">
        <v>0.30327120693582699</v>
      </c>
      <c r="E72" s="17">
        <v>0.40571585358148099</v>
      </c>
      <c r="F72" s="17"/>
      <c r="G72" s="17">
        <v>0.474483156541464</v>
      </c>
      <c r="H72" s="17">
        <v>0.38145291101241602</v>
      </c>
      <c r="I72" s="17">
        <v>0.34949238413567801</v>
      </c>
      <c r="J72" s="17">
        <v>0.30939760528753801</v>
      </c>
      <c r="K72" s="17">
        <v>0.34999847132046602</v>
      </c>
      <c r="L72" s="17">
        <v>0.30434580854941401</v>
      </c>
      <c r="M72" s="17"/>
      <c r="N72" s="17">
        <v>0.36337103302717</v>
      </c>
      <c r="O72" s="17">
        <v>0.33839050175924101</v>
      </c>
      <c r="P72" s="17">
        <v>0.35947321536270599</v>
      </c>
      <c r="Q72" s="17">
        <v>0.36171814556656601</v>
      </c>
      <c r="R72" s="17"/>
      <c r="S72" s="17">
        <v>0.37981334658928001</v>
      </c>
      <c r="T72" s="17">
        <v>0.335297321051794</v>
      </c>
      <c r="U72" s="17">
        <v>0.31320466993541701</v>
      </c>
      <c r="V72" s="17">
        <v>0.38879627243261899</v>
      </c>
      <c r="W72" s="17">
        <v>0.344289390820192</v>
      </c>
      <c r="X72" s="17">
        <v>0.33894142199604099</v>
      </c>
      <c r="Y72" s="17">
        <v>0.37346626688333701</v>
      </c>
      <c r="Z72" s="17">
        <v>0.37260743533143198</v>
      </c>
      <c r="AA72" s="17">
        <v>0.29931067853124899</v>
      </c>
      <c r="AB72" s="17">
        <v>0.430828084233562</v>
      </c>
      <c r="AC72" s="17">
        <v>0.38733053296800901</v>
      </c>
      <c r="AD72" s="17">
        <v>0.28959237223823697</v>
      </c>
      <c r="AE72" s="17"/>
      <c r="AF72" s="17">
        <v>0.292857985265356</v>
      </c>
      <c r="AG72" s="17">
        <v>0.39433783476788198</v>
      </c>
      <c r="AH72" s="17">
        <v>0.35976972485431402</v>
      </c>
      <c r="AI72" s="17"/>
      <c r="AJ72" s="17">
        <v>0.26466930244318598</v>
      </c>
      <c r="AK72" s="17">
        <v>0.43219051663563102</v>
      </c>
      <c r="AL72" s="17">
        <v>0.36750377796875699</v>
      </c>
      <c r="AM72" s="17">
        <v>0.20217275260911299</v>
      </c>
      <c r="AN72" s="17">
        <v>0.340807530448475</v>
      </c>
      <c r="AO72" s="17"/>
      <c r="AP72" s="17">
        <v>0.23732007290247101</v>
      </c>
      <c r="AQ72" s="17">
        <v>0.44178093603184998</v>
      </c>
      <c r="AR72" s="17">
        <v>0.42942839085539197</v>
      </c>
      <c r="AS72" s="17"/>
      <c r="AT72" s="17">
        <v>0.34850429225318802</v>
      </c>
      <c r="AU72" s="17">
        <v>0.33795043537728497</v>
      </c>
      <c r="AV72" s="17">
        <v>0.37962799930705898</v>
      </c>
      <c r="AW72" s="17">
        <v>0.40571912403686899</v>
      </c>
      <c r="AX72" s="17">
        <v>0.341087193528885</v>
      </c>
    </row>
    <row r="73" spans="2:50" x14ac:dyDescent="0.35">
      <c r="B73" t="s">
        <v>115</v>
      </c>
      <c r="C73" s="17">
        <v>0.33621073298578702</v>
      </c>
      <c r="D73" s="17">
        <v>0.375303021406307</v>
      </c>
      <c r="E73" s="17">
        <v>0.29722731556014298</v>
      </c>
      <c r="F73" s="17"/>
      <c r="G73" s="17">
        <v>0.27169068531872198</v>
      </c>
      <c r="H73" s="17">
        <v>0.29197866517876803</v>
      </c>
      <c r="I73" s="17">
        <v>0.25875897393047997</v>
      </c>
      <c r="J73" s="17">
        <v>0.29176834004693403</v>
      </c>
      <c r="K73" s="17">
        <v>0.36062727323135202</v>
      </c>
      <c r="L73" s="17">
        <v>0.49734152664401399</v>
      </c>
      <c r="M73" s="17"/>
      <c r="N73" s="17">
        <v>0.34052527063800397</v>
      </c>
      <c r="O73" s="17">
        <v>0.31429490779260599</v>
      </c>
      <c r="P73" s="17">
        <v>0.35922538028214401</v>
      </c>
      <c r="Q73" s="17">
        <v>0.334081570878418</v>
      </c>
      <c r="R73" s="17"/>
      <c r="S73" s="17">
        <v>0.30334965856118101</v>
      </c>
      <c r="T73" s="17">
        <v>0.32574811277200899</v>
      </c>
      <c r="U73" s="17">
        <v>0.32416547414911501</v>
      </c>
      <c r="V73" s="17">
        <v>0.41319810880985203</v>
      </c>
      <c r="W73" s="17">
        <v>0.24667804110003699</v>
      </c>
      <c r="X73" s="17">
        <v>0.32713785229180198</v>
      </c>
      <c r="Y73" s="17">
        <v>0.32542865273030702</v>
      </c>
      <c r="Z73" s="17">
        <v>0.346071710028581</v>
      </c>
      <c r="AA73" s="17">
        <v>0.30005221798661602</v>
      </c>
      <c r="AB73" s="17">
        <v>0.39309853425942898</v>
      </c>
      <c r="AC73" s="17">
        <v>0.439507825684187</v>
      </c>
      <c r="AD73" s="17">
        <v>0.37840987940387899</v>
      </c>
      <c r="AE73" s="17"/>
      <c r="AF73" s="17">
        <v>0.45871815970319801</v>
      </c>
      <c r="AG73" s="17">
        <v>0.29317169903540902</v>
      </c>
      <c r="AH73" s="17">
        <v>0.199134868860806</v>
      </c>
      <c r="AI73" s="17"/>
      <c r="AJ73" s="17">
        <v>0.46674834485954098</v>
      </c>
      <c r="AK73" s="17">
        <v>0.25011055797446702</v>
      </c>
      <c r="AL73" s="17">
        <v>0.28075777788200601</v>
      </c>
      <c r="AM73" s="17">
        <v>0.523522882865054</v>
      </c>
      <c r="AN73" s="17">
        <v>0.23984293804373799</v>
      </c>
      <c r="AO73" s="17"/>
      <c r="AP73" s="17">
        <v>0.47352957080466002</v>
      </c>
      <c r="AQ73" s="17">
        <v>0.27025785017661602</v>
      </c>
      <c r="AR73" s="17">
        <v>0.31357797154681299</v>
      </c>
      <c r="AS73" s="17"/>
      <c r="AT73" s="17">
        <v>0.35329972534444898</v>
      </c>
      <c r="AU73" s="17">
        <v>0.31271345513264798</v>
      </c>
      <c r="AV73" s="17">
        <v>0.33426468110404201</v>
      </c>
      <c r="AW73" s="17">
        <v>0.270385271733318</v>
      </c>
      <c r="AX73" s="17">
        <v>0.20927961792541899</v>
      </c>
    </row>
    <row r="74" spans="2:50" x14ac:dyDescent="0.35">
      <c r="B74" t="s">
        <v>116</v>
      </c>
      <c r="C74" s="17">
        <v>0.14671944206461801</v>
      </c>
      <c r="D74" s="17">
        <v>0.16761545575016401</v>
      </c>
      <c r="E74" s="17">
        <v>0.12570272617789799</v>
      </c>
      <c r="F74" s="17"/>
      <c r="G74" s="17">
        <v>0.20262997297603</v>
      </c>
      <c r="H74" s="17">
        <v>0.15825728458562399</v>
      </c>
      <c r="I74" s="17">
        <v>0.166340500815193</v>
      </c>
      <c r="J74" s="17">
        <v>0.120130180896497</v>
      </c>
      <c r="K74" s="17">
        <v>0.13436170751646201</v>
      </c>
      <c r="L74" s="17">
        <v>0.114485440964068</v>
      </c>
      <c r="M74" s="17"/>
      <c r="N74" s="17">
        <v>0.16903909139412401</v>
      </c>
      <c r="O74" s="17">
        <v>0.11721179034474501</v>
      </c>
      <c r="P74" s="17">
        <v>0.15088415728405399</v>
      </c>
      <c r="Q74" s="17">
        <v>0.147582311553416</v>
      </c>
      <c r="R74" s="17"/>
      <c r="S74" s="17">
        <v>0.18560921870734501</v>
      </c>
      <c r="T74" s="17">
        <v>0.177318885316816</v>
      </c>
      <c r="U74" s="17">
        <v>0.120147248554678</v>
      </c>
      <c r="V74" s="17">
        <v>0.13734797895449499</v>
      </c>
      <c r="W74" s="17">
        <v>0.128733260885423</v>
      </c>
      <c r="X74" s="17">
        <v>0.18689634232385399</v>
      </c>
      <c r="Y74" s="17">
        <v>0.12745769181119099</v>
      </c>
      <c r="Z74" s="17">
        <v>0.120505155744699</v>
      </c>
      <c r="AA74" s="17">
        <v>0.113141703735368</v>
      </c>
      <c r="AB74" s="17">
        <v>0.135791767648477</v>
      </c>
      <c r="AC74" s="17">
        <v>0.12975042249296201</v>
      </c>
      <c r="AD74" s="17">
        <v>0.12247414709645001</v>
      </c>
      <c r="AE74" s="17"/>
      <c r="AF74" s="17">
        <v>0.143043000038618</v>
      </c>
      <c r="AG74" s="17">
        <v>0.15717300158206299</v>
      </c>
      <c r="AH74" s="17">
        <v>0.11184416801157</v>
      </c>
      <c r="AI74" s="17"/>
      <c r="AJ74" s="17">
        <v>0.160739238269997</v>
      </c>
      <c r="AK74" s="17">
        <v>0.165780660127998</v>
      </c>
      <c r="AL74" s="17">
        <v>0.12776915750281301</v>
      </c>
      <c r="AM74" s="17">
        <v>6.7670708073338304E-2</v>
      </c>
      <c r="AN74" s="17">
        <v>8.0856143844281303E-2</v>
      </c>
      <c r="AO74" s="17"/>
      <c r="AP74" s="17">
        <v>0.19014958198200399</v>
      </c>
      <c r="AQ74" s="17">
        <v>0.15947744308640499</v>
      </c>
      <c r="AR74" s="17">
        <v>0.14439149782639499</v>
      </c>
      <c r="AS74" s="17"/>
      <c r="AT74" s="17">
        <v>0.12994801426427699</v>
      </c>
      <c r="AU74" s="17">
        <v>0.17042905530790101</v>
      </c>
      <c r="AV74" s="17">
        <v>0.13447344640653799</v>
      </c>
      <c r="AW74" s="17">
        <v>0.16940884222976099</v>
      </c>
      <c r="AX74" s="17">
        <v>0.24398560466908401</v>
      </c>
    </row>
    <row r="75" spans="2:50" x14ac:dyDescent="0.35">
      <c r="B75" t="s">
        <v>117</v>
      </c>
      <c r="C75" s="17">
        <v>0.109178788208749</v>
      </c>
      <c r="D75" s="17">
        <v>0.124972455209726</v>
      </c>
      <c r="E75" s="17">
        <v>9.4200235459709694E-2</v>
      </c>
      <c r="F75" s="17"/>
      <c r="G75" s="17">
        <v>0.17145916383316401</v>
      </c>
      <c r="H75" s="17">
        <v>0.17285354291225499</v>
      </c>
      <c r="I75" s="17">
        <v>9.5279450434069601E-2</v>
      </c>
      <c r="J75" s="17">
        <v>0.11178114179337099</v>
      </c>
      <c r="K75" s="17">
        <v>5.7840067109015701E-2</v>
      </c>
      <c r="L75" s="17">
        <v>5.9909716711731002E-2</v>
      </c>
      <c r="M75" s="17"/>
      <c r="N75" s="17">
        <v>0.118082075335294</v>
      </c>
      <c r="O75" s="17">
        <v>0.12342235980702999</v>
      </c>
      <c r="P75" s="17">
        <v>0.10798979318412701</v>
      </c>
      <c r="Q75" s="17">
        <v>8.7134871873236999E-2</v>
      </c>
      <c r="R75" s="17"/>
      <c r="S75" s="17">
        <v>0.138674706539682</v>
      </c>
      <c r="T75" s="17">
        <v>9.9984798810983905E-2</v>
      </c>
      <c r="U75" s="17">
        <v>6.6333630896199106E-2</v>
      </c>
      <c r="V75" s="17">
        <v>8.0137078085428706E-2</v>
      </c>
      <c r="W75" s="17">
        <v>0.13835436293678099</v>
      </c>
      <c r="X75" s="17">
        <v>0.12887229499258601</v>
      </c>
      <c r="Y75" s="17">
        <v>5.2217828975366899E-2</v>
      </c>
      <c r="Z75" s="17">
        <v>0.12194933312082699</v>
      </c>
      <c r="AA75" s="17">
        <v>0.14250894799720801</v>
      </c>
      <c r="AB75" s="17">
        <v>0.10353464967779601</v>
      </c>
      <c r="AC75" s="17">
        <v>0.133054041478947</v>
      </c>
      <c r="AD75" s="17">
        <v>7.4124777654463098E-2</v>
      </c>
      <c r="AE75" s="17"/>
      <c r="AF75" s="17">
        <v>0.109748739792843</v>
      </c>
      <c r="AG75" s="17">
        <v>0.108657624305369</v>
      </c>
      <c r="AH75" s="17">
        <v>9.7707640076291305E-2</v>
      </c>
      <c r="AI75" s="17"/>
      <c r="AJ75" s="17">
        <v>0.117935152548224</v>
      </c>
      <c r="AK75" s="17">
        <v>0.12270404887672</v>
      </c>
      <c r="AL75" s="17">
        <v>0.136895963378275</v>
      </c>
      <c r="AM75" s="17">
        <v>0.20879459353627799</v>
      </c>
      <c r="AN75" s="17">
        <v>3.4371860999311901E-2</v>
      </c>
      <c r="AO75" s="17"/>
      <c r="AP75" s="17">
        <v>0.15374340649715701</v>
      </c>
      <c r="AQ75" s="17">
        <v>0.11207419022553</v>
      </c>
      <c r="AR75" s="17">
        <v>0.15467265902465699</v>
      </c>
      <c r="AS75" s="17"/>
      <c r="AT75" s="17">
        <v>0.104831368662566</v>
      </c>
      <c r="AU75" s="17">
        <v>0.10553065877743301</v>
      </c>
      <c r="AV75" s="17">
        <v>0.11307943518577</v>
      </c>
      <c r="AW75" s="17">
        <v>0.134721571950536</v>
      </c>
      <c r="AX75" s="17">
        <v>0.13787956325652401</v>
      </c>
    </row>
    <row r="76" spans="2:50" x14ac:dyDescent="0.35">
      <c r="B76" t="s">
        <v>72</v>
      </c>
      <c r="C76" s="17">
        <v>7.6071708333675395E-2</v>
      </c>
      <c r="D76" s="17">
        <v>5.6115720675220401E-2</v>
      </c>
      <c r="E76" s="17">
        <v>9.5846252579937105E-2</v>
      </c>
      <c r="F76" s="17"/>
      <c r="G76" s="17">
        <v>7.4800248078891698E-2</v>
      </c>
      <c r="H76" s="17">
        <v>8.1757858254741994E-2</v>
      </c>
      <c r="I76" s="17">
        <v>7.0562270235683705E-2</v>
      </c>
      <c r="J76" s="17">
        <v>0.109820477117845</v>
      </c>
      <c r="K76" s="17">
        <v>4.6868011309383797E-2</v>
      </c>
      <c r="L76" s="17">
        <v>6.8815342760731493E-2</v>
      </c>
      <c r="M76" s="17"/>
      <c r="N76" s="17">
        <v>5.1792594817787599E-2</v>
      </c>
      <c r="O76" s="17">
        <v>6.9923727040876599E-2</v>
      </c>
      <c r="P76" s="17">
        <v>6.0922438693167297E-2</v>
      </c>
      <c r="Q76" s="17">
        <v>0.12291897329641099</v>
      </c>
      <c r="R76" s="17"/>
      <c r="S76" s="17">
        <v>7.3417438899099796E-2</v>
      </c>
      <c r="T76" s="17">
        <v>4.9958568891982698E-2</v>
      </c>
      <c r="U76" s="17">
        <v>8.3076948322835006E-2</v>
      </c>
      <c r="V76" s="17">
        <v>6.3233876079456394E-2</v>
      </c>
      <c r="W76" s="17">
        <v>0.109311111866883</v>
      </c>
      <c r="X76" s="17">
        <v>8.06764982060343E-2</v>
      </c>
      <c r="Y76" s="17">
        <v>8.0131971540295402E-2</v>
      </c>
      <c r="Z76" s="17">
        <v>4.6022790543323998E-2</v>
      </c>
      <c r="AA76" s="17">
        <v>0.106484634167464</v>
      </c>
      <c r="AB76" s="17">
        <v>2.2261074526481801E-2</v>
      </c>
      <c r="AC76" s="17">
        <v>0.101758550335753</v>
      </c>
      <c r="AD76" s="17">
        <v>0.16699259366987301</v>
      </c>
      <c r="AE76" s="17"/>
      <c r="AF76" s="17">
        <v>6.4286462363620706E-2</v>
      </c>
      <c r="AG76" s="17">
        <v>5.17637391710805E-2</v>
      </c>
      <c r="AH76" s="17">
        <v>0.15531714496992199</v>
      </c>
      <c r="AI76" s="17"/>
      <c r="AJ76" s="17">
        <v>6.5605380110163397E-2</v>
      </c>
      <c r="AK76" s="17">
        <v>4.55430293206395E-2</v>
      </c>
      <c r="AL76" s="17">
        <v>8.3799033068939099E-2</v>
      </c>
      <c r="AM76" s="17">
        <v>0</v>
      </c>
      <c r="AN76" s="17">
        <v>0.148795459895779</v>
      </c>
      <c r="AO76" s="17"/>
      <c r="AP76" s="17">
        <v>5.1467363704108697E-2</v>
      </c>
      <c r="AQ76" s="17">
        <v>4.7731044361044701E-2</v>
      </c>
      <c r="AR76" s="17">
        <v>5.9026688661474903E-2</v>
      </c>
      <c r="AS76" s="17"/>
      <c r="AT76" s="17">
        <v>0.105557177375626</v>
      </c>
      <c r="AU76" s="17">
        <v>9.3599757539369804E-2</v>
      </c>
      <c r="AV76" s="17">
        <v>5.0237360586672802E-2</v>
      </c>
      <c r="AW76" s="17">
        <v>5.3836181567360801E-2</v>
      </c>
      <c r="AX76" s="17">
        <v>5.4448603826481701E-2</v>
      </c>
    </row>
    <row r="77" spans="2:50" x14ac:dyDescent="0.35">
      <c r="B77" t="s">
        <v>118</v>
      </c>
      <c r="C77" s="17">
        <v>6.6883398805585803E-2</v>
      </c>
      <c r="D77" s="17">
        <v>7.2099526453309498E-2</v>
      </c>
      <c r="E77" s="17">
        <v>6.2058681965886202E-2</v>
      </c>
      <c r="F77" s="17"/>
      <c r="G77" s="17">
        <v>9.6590694654617709E-3</v>
      </c>
      <c r="H77" s="17">
        <v>5.0212491297549199E-2</v>
      </c>
      <c r="I77" s="17">
        <v>7.3152944052279095E-2</v>
      </c>
      <c r="J77" s="17">
        <v>7.5425944063310199E-2</v>
      </c>
      <c r="K77" s="17">
        <v>0.103457133349209</v>
      </c>
      <c r="L77" s="17">
        <v>8.1624692247873401E-2</v>
      </c>
      <c r="M77" s="17"/>
      <c r="N77" s="17">
        <v>5.7548697299346502E-2</v>
      </c>
      <c r="O77" s="17">
        <v>7.2687279523746207E-2</v>
      </c>
      <c r="P77" s="17">
        <v>6.6487004423270699E-2</v>
      </c>
      <c r="Q77" s="17">
        <v>7.2091876088978005E-2</v>
      </c>
      <c r="R77" s="17"/>
      <c r="S77" s="17">
        <v>3.4552763737341098E-2</v>
      </c>
      <c r="T77" s="17">
        <v>9.2737209071565005E-2</v>
      </c>
      <c r="U77" s="17">
        <v>0.10340175171848601</v>
      </c>
      <c r="V77" s="17">
        <v>6.0954229584787703E-2</v>
      </c>
      <c r="W77" s="17">
        <v>0.100730551068399</v>
      </c>
      <c r="X77" s="17">
        <v>5.8894480979974101E-2</v>
      </c>
      <c r="Y77" s="17">
        <v>4.0215829696522903E-2</v>
      </c>
      <c r="Z77" s="17">
        <v>7.8407376449794897E-2</v>
      </c>
      <c r="AA77" s="17">
        <v>5.6144683048415599E-2</v>
      </c>
      <c r="AB77" s="17">
        <v>8.3037944078836606E-2</v>
      </c>
      <c r="AC77" s="17">
        <v>6.1646482242975198E-2</v>
      </c>
      <c r="AD77" s="17">
        <v>2.6666820034716002E-2</v>
      </c>
      <c r="AE77" s="17"/>
      <c r="AF77" s="17">
        <v>7.8164416539826601E-2</v>
      </c>
      <c r="AG77" s="17">
        <v>5.8228823294311803E-2</v>
      </c>
      <c r="AH77" s="17">
        <v>8.0637667802401294E-2</v>
      </c>
      <c r="AI77" s="17"/>
      <c r="AJ77" s="17">
        <v>5.5695311973301201E-2</v>
      </c>
      <c r="AK77" s="17">
        <v>5.5849840666994402E-2</v>
      </c>
      <c r="AL77" s="17">
        <v>4.6161368500783603E-2</v>
      </c>
      <c r="AM77" s="17">
        <v>6.6250237794855699E-2</v>
      </c>
      <c r="AN77" s="17">
        <v>0.11223243488896199</v>
      </c>
      <c r="AO77" s="17"/>
      <c r="AP77" s="17">
        <v>5.5059280501660902E-2</v>
      </c>
      <c r="AQ77" s="17">
        <v>4.3927539437679103E-2</v>
      </c>
      <c r="AR77" s="17">
        <v>6.4202763678736202E-2</v>
      </c>
      <c r="AS77" s="17"/>
      <c r="AT77" s="17">
        <v>7.7500412465384805E-2</v>
      </c>
      <c r="AU77" s="17">
        <v>6.7429472562779896E-2</v>
      </c>
      <c r="AV77" s="17">
        <v>5.6790351947327497E-2</v>
      </c>
      <c r="AW77" s="17">
        <v>4.1481904956347897E-2</v>
      </c>
      <c r="AX77" s="17">
        <v>3.14022684809269E-2</v>
      </c>
    </row>
    <row r="78" spans="2:50" x14ac:dyDescent="0.35">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row>
    <row r="79" spans="2:50" x14ac:dyDescent="0.35">
      <c r="B79" s="6" t="s">
        <v>128</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row>
    <row r="80" spans="2:50" x14ac:dyDescent="0.35">
      <c r="B80" s="24" t="s">
        <v>84</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row>
    <row r="81" spans="2:50" x14ac:dyDescent="0.35">
      <c r="B81" t="s">
        <v>120</v>
      </c>
      <c r="C81" s="17">
        <v>0.44098296477564503</v>
      </c>
      <c r="D81" s="17">
        <v>0.48607086689909301</v>
      </c>
      <c r="E81" s="17">
        <v>0.39665443466501898</v>
      </c>
      <c r="F81" s="17"/>
      <c r="G81" s="17">
        <v>0.32402610347440702</v>
      </c>
      <c r="H81" s="17">
        <v>0.346626291803179</v>
      </c>
      <c r="I81" s="17">
        <v>0.35264574230718099</v>
      </c>
      <c r="J81" s="17">
        <v>0.43235833173345301</v>
      </c>
      <c r="K81" s="17">
        <v>0.60331584856527298</v>
      </c>
      <c r="L81" s="17">
        <v>0.56514476251823098</v>
      </c>
      <c r="M81" s="17"/>
      <c r="N81" s="17">
        <v>0.48812850911440703</v>
      </c>
      <c r="O81" s="17">
        <v>0.42253491170345298</v>
      </c>
      <c r="P81" s="17">
        <v>0.43501194836918999</v>
      </c>
      <c r="Q81" s="17">
        <v>0.41163834575449998</v>
      </c>
      <c r="R81" s="17"/>
      <c r="S81" s="17">
        <v>0.33410265802369299</v>
      </c>
      <c r="T81" s="17">
        <v>0.34183384769557301</v>
      </c>
      <c r="U81" s="17">
        <v>0.46190467832020299</v>
      </c>
      <c r="V81" s="17">
        <v>0.33646651015058998</v>
      </c>
      <c r="W81" s="17">
        <v>0.48366121648765198</v>
      </c>
      <c r="X81" s="17">
        <v>0.40298889387488901</v>
      </c>
      <c r="Y81" s="17">
        <v>0.50305292975577698</v>
      </c>
      <c r="Z81" s="17">
        <v>0.61008348202853402</v>
      </c>
      <c r="AA81" s="17">
        <v>0.51099961747466904</v>
      </c>
      <c r="AB81" s="17">
        <v>0.59539531100092102</v>
      </c>
      <c r="AC81" s="17">
        <v>0.52075949849956105</v>
      </c>
      <c r="AD81" s="17">
        <v>0.39770713394694401</v>
      </c>
      <c r="AE81" s="17"/>
      <c r="AF81" s="17">
        <v>0.48476742843015103</v>
      </c>
      <c r="AG81" s="17">
        <v>0.465041072250714</v>
      </c>
      <c r="AH81" s="17">
        <v>0.276819361944529</v>
      </c>
      <c r="AI81" s="17"/>
      <c r="AJ81" s="17">
        <v>0.43359010277037002</v>
      </c>
      <c r="AK81" s="17">
        <v>0.456120712029773</v>
      </c>
      <c r="AL81" s="17">
        <v>0.52965109187794901</v>
      </c>
      <c r="AM81" s="17">
        <v>0.78589540648137601</v>
      </c>
      <c r="AN81" s="17">
        <v>0.332073116817933</v>
      </c>
      <c r="AO81" s="17"/>
      <c r="AP81" s="17">
        <v>0.36646406571240803</v>
      </c>
      <c r="AQ81" s="17">
        <v>0.48344516263414899</v>
      </c>
      <c r="AR81" s="17">
        <v>0.53790745746420099</v>
      </c>
      <c r="AS81" s="17"/>
      <c r="AT81" s="17">
        <v>0.40582570556545799</v>
      </c>
      <c r="AU81" s="17">
        <v>0.40685392418895</v>
      </c>
      <c r="AV81" s="17">
        <v>0.484366512966447</v>
      </c>
      <c r="AW81" s="17">
        <v>0.45040958779623602</v>
      </c>
      <c r="AX81" s="17">
        <v>0.50121383324179802</v>
      </c>
    </row>
    <row r="82" spans="2:50" x14ac:dyDescent="0.35">
      <c r="B82" t="s">
        <v>121</v>
      </c>
      <c r="C82" s="17">
        <v>0.42915454090227201</v>
      </c>
      <c r="D82" s="17">
        <v>0.46090961509102701</v>
      </c>
      <c r="E82" s="17">
        <v>0.39682713880070403</v>
      </c>
      <c r="F82" s="17"/>
      <c r="G82" s="17">
        <v>0.317419074390283</v>
      </c>
      <c r="H82" s="17">
        <v>0.39623017290151102</v>
      </c>
      <c r="I82" s="17">
        <v>0.38091104564844502</v>
      </c>
      <c r="J82" s="17">
        <v>0.39193506724556199</v>
      </c>
      <c r="K82" s="17">
        <v>0.50708476228980603</v>
      </c>
      <c r="L82" s="17">
        <v>0.54684880530125501</v>
      </c>
      <c r="M82" s="17"/>
      <c r="N82" s="17">
        <v>0.48328024712553402</v>
      </c>
      <c r="O82" s="17">
        <v>0.41446339902906498</v>
      </c>
      <c r="P82" s="17">
        <v>0.39514420852492799</v>
      </c>
      <c r="Q82" s="17">
        <v>0.41523982149628003</v>
      </c>
      <c r="R82" s="17"/>
      <c r="S82" s="17">
        <v>0.438997503530559</v>
      </c>
      <c r="T82" s="17">
        <v>0.51294670785249197</v>
      </c>
      <c r="U82" s="17">
        <v>0.50787064878256605</v>
      </c>
      <c r="V82" s="17">
        <v>0.41675647904311902</v>
      </c>
      <c r="W82" s="17">
        <v>0.392804898917961</v>
      </c>
      <c r="X82" s="17">
        <v>0.377955752497797</v>
      </c>
      <c r="Y82" s="17">
        <v>0.488549127606489</v>
      </c>
      <c r="Z82" s="17">
        <v>0.39433621317878098</v>
      </c>
      <c r="AA82" s="17">
        <v>0.35598904081036398</v>
      </c>
      <c r="AB82" s="17">
        <v>0.40676127245035898</v>
      </c>
      <c r="AC82" s="17">
        <v>0.40060457312299202</v>
      </c>
      <c r="AD82" s="17">
        <v>0.35812665781237302</v>
      </c>
      <c r="AE82" s="17"/>
      <c r="AF82" s="17">
        <v>0.445154869120927</v>
      </c>
      <c r="AG82" s="17">
        <v>0.44638627014711202</v>
      </c>
      <c r="AH82" s="17">
        <v>0.35432642664923403</v>
      </c>
      <c r="AI82" s="17"/>
      <c r="AJ82" s="17">
        <v>0.49417981332599498</v>
      </c>
      <c r="AK82" s="17">
        <v>0.38728765964217499</v>
      </c>
      <c r="AL82" s="17">
        <v>0.50150829213733805</v>
      </c>
      <c r="AM82" s="17">
        <v>0.37836648998653299</v>
      </c>
      <c r="AN82" s="17">
        <v>0.37264702268165101</v>
      </c>
      <c r="AO82" s="17"/>
      <c r="AP82" s="17">
        <v>0.48397723756989702</v>
      </c>
      <c r="AQ82" s="17">
        <v>0.41393558736346697</v>
      </c>
      <c r="AR82" s="17">
        <v>0.50653497186844099</v>
      </c>
      <c r="AS82" s="17"/>
      <c r="AT82" s="17">
        <v>0.41493565285975897</v>
      </c>
      <c r="AU82" s="17">
        <v>0.42475113583322099</v>
      </c>
      <c r="AV82" s="17">
        <v>0.46660079201020799</v>
      </c>
      <c r="AW82" s="17">
        <v>0.40763721767677902</v>
      </c>
      <c r="AX82" s="17">
        <v>0.45502962983763601</v>
      </c>
    </row>
    <row r="83" spans="2:50" x14ac:dyDescent="0.35">
      <c r="B83" t="s">
        <v>122</v>
      </c>
      <c r="C83" s="17">
        <v>0.41556823287974398</v>
      </c>
      <c r="D83" s="17">
        <v>0.44144988554514802</v>
      </c>
      <c r="E83" s="17">
        <v>0.391088462128652</v>
      </c>
      <c r="F83" s="17"/>
      <c r="G83" s="17">
        <v>0.37599850387226003</v>
      </c>
      <c r="H83" s="17">
        <v>0.31112250910956601</v>
      </c>
      <c r="I83" s="17">
        <v>0.37768382894607999</v>
      </c>
      <c r="J83" s="17">
        <v>0.39750905598081498</v>
      </c>
      <c r="K83" s="17">
        <v>0.484391171021753</v>
      </c>
      <c r="L83" s="17">
        <v>0.52604254050692401</v>
      </c>
      <c r="M83" s="17"/>
      <c r="N83" s="17">
        <v>0.47153232647948601</v>
      </c>
      <c r="O83" s="17">
        <v>0.42339978030693098</v>
      </c>
      <c r="P83" s="17">
        <v>0.37083403928404102</v>
      </c>
      <c r="Q83" s="17">
        <v>0.381138356484992</v>
      </c>
      <c r="R83" s="17"/>
      <c r="S83" s="17">
        <v>0.402191963412945</v>
      </c>
      <c r="T83" s="17">
        <v>0.45066520238077701</v>
      </c>
      <c r="U83" s="17">
        <v>0.46224277432069</v>
      </c>
      <c r="V83" s="17">
        <v>0.41197083587047301</v>
      </c>
      <c r="W83" s="17">
        <v>0.37138594539155201</v>
      </c>
      <c r="X83" s="17">
        <v>0.397863194458285</v>
      </c>
      <c r="Y83" s="17">
        <v>0.395570607735313</v>
      </c>
      <c r="Z83" s="17">
        <v>0.52351318822582704</v>
      </c>
      <c r="AA83" s="17">
        <v>0.38216519972174001</v>
      </c>
      <c r="AB83" s="17">
        <v>0.42428456429572298</v>
      </c>
      <c r="AC83" s="17">
        <v>0.40156054234250699</v>
      </c>
      <c r="AD83" s="17">
        <v>0.39806540346913</v>
      </c>
      <c r="AE83" s="17"/>
      <c r="AF83" s="17">
        <v>0.44581098029884703</v>
      </c>
      <c r="AG83" s="17">
        <v>0.42550945504680499</v>
      </c>
      <c r="AH83" s="17">
        <v>0.31600669434191803</v>
      </c>
      <c r="AI83" s="17"/>
      <c r="AJ83" s="17">
        <v>0.47154384848897002</v>
      </c>
      <c r="AK83" s="17">
        <v>0.38467571308134801</v>
      </c>
      <c r="AL83" s="17">
        <v>0.50506356510902695</v>
      </c>
      <c r="AM83" s="17">
        <v>0.51402953121138995</v>
      </c>
      <c r="AN83" s="17">
        <v>0.30061519429211597</v>
      </c>
      <c r="AO83" s="17"/>
      <c r="AP83" s="17">
        <v>0.45972477375262999</v>
      </c>
      <c r="AQ83" s="17">
        <v>0.42548406032114799</v>
      </c>
      <c r="AR83" s="17">
        <v>0.48553183013932499</v>
      </c>
      <c r="AS83" s="17"/>
      <c r="AT83" s="17">
        <v>0.37696462812706799</v>
      </c>
      <c r="AU83" s="17">
        <v>0.418454801822223</v>
      </c>
      <c r="AV83" s="17">
        <v>0.47855780141860599</v>
      </c>
      <c r="AW83" s="17">
        <v>0.39563198682668099</v>
      </c>
      <c r="AX83" s="17">
        <v>0.42540263785823801</v>
      </c>
    </row>
    <row r="84" spans="2:50" x14ac:dyDescent="0.35">
      <c r="B84" t="s">
        <v>123</v>
      </c>
      <c r="C84" s="17">
        <v>0.37987730948814102</v>
      </c>
      <c r="D84" s="17">
        <v>0.40675659957888999</v>
      </c>
      <c r="E84" s="17">
        <v>0.35394648496543302</v>
      </c>
      <c r="F84" s="17"/>
      <c r="G84" s="17">
        <v>0.25699439167176902</v>
      </c>
      <c r="H84" s="17">
        <v>0.26475700490257997</v>
      </c>
      <c r="I84" s="17">
        <v>0.33992972019081102</v>
      </c>
      <c r="J84" s="17">
        <v>0.35089890129113099</v>
      </c>
      <c r="K84" s="17">
        <v>0.468987010662616</v>
      </c>
      <c r="L84" s="17">
        <v>0.55080082738949399</v>
      </c>
      <c r="M84" s="17"/>
      <c r="N84" s="17">
        <v>0.446526656721629</v>
      </c>
      <c r="O84" s="17">
        <v>0.38487732232621402</v>
      </c>
      <c r="P84" s="17">
        <v>0.363439984381354</v>
      </c>
      <c r="Q84" s="17">
        <v>0.31412506191348999</v>
      </c>
      <c r="R84" s="17"/>
      <c r="S84" s="17">
        <v>0.33142081824203801</v>
      </c>
      <c r="T84" s="17">
        <v>0.40199268633038499</v>
      </c>
      <c r="U84" s="17">
        <v>0.39381777081170299</v>
      </c>
      <c r="V84" s="17">
        <v>0.37840794094191899</v>
      </c>
      <c r="W84" s="17">
        <v>0.393631231391462</v>
      </c>
      <c r="X84" s="17">
        <v>0.34714761192578703</v>
      </c>
      <c r="Y84" s="17">
        <v>0.42275573777174102</v>
      </c>
      <c r="Z84" s="17">
        <v>0.36714217934360399</v>
      </c>
      <c r="AA84" s="17">
        <v>0.38780834920711699</v>
      </c>
      <c r="AB84" s="17">
        <v>0.38672000903109</v>
      </c>
      <c r="AC84" s="17">
        <v>0.40489328283068698</v>
      </c>
      <c r="AD84" s="17">
        <v>0.35560588626563</v>
      </c>
      <c r="AE84" s="17"/>
      <c r="AF84" s="17">
        <v>0.42670654219711102</v>
      </c>
      <c r="AG84" s="17">
        <v>0.39945320857271799</v>
      </c>
      <c r="AH84" s="17">
        <v>0.24684567927590401</v>
      </c>
      <c r="AI84" s="17"/>
      <c r="AJ84" s="17">
        <v>0.42987230100565998</v>
      </c>
      <c r="AK84" s="17">
        <v>0.362254827918915</v>
      </c>
      <c r="AL84" s="17">
        <v>0.46978850578438602</v>
      </c>
      <c r="AM84" s="17">
        <v>0.44676165029466502</v>
      </c>
      <c r="AN84" s="17">
        <v>0.26546763415392599</v>
      </c>
      <c r="AO84" s="17"/>
      <c r="AP84" s="17">
        <v>0.37948538034053803</v>
      </c>
      <c r="AQ84" s="17">
        <v>0.39357483951854599</v>
      </c>
      <c r="AR84" s="17">
        <v>0.49364965393115701</v>
      </c>
      <c r="AS84" s="17"/>
      <c r="AT84" s="17">
        <v>0.34356059630165903</v>
      </c>
      <c r="AU84" s="17">
        <v>0.37406203802861099</v>
      </c>
      <c r="AV84" s="17">
        <v>0.40388875039989902</v>
      </c>
      <c r="AW84" s="17">
        <v>0.35557228368258798</v>
      </c>
      <c r="AX84" s="17">
        <v>0.48480204445247699</v>
      </c>
    </row>
    <row r="85" spans="2:50" x14ac:dyDescent="0.35">
      <c r="B85" t="s">
        <v>124</v>
      </c>
      <c r="C85" s="17">
        <v>0.25585892596167098</v>
      </c>
      <c r="D85" s="17">
        <v>0.28064159855259202</v>
      </c>
      <c r="E85" s="17">
        <v>0.23269045037839101</v>
      </c>
      <c r="F85" s="17"/>
      <c r="G85" s="17">
        <v>0.30443820834019503</v>
      </c>
      <c r="H85" s="17">
        <v>0.28821278128213501</v>
      </c>
      <c r="I85" s="17">
        <v>0.25061150379369701</v>
      </c>
      <c r="J85" s="17">
        <v>0.21052773127545901</v>
      </c>
      <c r="K85" s="17">
        <v>0.24609153959934901</v>
      </c>
      <c r="L85" s="17">
        <v>0.245240831861925</v>
      </c>
      <c r="M85" s="17"/>
      <c r="N85" s="17">
        <v>0.241275857208467</v>
      </c>
      <c r="O85" s="17">
        <v>0.27584406115423499</v>
      </c>
      <c r="P85" s="17">
        <v>0.26450577813423298</v>
      </c>
      <c r="Q85" s="17">
        <v>0.23866366883713999</v>
      </c>
      <c r="R85" s="17"/>
      <c r="S85" s="17">
        <v>0.27850946372209701</v>
      </c>
      <c r="T85" s="17">
        <v>0.21058680460548199</v>
      </c>
      <c r="U85" s="17">
        <v>0.22886025170214</v>
      </c>
      <c r="V85" s="17">
        <v>0.18057514125145799</v>
      </c>
      <c r="W85" s="17">
        <v>0.21463961028973899</v>
      </c>
      <c r="X85" s="17">
        <v>0.231850857781049</v>
      </c>
      <c r="Y85" s="17">
        <v>0.31722478282403999</v>
      </c>
      <c r="Z85" s="17">
        <v>0.31972701072711202</v>
      </c>
      <c r="AA85" s="17">
        <v>0.37112916042795502</v>
      </c>
      <c r="AB85" s="17">
        <v>0.25593637857460599</v>
      </c>
      <c r="AC85" s="17">
        <v>0.21838868663880001</v>
      </c>
      <c r="AD85" s="17">
        <v>0.20190676407976799</v>
      </c>
      <c r="AE85" s="17"/>
      <c r="AF85" s="17">
        <v>0.23096384174599</v>
      </c>
      <c r="AG85" s="17">
        <v>0.28811691125156602</v>
      </c>
      <c r="AH85" s="17">
        <v>0.17607038930258101</v>
      </c>
      <c r="AI85" s="17"/>
      <c r="AJ85" s="17">
        <v>0.21834887585922799</v>
      </c>
      <c r="AK85" s="17">
        <v>0.31196428751960498</v>
      </c>
      <c r="AL85" s="17">
        <v>0.31825876026870697</v>
      </c>
      <c r="AM85" s="17">
        <v>0.518869333987105</v>
      </c>
      <c r="AN85" s="17">
        <v>0.18149419126557001</v>
      </c>
      <c r="AO85" s="17"/>
      <c r="AP85" s="17">
        <v>0.205728696226394</v>
      </c>
      <c r="AQ85" s="17">
        <v>0.31138025332222302</v>
      </c>
      <c r="AR85" s="17">
        <v>0.28563631301736903</v>
      </c>
      <c r="AS85" s="17"/>
      <c r="AT85" s="17">
        <v>0.22175066211264099</v>
      </c>
      <c r="AU85" s="17">
        <v>0.26644928019946501</v>
      </c>
      <c r="AV85" s="17">
        <v>0.26897044121964903</v>
      </c>
      <c r="AW85" s="17">
        <v>0.312378840306896</v>
      </c>
      <c r="AX85" s="17">
        <v>0.255764895792988</v>
      </c>
    </row>
    <row r="86" spans="2:50" x14ac:dyDescent="0.35">
      <c r="B86" t="s">
        <v>125</v>
      </c>
      <c r="C86" s="17">
        <v>0.197243719708381</v>
      </c>
      <c r="D86" s="17">
        <v>0.23272604112099801</v>
      </c>
      <c r="E86" s="17">
        <v>0.16244010747482701</v>
      </c>
      <c r="F86" s="17"/>
      <c r="G86" s="17">
        <v>0.18492484138748999</v>
      </c>
      <c r="H86" s="17">
        <v>0.18375070739118299</v>
      </c>
      <c r="I86" s="17">
        <v>0.19545956535296899</v>
      </c>
      <c r="J86" s="17">
        <v>0.20271238330049901</v>
      </c>
      <c r="K86" s="17">
        <v>0.17921151624196599</v>
      </c>
      <c r="L86" s="17">
        <v>0.225329303840201</v>
      </c>
      <c r="M86" s="17"/>
      <c r="N86" s="17">
        <v>0.227607145575738</v>
      </c>
      <c r="O86" s="17">
        <v>0.20211114682034001</v>
      </c>
      <c r="P86" s="17">
        <v>0.179850870703813</v>
      </c>
      <c r="Q86" s="17">
        <v>0.17307173502141099</v>
      </c>
      <c r="R86" s="17"/>
      <c r="S86" s="17">
        <v>0.20265143005567299</v>
      </c>
      <c r="T86" s="17">
        <v>0.27049287972541303</v>
      </c>
      <c r="U86" s="17">
        <v>0.18070979119963201</v>
      </c>
      <c r="V86" s="17">
        <v>0.24588800103671199</v>
      </c>
      <c r="W86" s="17">
        <v>0.23230125753212599</v>
      </c>
      <c r="X86" s="17">
        <v>0.165219483367292</v>
      </c>
      <c r="Y86" s="17">
        <v>0.130436859985674</v>
      </c>
      <c r="Z86" s="17">
        <v>0.23356892045331301</v>
      </c>
      <c r="AA86" s="17">
        <v>0.129846213702384</v>
      </c>
      <c r="AB86" s="17">
        <v>0.16643262919046301</v>
      </c>
      <c r="AC86" s="17">
        <v>0.200306434312955</v>
      </c>
      <c r="AD86" s="17">
        <v>0.23227064647361001</v>
      </c>
      <c r="AE86" s="17"/>
      <c r="AF86" s="17">
        <v>0.21731222653902299</v>
      </c>
      <c r="AG86" s="17">
        <v>0.19196480884011499</v>
      </c>
      <c r="AH86" s="17">
        <v>0.17152834242671999</v>
      </c>
      <c r="AI86" s="17"/>
      <c r="AJ86" s="17">
        <v>0.24284134169003799</v>
      </c>
      <c r="AK86" s="17">
        <v>0.16992265990007499</v>
      </c>
      <c r="AL86" s="17">
        <v>0.20643733452174801</v>
      </c>
      <c r="AM86" s="17">
        <v>0.254483945737913</v>
      </c>
      <c r="AN86" s="17">
        <v>0.17049521160116199</v>
      </c>
      <c r="AO86" s="17"/>
      <c r="AP86" s="17">
        <v>0.28846593384930402</v>
      </c>
      <c r="AQ86" s="17">
        <v>0.174497054209997</v>
      </c>
      <c r="AR86" s="17">
        <v>0.23436222558283501</v>
      </c>
      <c r="AS86" s="17"/>
      <c r="AT86" s="17">
        <v>0.19033393371948201</v>
      </c>
      <c r="AU86" s="17">
        <v>0.17008274421285399</v>
      </c>
      <c r="AV86" s="17">
        <v>0.22267417550516799</v>
      </c>
      <c r="AW86" s="17">
        <v>0.21799884174931</v>
      </c>
      <c r="AX86" s="17">
        <v>0.28743675297046001</v>
      </c>
    </row>
    <row r="87" spans="2:50" x14ac:dyDescent="0.35">
      <c r="B87" t="s">
        <v>126</v>
      </c>
      <c r="C87" s="17">
        <v>0.139470103298067</v>
      </c>
      <c r="D87" s="17">
        <v>0.147545942000435</v>
      </c>
      <c r="E87" s="17">
        <v>0.13127058404517</v>
      </c>
      <c r="F87" s="17"/>
      <c r="G87" s="17">
        <v>0.199705024369076</v>
      </c>
      <c r="H87" s="17">
        <v>0.19449249099577501</v>
      </c>
      <c r="I87" s="17">
        <v>0.14149781368202699</v>
      </c>
      <c r="J87" s="17">
        <v>0.10613502705462401</v>
      </c>
      <c r="K87" s="17">
        <v>0.11235275318209501</v>
      </c>
      <c r="L87" s="17">
        <v>9.8676919812343597E-2</v>
      </c>
      <c r="M87" s="17"/>
      <c r="N87" s="17">
        <v>0.14924872792043201</v>
      </c>
      <c r="O87" s="17">
        <v>0.13673143225495499</v>
      </c>
      <c r="P87" s="17">
        <v>0.15776144679069101</v>
      </c>
      <c r="Q87" s="17">
        <v>0.11538965669474199</v>
      </c>
      <c r="R87" s="17"/>
      <c r="S87" s="17">
        <v>0.176130625881745</v>
      </c>
      <c r="T87" s="17">
        <v>0.11566756539098801</v>
      </c>
      <c r="U87" s="17">
        <v>5.8677397977510398E-2</v>
      </c>
      <c r="V87" s="17">
        <v>0.134513510264893</v>
      </c>
      <c r="W87" s="17">
        <v>0.122644672781566</v>
      </c>
      <c r="X87" s="17">
        <v>0.13020110251764899</v>
      </c>
      <c r="Y87" s="17">
        <v>0.16891506049849001</v>
      </c>
      <c r="Z87" s="17">
        <v>0.17033466557926699</v>
      </c>
      <c r="AA87" s="17">
        <v>0.17878146622833799</v>
      </c>
      <c r="AB87" s="17">
        <v>0.13422184524904801</v>
      </c>
      <c r="AC87" s="17">
        <v>0.12636285367819</v>
      </c>
      <c r="AD87" s="17">
        <v>0.14204177749571401</v>
      </c>
      <c r="AE87" s="17"/>
      <c r="AF87" s="17">
        <v>0.13105200518031099</v>
      </c>
      <c r="AG87" s="17">
        <v>0.152105892005202</v>
      </c>
      <c r="AH87" s="17">
        <v>0.13852446926408901</v>
      </c>
      <c r="AI87" s="17"/>
      <c r="AJ87" s="17">
        <v>0.13059414936146399</v>
      </c>
      <c r="AK87" s="17">
        <v>0.16534000560223799</v>
      </c>
      <c r="AL87" s="17">
        <v>0.13713220020917499</v>
      </c>
      <c r="AM87" s="17">
        <v>6.9676343962140105E-2</v>
      </c>
      <c r="AN87" s="17">
        <v>0.120808022991062</v>
      </c>
      <c r="AO87" s="17"/>
      <c r="AP87" s="17">
        <v>0.16463718245872599</v>
      </c>
      <c r="AQ87" s="17">
        <v>0.15236558285273499</v>
      </c>
      <c r="AR87" s="17">
        <v>0.13287450480885901</v>
      </c>
      <c r="AS87" s="17"/>
      <c r="AT87" s="17">
        <v>0.13543344012473199</v>
      </c>
      <c r="AU87" s="17">
        <v>0.11546145543087701</v>
      </c>
      <c r="AV87" s="17">
        <v>0.138249796375852</v>
      </c>
      <c r="AW87" s="17">
        <v>0.19248572860705701</v>
      </c>
      <c r="AX87" s="17">
        <v>0.21091116167756199</v>
      </c>
    </row>
    <row r="88" spans="2:50" x14ac:dyDescent="0.35">
      <c r="B88" t="s">
        <v>72</v>
      </c>
      <c r="C88" s="17">
        <v>0.106393145715705</v>
      </c>
      <c r="D88" s="17">
        <v>6.7374945582118997E-2</v>
      </c>
      <c r="E88" s="17">
        <v>0.14488871738613501</v>
      </c>
      <c r="F88" s="17"/>
      <c r="G88" s="17">
        <v>0.101220977586675</v>
      </c>
      <c r="H88" s="17">
        <v>0.139116503386881</v>
      </c>
      <c r="I88" s="17">
        <v>0.111774614712327</v>
      </c>
      <c r="J88" s="17">
        <v>0.14322262625755999</v>
      </c>
      <c r="K88" s="17">
        <v>6.4718544284787599E-2</v>
      </c>
      <c r="L88" s="17">
        <v>7.6685114917169395E-2</v>
      </c>
      <c r="M88" s="17"/>
      <c r="N88" s="17">
        <v>6.1345677610426898E-2</v>
      </c>
      <c r="O88" s="17">
        <v>8.86624888649096E-2</v>
      </c>
      <c r="P88" s="17">
        <v>0.105119900601904</v>
      </c>
      <c r="Q88" s="17">
        <v>0.17584600652926599</v>
      </c>
      <c r="R88" s="17"/>
      <c r="S88" s="17">
        <v>8.9962189175074106E-2</v>
      </c>
      <c r="T88" s="17">
        <v>8.5573495153949394E-2</v>
      </c>
      <c r="U88" s="17">
        <v>0.118730607745619</v>
      </c>
      <c r="V88" s="17">
        <v>0.15416597095696399</v>
      </c>
      <c r="W88" s="17">
        <v>0.139555940486915</v>
      </c>
      <c r="X88" s="17">
        <v>0.15708350570423099</v>
      </c>
      <c r="Y88" s="17">
        <v>6.5289730250257694E-2</v>
      </c>
      <c r="Z88" s="17">
        <v>6.1219852036190202E-2</v>
      </c>
      <c r="AA88" s="17">
        <v>9.9180025918165493E-2</v>
      </c>
      <c r="AB88" s="17">
        <v>9.5498007360604903E-2</v>
      </c>
      <c r="AC88" s="17">
        <v>0.11845879162999499</v>
      </c>
      <c r="AD88" s="17">
        <v>7.6368331022192495E-2</v>
      </c>
      <c r="AE88" s="17"/>
      <c r="AF88" s="17">
        <v>8.5370866421170796E-2</v>
      </c>
      <c r="AG88" s="17">
        <v>7.9314258932534701E-2</v>
      </c>
      <c r="AH88" s="17">
        <v>0.209548257838364</v>
      </c>
      <c r="AI88" s="17"/>
      <c r="AJ88" s="17">
        <v>7.6755268185740994E-2</v>
      </c>
      <c r="AK88" s="17">
        <v>8.2455284155526401E-2</v>
      </c>
      <c r="AL88" s="17">
        <v>5.2071242528536003E-2</v>
      </c>
      <c r="AM88" s="17">
        <v>6.4825700573634598E-2</v>
      </c>
      <c r="AN88" s="17">
        <v>0.24469337304355501</v>
      </c>
      <c r="AO88" s="17"/>
      <c r="AP88" s="17">
        <v>5.4638027198485997E-2</v>
      </c>
      <c r="AQ88" s="17">
        <v>8.4192556290650603E-2</v>
      </c>
      <c r="AR88" s="17">
        <v>5.7263869254901102E-2</v>
      </c>
      <c r="AS88" s="17"/>
      <c r="AT88" s="17">
        <v>0.13741114937482099</v>
      </c>
      <c r="AU88" s="17">
        <v>0.12847399101180201</v>
      </c>
      <c r="AV88" s="17">
        <v>7.75340852605301E-2</v>
      </c>
      <c r="AW88" s="17">
        <v>6.7239275184950098E-2</v>
      </c>
      <c r="AX88" s="17">
        <v>5.6920905921936903E-2</v>
      </c>
    </row>
    <row r="89" spans="2:50" x14ac:dyDescent="0.35">
      <c r="B89" t="s">
        <v>127</v>
      </c>
      <c r="C89" s="17">
        <v>8.7074773738837194E-2</v>
      </c>
      <c r="D89" s="17">
        <v>0.10198811299972201</v>
      </c>
      <c r="E89" s="17">
        <v>7.1945463124696102E-2</v>
      </c>
      <c r="F89" s="17"/>
      <c r="G89" s="17">
        <v>0.15451248414309701</v>
      </c>
      <c r="H89" s="17">
        <v>0.11792904724327501</v>
      </c>
      <c r="I89" s="17">
        <v>0.103827281584943</v>
      </c>
      <c r="J89" s="17">
        <v>5.5972390738344799E-2</v>
      </c>
      <c r="K89" s="17">
        <v>5.0948111163940803E-2</v>
      </c>
      <c r="L89" s="17">
        <v>5.34078278047165E-2</v>
      </c>
      <c r="M89" s="17"/>
      <c r="N89" s="17">
        <v>8.3248628109616807E-2</v>
      </c>
      <c r="O89" s="17">
        <v>8.5891384456872805E-2</v>
      </c>
      <c r="P89" s="17">
        <v>0.119327551798965</v>
      </c>
      <c r="Q89" s="17">
        <v>6.5097821685027896E-2</v>
      </c>
      <c r="R89" s="17"/>
      <c r="S89" s="17">
        <v>0.164742169136122</v>
      </c>
      <c r="T89" s="17">
        <v>6.7550112174193794E-2</v>
      </c>
      <c r="U89" s="17">
        <v>3.9885144769470499E-2</v>
      </c>
      <c r="V89" s="17">
        <v>7.9034447959634199E-2</v>
      </c>
      <c r="W89" s="17">
        <v>5.6623345993362301E-2</v>
      </c>
      <c r="X89" s="17">
        <v>0.10383581156096799</v>
      </c>
      <c r="Y89" s="17">
        <v>7.9261563409518995E-2</v>
      </c>
      <c r="Z89" s="17">
        <v>8.6711760866038295E-2</v>
      </c>
      <c r="AA89" s="17">
        <v>8.6370940150208603E-2</v>
      </c>
      <c r="AB89" s="17">
        <v>6.5154227032611603E-2</v>
      </c>
      <c r="AC89" s="17">
        <v>6.5276746865341295E-2</v>
      </c>
      <c r="AD89" s="17">
        <v>0.105105716588825</v>
      </c>
      <c r="AE89" s="17"/>
      <c r="AF89" s="17">
        <v>9.0890907094593798E-2</v>
      </c>
      <c r="AG89" s="17">
        <v>8.5799126734241699E-2</v>
      </c>
      <c r="AH89" s="17">
        <v>8.6764788947328406E-2</v>
      </c>
      <c r="AI89" s="17"/>
      <c r="AJ89" s="17">
        <v>9.2572093242478004E-2</v>
      </c>
      <c r="AK89" s="17">
        <v>0.110648949018145</v>
      </c>
      <c r="AL89" s="17">
        <v>6.5573355872725003E-2</v>
      </c>
      <c r="AM89" s="17">
        <v>0</v>
      </c>
      <c r="AN89" s="17">
        <v>2.9331032869313E-2</v>
      </c>
      <c r="AO89" s="17"/>
      <c r="AP89" s="17">
        <v>0.115909546707908</v>
      </c>
      <c r="AQ89" s="17">
        <v>9.8774452220318804E-2</v>
      </c>
      <c r="AR89" s="17">
        <v>8.0282733657807595E-2</v>
      </c>
      <c r="AS89" s="17"/>
      <c r="AT89" s="17">
        <v>8.5466979430453796E-2</v>
      </c>
      <c r="AU89" s="17">
        <v>8.0942220744267004E-2</v>
      </c>
      <c r="AV89" s="17">
        <v>9.7123936697395094E-2</v>
      </c>
      <c r="AW89" s="17">
        <v>0.10994494134439101</v>
      </c>
      <c r="AX89" s="17">
        <v>5.5430578589759201E-2</v>
      </c>
    </row>
    <row r="90" spans="2:50" x14ac:dyDescent="0.35">
      <c r="B90" t="s">
        <v>82</v>
      </c>
      <c r="C90" s="17">
        <v>3.1227156619786998E-2</v>
      </c>
      <c r="D90" s="17">
        <v>2.97045883129806E-2</v>
      </c>
      <c r="E90" s="17">
        <v>3.2836670579388702E-2</v>
      </c>
      <c r="F90" s="17"/>
      <c r="G90" s="17">
        <v>3.14861406171019E-2</v>
      </c>
      <c r="H90" s="17">
        <v>2.7750688958345499E-2</v>
      </c>
      <c r="I90" s="17">
        <v>2.9293890895816702E-2</v>
      </c>
      <c r="J90" s="17">
        <v>4.57531729533849E-2</v>
      </c>
      <c r="K90" s="17">
        <v>2.5253827472661701E-2</v>
      </c>
      <c r="L90" s="17">
        <v>2.7635507244426E-2</v>
      </c>
      <c r="M90" s="17"/>
      <c r="N90" s="17">
        <v>2.9257931529706301E-2</v>
      </c>
      <c r="O90" s="17">
        <v>3.6924330830965101E-2</v>
      </c>
      <c r="P90" s="17">
        <v>2.3699272612064198E-2</v>
      </c>
      <c r="Q90" s="17">
        <v>3.4439516692104898E-2</v>
      </c>
      <c r="R90" s="17"/>
      <c r="S90" s="17">
        <v>2.3984403062776299E-2</v>
      </c>
      <c r="T90" s="17">
        <v>2.8067291216808999E-2</v>
      </c>
      <c r="U90" s="17">
        <v>5.1484984457581602E-2</v>
      </c>
      <c r="V90" s="17">
        <v>3.7340655515180697E-2</v>
      </c>
      <c r="W90" s="17">
        <v>4.2783158769107398E-2</v>
      </c>
      <c r="X90" s="17">
        <v>4.5965075342589402E-2</v>
      </c>
      <c r="Y90" s="17">
        <v>2.19781183902471E-2</v>
      </c>
      <c r="Z90" s="17">
        <v>2.27587968722264E-2</v>
      </c>
      <c r="AA90" s="17">
        <v>2.6452090438124801E-2</v>
      </c>
      <c r="AB90" s="17">
        <v>2.3738023829587399E-2</v>
      </c>
      <c r="AC90" s="17">
        <v>3.7929343164844101E-2</v>
      </c>
      <c r="AD90" s="17">
        <v>0</v>
      </c>
      <c r="AE90" s="17"/>
      <c r="AF90" s="17">
        <v>3.74857352966231E-2</v>
      </c>
      <c r="AG90" s="17">
        <v>1.9136991221386301E-2</v>
      </c>
      <c r="AH90" s="17">
        <v>5.8031666063042199E-2</v>
      </c>
      <c r="AI90" s="17"/>
      <c r="AJ90" s="17">
        <v>2.4550867427113401E-2</v>
      </c>
      <c r="AK90" s="17">
        <v>2.4772132436324899E-2</v>
      </c>
      <c r="AL90" s="17">
        <v>2.4993462176259001E-2</v>
      </c>
      <c r="AM90" s="17">
        <v>0</v>
      </c>
      <c r="AN90" s="17">
        <v>6.1809902867367497E-2</v>
      </c>
      <c r="AO90" s="17"/>
      <c r="AP90" s="17">
        <v>2.8883892531488899E-2</v>
      </c>
      <c r="AQ90" s="17">
        <v>1.7832334011226601E-2</v>
      </c>
      <c r="AR90" s="17">
        <v>3.3968166395464003E-2</v>
      </c>
      <c r="AS90" s="17"/>
      <c r="AT90" s="17">
        <v>3.5761699378383499E-2</v>
      </c>
      <c r="AU90" s="17">
        <v>3.94698179921526E-2</v>
      </c>
      <c r="AV90" s="17">
        <v>1.4100813756663499E-2</v>
      </c>
      <c r="AW90" s="17">
        <v>2.14192203453374E-2</v>
      </c>
      <c r="AX90" s="17">
        <v>2.8929966385471701E-2</v>
      </c>
    </row>
    <row r="91" spans="2:50" x14ac:dyDescent="0.35">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row>
    <row r="92" spans="2:50" x14ac:dyDescent="0.35">
      <c r="B92" s="6" t="s">
        <v>139</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row>
    <row r="93" spans="2:50" x14ac:dyDescent="0.35">
      <c r="B93" s="24" t="s">
        <v>84</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row>
    <row r="94" spans="2:50" x14ac:dyDescent="0.35">
      <c r="B94" t="s">
        <v>129</v>
      </c>
      <c r="C94" s="17">
        <v>0.42961284920877701</v>
      </c>
      <c r="D94" s="17">
        <v>0.41738342510504001</v>
      </c>
      <c r="E94" s="17">
        <v>0.44020713529488398</v>
      </c>
      <c r="F94" s="17"/>
      <c r="G94" s="17">
        <v>0.272871617173639</v>
      </c>
      <c r="H94" s="17">
        <v>0.263847209257911</v>
      </c>
      <c r="I94" s="17">
        <v>0.37778772198628902</v>
      </c>
      <c r="J94" s="17">
        <v>0.45882038159988803</v>
      </c>
      <c r="K94" s="17">
        <v>0.57255247830756295</v>
      </c>
      <c r="L94" s="17">
        <v>0.59045873177675401</v>
      </c>
      <c r="M94" s="17"/>
      <c r="N94" s="17">
        <v>0.42399726098974699</v>
      </c>
      <c r="O94" s="17">
        <v>0.42299489549265901</v>
      </c>
      <c r="P94" s="17">
        <v>0.42876113520063103</v>
      </c>
      <c r="Q94" s="17">
        <v>0.44190131580321101</v>
      </c>
      <c r="R94" s="17"/>
      <c r="S94" s="17">
        <v>0.33026129869804899</v>
      </c>
      <c r="T94" s="17">
        <v>0.44535394647752402</v>
      </c>
      <c r="U94" s="17">
        <v>0.48348302516719099</v>
      </c>
      <c r="V94" s="17">
        <v>0.48531944241289698</v>
      </c>
      <c r="W94" s="17">
        <v>0.40781120233164297</v>
      </c>
      <c r="X94" s="17">
        <v>0.44439760415218599</v>
      </c>
      <c r="Y94" s="17">
        <v>0.44638371282321099</v>
      </c>
      <c r="Z94" s="17">
        <v>0.48938280774758097</v>
      </c>
      <c r="AA94" s="17">
        <v>0.42579345934871299</v>
      </c>
      <c r="AB94" s="17">
        <v>0.44405026340617598</v>
      </c>
      <c r="AC94" s="17">
        <v>0.43029784768131801</v>
      </c>
      <c r="AD94" s="17">
        <v>0.36686801673880598</v>
      </c>
      <c r="AE94" s="17"/>
      <c r="AF94" s="17">
        <v>0.60106369911512603</v>
      </c>
      <c r="AG94" s="17">
        <v>0.34547571692809997</v>
      </c>
      <c r="AH94" s="17">
        <v>0.32868771565816202</v>
      </c>
      <c r="AI94" s="17"/>
      <c r="AJ94" s="17">
        <v>0.57929464245654805</v>
      </c>
      <c r="AK94" s="17">
        <v>0.335616421258569</v>
      </c>
      <c r="AL94" s="17">
        <v>0.33426844030826802</v>
      </c>
      <c r="AM94" s="17">
        <v>0.64087670346826398</v>
      </c>
      <c r="AN94" s="17">
        <v>0.37470833227738098</v>
      </c>
      <c r="AO94" s="17"/>
      <c r="AP94" s="17">
        <v>0.56946592413711705</v>
      </c>
      <c r="AQ94" s="17">
        <v>0.362943848831705</v>
      </c>
      <c r="AR94" s="17">
        <v>0.35363253740650202</v>
      </c>
      <c r="AS94" s="17"/>
      <c r="AT94" s="17">
        <v>0.51737113185226002</v>
      </c>
      <c r="AU94" s="17">
        <v>0.40627521961811403</v>
      </c>
      <c r="AV94" s="17">
        <v>0.37553011579097001</v>
      </c>
      <c r="AW94" s="17">
        <v>0.34023771195396102</v>
      </c>
      <c r="AX94" s="17">
        <v>0.30439392043916103</v>
      </c>
    </row>
    <row r="95" spans="2:50" x14ac:dyDescent="0.35">
      <c r="B95" t="s">
        <v>130</v>
      </c>
      <c r="C95" s="17">
        <v>0.37310798411116702</v>
      </c>
      <c r="D95" s="17">
        <v>0.383166667717802</v>
      </c>
      <c r="E95" s="17">
        <v>0.36167955531351298</v>
      </c>
      <c r="F95" s="17"/>
      <c r="G95" s="17">
        <v>0.22643076882544599</v>
      </c>
      <c r="H95" s="17">
        <v>0.23728376838387299</v>
      </c>
      <c r="I95" s="17">
        <v>0.29031590474852698</v>
      </c>
      <c r="J95" s="17">
        <v>0.38426292228742898</v>
      </c>
      <c r="K95" s="17">
        <v>0.51002004507087995</v>
      </c>
      <c r="L95" s="17">
        <v>0.54686439400710296</v>
      </c>
      <c r="M95" s="17"/>
      <c r="N95" s="17">
        <v>0.42578950394466603</v>
      </c>
      <c r="O95" s="17">
        <v>0.36621986453636901</v>
      </c>
      <c r="P95" s="17">
        <v>0.34197685114813597</v>
      </c>
      <c r="Q95" s="17">
        <v>0.34689625470569102</v>
      </c>
      <c r="R95" s="17"/>
      <c r="S95" s="17">
        <v>0.31793025069248299</v>
      </c>
      <c r="T95" s="17">
        <v>0.44474358267256597</v>
      </c>
      <c r="U95" s="17">
        <v>0.38788671706570399</v>
      </c>
      <c r="V95" s="17">
        <v>0.44037080465012601</v>
      </c>
      <c r="W95" s="17">
        <v>0.36764885665470398</v>
      </c>
      <c r="X95" s="17">
        <v>0.367360809455477</v>
      </c>
      <c r="Y95" s="17">
        <v>0.35824643650607801</v>
      </c>
      <c r="Z95" s="17">
        <v>0.29767124594723199</v>
      </c>
      <c r="AA95" s="17">
        <v>0.355932527322329</v>
      </c>
      <c r="AB95" s="17">
        <v>0.396074188940929</v>
      </c>
      <c r="AC95" s="17">
        <v>0.38042804006581199</v>
      </c>
      <c r="AD95" s="17">
        <v>0.230996568523229</v>
      </c>
      <c r="AE95" s="17"/>
      <c r="AF95" s="17">
        <v>0.47427625924163402</v>
      </c>
      <c r="AG95" s="17">
        <v>0.34975692365561001</v>
      </c>
      <c r="AH95" s="17">
        <v>0.27506452337828202</v>
      </c>
      <c r="AI95" s="17"/>
      <c r="AJ95" s="17">
        <v>0.50605485378405002</v>
      </c>
      <c r="AK95" s="17">
        <v>0.27932258960590001</v>
      </c>
      <c r="AL95" s="17">
        <v>0.39246151147007802</v>
      </c>
      <c r="AM95" s="17">
        <v>0.51204673893840302</v>
      </c>
      <c r="AN95" s="17">
        <v>0.276820926607451</v>
      </c>
      <c r="AO95" s="17"/>
      <c r="AP95" s="17">
        <v>0.471874178949173</v>
      </c>
      <c r="AQ95" s="17">
        <v>0.30695368179000798</v>
      </c>
      <c r="AR95" s="17">
        <v>0.42405835186823598</v>
      </c>
      <c r="AS95" s="17"/>
      <c r="AT95" s="17">
        <v>0.42100165676991103</v>
      </c>
      <c r="AU95" s="17">
        <v>0.34297267896087802</v>
      </c>
      <c r="AV95" s="17">
        <v>0.35366498761901</v>
      </c>
      <c r="AW95" s="17">
        <v>0.343005494067396</v>
      </c>
      <c r="AX95" s="17">
        <v>0.34580962070813498</v>
      </c>
    </row>
    <row r="96" spans="2:50" x14ac:dyDescent="0.35">
      <c r="B96" t="s">
        <v>131</v>
      </c>
      <c r="C96" s="17">
        <v>0.36161693720231203</v>
      </c>
      <c r="D96" s="17">
        <v>0.360879177055553</v>
      </c>
      <c r="E96" s="17">
        <v>0.362808365056699</v>
      </c>
      <c r="F96" s="17"/>
      <c r="G96" s="17">
        <v>0.269288628861234</v>
      </c>
      <c r="H96" s="17">
        <v>0.20674871780432999</v>
      </c>
      <c r="I96" s="17">
        <v>0.27900472275545002</v>
      </c>
      <c r="J96" s="17">
        <v>0.411631974281503</v>
      </c>
      <c r="K96" s="17">
        <v>0.491619573595447</v>
      </c>
      <c r="L96" s="17">
        <v>0.48802739645085003</v>
      </c>
      <c r="M96" s="17"/>
      <c r="N96" s="17">
        <v>0.37678184288159799</v>
      </c>
      <c r="O96" s="17">
        <v>0.352552477843951</v>
      </c>
      <c r="P96" s="17">
        <v>0.357888014225555</v>
      </c>
      <c r="Q96" s="17">
        <v>0.353930354427898</v>
      </c>
      <c r="R96" s="17"/>
      <c r="S96" s="17">
        <v>0.29091950453557502</v>
      </c>
      <c r="T96" s="17">
        <v>0.36858612717920702</v>
      </c>
      <c r="U96" s="17">
        <v>0.35723765259068702</v>
      </c>
      <c r="V96" s="17">
        <v>0.38905799972303101</v>
      </c>
      <c r="W96" s="17">
        <v>0.38365726931960897</v>
      </c>
      <c r="X96" s="17">
        <v>0.38040154983818603</v>
      </c>
      <c r="Y96" s="17">
        <v>0.34815302328946202</v>
      </c>
      <c r="Z96" s="17">
        <v>0.48055562546342401</v>
      </c>
      <c r="AA96" s="17">
        <v>0.348465108862485</v>
      </c>
      <c r="AB96" s="17">
        <v>0.37363751497340802</v>
      </c>
      <c r="AC96" s="17">
        <v>0.40316633829024501</v>
      </c>
      <c r="AD96" s="17">
        <v>0.30375365137782601</v>
      </c>
      <c r="AE96" s="17"/>
      <c r="AF96" s="17">
        <v>0.49189465742036698</v>
      </c>
      <c r="AG96" s="17">
        <v>0.29134323880405699</v>
      </c>
      <c r="AH96" s="17">
        <v>0.30327279326279399</v>
      </c>
      <c r="AI96" s="17"/>
      <c r="AJ96" s="17">
        <v>0.49816446286921001</v>
      </c>
      <c r="AK96" s="17">
        <v>0.272504648443532</v>
      </c>
      <c r="AL96" s="17">
        <v>0.246551186553053</v>
      </c>
      <c r="AM96" s="17">
        <v>0.44453133206004602</v>
      </c>
      <c r="AN96" s="17">
        <v>0.33679039028800101</v>
      </c>
      <c r="AO96" s="17"/>
      <c r="AP96" s="17">
        <v>0.467635887431949</v>
      </c>
      <c r="AQ96" s="17">
        <v>0.30289208274527801</v>
      </c>
      <c r="AR96" s="17">
        <v>0.31625712080597601</v>
      </c>
      <c r="AS96" s="17"/>
      <c r="AT96" s="17">
        <v>0.40748135440721001</v>
      </c>
      <c r="AU96" s="17">
        <v>0.341365441907867</v>
      </c>
      <c r="AV96" s="17">
        <v>0.318429492965914</v>
      </c>
      <c r="AW96" s="17">
        <v>0.33961014864145</v>
      </c>
      <c r="AX96" s="17">
        <v>0.32443625189859598</v>
      </c>
    </row>
    <row r="97" spans="2:50" x14ac:dyDescent="0.35">
      <c r="B97" t="s">
        <v>132</v>
      </c>
      <c r="C97" s="17">
        <v>0.33413867865614399</v>
      </c>
      <c r="D97" s="17">
        <v>0.36414487708913701</v>
      </c>
      <c r="E97" s="17">
        <v>0.30526130034325799</v>
      </c>
      <c r="F97" s="17"/>
      <c r="G97" s="17">
        <v>0.24872891794273999</v>
      </c>
      <c r="H97" s="17">
        <v>0.26024196962475299</v>
      </c>
      <c r="I97" s="17">
        <v>0.313289488448104</v>
      </c>
      <c r="J97" s="17">
        <v>0.315053708169105</v>
      </c>
      <c r="K97" s="17">
        <v>0.41077076157188402</v>
      </c>
      <c r="L97" s="17">
        <v>0.43169284080353398</v>
      </c>
      <c r="M97" s="17"/>
      <c r="N97" s="17">
        <v>0.403463984980723</v>
      </c>
      <c r="O97" s="17">
        <v>0.325588175236593</v>
      </c>
      <c r="P97" s="17">
        <v>0.29670897647094002</v>
      </c>
      <c r="Q97" s="17">
        <v>0.30324582547493401</v>
      </c>
      <c r="R97" s="17"/>
      <c r="S97" s="17">
        <v>0.330666803500269</v>
      </c>
      <c r="T97" s="17">
        <v>0.36534908834223401</v>
      </c>
      <c r="U97" s="17">
        <v>0.362347845928773</v>
      </c>
      <c r="V97" s="17">
        <v>0.33445485247630702</v>
      </c>
      <c r="W97" s="17">
        <v>0.39149232417289398</v>
      </c>
      <c r="X97" s="17">
        <v>0.34712866741103898</v>
      </c>
      <c r="Y97" s="17">
        <v>0.27739671183048098</v>
      </c>
      <c r="Z97" s="17">
        <v>0.31985577824243799</v>
      </c>
      <c r="AA97" s="17">
        <v>0.31348475663018199</v>
      </c>
      <c r="AB97" s="17">
        <v>0.32631234506150603</v>
      </c>
      <c r="AC97" s="17">
        <v>0.28778622073852</v>
      </c>
      <c r="AD97" s="17">
        <v>0.31268839521726399</v>
      </c>
      <c r="AE97" s="17"/>
      <c r="AF97" s="17">
        <v>0.34948753276370598</v>
      </c>
      <c r="AG97" s="17">
        <v>0.35191909448932601</v>
      </c>
      <c r="AH97" s="17">
        <v>0.281134757692584</v>
      </c>
      <c r="AI97" s="17"/>
      <c r="AJ97" s="17">
        <v>0.37732572402793402</v>
      </c>
      <c r="AK97" s="17">
        <v>0.30933337625038798</v>
      </c>
      <c r="AL97" s="17">
        <v>0.403092112094591</v>
      </c>
      <c r="AM97" s="17">
        <v>0.40175762702260598</v>
      </c>
      <c r="AN97" s="17">
        <v>0.225885588814179</v>
      </c>
      <c r="AO97" s="17"/>
      <c r="AP97" s="17">
        <v>0.39996854715774099</v>
      </c>
      <c r="AQ97" s="17">
        <v>0.34389679704776399</v>
      </c>
      <c r="AR97" s="17">
        <v>0.413949095304734</v>
      </c>
      <c r="AS97" s="17"/>
      <c r="AT97" s="17">
        <v>0.31010084925875098</v>
      </c>
      <c r="AU97" s="17">
        <v>0.28973624955268501</v>
      </c>
      <c r="AV97" s="17">
        <v>0.36620313732673399</v>
      </c>
      <c r="AW97" s="17">
        <v>0.427177006551611</v>
      </c>
      <c r="AX97" s="17">
        <v>0.48648632165349198</v>
      </c>
    </row>
    <row r="98" spans="2:50" x14ac:dyDescent="0.35">
      <c r="B98" t="s">
        <v>133</v>
      </c>
      <c r="C98" s="17">
        <v>0.30702294530527002</v>
      </c>
      <c r="D98" s="17">
        <v>0.38801077572376602</v>
      </c>
      <c r="E98" s="17">
        <v>0.22645625815505199</v>
      </c>
      <c r="F98" s="17"/>
      <c r="G98" s="17">
        <v>0.19048786746245699</v>
      </c>
      <c r="H98" s="17">
        <v>0.182177183468685</v>
      </c>
      <c r="I98" s="17">
        <v>0.185834828260486</v>
      </c>
      <c r="J98" s="17">
        <v>0.251646647592494</v>
      </c>
      <c r="K98" s="17">
        <v>0.38702003944407298</v>
      </c>
      <c r="L98" s="17">
        <v>0.575235520278785</v>
      </c>
      <c r="M98" s="17"/>
      <c r="N98" s="17">
        <v>0.40398893451578299</v>
      </c>
      <c r="O98" s="17">
        <v>0.299606030444727</v>
      </c>
      <c r="P98" s="17">
        <v>0.24106270303659499</v>
      </c>
      <c r="Q98" s="17">
        <v>0.26966752747471101</v>
      </c>
      <c r="R98" s="17"/>
      <c r="S98" s="17">
        <v>0.26274470859639698</v>
      </c>
      <c r="T98" s="17">
        <v>0.40602079938213698</v>
      </c>
      <c r="U98" s="17">
        <v>0.37442366484137601</v>
      </c>
      <c r="V98" s="17">
        <v>0.36061014649495399</v>
      </c>
      <c r="W98" s="17">
        <v>0.302590854982205</v>
      </c>
      <c r="X98" s="17">
        <v>0.29910965896403802</v>
      </c>
      <c r="Y98" s="17">
        <v>0.28412468005777802</v>
      </c>
      <c r="Z98" s="17">
        <v>0.31513258906548502</v>
      </c>
      <c r="AA98" s="17">
        <v>0.29031747584578499</v>
      </c>
      <c r="AB98" s="17">
        <v>0.26673938856548102</v>
      </c>
      <c r="AC98" s="17">
        <v>0.22039897599154201</v>
      </c>
      <c r="AD98" s="17">
        <v>0.15532049203375101</v>
      </c>
      <c r="AE98" s="17"/>
      <c r="AF98" s="17">
        <v>0.35130367453913602</v>
      </c>
      <c r="AG98" s="17">
        <v>0.33120763225403299</v>
      </c>
      <c r="AH98" s="17">
        <v>0.169301000964864</v>
      </c>
      <c r="AI98" s="17"/>
      <c r="AJ98" s="17">
        <v>0.39305328504141801</v>
      </c>
      <c r="AK98" s="17">
        <v>0.25005735754327402</v>
      </c>
      <c r="AL98" s="17">
        <v>0.439304724528153</v>
      </c>
      <c r="AM98" s="17">
        <v>0.32276607621759701</v>
      </c>
      <c r="AN98" s="17">
        <v>0.159689906614772</v>
      </c>
      <c r="AO98" s="17"/>
      <c r="AP98" s="17">
        <v>0.40830314489011299</v>
      </c>
      <c r="AQ98" s="17">
        <v>0.27836911560176397</v>
      </c>
      <c r="AR98" s="17">
        <v>0.42129724739952101</v>
      </c>
      <c r="AS98" s="17"/>
      <c r="AT98" s="17">
        <v>0.27592269615466303</v>
      </c>
      <c r="AU98" s="17">
        <v>0.25665228074447299</v>
      </c>
      <c r="AV98" s="17">
        <v>0.335282074270224</v>
      </c>
      <c r="AW98" s="17">
        <v>0.29791479019109601</v>
      </c>
      <c r="AX98" s="17">
        <v>0.459038232095487</v>
      </c>
    </row>
    <row r="99" spans="2:50" x14ac:dyDescent="0.35">
      <c r="B99" t="s">
        <v>134</v>
      </c>
      <c r="C99" s="17">
        <v>0.28852544160969401</v>
      </c>
      <c r="D99" s="17">
        <v>0.32141907232543399</v>
      </c>
      <c r="E99" s="17">
        <v>0.25757183545899598</v>
      </c>
      <c r="F99" s="17"/>
      <c r="G99" s="17">
        <v>0.271422750045203</v>
      </c>
      <c r="H99" s="17">
        <v>0.221086126196328</v>
      </c>
      <c r="I99" s="17">
        <v>0.24026700927097899</v>
      </c>
      <c r="J99" s="17">
        <v>0.29341596530671499</v>
      </c>
      <c r="K99" s="17">
        <v>0.32458862557592899</v>
      </c>
      <c r="L99" s="17">
        <v>0.36578920543743099</v>
      </c>
      <c r="M99" s="17"/>
      <c r="N99" s="17">
        <v>0.33378881036456998</v>
      </c>
      <c r="O99" s="17">
        <v>0.29569289875249899</v>
      </c>
      <c r="P99" s="17">
        <v>0.27391896445180902</v>
      </c>
      <c r="Q99" s="17">
        <v>0.24851718803845099</v>
      </c>
      <c r="R99" s="17"/>
      <c r="S99" s="17">
        <v>0.267109202821808</v>
      </c>
      <c r="T99" s="17">
        <v>0.27875964768418199</v>
      </c>
      <c r="U99" s="17">
        <v>0.31238759639085201</v>
      </c>
      <c r="V99" s="17">
        <v>0.3159652429116</v>
      </c>
      <c r="W99" s="17">
        <v>0.35010274140019698</v>
      </c>
      <c r="X99" s="17">
        <v>0.31658430779507901</v>
      </c>
      <c r="Y99" s="17">
        <v>0.243290330270099</v>
      </c>
      <c r="Z99" s="17">
        <v>0.33019328974942003</v>
      </c>
      <c r="AA99" s="17">
        <v>0.28433478692284397</v>
      </c>
      <c r="AB99" s="17">
        <v>0.31520644355343502</v>
      </c>
      <c r="AC99" s="17">
        <v>0.21845710191496501</v>
      </c>
      <c r="AD99" s="17">
        <v>0.17366811840110699</v>
      </c>
      <c r="AE99" s="17"/>
      <c r="AF99" s="17">
        <v>0.30386002388018502</v>
      </c>
      <c r="AG99" s="17">
        <v>0.30435567191226398</v>
      </c>
      <c r="AH99" s="17">
        <v>0.22116606336641501</v>
      </c>
      <c r="AI99" s="17"/>
      <c r="AJ99" s="17">
        <v>0.33507772121546903</v>
      </c>
      <c r="AK99" s="17">
        <v>0.28577745226673201</v>
      </c>
      <c r="AL99" s="17">
        <v>0.28875799575078798</v>
      </c>
      <c r="AM99" s="17">
        <v>0.263406217863214</v>
      </c>
      <c r="AN99" s="17">
        <v>0.23125947488250401</v>
      </c>
      <c r="AO99" s="17"/>
      <c r="AP99" s="17">
        <v>0.35196542132116598</v>
      </c>
      <c r="AQ99" s="17">
        <v>0.30698348696136801</v>
      </c>
      <c r="AR99" s="17">
        <v>0.31626423502259499</v>
      </c>
      <c r="AS99" s="17"/>
      <c r="AT99" s="17">
        <v>0.25407394802817002</v>
      </c>
      <c r="AU99" s="17">
        <v>0.25319444951688203</v>
      </c>
      <c r="AV99" s="17">
        <v>0.33735813716340901</v>
      </c>
      <c r="AW99" s="17">
        <v>0.35559143932380699</v>
      </c>
      <c r="AX99" s="17">
        <v>0.38798657130968001</v>
      </c>
    </row>
    <row r="100" spans="2:50" x14ac:dyDescent="0.35">
      <c r="B100" t="s">
        <v>135</v>
      </c>
      <c r="C100" s="17">
        <v>0.23861242184374601</v>
      </c>
      <c r="D100" s="17">
        <v>0.26900337540556502</v>
      </c>
      <c r="E100" s="17">
        <v>0.20869489329045099</v>
      </c>
      <c r="F100" s="17"/>
      <c r="G100" s="17">
        <v>0.254030898203358</v>
      </c>
      <c r="H100" s="17">
        <v>0.18918294866566601</v>
      </c>
      <c r="I100" s="17">
        <v>0.196776280757676</v>
      </c>
      <c r="J100" s="17">
        <v>0.26107850813674699</v>
      </c>
      <c r="K100" s="17">
        <v>0.30809350577831301</v>
      </c>
      <c r="L100" s="17">
        <v>0.23810222843731699</v>
      </c>
      <c r="M100" s="17"/>
      <c r="N100" s="17">
        <v>0.234640341054352</v>
      </c>
      <c r="O100" s="17">
        <v>0.23588304273982799</v>
      </c>
      <c r="P100" s="17">
        <v>0.25907761990115102</v>
      </c>
      <c r="Q100" s="17">
        <v>0.22874459241075201</v>
      </c>
      <c r="R100" s="17"/>
      <c r="S100" s="17">
        <v>0.23664396754224601</v>
      </c>
      <c r="T100" s="17">
        <v>0.23239135771361599</v>
      </c>
      <c r="U100" s="17">
        <v>0.256445909523143</v>
      </c>
      <c r="V100" s="17">
        <v>0.25545999364720001</v>
      </c>
      <c r="W100" s="17">
        <v>0.23847406892747799</v>
      </c>
      <c r="X100" s="17">
        <v>0.177474646168818</v>
      </c>
      <c r="Y100" s="17">
        <v>0.260977103674495</v>
      </c>
      <c r="Z100" s="17">
        <v>0.28364563162541101</v>
      </c>
      <c r="AA100" s="17">
        <v>0.237993013117762</v>
      </c>
      <c r="AB100" s="17">
        <v>0.25552810064631798</v>
      </c>
      <c r="AC100" s="17">
        <v>0.242711845722829</v>
      </c>
      <c r="AD100" s="17">
        <v>0.186464397529782</v>
      </c>
      <c r="AE100" s="17"/>
      <c r="AF100" s="17">
        <v>0.26477127130538203</v>
      </c>
      <c r="AG100" s="17">
        <v>0.228495362743386</v>
      </c>
      <c r="AH100" s="17">
        <v>0.20400638061721699</v>
      </c>
      <c r="AI100" s="17"/>
      <c r="AJ100" s="17">
        <v>0.25801180764741299</v>
      </c>
      <c r="AK100" s="17">
        <v>0.24666975379908401</v>
      </c>
      <c r="AL100" s="17">
        <v>0.210677306264895</v>
      </c>
      <c r="AM100" s="17">
        <v>0.241759904756355</v>
      </c>
      <c r="AN100" s="17">
        <v>0.200126818937788</v>
      </c>
      <c r="AO100" s="17"/>
      <c r="AP100" s="17">
        <v>0.24843331339125199</v>
      </c>
      <c r="AQ100" s="17">
        <v>0.23123173957917301</v>
      </c>
      <c r="AR100" s="17">
        <v>0.22394760259684701</v>
      </c>
      <c r="AS100" s="17"/>
      <c r="AT100" s="17">
        <v>0.25773857349803603</v>
      </c>
      <c r="AU100" s="17">
        <v>0.239879278569823</v>
      </c>
      <c r="AV100" s="17">
        <v>0.23331773243077</v>
      </c>
      <c r="AW100" s="17">
        <v>0.25232410260035798</v>
      </c>
      <c r="AX100" s="17">
        <v>0.26103774206974401</v>
      </c>
    </row>
    <row r="101" spans="2:50" x14ac:dyDescent="0.35">
      <c r="B101" t="s">
        <v>136</v>
      </c>
      <c r="C101" s="17">
        <v>0.21064919487227099</v>
      </c>
      <c r="D101" s="17">
        <v>0.22349145563679301</v>
      </c>
      <c r="E101" s="17">
        <v>0.197118718633572</v>
      </c>
      <c r="F101" s="17"/>
      <c r="G101" s="17">
        <v>0.18910249185386899</v>
      </c>
      <c r="H101" s="17">
        <v>0.16717243214639799</v>
      </c>
      <c r="I101" s="17">
        <v>0.152196621245974</v>
      </c>
      <c r="J101" s="17">
        <v>0.22272736372761201</v>
      </c>
      <c r="K101" s="17">
        <v>0.23548189407086401</v>
      </c>
      <c r="L101" s="17">
        <v>0.281294762458562</v>
      </c>
      <c r="M101" s="17"/>
      <c r="N101" s="17">
        <v>0.24615199552198599</v>
      </c>
      <c r="O101" s="17">
        <v>0.19600435503628699</v>
      </c>
      <c r="P101" s="17">
        <v>0.19971637889834201</v>
      </c>
      <c r="Q101" s="17">
        <v>0.199656182315853</v>
      </c>
      <c r="R101" s="17"/>
      <c r="S101" s="17">
        <v>0.16707622902487199</v>
      </c>
      <c r="T101" s="17">
        <v>0.18527648842726899</v>
      </c>
      <c r="U101" s="17">
        <v>0.283921912790426</v>
      </c>
      <c r="V101" s="17">
        <v>0.24272538605541499</v>
      </c>
      <c r="W101" s="17">
        <v>0.246585947726185</v>
      </c>
      <c r="X101" s="17">
        <v>0.249754844859638</v>
      </c>
      <c r="Y101" s="17">
        <v>0.203169981040044</v>
      </c>
      <c r="Z101" s="17">
        <v>0.22406331767179899</v>
      </c>
      <c r="AA101" s="17">
        <v>0.22606682560230101</v>
      </c>
      <c r="AB101" s="17">
        <v>0.233861048201356</v>
      </c>
      <c r="AC101" s="17">
        <v>0.138214920699612</v>
      </c>
      <c r="AD101" s="17">
        <v>2.7406246552901699E-2</v>
      </c>
      <c r="AE101" s="17"/>
      <c r="AF101" s="17">
        <v>0.246408160288941</v>
      </c>
      <c r="AG101" s="17">
        <v>0.21250510829638</v>
      </c>
      <c r="AH101" s="17">
        <v>0.118930309454941</v>
      </c>
      <c r="AI101" s="17"/>
      <c r="AJ101" s="17">
        <v>0.255076171323804</v>
      </c>
      <c r="AK101" s="17">
        <v>0.202961290394434</v>
      </c>
      <c r="AL101" s="17">
        <v>0.17362682786368999</v>
      </c>
      <c r="AM101" s="17">
        <v>0.247022962963905</v>
      </c>
      <c r="AN101" s="17">
        <v>0.14390414795509501</v>
      </c>
      <c r="AO101" s="17"/>
      <c r="AP101" s="17">
        <v>0.28093567875069397</v>
      </c>
      <c r="AQ101" s="17">
        <v>0.19414906496106399</v>
      </c>
      <c r="AR101" s="17">
        <v>0.21029537039360899</v>
      </c>
      <c r="AS101" s="17"/>
      <c r="AT101" s="17">
        <v>0.21145332769380901</v>
      </c>
      <c r="AU101" s="17">
        <v>0.19555287241759201</v>
      </c>
      <c r="AV101" s="17">
        <v>0.213857464076044</v>
      </c>
      <c r="AW101" s="17">
        <v>0.22931082469175401</v>
      </c>
      <c r="AX101" s="17">
        <v>0.199621336511529</v>
      </c>
    </row>
    <row r="102" spans="2:50" x14ac:dyDescent="0.35">
      <c r="B102" t="s">
        <v>137</v>
      </c>
      <c r="C102" s="17">
        <v>0.19786676040765999</v>
      </c>
      <c r="D102" s="17">
        <v>0.19169438861075599</v>
      </c>
      <c r="E102" s="17">
        <v>0.203802090658214</v>
      </c>
      <c r="F102" s="17"/>
      <c r="G102" s="17">
        <v>0.17550848419443901</v>
      </c>
      <c r="H102" s="17">
        <v>0.25723357738528702</v>
      </c>
      <c r="I102" s="17">
        <v>0.19070847440538699</v>
      </c>
      <c r="J102" s="17">
        <v>0.16994549659366601</v>
      </c>
      <c r="K102" s="17">
        <v>0.19498047407358601</v>
      </c>
      <c r="L102" s="17">
        <v>0.19474014861861</v>
      </c>
      <c r="M102" s="17"/>
      <c r="N102" s="17">
        <v>0.20290669627591101</v>
      </c>
      <c r="O102" s="17">
        <v>0.205301683289493</v>
      </c>
      <c r="P102" s="17">
        <v>0.192702919695037</v>
      </c>
      <c r="Q102" s="17">
        <v>0.189837178906992</v>
      </c>
      <c r="R102" s="17"/>
      <c r="S102" s="17">
        <v>0.18819703801422999</v>
      </c>
      <c r="T102" s="17">
        <v>0.19990105056964899</v>
      </c>
      <c r="U102" s="17">
        <v>0.17282301369206199</v>
      </c>
      <c r="V102" s="17">
        <v>0.185407915436023</v>
      </c>
      <c r="W102" s="17">
        <v>0.21763686132125001</v>
      </c>
      <c r="X102" s="17">
        <v>0.23704445002909899</v>
      </c>
      <c r="Y102" s="17">
        <v>0.21626381871749401</v>
      </c>
      <c r="Z102" s="17">
        <v>0.25100738863732402</v>
      </c>
      <c r="AA102" s="17">
        <v>0.19339905267925001</v>
      </c>
      <c r="AB102" s="17">
        <v>0.176244984151634</v>
      </c>
      <c r="AC102" s="17">
        <v>0.13148675357762199</v>
      </c>
      <c r="AD102" s="17">
        <v>0.24632005721267899</v>
      </c>
      <c r="AE102" s="17"/>
      <c r="AF102" s="17">
        <v>0.222994385479168</v>
      </c>
      <c r="AG102" s="17">
        <v>0.19379882861994699</v>
      </c>
      <c r="AH102" s="17">
        <v>0.16376038050349201</v>
      </c>
      <c r="AI102" s="17"/>
      <c r="AJ102" s="17">
        <v>0.250716458098247</v>
      </c>
      <c r="AK102" s="17">
        <v>0.17005666587417601</v>
      </c>
      <c r="AL102" s="17">
        <v>0.18620913585652199</v>
      </c>
      <c r="AM102" s="17">
        <v>0.18459853742388099</v>
      </c>
      <c r="AN102" s="17">
        <v>0.14896599297829599</v>
      </c>
      <c r="AO102" s="17"/>
      <c r="AP102" s="17">
        <v>0.28028612214140403</v>
      </c>
      <c r="AQ102" s="17">
        <v>0.17265560589130899</v>
      </c>
      <c r="AR102" s="17">
        <v>0.18989319778657299</v>
      </c>
      <c r="AS102" s="17"/>
      <c r="AT102" s="17">
        <v>0.16508913018562199</v>
      </c>
      <c r="AU102" s="17">
        <v>0.19383398311911501</v>
      </c>
      <c r="AV102" s="17">
        <v>0.21437913426590599</v>
      </c>
      <c r="AW102" s="17">
        <v>0.20424953161470699</v>
      </c>
      <c r="AX102" s="17">
        <v>0.18353773412798899</v>
      </c>
    </row>
    <row r="103" spans="2:50" x14ac:dyDescent="0.35">
      <c r="B103" t="s">
        <v>138</v>
      </c>
      <c r="C103" s="17">
        <v>0.135930143550067</v>
      </c>
      <c r="D103" s="17">
        <v>0.180943494974941</v>
      </c>
      <c r="E103" s="17">
        <v>9.2545211730184901E-2</v>
      </c>
      <c r="F103" s="17"/>
      <c r="G103" s="17">
        <v>0.15671863428364499</v>
      </c>
      <c r="H103" s="17">
        <v>0.120572992653336</v>
      </c>
      <c r="I103" s="17">
        <v>0.107781266901633</v>
      </c>
      <c r="J103" s="17">
        <v>0.1045280847567</v>
      </c>
      <c r="K103" s="17">
        <v>0.142934147246808</v>
      </c>
      <c r="L103" s="17">
        <v>0.17847018143939899</v>
      </c>
      <c r="M103" s="17"/>
      <c r="N103" s="17">
        <v>0.15876850327547201</v>
      </c>
      <c r="O103" s="17">
        <v>0.13777224517679601</v>
      </c>
      <c r="P103" s="17">
        <v>0.12879991589794099</v>
      </c>
      <c r="Q103" s="17">
        <v>0.11347409712755401</v>
      </c>
      <c r="R103" s="17"/>
      <c r="S103" s="17">
        <v>0.159880449083873</v>
      </c>
      <c r="T103" s="17">
        <v>0.150255725863292</v>
      </c>
      <c r="U103" s="17">
        <v>0.14568507205669901</v>
      </c>
      <c r="V103" s="17">
        <v>0.124274676699725</v>
      </c>
      <c r="W103" s="17">
        <v>0.151214784659739</v>
      </c>
      <c r="X103" s="17">
        <v>0.13245483249575299</v>
      </c>
      <c r="Y103" s="17">
        <v>0.161261021726916</v>
      </c>
      <c r="Z103" s="17">
        <v>0.15747500835546599</v>
      </c>
      <c r="AA103" s="17">
        <v>0.10292712184391201</v>
      </c>
      <c r="AB103" s="17">
        <v>0.119287627367657</v>
      </c>
      <c r="AC103" s="17">
        <v>6.8979033397394807E-2</v>
      </c>
      <c r="AD103" s="17">
        <v>0.13228659288759201</v>
      </c>
      <c r="AE103" s="17"/>
      <c r="AF103" s="17">
        <v>0.15349919507514501</v>
      </c>
      <c r="AG103" s="17">
        <v>0.13295005629539799</v>
      </c>
      <c r="AH103" s="17">
        <v>0.11190811425295</v>
      </c>
      <c r="AI103" s="17"/>
      <c r="AJ103" s="17">
        <v>0.16374881245376799</v>
      </c>
      <c r="AK103" s="17">
        <v>0.14095971991010001</v>
      </c>
      <c r="AL103" s="17">
        <v>0.12525626873234599</v>
      </c>
      <c r="AM103" s="17">
        <v>0.12748183891574799</v>
      </c>
      <c r="AN103" s="17">
        <v>6.710831095757E-2</v>
      </c>
      <c r="AO103" s="17"/>
      <c r="AP103" s="17">
        <v>0.19989508585159099</v>
      </c>
      <c r="AQ103" s="17">
        <v>0.143029232912601</v>
      </c>
      <c r="AR103" s="17">
        <v>0.18581116128490299</v>
      </c>
      <c r="AS103" s="17"/>
      <c r="AT103" s="17">
        <v>0.10244150513499201</v>
      </c>
      <c r="AU103" s="17">
        <v>0.12103775788045899</v>
      </c>
      <c r="AV103" s="17">
        <v>0.15272273353099</v>
      </c>
      <c r="AW103" s="17">
        <v>0.153321701009733</v>
      </c>
      <c r="AX103" s="17">
        <v>0.23286007042215401</v>
      </c>
    </row>
    <row r="104" spans="2:50" x14ac:dyDescent="0.35">
      <c r="B104" t="s">
        <v>72</v>
      </c>
      <c r="C104" s="17">
        <v>0.128996021242203</v>
      </c>
      <c r="D104" s="17">
        <v>0.10135701771856501</v>
      </c>
      <c r="E104" s="17">
        <v>0.156477433359099</v>
      </c>
      <c r="F104" s="17"/>
      <c r="G104" s="17">
        <v>0.123769679557285</v>
      </c>
      <c r="H104" s="17">
        <v>0.188693659396615</v>
      </c>
      <c r="I104" s="17">
        <v>0.169695569658593</v>
      </c>
      <c r="J104" s="17">
        <v>0.132408412818312</v>
      </c>
      <c r="K104" s="17">
        <v>7.7078228295154802E-2</v>
      </c>
      <c r="L104" s="17">
        <v>8.2663432776586901E-2</v>
      </c>
      <c r="M104" s="17"/>
      <c r="N104" s="17">
        <v>9.2698966943562902E-2</v>
      </c>
      <c r="O104" s="17">
        <v>0.121586721119447</v>
      </c>
      <c r="P104" s="17">
        <v>0.116741772313006</v>
      </c>
      <c r="Q104" s="17">
        <v>0.186402380612504</v>
      </c>
      <c r="R104" s="17"/>
      <c r="S104" s="17">
        <v>0.10683709469474199</v>
      </c>
      <c r="T104" s="17">
        <v>0.105598898062294</v>
      </c>
      <c r="U104" s="17">
        <v>8.5784752702319098E-2</v>
      </c>
      <c r="V104" s="17">
        <v>0.120611763064467</v>
      </c>
      <c r="W104" s="17">
        <v>0.117320854739364</v>
      </c>
      <c r="X104" s="17">
        <v>0.128701568197226</v>
      </c>
      <c r="Y104" s="17">
        <v>0.15651075657388999</v>
      </c>
      <c r="Z104" s="17">
        <v>9.2230781617721094E-2</v>
      </c>
      <c r="AA104" s="17">
        <v>0.16914655670488299</v>
      </c>
      <c r="AB104" s="17">
        <v>0.128290466735201</v>
      </c>
      <c r="AC104" s="17">
        <v>0.203190244531925</v>
      </c>
      <c r="AD104" s="17">
        <v>0.20920993862328699</v>
      </c>
      <c r="AE104" s="17"/>
      <c r="AF104" s="17">
        <v>9.9269532572979505E-2</v>
      </c>
      <c r="AG104" s="17">
        <v>0.10745728949602899</v>
      </c>
      <c r="AH104" s="17">
        <v>0.221722659525286</v>
      </c>
      <c r="AI104" s="17"/>
      <c r="AJ104" s="17">
        <v>8.4341584149207102E-2</v>
      </c>
      <c r="AK104" s="17">
        <v>0.11128432774283201</v>
      </c>
      <c r="AL104" s="17">
        <v>0.106698181534813</v>
      </c>
      <c r="AM104" s="17">
        <v>0</v>
      </c>
      <c r="AN104" s="17">
        <v>0.25392553010026597</v>
      </c>
      <c r="AO104" s="17"/>
      <c r="AP104" s="17">
        <v>5.2431066053091301E-2</v>
      </c>
      <c r="AQ104" s="17">
        <v>0.107085262051979</v>
      </c>
      <c r="AR104" s="17">
        <v>9.1939487312282797E-2</v>
      </c>
      <c r="AS104" s="17"/>
      <c r="AT104" s="17">
        <v>0.140113046236505</v>
      </c>
      <c r="AU104" s="17">
        <v>0.15879098211758999</v>
      </c>
      <c r="AV104" s="17">
        <v>0.11514363880239301</v>
      </c>
      <c r="AW104" s="17">
        <v>7.09817429314515E-2</v>
      </c>
      <c r="AX104" s="17">
        <v>7.8103883662028695E-2</v>
      </c>
    </row>
    <row r="105" spans="2:50" x14ac:dyDescent="0.35">
      <c r="B105" t="s">
        <v>82</v>
      </c>
      <c r="C105" s="17">
        <v>4.0330119079924398E-2</v>
      </c>
      <c r="D105" s="17">
        <v>3.130174898127E-2</v>
      </c>
      <c r="E105" s="17">
        <v>4.9299848252912899E-2</v>
      </c>
      <c r="F105" s="17"/>
      <c r="G105" s="17">
        <v>4.2514788187218398E-2</v>
      </c>
      <c r="H105" s="17">
        <v>4.12517670616371E-2</v>
      </c>
      <c r="I105" s="17">
        <v>3.8324423269822501E-2</v>
      </c>
      <c r="J105" s="17">
        <v>5.5882531956382903E-2</v>
      </c>
      <c r="K105" s="17">
        <v>3.70366425215818E-2</v>
      </c>
      <c r="L105" s="17">
        <v>2.9338313013002802E-2</v>
      </c>
      <c r="M105" s="17"/>
      <c r="N105" s="17">
        <v>3.8898770689566799E-2</v>
      </c>
      <c r="O105" s="17">
        <v>4.8966094785553103E-2</v>
      </c>
      <c r="P105" s="17">
        <v>3.4853452728188197E-2</v>
      </c>
      <c r="Q105" s="17">
        <v>3.8215260377554898E-2</v>
      </c>
      <c r="R105" s="17"/>
      <c r="S105" s="17">
        <v>4.1312405944305797E-2</v>
      </c>
      <c r="T105" s="17">
        <v>2.3374858061266698E-2</v>
      </c>
      <c r="U105" s="17">
        <v>4.00927896999047E-2</v>
      </c>
      <c r="V105" s="17">
        <v>4.5531952034233103E-2</v>
      </c>
      <c r="W105" s="17">
        <v>5.2506904914986101E-2</v>
      </c>
      <c r="X105" s="17">
        <v>1.9060062022238301E-2</v>
      </c>
      <c r="Y105" s="17">
        <v>2.9290024714420701E-2</v>
      </c>
      <c r="Z105" s="17">
        <v>4.5795803578365102E-2</v>
      </c>
      <c r="AA105" s="17">
        <v>3.8846860516393397E-2</v>
      </c>
      <c r="AB105" s="17">
        <v>6.3847095169448198E-2</v>
      </c>
      <c r="AC105" s="17">
        <v>6.2466891332382798E-2</v>
      </c>
      <c r="AD105" s="17">
        <v>5.00995052153295E-2</v>
      </c>
      <c r="AE105" s="17"/>
      <c r="AF105" s="17">
        <v>3.1880885502678501E-2</v>
      </c>
      <c r="AG105" s="17">
        <v>4.1779545536459503E-2</v>
      </c>
      <c r="AH105" s="17">
        <v>4.84752867420511E-2</v>
      </c>
      <c r="AI105" s="17"/>
      <c r="AJ105" s="17">
        <v>1.23034863842134E-2</v>
      </c>
      <c r="AK105" s="17">
        <v>5.9274920718298797E-2</v>
      </c>
      <c r="AL105" s="17">
        <v>2.2097582785766401E-2</v>
      </c>
      <c r="AM105" s="17">
        <v>6.4825700573634598E-2</v>
      </c>
      <c r="AN105" s="17">
        <v>4.3521421312555E-2</v>
      </c>
      <c r="AO105" s="17"/>
      <c r="AP105" s="17">
        <v>1.45714722913568E-2</v>
      </c>
      <c r="AQ105" s="17">
        <v>4.9297486294449099E-2</v>
      </c>
      <c r="AR105" s="17">
        <v>1.79957049355449E-2</v>
      </c>
      <c r="AS105" s="17"/>
      <c r="AT105" s="17">
        <v>3.3352349042444003E-2</v>
      </c>
      <c r="AU105" s="17">
        <v>4.1256804227659399E-2</v>
      </c>
      <c r="AV105" s="17">
        <v>4.8435556375876501E-2</v>
      </c>
      <c r="AW105" s="17">
        <v>2.1702209421242801E-2</v>
      </c>
      <c r="AX105" s="17">
        <v>2.4496423505692901E-2</v>
      </c>
    </row>
    <row r="106" spans="2:50" x14ac:dyDescent="0.35">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row>
    <row r="107" spans="2:50" x14ac:dyDescent="0.35">
      <c r="B107" s="6" t="s">
        <v>162</v>
      </c>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row>
    <row r="108" spans="2:50" x14ac:dyDescent="0.35">
      <c r="B108" s="24" t="s">
        <v>84</v>
      </c>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row>
    <row r="109" spans="2:50" x14ac:dyDescent="0.35">
      <c r="B109" t="s">
        <v>153</v>
      </c>
      <c r="C109" s="17">
        <v>0.169435129144719</v>
      </c>
      <c r="D109" s="17">
        <v>0.17003998871331599</v>
      </c>
      <c r="E109" s="17">
        <v>0.16768246123543801</v>
      </c>
      <c r="F109" s="17"/>
      <c r="G109" s="17">
        <v>0.11795215322428999</v>
      </c>
      <c r="H109" s="17">
        <v>0.13200413278701101</v>
      </c>
      <c r="I109" s="17">
        <v>0.13769218794136501</v>
      </c>
      <c r="J109" s="17">
        <v>0.197612939645011</v>
      </c>
      <c r="K109" s="17">
        <v>0.192688492944876</v>
      </c>
      <c r="L109" s="17">
        <v>0.22110278908797401</v>
      </c>
      <c r="M109" s="17"/>
      <c r="N109" s="17">
        <v>0.19997618364028899</v>
      </c>
      <c r="O109" s="17">
        <v>0.157918112649994</v>
      </c>
      <c r="P109" s="17">
        <v>0.16364421826566899</v>
      </c>
      <c r="Q109" s="17">
        <v>0.153474480885781</v>
      </c>
      <c r="R109" s="17"/>
      <c r="S109" s="17">
        <v>0.16150553169092699</v>
      </c>
      <c r="T109" s="17">
        <v>0.18760493585466601</v>
      </c>
      <c r="U109" s="17">
        <v>0.19615065825032901</v>
      </c>
      <c r="V109" s="17">
        <v>0.17613338118119001</v>
      </c>
      <c r="W109" s="17">
        <v>0.18876985385716799</v>
      </c>
      <c r="X109" s="17">
        <v>0.21942100791299801</v>
      </c>
      <c r="Y109" s="17">
        <v>0.182657426181185</v>
      </c>
      <c r="Z109" s="17">
        <v>0.22711403816661899</v>
      </c>
      <c r="AA109" s="17">
        <v>0.14393763856250999</v>
      </c>
      <c r="AB109" s="17">
        <v>0.10271408254726</v>
      </c>
      <c r="AC109" s="17">
        <v>0.14952774435717001</v>
      </c>
      <c r="AD109" s="17">
        <v>5.6214563591970801E-2</v>
      </c>
      <c r="AE109" s="17"/>
      <c r="AF109" s="17">
        <v>0.26359665094961499</v>
      </c>
      <c r="AG109" s="17">
        <v>0.13081322447067301</v>
      </c>
      <c r="AH109" s="17">
        <v>9.5956307411915395E-2</v>
      </c>
      <c r="AI109" s="17"/>
      <c r="AJ109" s="17">
        <v>0.26873897687772402</v>
      </c>
      <c r="AK109" s="17">
        <v>9.6223174243233497E-2</v>
      </c>
      <c r="AL109" s="17">
        <v>0.15997951648330999</v>
      </c>
      <c r="AM109" s="17">
        <v>0.14078091364780601</v>
      </c>
      <c r="AN109" s="17">
        <v>0.10944693547185499</v>
      </c>
      <c r="AO109" s="17"/>
      <c r="AP109" s="17">
        <v>0.29288499387803901</v>
      </c>
      <c r="AQ109" s="17">
        <v>8.6326573459589995E-2</v>
      </c>
      <c r="AR109" s="17">
        <v>0.171741366047684</v>
      </c>
      <c r="AS109" s="17"/>
      <c r="AT109" s="17">
        <v>0.208780385581256</v>
      </c>
      <c r="AU109" s="17">
        <v>0.13402654112051199</v>
      </c>
      <c r="AV109" s="17">
        <v>0.15907722118585199</v>
      </c>
      <c r="AW109" s="17">
        <v>0.18780897173611399</v>
      </c>
      <c r="AX109" s="17">
        <v>5.7318325531593398E-2</v>
      </c>
    </row>
    <row r="110" spans="2:50" x14ac:dyDescent="0.35">
      <c r="B110" t="s">
        <v>154</v>
      </c>
      <c r="C110" s="17">
        <v>0.193278434833067</v>
      </c>
      <c r="D110" s="17">
        <v>0.198301216817936</v>
      </c>
      <c r="E110" s="17">
        <v>0.18793532672455299</v>
      </c>
      <c r="F110" s="17"/>
      <c r="G110" s="17">
        <v>0.218512167455581</v>
      </c>
      <c r="H110" s="17">
        <v>0.212360245580167</v>
      </c>
      <c r="I110" s="17">
        <v>0.17344354532640799</v>
      </c>
      <c r="J110" s="17">
        <v>0.14459033209071201</v>
      </c>
      <c r="K110" s="17">
        <v>0.163498873927513</v>
      </c>
      <c r="L110" s="17">
        <v>0.23670884032403899</v>
      </c>
      <c r="M110" s="17"/>
      <c r="N110" s="17">
        <v>0.18964027143189099</v>
      </c>
      <c r="O110" s="17">
        <v>0.221641404513445</v>
      </c>
      <c r="P110" s="17">
        <v>0.20924184807488899</v>
      </c>
      <c r="Q110" s="17">
        <v>0.15603842634329601</v>
      </c>
      <c r="R110" s="17"/>
      <c r="S110" s="17">
        <v>0.20771213882887801</v>
      </c>
      <c r="T110" s="17">
        <v>0.17695995655612701</v>
      </c>
      <c r="U110" s="17">
        <v>0.23743247433365899</v>
      </c>
      <c r="V110" s="17">
        <v>0.233565558073831</v>
      </c>
      <c r="W110" s="17">
        <v>0.180019688918927</v>
      </c>
      <c r="X110" s="17">
        <v>0.175204485403503</v>
      </c>
      <c r="Y110" s="17">
        <v>0.19762976762955001</v>
      </c>
      <c r="Z110" s="17">
        <v>0.13674047555759899</v>
      </c>
      <c r="AA110" s="17">
        <v>0.195351401628617</v>
      </c>
      <c r="AB110" s="17">
        <v>0.17428079767936</v>
      </c>
      <c r="AC110" s="17">
        <v>0.16833437976762899</v>
      </c>
      <c r="AD110" s="17">
        <v>0.198662486960208</v>
      </c>
      <c r="AE110" s="17"/>
      <c r="AF110" s="17">
        <v>0.21295144624825799</v>
      </c>
      <c r="AG110" s="17">
        <v>0.19694530700183599</v>
      </c>
      <c r="AH110" s="17">
        <v>0.14902997015050801</v>
      </c>
      <c r="AI110" s="17"/>
      <c r="AJ110" s="17">
        <v>0.25298048796933298</v>
      </c>
      <c r="AK110" s="17">
        <v>0.171774656629923</v>
      </c>
      <c r="AL110" s="17">
        <v>0.19612998454618899</v>
      </c>
      <c r="AM110" s="17">
        <v>0.254274881386021</v>
      </c>
      <c r="AN110" s="17">
        <v>0.117579405521524</v>
      </c>
      <c r="AO110" s="17"/>
      <c r="AP110" s="17">
        <v>0.294717941309667</v>
      </c>
      <c r="AQ110" s="17">
        <v>0.159174687205521</v>
      </c>
      <c r="AR110" s="17">
        <v>0.19469088394313699</v>
      </c>
      <c r="AS110" s="17"/>
      <c r="AT110" s="17">
        <v>0.17742227615668399</v>
      </c>
      <c r="AU110" s="17">
        <v>0.197627486437495</v>
      </c>
      <c r="AV110" s="17">
        <v>0.189576687674368</v>
      </c>
      <c r="AW110" s="17">
        <v>0.19780144448067</v>
      </c>
      <c r="AX110" s="17">
        <v>0.22833827686229199</v>
      </c>
    </row>
    <row r="111" spans="2:50" x14ac:dyDescent="0.35">
      <c r="B111" t="s">
        <v>155</v>
      </c>
      <c r="C111" s="17">
        <v>0.26516365582871299</v>
      </c>
      <c r="D111" s="17">
        <v>0.260443807932908</v>
      </c>
      <c r="E111" s="17">
        <v>0.27082049234401401</v>
      </c>
      <c r="F111" s="17"/>
      <c r="G111" s="17">
        <v>0.28818701361797799</v>
      </c>
      <c r="H111" s="17">
        <v>0.30370023779849498</v>
      </c>
      <c r="I111" s="17">
        <v>0.30419121720304898</v>
      </c>
      <c r="J111" s="17">
        <v>0.27844039183966801</v>
      </c>
      <c r="K111" s="17">
        <v>0.22211154975875899</v>
      </c>
      <c r="L111" s="17">
        <v>0.204900628887981</v>
      </c>
      <c r="M111" s="17"/>
      <c r="N111" s="17">
        <v>0.226265799724813</v>
      </c>
      <c r="O111" s="17">
        <v>0.24857876919579699</v>
      </c>
      <c r="P111" s="17">
        <v>0.28861855660859997</v>
      </c>
      <c r="Q111" s="17">
        <v>0.30259158217733101</v>
      </c>
      <c r="R111" s="17"/>
      <c r="S111" s="17">
        <v>0.293951145614325</v>
      </c>
      <c r="T111" s="17">
        <v>0.26022574841691798</v>
      </c>
      <c r="U111" s="17">
        <v>0.23451994049955899</v>
      </c>
      <c r="V111" s="17">
        <v>0.231228144724345</v>
      </c>
      <c r="W111" s="17">
        <v>0.30990778665748903</v>
      </c>
      <c r="X111" s="17">
        <v>0.30107085617198098</v>
      </c>
      <c r="Y111" s="17">
        <v>0.235544213059801</v>
      </c>
      <c r="Z111" s="17">
        <v>0.164331484120466</v>
      </c>
      <c r="AA111" s="17">
        <v>0.247400195338808</v>
      </c>
      <c r="AB111" s="17">
        <v>0.25926278383506801</v>
      </c>
      <c r="AC111" s="17">
        <v>0.30414075590712403</v>
      </c>
      <c r="AD111" s="17">
        <v>0.35415612018852</v>
      </c>
      <c r="AE111" s="17"/>
      <c r="AF111" s="17">
        <v>0.21340605658954601</v>
      </c>
      <c r="AG111" s="17">
        <v>0.27400859677900902</v>
      </c>
      <c r="AH111" s="17">
        <v>0.36091077340206301</v>
      </c>
      <c r="AI111" s="17"/>
      <c r="AJ111" s="17">
        <v>0.214117102547845</v>
      </c>
      <c r="AK111" s="17">
        <v>0.28548503807907999</v>
      </c>
      <c r="AL111" s="17">
        <v>0.270364549897259</v>
      </c>
      <c r="AM111" s="17">
        <v>0.12469079544569001</v>
      </c>
      <c r="AN111" s="17">
        <v>0.37506525703709698</v>
      </c>
      <c r="AO111" s="17"/>
      <c r="AP111" s="17">
        <v>0.23027533100585601</v>
      </c>
      <c r="AQ111" s="17">
        <v>0.27933521300500402</v>
      </c>
      <c r="AR111" s="17">
        <v>0.24811227451915499</v>
      </c>
      <c r="AS111" s="17"/>
      <c r="AT111" s="17">
        <v>0.27173097635785498</v>
      </c>
      <c r="AU111" s="17">
        <v>0.26149469652171498</v>
      </c>
      <c r="AV111" s="17">
        <v>0.27577253138291502</v>
      </c>
      <c r="AW111" s="17">
        <v>0.244282629940651</v>
      </c>
      <c r="AX111" s="17">
        <v>0.21816390402934899</v>
      </c>
    </row>
    <row r="112" spans="2:50" x14ac:dyDescent="0.35">
      <c r="B112" t="s">
        <v>156</v>
      </c>
      <c r="C112" s="17">
        <v>0.14964477826137501</v>
      </c>
      <c r="D112" s="17">
        <v>0.15777670810039801</v>
      </c>
      <c r="E112" s="17">
        <v>0.14138079205100201</v>
      </c>
      <c r="F112" s="17"/>
      <c r="G112" s="17">
        <v>0.169413106828532</v>
      </c>
      <c r="H112" s="17">
        <v>9.8939693149295904E-2</v>
      </c>
      <c r="I112" s="17">
        <v>0.14356718776747701</v>
      </c>
      <c r="J112" s="17">
        <v>0.172927212746914</v>
      </c>
      <c r="K112" s="17">
        <v>0.17495341735237599</v>
      </c>
      <c r="L112" s="17">
        <v>0.14701922957838001</v>
      </c>
      <c r="M112" s="17"/>
      <c r="N112" s="17">
        <v>0.16475519705341499</v>
      </c>
      <c r="O112" s="17">
        <v>0.14900868086676899</v>
      </c>
      <c r="P112" s="17">
        <v>0.14918147060032699</v>
      </c>
      <c r="Q112" s="17">
        <v>0.13618924314243</v>
      </c>
      <c r="R112" s="17"/>
      <c r="S112" s="17">
        <v>0.14559128143469</v>
      </c>
      <c r="T112" s="17">
        <v>0.156716382367417</v>
      </c>
      <c r="U112" s="17">
        <v>0.149229995575622</v>
      </c>
      <c r="V112" s="17">
        <v>0.14516845555010499</v>
      </c>
      <c r="W112" s="17">
        <v>0.113543185384745</v>
      </c>
      <c r="X112" s="17">
        <v>0.13298573814089801</v>
      </c>
      <c r="Y112" s="17">
        <v>0.17361952220153301</v>
      </c>
      <c r="Z112" s="17">
        <v>0.197816266245917</v>
      </c>
      <c r="AA112" s="17">
        <v>0.14263679506788099</v>
      </c>
      <c r="AB112" s="17">
        <v>0.17998841627069401</v>
      </c>
      <c r="AC112" s="17">
        <v>0.11941814549715001</v>
      </c>
      <c r="AD112" s="17">
        <v>0.143533991766161</v>
      </c>
      <c r="AE112" s="17"/>
      <c r="AF112" s="17">
        <v>0.122324557451625</v>
      </c>
      <c r="AG112" s="17">
        <v>0.17532557394697601</v>
      </c>
      <c r="AH112" s="17">
        <v>0.117581485931348</v>
      </c>
      <c r="AI112" s="17"/>
      <c r="AJ112" s="17">
        <v>0.121159503926938</v>
      </c>
      <c r="AK112" s="17">
        <v>0.197440459595043</v>
      </c>
      <c r="AL112" s="17">
        <v>0.187489759252979</v>
      </c>
      <c r="AM112" s="17">
        <v>0.13873932175048101</v>
      </c>
      <c r="AN112" s="17">
        <v>0.105624463896818</v>
      </c>
      <c r="AO112" s="17"/>
      <c r="AP112" s="17">
        <v>0.102175453716929</v>
      </c>
      <c r="AQ112" s="17">
        <v>0.20832459777272699</v>
      </c>
      <c r="AR112" s="17">
        <v>0.202261966458745</v>
      </c>
      <c r="AS112" s="17"/>
      <c r="AT112" s="17">
        <v>0.13397412145446</v>
      </c>
      <c r="AU112" s="17">
        <v>0.17271326132248399</v>
      </c>
      <c r="AV112" s="17">
        <v>0.14887653298126799</v>
      </c>
      <c r="AW112" s="17">
        <v>0.165000407739998</v>
      </c>
      <c r="AX112" s="17">
        <v>0.178844428156513</v>
      </c>
    </row>
    <row r="113" spans="2:50" x14ac:dyDescent="0.35">
      <c r="B113" t="s">
        <v>157</v>
      </c>
      <c r="C113" s="17">
        <v>0.13866535591281401</v>
      </c>
      <c r="D113" s="17">
        <v>0.162371843054018</v>
      </c>
      <c r="E113" s="17">
        <v>0.116082407955343</v>
      </c>
      <c r="F113" s="17"/>
      <c r="G113" s="17">
        <v>0.118862861428847</v>
      </c>
      <c r="H113" s="17">
        <v>0.14570150363287501</v>
      </c>
      <c r="I113" s="17">
        <v>0.13279461022241601</v>
      </c>
      <c r="J113" s="17">
        <v>0.13174210977527201</v>
      </c>
      <c r="K113" s="17">
        <v>0.190333041676781</v>
      </c>
      <c r="L113" s="17">
        <v>0.121922963441098</v>
      </c>
      <c r="M113" s="17"/>
      <c r="N113" s="17">
        <v>0.17429860335505101</v>
      </c>
      <c r="O113" s="17">
        <v>0.12661051009423699</v>
      </c>
      <c r="P113" s="17">
        <v>0.11389964733355</v>
      </c>
      <c r="Q113" s="17">
        <v>0.130550903856337</v>
      </c>
      <c r="R113" s="17"/>
      <c r="S113" s="17">
        <v>0.10788559799346099</v>
      </c>
      <c r="T113" s="17">
        <v>0.141431987597717</v>
      </c>
      <c r="U113" s="17">
        <v>9.5807190355634494E-2</v>
      </c>
      <c r="V113" s="17">
        <v>0.121045359497112</v>
      </c>
      <c r="W113" s="17">
        <v>0.137071098396542</v>
      </c>
      <c r="X113" s="17">
        <v>0.105581034188254</v>
      </c>
      <c r="Y113" s="17">
        <v>0.12539635767618701</v>
      </c>
      <c r="Z113" s="17">
        <v>0.23453103359899599</v>
      </c>
      <c r="AA113" s="17">
        <v>0.20657110436687601</v>
      </c>
      <c r="AB113" s="17">
        <v>0.17976900200542201</v>
      </c>
      <c r="AC113" s="17">
        <v>0.142895204564012</v>
      </c>
      <c r="AD113" s="17">
        <v>6.7896031017124894E-2</v>
      </c>
      <c r="AE113" s="17"/>
      <c r="AF113" s="17">
        <v>0.110853544528114</v>
      </c>
      <c r="AG113" s="17">
        <v>0.17012805341408599</v>
      </c>
      <c r="AH113" s="17">
        <v>0.101839358144008</v>
      </c>
      <c r="AI113" s="17"/>
      <c r="AJ113" s="17">
        <v>8.9267452781810794E-2</v>
      </c>
      <c r="AK113" s="17">
        <v>0.19086948355574099</v>
      </c>
      <c r="AL113" s="17">
        <v>0.13325683323962501</v>
      </c>
      <c r="AM113" s="17">
        <v>0.27161465822111103</v>
      </c>
      <c r="AN113" s="17">
        <v>0.11109045523059401</v>
      </c>
      <c r="AO113" s="17"/>
      <c r="AP113" s="17">
        <v>5.2310537724454702E-2</v>
      </c>
      <c r="AQ113" s="17">
        <v>0.20468202555637799</v>
      </c>
      <c r="AR113" s="17">
        <v>0.15351152246147101</v>
      </c>
      <c r="AS113" s="17"/>
      <c r="AT113" s="17">
        <v>0.12083546301671599</v>
      </c>
      <c r="AU113" s="17">
        <v>0.13170458558002801</v>
      </c>
      <c r="AV113" s="17">
        <v>0.161777913886748</v>
      </c>
      <c r="AW113" s="17">
        <v>0.12753755309891199</v>
      </c>
      <c r="AX113" s="17">
        <v>0.26572410223135301</v>
      </c>
    </row>
    <row r="114" spans="2:50" x14ac:dyDescent="0.35">
      <c r="B114" t="s">
        <v>72</v>
      </c>
      <c r="C114" s="17">
        <v>8.3812646019313403E-2</v>
      </c>
      <c r="D114" s="17">
        <v>5.1066435381424302E-2</v>
      </c>
      <c r="E114" s="17">
        <v>0.11609851968965</v>
      </c>
      <c r="F114" s="17"/>
      <c r="G114" s="17">
        <v>8.7072697444771099E-2</v>
      </c>
      <c r="H114" s="17">
        <v>0.107294187052156</v>
      </c>
      <c r="I114" s="17">
        <v>0.108311251539284</v>
      </c>
      <c r="J114" s="17">
        <v>7.4687013902423202E-2</v>
      </c>
      <c r="K114" s="17">
        <v>5.6414624339695997E-2</v>
      </c>
      <c r="L114" s="17">
        <v>6.8345548680527501E-2</v>
      </c>
      <c r="M114" s="17"/>
      <c r="N114" s="17">
        <v>4.5063944794541101E-2</v>
      </c>
      <c r="O114" s="17">
        <v>9.6242522679758705E-2</v>
      </c>
      <c r="P114" s="17">
        <v>7.5414259116963894E-2</v>
      </c>
      <c r="Q114" s="17">
        <v>0.121155363594824</v>
      </c>
      <c r="R114" s="17"/>
      <c r="S114" s="17">
        <v>8.3354304437719504E-2</v>
      </c>
      <c r="T114" s="17">
        <v>7.7060989207153902E-2</v>
      </c>
      <c r="U114" s="17">
        <v>8.6859740985196596E-2</v>
      </c>
      <c r="V114" s="17">
        <v>9.2859100973416597E-2</v>
      </c>
      <c r="W114" s="17">
        <v>7.0688386785128607E-2</v>
      </c>
      <c r="X114" s="17">
        <v>6.5736878182365704E-2</v>
      </c>
      <c r="Y114" s="17">
        <v>8.51527132517437E-2</v>
      </c>
      <c r="Z114" s="17">
        <v>3.9466702310403501E-2</v>
      </c>
      <c r="AA114" s="17">
        <v>6.4102865035308002E-2</v>
      </c>
      <c r="AB114" s="17">
        <v>0.103984917662196</v>
      </c>
      <c r="AC114" s="17">
        <v>0.11568376990691601</v>
      </c>
      <c r="AD114" s="17">
        <v>0.179536806476015</v>
      </c>
      <c r="AE114" s="17"/>
      <c r="AF114" s="17">
        <v>7.6867744232842095E-2</v>
      </c>
      <c r="AG114" s="17">
        <v>5.2779244387420099E-2</v>
      </c>
      <c r="AH114" s="17">
        <v>0.17468210496015699</v>
      </c>
      <c r="AI114" s="17"/>
      <c r="AJ114" s="17">
        <v>5.37364758963495E-2</v>
      </c>
      <c r="AK114" s="17">
        <v>5.8207187896978402E-2</v>
      </c>
      <c r="AL114" s="17">
        <v>5.2779356580637503E-2</v>
      </c>
      <c r="AM114" s="17">
        <v>6.9899429548891598E-2</v>
      </c>
      <c r="AN114" s="17">
        <v>0.18119348284211201</v>
      </c>
      <c r="AO114" s="17"/>
      <c r="AP114" s="17">
        <v>2.76357423650553E-2</v>
      </c>
      <c r="AQ114" s="17">
        <v>6.2156903000779501E-2</v>
      </c>
      <c r="AR114" s="17">
        <v>2.9681986569808201E-2</v>
      </c>
      <c r="AS114" s="17"/>
      <c r="AT114" s="17">
        <v>8.7256777433027996E-2</v>
      </c>
      <c r="AU114" s="17">
        <v>0.102433429017767</v>
      </c>
      <c r="AV114" s="17">
        <v>6.4919112888849301E-2</v>
      </c>
      <c r="AW114" s="17">
        <v>7.7568993003654399E-2</v>
      </c>
      <c r="AX114" s="17">
        <v>5.1610963188898899E-2</v>
      </c>
    </row>
    <row r="115" spans="2:50" x14ac:dyDescent="0.35">
      <c r="B115" t="s">
        <v>158</v>
      </c>
      <c r="C115" s="17">
        <v>0.36271356397778498</v>
      </c>
      <c r="D115" s="17">
        <v>0.36834120553125199</v>
      </c>
      <c r="E115" s="17">
        <v>0.35561778795999099</v>
      </c>
      <c r="F115" s="17"/>
      <c r="G115" s="17">
        <v>0.33646432067987198</v>
      </c>
      <c r="H115" s="17">
        <v>0.34436437836717798</v>
      </c>
      <c r="I115" s="17">
        <v>0.311135733267774</v>
      </c>
      <c r="J115" s="17">
        <v>0.34220327173572301</v>
      </c>
      <c r="K115" s="17">
        <v>0.356187366872389</v>
      </c>
      <c r="L115" s="17">
        <v>0.45781162941201298</v>
      </c>
      <c r="M115" s="17"/>
      <c r="N115" s="17">
        <v>0.38961645507218001</v>
      </c>
      <c r="O115" s="17">
        <v>0.379559517163439</v>
      </c>
      <c r="P115" s="17">
        <v>0.37288606634055799</v>
      </c>
      <c r="Q115" s="17">
        <v>0.30951290722907798</v>
      </c>
      <c r="R115" s="17"/>
      <c r="S115" s="17">
        <v>0.36921767051980497</v>
      </c>
      <c r="T115" s="17">
        <v>0.36456489241079298</v>
      </c>
      <c r="U115" s="17">
        <v>0.43358313258398801</v>
      </c>
      <c r="V115" s="17">
        <v>0.40969893925502099</v>
      </c>
      <c r="W115" s="17">
        <v>0.36878954277609499</v>
      </c>
      <c r="X115" s="17">
        <v>0.39462549331650099</v>
      </c>
      <c r="Y115" s="17">
        <v>0.380287193810735</v>
      </c>
      <c r="Z115" s="17">
        <v>0.36385451372421801</v>
      </c>
      <c r="AA115" s="17">
        <v>0.33928904019112699</v>
      </c>
      <c r="AB115" s="17">
        <v>0.27699488022662</v>
      </c>
      <c r="AC115" s="17">
        <v>0.31786212412479897</v>
      </c>
      <c r="AD115" s="17">
        <v>0.25487705055217902</v>
      </c>
      <c r="AE115" s="17"/>
      <c r="AF115" s="17">
        <v>0.476548097197873</v>
      </c>
      <c r="AG115" s="17">
        <v>0.32775853147251</v>
      </c>
      <c r="AH115" s="17">
        <v>0.244986277562423</v>
      </c>
      <c r="AI115" s="17"/>
      <c r="AJ115" s="17">
        <v>0.521719464847057</v>
      </c>
      <c r="AK115" s="17">
        <v>0.26799783087315698</v>
      </c>
      <c r="AL115" s="17">
        <v>0.35610950102949901</v>
      </c>
      <c r="AM115" s="17">
        <v>0.39505579503382698</v>
      </c>
      <c r="AN115" s="17">
        <v>0.22702634099337901</v>
      </c>
      <c r="AO115" s="17"/>
      <c r="AP115" s="17">
        <v>0.58760293518770501</v>
      </c>
      <c r="AQ115" s="17">
        <v>0.24550126066511099</v>
      </c>
      <c r="AR115" s="17">
        <v>0.36643224999082102</v>
      </c>
      <c r="AS115" s="17"/>
      <c r="AT115" s="17">
        <v>0.38620266173793999</v>
      </c>
      <c r="AU115" s="17">
        <v>0.33165402755800699</v>
      </c>
      <c r="AV115" s="17">
        <v>0.34865390886022002</v>
      </c>
      <c r="AW115" s="17">
        <v>0.38561041621678399</v>
      </c>
      <c r="AX115" s="17">
        <v>0.28565660239388602</v>
      </c>
    </row>
    <row r="116" spans="2:50" x14ac:dyDescent="0.35">
      <c r="B116" t="s">
        <v>159</v>
      </c>
      <c r="C116" s="17">
        <v>0.28831013417418899</v>
      </c>
      <c r="D116" s="17">
        <v>0.32014855115441698</v>
      </c>
      <c r="E116" s="17">
        <v>0.25746320000634498</v>
      </c>
      <c r="F116" s="17"/>
      <c r="G116" s="17">
        <v>0.28827596825738</v>
      </c>
      <c r="H116" s="17">
        <v>0.24464119678217</v>
      </c>
      <c r="I116" s="17">
        <v>0.27636179798989302</v>
      </c>
      <c r="J116" s="17">
        <v>0.30466932252218598</v>
      </c>
      <c r="K116" s="17">
        <v>0.36528645902915602</v>
      </c>
      <c r="L116" s="17">
        <v>0.26894219301947803</v>
      </c>
      <c r="M116" s="17"/>
      <c r="N116" s="17">
        <v>0.339053800408466</v>
      </c>
      <c r="O116" s="17">
        <v>0.27561919096100601</v>
      </c>
      <c r="P116" s="17">
        <v>0.26308111793387801</v>
      </c>
      <c r="Q116" s="17">
        <v>0.26674014699876702</v>
      </c>
      <c r="R116" s="17"/>
      <c r="S116" s="17">
        <v>0.253476879428151</v>
      </c>
      <c r="T116" s="17">
        <v>0.298148369965134</v>
      </c>
      <c r="U116" s="17">
        <v>0.24503718593125701</v>
      </c>
      <c r="V116" s="17">
        <v>0.26621381504721697</v>
      </c>
      <c r="W116" s="17">
        <v>0.25061428378128697</v>
      </c>
      <c r="X116" s="17">
        <v>0.23856677232915199</v>
      </c>
      <c r="Y116" s="17">
        <v>0.29901587987771999</v>
      </c>
      <c r="Z116" s="17">
        <v>0.43234729984491299</v>
      </c>
      <c r="AA116" s="17">
        <v>0.349207899434757</v>
      </c>
      <c r="AB116" s="17">
        <v>0.35975741827611601</v>
      </c>
      <c r="AC116" s="17">
        <v>0.26231335006116202</v>
      </c>
      <c r="AD116" s="17">
        <v>0.21143002278328599</v>
      </c>
      <c r="AE116" s="17"/>
      <c r="AF116" s="17">
        <v>0.23317810197973901</v>
      </c>
      <c r="AG116" s="17">
        <v>0.345453627361062</v>
      </c>
      <c r="AH116" s="17">
        <v>0.219420844075356</v>
      </c>
      <c r="AI116" s="17"/>
      <c r="AJ116" s="17">
        <v>0.210426956708749</v>
      </c>
      <c r="AK116" s="17">
        <v>0.38830994315078499</v>
      </c>
      <c r="AL116" s="17">
        <v>0.32074659249260401</v>
      </c>
      <c r="AM116" s="17">
        <v>0.41035397997159101</v>
      </c>
      <c r="AN116" s="17">
        <v>0.216714919127412</v>
      </c>
      <c r="AO116" s="17"/>
      <c r="AP116" s="17">
        <v>0.154485991441384</v>
      </c>
      <c r="AQ116" s="17">
        <v>0.41300662332910598</v>
      </c>
      <c r="AR116" s="17">
        <v>0.35577348892021499</v>
      </c>
      <c r="AS116" s="17"/>
      <c r="AT116" s="17">
        <v>0.25480958447117702</v>
      </c>
      <c r="AU116" s="17">
        <v>0.304417846902511</v>
      </c>
      <c r="AV116" s="17">
        <v>0.31065444686801602</v>
      </c>
      <c r="AW116" s="17">
        <v>0.29253796083890998</v>
      </c>
      <c r="AX116" s="17">
        <v>0.44456853038786698</v>
      </c>
    </row>
    <row r="117" spans="2:50" x14ac:dyDescent="0.35">
      <c r="B117" t="s">
        <v>160</v>
      </c>
      <c r="C117" s="17">
        <v>7.4403429803596793E-2</v>
      </c>
      <c r="D117" s="17">
        <v>4.8192654376835002E-2</v>
      </c>
      <c r="E117" s="17">
        <v>9.8154587953645497E-2</v>
      </c>
      <c r="F117" s="17"/>
      <c r="G117" s="17">
        <v>4.8188352422492101E-2</v>
      </c>
      <c r="H117" s="17">
        <v>9.9723181585007703E-2</v>
      </c>
      <c r="I117" s="17">
        <v>3.4773935277880703E-2</v>
      </c>
      <c r="J117" s="17">
        <v>3.7533949213536498E-2</v>
      </c>
      <c r="K117" s="17">
        <v>-9.0990921567676297E-3</v>
      </c>
      <c r="L117" s="17">
        <v>0.18886943639253501</v>
      </c>
      <c r="M117" s="17"/>
      <c r="N117" s="17">
        <v>5.0562654663714297E-2</v>
      </c>
      <c r="O117" s="17">
        <v>0.103940326202433</v>
      </c>
      <c r="P117" s="17">
        <v>0.10980494840668099</v>
      </c>
      <c r="Q117" s="17">
        <v>4.2772760230310597E-2</v>
      </c>
      <c r="R117" s="17"/>
      <c r="S117" s="17">
        <v>0.115740791091654</v>
      </c>
      <c r="T117" s="17">
        <v>6.6416522445659001E-2</v>
      </c>
      <c r="U117" s="17">
        <v>0.188545946652731</v>
      </c>
      <c r="V117" s="17">
        <v>0.14348512420780399</v>
      </c>
      <c r="W117" s="17">
        <v>0.11817525899480801</v>
      </c>
      <c r="X117" s="17">
        <v>0.15605872098734999</v>
      </c>
      <c r="Y117" s="17">
        <v>8.1271313933014802E-2</v>
      </c>
      <c r="Z117" s="17">
        <v>-6.8492786120694094E-2</v>
      </c>
      <c r="AA117" s="17">
        <v>-9.9188592436294503E-3</v>
      </c>
      <c r="AB117" s="17">
        <v>-8.2762538049496098E-2</v>
      </c>
      <c r="AC117" s="17">
        <v>5.55487740636363E-2</v>
      </c>
      <c r="AD117" s="17">
        <v>4.34470277688924E-2</v>
      </c>
      <c r="AE117" s="17"/>
      <c r="AF117" s="17">
        <v>0.24336999521813299</v>
      </c>
      <c r="AG117" s="17">
        <v>-1.7695095888552E-2</v>
      </c>
      <c r="AH117" s="17">
        <v>2.5565433487067399E-2</v>
      </c>
      <c r="AI117" s="17"/>
      <c r="AJ117" s="17">
        <v>0.311292508138308</v>
      </c>
      <c r="AK117" s="17">
        <v>-0.120312112277628</v>
      </c>
      <c r="AL117" s="17">
        <v>3.5362908536894701E-2</v>
      </c>
      <c r="AM117" s="17">
        <v>-1.52981849377646E-2</v>
      </c>
      <c r="AN117" s="17">
        <v>1.0311421865967899E-2</v>
      </c>
      <c r="AO117" s="17"/>
      <c r="AP117" s="17">
        <v>0.43311694374632198</v>
      </c>
      <c r="AQ117" s="17">
        <v>-0.16750536266399499</v>
      </c>
      <c r="AR117" s="17">
        <v>1.0658761070605901E-2</v>
      </c>
      <c r="AS117" s="17"/>
      <c r="AT117" s="17">
        <v>0.131393077266763</v>
      </c>
      <c r="AU117" s="17">
        <v>2.7236180655495799E-2</v>
      </c>
      <c r="AV117" s="17">
        <v>3.7999461992204601E-2</v>
      </c>
      <c r="AW117" s="17">
        <v>9.30724553778743E-2</v>
      </c>
      <c r="AX117" s="17">
        <v>-0.15891192799398099</v>
      </c>
    </row>
    <row r="118" spans="2:50"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row>
    <row r="119" spans="2:50" x14ac:dyDescent="0.35">
      <c r="B119" s="6" t="s">
        <v>163</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row>
    <row r="120" spans="2:50" x14ac:dyDescent="0.35">
      <c r="B120" s="24" t="s">
        <v>84</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row>
    <row r="121" spans="2:50" x14ac:dyDescent="0.35">
      <c r="B121" t="s">
        <v>153</v>
      </c>
      <c r="C121" s="17">
        <v>0.41122400462042902</v>
      </c>
      <c r="D121" s="17">
        <v>0.40182234130112998</v>
      </c>
      <c r="E121" s="17">
        <v>0.42014414743288198</v>
      </c>
      <c r="F121" s="17"/>
      <c r="G121" s="17">
        <v>0.12996595625937599</v>
      </c>
      <c r="H121" s="17">
        <v>0.23737283772041101</v>
      </c>
      <c r="I121" s="17">
        <v>0.372937722655659</v>
      </c>
      <c r="J121" s="17">
        <v>0.47208057218153099</v>
      </c>
      <c r="K121" s="17">
        <v>0.56579420732837604</v>
      </c>
      <c r="L121" s="17">
        <v>0.61600089002957903</v>
      </c>
      <c r="M121" s="17"/>
      <c r="N121" s="17">
        <v>0.40231239577678501</v>
      </c>
      <c r="O121" s="17">
        <v>0.40187537258260397</v>
      </c>
      <c r="P121" s="17">
        <v>0.39923341548756602</v>
      </c>
      <c r="Q121" s="17">
        <v>0.43403882871919103</v>
      </c>
      <c r="R121" s="17"/>
      <c r="S121" s="17">
        <v>0.35001247704159899</v>
      </c>
      <c r="T121" s="17">
        <v>0.38804384215390803</v>
      </c>
      <c r="U121" s="17">
        <v>0.46901208319120502</v>
      </c>
      <c r="V121" s="17">
        <v>0.47886277422175499</v>
      </c>
      <c r="W121" s="17">
        <v>0.37159303038741498</v>
      </c>
      <c r="X121" s="17">
        <v>0.37079458384352199</v>
      </c>
      <c r="Y121" s="17">
        <v>0.45914455133297299</v>
      </c>
      <c r="Z121" s="17">
        <v>0.48133232823283401</v>
      </c>
      <c r="AA121" s="17">
        <v>0.40515588700893201</v>
      </c>
      <c r="AB121" s="17">
        <v>0.421672743012104</v>
      </c>
      <c r="AC121" s="17">
        <v>0.44242329782603801</v>
      </c>
      <c r="AD121" s="17">
        <v>0.37385065170468501</v>
      </c>
      <c r="AE121" s="17"/>
      <c r="AF121" s="17">
        <v>0.57659677045343505</v>
      </c>
      <c r="AG121" s="17">
        <v>0.35532696245456402</v>
      </c>
      <c r="AH121" s="17">
        <v>0.32291789833376799</v>
      </c>
      <c r="AI121" s="17"/>
      <c r="AJ121" s="17">
        <v>0.550307560280487</v>
      </c>
      <c r="AK121" s="17">
        <v>0.29318731450253799</v>
      </c>
      <c r="AL121" s="17">
        <v>0.364235517553753</v>
      </c>
      <c r="AM121" s="17">
        <v>0.48398969474745801</v>
      </c>
      <c r="AN121" s="17">
        <v>0.40933875708582201</v>
      </c>
      <c r="AO121" s="17"/>
      <c r="AP121" s="17">
        <v>0.53661057715758298</v>
      </c>
      <c r="AQ121" s="17">
        <v>0.30635852127268498</v>
      </c>
      <c r="AR121" s="17">
        <v>0.36824481813347998</v>
      </c>
      <c r="AS121" s="17"/>
      <c r="AT121" s="17">
        <v>0.474364544157242</v>
      </c>
      <c r="AU121" s="17">
        <v>0.37589383533718901</v>
      </c>
      <c r="AV121" s="17">
        <v>0.36906904983038302</v>
      </c>
      <c r="AW121" s="17">
        <v>0.357876490832303</v>
      </c>
      <c r="AX121" s="17">
        <v>0.32601927604342301</v>
      </c>
    </row>
    <row r="122" spans="2:50" x14ac:dyDescent="0.35">
      <c r="B122" t="s">
        <v>154</v>
      </c>
      <c r="C122" s="17">
        <v>0.275607113304706</v>
      </c>
      <c r="D122" s="17">
        <v>0.292273925522954</v>
      </c>
      <c r="E122" s="17">
        <v>0.26043634785897601</v>
      </c>
      <c r="F122" s="17"/>
      <c r="G122" s="17">
        <v>0.23770260480132999</v>
      </c>
      <c r="H122" s="17">
        <v>0.25964068538486301</v>
      </c>
      <c r="I122" s="17">
        <v>0.27639577048333003</v>
      </c>
      <c r="J122" s="17">
        <v>0.30274708920913901</v>
      </c>
      <c r="K122" s="17">
        <v>0.295221921236337</v>
      </c>
      <c r="L122" s="17">
        <v>0.27773187205236899</v>
      </c>
      <c r="M122" s="17"/>
      <c r="N122" s="17">
        <v>0.29568053043599202</v>
      </c>
      <c r="O122" s="17">
        <v>0.27803105251523802</v>
      </c>
      <c r="P122" s="17">
        <v>0.29582626382897698</v>
      </c>
      <c r="Q122" s="17">
        <v>0.23692620680068399</v>
      </c>
      <c r="R122" s="17"/>
      <c r="S122" s="17">
        <v>0.28939524508126102</v>
      </c>
      <c r="T122" s="17">
        <v>0.307318444253808</v>
      </c>
      <c r="U122" s="17">
        <v>0.23121815145079999</v>
      </c>
      <c r="V122" s="17">
        <v>0.29255057736339202</v>
      </c>
      <c r="W122" s="17">
        <v>0.275762041310536</v>
      </c>
      <c r="X122" s="17">
        <v>0.28821395944788097</v>
      </c>
      <c r="Y122" s="17">
        <v>0.25448889843392303</v>
      </c>
      <c r="Z122" s="17">
        <v>0.197836785703142</v>
      </c>
      <c r="AA122" s="17">
        <v>0.28930264442313602</v>
      </c>
      <c r="AB122" s="17">
        <v>0.26490073935805503</v>
      </c>
      <c r="AC122" s="17">
        <v>0.27628777907888002</v>
      </c>
      <c r="AD122" s="17">
        <v>0.24300947691393601</v>
      </c>
      <c r="AE122" s="17"/>
      <c r="AF122" s="17">
        <v>0.242187064906526</v>
      </c>
      <c r="AG122" s="17">
        <v>0.31522451992397599</v>
      </c>
      <c r="AH122" s="17">
        <v>0.27869786222119702</v>
      </c>
      <c r="AI122" s="17"/>
      <c r="AJ122" s="17">
        <v>0.28173225015484499</v>
      </c>
      <c r="AK122" s="17">
        <v>0.29620429869282799</v>
      </c>
      <c r="AL122" s="17">
        <v>0.31916517946652201</v>
      </c>
      <c r="AM122" s="17">
        <v>0.310641817883548</v>
      </c>
      <c r="AN122" s="17">
        <v>0.231796501840874</v>
      </c>
      <c r="AO122" s="17"/>
      <c r="AP122" s="17">
        <v>0.29345914229672598</v>
      </c>
      <c r="AQ122" s="17">
        <v>0.306274923898323</v>
      </c>
      <c r="AR122" s="17">
        <v>0.296792929940009</v>
      </c>
      <c r="AS122" s="17"/>
      <c r="AT122" s="17">
        <v>0.24660683583441101</v>
      </c>
      <c r="AU122" s="17">
        <v>0.28821737846504503</v>
      </c>
      <c r="AV122" s="17">
        <v>0.30762186060381802</v>
      </c>
      <c r="AW122" s="17">
        <v>0.247286129685832</v>
      </c>
      <c r="AX122" s="17">
        <v>0.38016467371696999</v>
      </c>
    </row>
    <row r="123" spans="2:50" x14ac:dyDescent="0.35">
      <c r="B123" t="s">
        <v>155</v>
      </c>
      <c r="C123" s="17">
        <v>0.14834328027186</v>
      </c>
      <c r="D123" s="17">
        <v>0.14792152845104301</v>
      </c>
      <c r="E123" s="17">
        <v>0.14847084814196099</v>
      </c>
      <c r="F123" s="17"/>
      <c r="G123" s="17">
        <v>0.203145082010978</v>
      </c>
      <c r="H123" s="17">
        <v>0.21957949807848401</v>
      </c>
      <c r="I123" s="17">
        <v>0.18720729688076301</v>
      </c>
      <c r="J123" s="17">
        <v>0.145801192492302</v>
      </c>
      <c r="K123" s="17">
        <v>6.6160346279508106E-2</v>
      </c>
      <c r="L123" s="17">
        <v>7.9686339499355802E-2</v>
      </c>
      <c r="M123" s="17"/>
      <c r="N123" s="17">
        <v>0.14614358832325799</v>
      </c>
      <c r="O123" s="17">
        <v>0.13875365593625399</v>
      </c>
      <c r="P123" s="17">
        <v>0.15959668532761001</v>
      </c>
      <c r="Q123" s="17">
        <v>0.15255010055091001</v>
      </c>
      <c r="R123" s="17"/>
      <c r="S123" s="17">
        <v>0.17753029349950999</v>
      </c>
      <c r="T123" s="17">
        <v>0.14858430046787699</v>
      </c>
      <c r="U123" s="17">
        <v>0.13785802982020001</v>
      </c>
      <c r="V123" s="17">
        <v>0.13716234612884301</v>
      </c>
      <c r="W123" s="17">
        <v>0.207606058804268</v>
      </c>
      <c r="X123" s="17">
        <v>0.15153305399453801</v>
      </c>
      <c r="Y123" s="17">
        <v>0.119800317836705</v>
      </c>
      <c r="Z123" s="17">
        <v>0.15001791504098899</v>
      </c>
      <c r="AA123" s="17">
        <v>0.14795413909416</v>
      </c>
      <c r="AB123" s="17">
        <v>0.13601952302513901</v>
      </c>
      <c r="AC123" s="17">
        <v>0.112117748558062</v>
      </c>
      <c r="AD123" s="17">
        <v>9.6954061455942597E-2</v>
      </c>
      <c r="AE123" s="17"/>
      <c r="AF123" s="17">
        <v>9.9634275357807098E-2</v>
      </c>
      <c r="AG123" s="17">
        <v>0.16407755578928301</v>
      </c>
      <c r="AH123" s="17">
        <v>0.19291243126832999</v>
      </c>
      <c r="AI123" s="17"/>
      <c r="AJ123" s="17">
        <v>8.7221516699956994E-2</v>
      </c>
      <c r="AK123" s="17">
        <v>0.206901670055854</v>
      </c>
      <c r="AL123" s="17">
        <v>0.162065767414525</v>
      </c>
      <c r="AM123" s="17">
        <v>5.9738786178040203E-2</v>
      </c>
      <c r="AN123" s="17">
        <v>0.16899310258435099</v>
      </c>
      <c r="AO123" s="17"/>
      <c r="AP123" s="17">
        <v>9.1072839591563703E-2</v>
      </c>
      <c r="AQ123" s="17">
        <v>0.183227400268857</v>
      </c>
      <c r="AR123" s="17">
        <v>0.16952705353466699</v>
      </c>
      <c r="AS123" s="17"/>
      <c r="AT123" s="17">
        <v>0.13845844163063201</v>
      </c>
      <c r="AU123" s="17">
        <v>0.16299132162271601</v>
      </c>
      <c r="AV123" s="17">
        <v>0.15726507221681399</v>
      </c>
      <c r="AW123" s="17">
        <v>0.16377873556529099</v>
      </c>
      <c r="AX123" s="17">
        <v>2.73285805962151E-2</v>
      </c>
    </row>
    <row r="124" spans="2:50" x14ac:dyDescent="0.35">
      <c r="B124" t="s">
        <v>156</v>
      </c>
      <c r="C124" s="17">
        <v>8.3995184342218004E-2</v>
      </c>
      <c r="D124" s="17">
        <v>7.5048395704352996E-2</v>
      </c>
      <c r="E124" s="17">
        <v>9.1850269985474506E-2</v>
      </c>
      <c r="F124" s="17"/>
      <c r="G124" s="17">
        <v>0.21103482607502699</v>
      </c>
      <c r="H124" s="17">
        <v>0.15205976977918401</v>
      </c>
      <c r="I124" s="17">
        <v>9.4772613591034005E-2</v>
      </c>
      <c r="J124" s="17">
        <v>3.97893237913221E-2</v>
      </c>
      <c r="K124" s="17">
        <v>2.88159749025882E-2</v>
      </c>
      <c r="L124" s="17">
        <v>9.1225729680469107E-3</v>
      </c>
      <c r="M124" s="17"/>
      <c r="N124" s="17">
        <v>7.9447955619065799E-2</v>
      </c>
      <c r="O124" s="17">
        <v>9.8090731463159803E-2</v>
      </c>
      <c r="P124" s="17">
        <v>8.2662653941172504E-2</v>
      </c>
      <c r="Q124" s="17">
        <v>7.6455582416711507E-2</v>
      </c>
      <c r="R124" s="17"/>
      <c r="S124" s="17">
        <v>7.8223837038946198E-2</v>
      </c>
      <c r="T124" s="17">
        <v>8.1962175132966095E-2</v>
      </c>
      <c r="U124" s="17">
        <v>8.8442150781663301E-2</v>
      </c>
      <c r="V124" s="17">
        <v>5.5161384876972898E-2</v>
      </c>
      <c r="W124" s="17">
        <v>7.3839861253874595E-2</v>
      </c>
      <c r="X124" s="17">
        <v>8.3575424141831403E-2</v>
      </c>
      <c r="Y124" s="17">
        <v>0.106949875983881</v>
      </c>
      <c r="Z124" s="17">
        <v>8.2691178748955096E-2</v>
      </c>
      <c r="AA124" s="17">
        <v>7.4156337392037003E-2</v>
      </c>
      <c r="AB124" s="17">
        <v>8.9570928915875495E-2</v>
      </c>
      <c r="AC124" s="17">
        <v>8.1407341282616702E-2</v>
      </c>
      <c r="AD124" s="17">
        <v>0.18372740653125799</v>
      </c>
      <c r="AE124" s="17"/>
      <c r="AF124" s="17">
        <v>3.5031603996862101E-2</v>
      </c>
      <c r="AG124" s="17">
        <v>9.8544081835702305E-2</v>
      </c>
      <c r="AH124" s="17">
        <v>9.7820827300829805E-2</v>
      </c>
      <c r="AI124" s="17"/>
      <c r="AJ124" s="17">
        <v>3.9745545854584098E-2</v>
      </c>
      <c r="AK124" s="17">
        <v>0.12745850995713501</v>
      </c>
      <c r="AL124" s="17">
        <v>5.3908950081304897E-2</v>
      </c>
      <c r="AM124" s="17">
        <v>6.6250237794855699E-2</v>
      </c>
      <c r="AN124" s="17">
        <v>8.1015271495767996E-2</v>
      </c>
      <c r="AO124" s="17"/>
      <c r="AP124" s="17">
        <v>3.94844679411459E-2</v>
      </c>
      <c r="AQ124" s="17">
        <v>0.12777737560357899</v>
      </c>
      <c r="AR124" s="17">
        <v>8.2823620857726599E-2</v>
      </c>
      <c r="AS124" s="17"/>
      <c r="AT124" s="17">
        <v>6.8081122369641894E-2</v>
      </c>
      <c r="AU124" s="17">
        <v>7.9310292425547504E-2</v>
      </c>
      <c r="AV124" s="17">
        <v>9.8241601854329993E-2</v>
      </c>
      <c r="AW124" s="17">
        <v>0.115415616670015</v>
      </c>
      <c r="AX124" s="17">
        <v>0.12766892456413301</v>
      </c>
    </row>
    <row r="125" spans="2:50" x14ac:dyDescent="0.35">
      <c r="B125" t="s">
        <v>157</v>
      </c>
      <c r="C125" s="17">
        <v>5.4444879953054602E-2</v>
      </c>
      <c r="D125" s="17">
        <v>5.7408128292926602E-2</v>
      </c>
      <c r="E125" s="17">
        <v>5.1769200378688603E-2</v>
      </c>
      <c r="F125" s="17"/>
      <c r="G125" s="17">
        <v>0.17858674448912601</v>
      </c>
      <c r="H125" s="17">
        <v>8.3780688000220205E-2</v>
      </c>
      <c r="I125" s="17">
        <v>3.8370270688776E-2</v>
      </c>
      <c r="J125" s="17">
        <v>2.0869348846287099E-2</v>
      </c>
      <c r="K125" s="17">
        <v>2.5208156088896101E-2</v>
      </c>
      <c r="L125" s="17">
        <v>8.8521609774304903E-3</v>
      </c>
      <c r="M125" s="17"/>
      <c r="N125" s="17">
        <v>5.5683522541941102E-2</v>
      </c>
      <c r="O125" s="17">
        <v>5.2558848283780199E-2</v>
      </c>
      <c r="P125" s="17">
        <v>5.1205688562839601E-2</v>
      </c>
      <c r="Q125" s="17">
        <v>5.8568673812589803E-2</v>
      </c>
      <c r="R125" s="17"/>
      <c r="S125" s="17">
        <v>7.65285758829959E-2</v>
      </c>
      <c r="T125" s="17">
        <v>4.3588727044809497E-2</v>
      </c>
      <c r="U125" s="17">
        <v>3.69579102450261E-2</v>
      </c>
      <c r="V125" s="17">
        <v>2.1437698812156101E-2</v>
      </c>
      <c r="W125" s="17">
        <v>4.6297325164609597E-2</v>
      </c>
      <c r="X125" s="17">
        <v>8.4787170514584495E-2</v>
      </c>
      <c r="Y125" s="17">
        <v>2.3905037487204E-2</v>
      </c>
      <c r="Z125" s="17">
        <v>7.7954826513413095E-2</v>
      </c>
      <c r="AA125" s="17">
        <v>4.8798792642840601E-2</v>
      </c>
      <c r="AB125" s="17">
        <v>6.3453370498291903E-2</v>
      </c>
      <c r="AC125" s="17">
        <v>7.9230278044115005E-2</v>
      </c>
      <c r="AD125" s="17">
        <v>7.3705304858753803E-2</v>
      </c>
      <c r="AE125" s="17"/>
      <c r="AF125" s="17">
        <v>3.0034633998498501E-2</v>
      </c>
      <c r="AG125" s="17">
        <v>4.9905288445917698E-2</v>
      </c>
      <c r="AH125" s="17">
        <v>4.9989994777508401E-2</v>
      </c>
      <c r="AI125" s="17"/>
      <c r="AJ125" s="17">
        <v>2.91990593456069E-2</v>
      </c>
      <c r="AK125" s="17">
        <v>6.4046033648442496E-2</v>
      </c>
      <c r="AL125" s="17">
        <v>5.4145141485937603E-2</v>
      </c>
      <c r="AM125" s="17">
        <v>7.9379463396097305E-2</v>
      </c>
      <c r="AN125" s="17">
        <v>4.6254888087340199E-2</v>
      </c>
      <c r="AO125" s="17"/>
      <c r="AP125" s="17">
        <v>3.4656855816274597E-2</v>
      </c>
      <c r="AQ125" s="17">
        <v>6.5300454980306302E-2</v>
      </c>
      <c r="AR125" s="17">
        <v>7.7044599992669896E-2</v>
      </c>
      <c r="AS125" s="17"/>
      <c r="AT125" s="17">
        <v>5.1189046984830802E-2</v>
      </c>
      <c r="AU125" s="17">
        <v>5.7576346466758702E-2</v>
      </c>
      <c r="AV125" s="17">
        <v>5.0627954252161503E-2</v>
      </c>
      <c r="AW125" s="17">
        <v>7.9925145267898498E-2</v>
      </c>
      <c r="AX125" s="17">
        <v>8.72075818903605E-2</v>
      </c>
    </row>
    <row r="126" spans="2:50" x14ac:dyDescent="0.35">
      <c r="B126" t="s">
        <v>72</v>
      </c>
      <c r="C126" s="17">
        <v>2.6385537507732398E-2</v>
      </c>
      <c r="D126" s="17">
        <v>2.5525680727593002E-2</v>
      </c>
      <c r="E126" s="17">
        <v>2.7329186202017901E-2</v>
      </c>
      <c r="F126" s="17"/>
      <c r="G126" s="17">
        <v>3.95647863641631E-2</v>
      </c>
      <c r="H126" s="17">
        <v>4.7566521036837797E-2</v>
      </c>
      <c r="I126" s="17">
        <v>3.0316325700438199E-2</v>
      </c>
      <c r="J126" s="17">
        <v>1.8712473479418699E-2</v>
      </c>
      <c r="K126" s="17">
        <v>1.8799394164294402E-2</v>
      </c>
      <c r="L126" s="17">
        <v>8.6061644732180406E-3</v>
      </c>
      <c r="M126" s="17"/>
      <c r="N126" s="17">
        <v>2.07320073029576E-2</v>
      </c>
      <c r="O126" s="17">
        <v>3.0690339218964399E-2</v>
      </c>
      <c r="P126" s="17">
        <v>1.14752928518339E-2</v>
      </c>
      <c r="Q126" s="17">
        <v>4.1460607699913797E-2</v>
      </c>
      <c r="R126" s="17"/>
      <c r="S126" s="17">
        <v>2.8309571455688E-2</v>
      </c>
      <c r="T126" s="17">
        <v>3.0502510946630999E-2</v>
      </c>
      <c r="U126" s="17">
        <v>3.6511674511104701E-2</v>
      </c>
      <c r="V126" s="17">
        <v>1.48252185968815E-2</v>
      </c>
      <c r="W126" s="17">
        <v>2.4901683079296501E-2</v>
      </c>
      <c r="X126" s="17">
        <v>2.1095808057642901E-2</v>
      </c>
      <c r="Y126" s="17">
        <v>3.5711318925313401E-2</v>
      </c>
      <c r="Z126" s="17">
        <v>1.01669657606667E-2</v>
      </c>
      <c r="AA126" s="17">
        <v>3.4632199438894402E-2</v>
      </c>
      <c r="AB126" s="17">
        <v>2.43826951905349E-2</v>
      </c>
      <c r="AC126" s="17">
        <v>8.5335552102886406E-3</v>
      </c>
      <c r="AD126" s="17">
        <v>2.8753098535424602E-2</v>
      </c>
      <c r="AE126" s="17"/>
      <c r="AF126" s="17">
        <v>1.65156512868707E-2</v>
      </c>
      <c r="AG126" s="17">
        <v>1.6921591550557401E-2</v>
      </c>
      <c r="AH126" s="17">
        <v>5.7660986098367499E-2</v>
      </c>
      <c r="AI126" s="17"/>
      <c r="AJ126" s="17">
        <v>1.17940676645198E-2</v>
      </c>
      <c r="AK126" s="17">
        <v>1.22021731432019E-2</v>
      </c>
      <c r="AL126" s="17">
        <v>4.64794439979581E-2</v>
      </c>
      <c r="AM126" s="17">
        <v>0</v>
      </c>
      <c r="AN126" s="17">
        <v>6.2601478905845498E-2</v>
      </c>
      <c r="AO126" s="17"/>
      <c r="AP126" s="17">
        <v>4.7161171967066602E-3</v>
      </c>
      <c r="AQ126" s="17">
        <v>1.1061323976250099E-2</v>
      </c>
      <c r="AR126" s="17">
        <v>5.5669775414473798E-3</v>
      </c>
      <c r="AS126" s="17"/>
      <c r="AT126" s="17">
        <v>2.1300009023241799E-2</v>
      </c>
      <c r="AU126" s="17">
        <v>3.6010825682743997E-2</v>
      </c>
      <c r="AV126" s="17">
        <v>1.7174461242493201E-2</v>
      </c>
      <c r="AW126" s="17">
        <v>3.5717881978659799E-2</v>
      </c>
      <c r="AX126" s="17">
        <v>5.1610963188898899E-2</v>
      </c>
    </row>
    <row r="127" spans="2:50" x14ac:dyDescent="0.35">
      <c r="B127" t="s">
        <v>158</v>
      </c>
      <c r="C127" s="17">
        <v>0.68683111792513496</v>
      </c>
      <c r="D127" s="17">
        <v>0.69409626682408399</v>
      </c>
      <c r="E127" s="17">
        <v>0.68058049529185805</v>
      </c>
      <c r="F127" s="17"/>
      <c r="G127" s="17">
        <v>0.367668561060706</v>
      </c>
      <c r="H127" s="17">
        <v>0.49701352310527402</v>
      </c>
      <c r="I127" s="17">
        <v>0.64933349313898903</v>
      </c>
      <c r="J127" s="17">
        <v>0.77482766139067005</v>
      </c>
      <c r="K127" s="17">
        <v>0.86101612856471299</v>
      </c>
      <c r="L127" s="17">
        <v>0.89373276208194896</v>
      </c>
      <c r="M127" s="17"/>
      <c r="N127" s="17">
        <v>0.69799292621277698</v>
      </c>
      <c r="O127" s="17">
        <v>0.67990642509784105</v>
      </c>
      <c r="P127" s="17">
        <v>0.695059679316544</v>
      </c>
      <c r="Q127" s="17">
        <v>0.67096503551987496</v>
      </c>
      <c r="R127" s="17"/>
      <c r="S127" s="17">
        <v>0.63940772212285901</v>
      </c>
      <c r="T127" s="17">
        <v>0.69536228640771602</v>
      </c>
      <c r="U127" s="17">
        <v>0.70023023464200596</v>
      </c>
      <c r="V127" s="17">
        <v>0.77141335158514601</v>
      </c>
      <c r="W127" s="17">
        <v>0.64735507169795103</v>
      </c>
      <c r="X127" s="17">
        <v>0.65900854329140401</v>
      </c>
      <c r="Y127" s="17">
        <v>0.71363344976689602</v>
      </c>
      <c r="Z127" s="17">
        <v>0.67916911393597701</v>
      </c>
      <c r="AA127" s="17">
        <v>0.69445853143206804</v>
      </c>
      <c r="AB127" s="17">
        <v>0.68657348237015903</v>
      </c>
      <c r="AC127" s="17">
        <v>0.71871107690491698</v>
      </c>
      <c r="AD127" s="17">
        <v>0.61686012861862105</v>
      </c>
      <c r="AE127" s="17"/>
      <c r="AF127" s="17">
        <v>0.81878383535996202</v>
      </c>
      <c r="AG127" s="17">
        <v>0.67055148237853901</v>
      </c>
      <c r="AH127" s="17">
        <v>0.60161576055496402</v>
      </c>
      <c r="AI127" s="17"/>
      <c r="AJ127" s="17">
        <v>0.83203981043533204</v>
      </c>
      <c r="AK127" s="17">
        <v>0.58939161319536604</v>
      </c>
      <c r="AL127" s="17">
        <v>0.68340069702027495</v>
      </c>
      <c r="AM127" s="17">
        <v>0.79463151263100695</v>
      </c>
      <c r="AN127" s="17">
        <v>0.64113525892669598</v>
      </c>
      <c r="AO127" s="17"/>
      <c r="AP127" s="17">
        <v>0.83006971945430896</v>
      </c>
      <c r="AQ127" s="17">
        <v>0.61263344517100704</v>
      </c>
      <c r="AR127" s="17">
        <v>0.66503774807348903</v>
      </c>
      <c r="AS127" s="17"/>
      <c r="AT127" s="17">
        <v>0.72097137999165295</v>
      </c>
      <c r="AU127" s="17">
        <v>0.66411121380223403</v>
      </c>
      <c r="AV127" s="17">
        <v>0.67669091043420104</v>
      </c>
      <c r="AW127" s="17">
        <v>0.60516262051813596</v>
      </c>
      <c r="AX127" s="17">
        <v>0.706183949760393</v>
      </c>
    </row>
    <row r="128" spans="2:50" x14ac:dyDescent="0.35">
      <c r="B128" t="s">
        <v>159</v>
      </c>
      <c r="C128" s="17">
        <v>0.138440064295273</v>
      </c>
      <c r="D128" s="17">
        <v>0.13245652399728</v>
      </c>
      <c r="E128" s="17">
        <v>0.143619470364163</v>
      </c>
      <c r="F128" s="17"/>
      <c r="G128" s="17">
        <v>0.38962157056415297</v>
      </c>
      <c r="H128" s="17">
        <v>0.23584045777940399</v>
      </c>
      <c r="I128" s="17">
        <v>0.13314288427981</v>
      </c>
      <c r="J128" s="17">
        <v>6.0658672637609198E-2</v>
      </c>
      <c r="K128" s="17">
        <v>5.4024130991484301E-2</v>
      </c>
      <c r="L128" s="17">
        <v>1.7974733945477401E-2</v>
      </c>
      <c r="M128" s="17"/>
      <c r="N128" s="17">
        <v>0.13513147816100701</v>
      </c>
      <c r="O128" s="17">
        <v>0.15064957974693999</v>
      </c>
      <c r="P128" s="17">
        <v>0.133868342504012</v>
      </c>
      <c r="Q128" s="17">
        <v>0.135024256229301</v>
      </c>
      <c r="R128" s="17"/>
      <c r="S128" s="17">
        <v>0.154752412921942</v>
      </c>
      <c r="T128" s="17">
        <v>0.12555090217777601</v>
      </c>
      <c r="U128" s="17">
        <v>0.12540006102668899</v>
      </c>
      <c r="V128" s="17">
        <v>7.6599083689129002E-2</v>
      </c>
      <c r="W128" s="17">
        <v>0.120137186418484</v>
      </c>
      <c r="X128" s="17">
        <v>0.16836259465641601</v>
      </c>
      <c r="Y128" s="17">
        <v>0.13085491347108499</v>
      </c>
      <c r="Z128" s="17">
        <v>0.160646005262368</v>
      </c>
      <c r="AA128" s="17">
        <v>0.122955130034878</v>
      </c>
      <c r="AB128" s="17">
        <v>0.15302429941416701</v>
      </c>
      <c r="AC128" s="17">
        <v>0.16063761932673201</v>
      </c>
      <c r="AD128" s="17">
        <v>0.257432711390012</v>
      </c>
      <c r="AE128" s="17"/>
      <c r="AF128" s="17">
        <v>6.5066237995360598E-2</v>
      </c>
      <c r="AG128" s="17">
        <v>0.14844937028162</v>
      </c>
      <c r="AH128" s="17">
        <v>0.14781082207833801</v>
      </c>
      <c r="AI128" s="17"/>
      <c r="AJ128" s="17">
        <v>6.8944605200190995E-2</v>
      </c>
      <c r="AK128" s="17">
        <v>0.191504543605578</v>
      </c>
      <c r="AL128" s="17">
        <v>0.10805409156724199</v>
      </c>
      <c r="AM128" s="17">
        <v>0.145629701190953</v>
      </c>
      <c r="AN128" s="17">
        <v>0.127270159583108</v>
      </c>
      <c r="AO128" s="17"/>
      <c r="AP128" s="17">
        <v>7.4141323757420496E-2</v>
      </c>
      <c r="AQ128" s="17">
        <v>0.193077830583886</v>
      </c>
      <c r="AR128" s="17">
        <v>0.15986822085039601</v>
      </c>
      <c r="AS128" s="17"/>
      <c r="AT128" s="17">
        <v>0.119270169354473</v>
      </c>
      <c r="AU128" s="17">
        <v>0.13688663889230601</v>
      </c>
      <c r="AV128" s="17">
        <v>0.148869556106491</v>
      </c>
      <c r="AW128" s="17">
        <v>0.195340761937913</v>
      </c>
      <c r="AX128" s="17">
        <v>0.21487650645449299</v>
      </c>
    </row>
    <row r="129" spans="2:50" x14ac:dyDescent="0.35">
      <c r="B129" t="s">
        <v>160</v>
      </c>
      <c r="C129" s="17">
        <v>0.54839105362986196</v>
      </c>
      <c r="D129" s="17">
        <v>0.56163974282680496</v>
      </c>
      <c r="E129" s="17">
        <v>0.53696102492769504</v>
      </c>
      <c r="F129" s="17"/>
      <c r="G129" s="17">
        <v>-2.1953009503446801E-2</v>
      </c>
      <c r="H129" s="17">
        <v>0.26117306532586998</v>
      </c>
      <c r="I129" s="17">
        <v>0.516190608859179</v>
      </c>
      <c r="J129" s="17">
        <v>0.71416898875306101</v>
      </c>
      <c r="K129" s="17">
        <v>0.80699199757322904</v>
      </c>
      <c r="L129" s="17">
        <v>0.87575802813647097</v>
      </c>
      <c r="M129" s="17"/>
      <c r="N129" s="17">
        <v>0.56286144805176996</v>
      </c>
      <c r="O129" s="17">
        <v>0.52925684535090101</v>
      </c>
      <c r="P129" s="17">
        <v>0.56119133681253097</v>
      </c>
      <c r="Q129" s="17">
        <v>0.53594077929057404</v>
      </c>
      <c r="R129" s="17"/>
      <c r="S129" s="17">
        <v>0.48465530920091698</v>
      </c>
      <c r="T129" s="17">
        <v>0.56981138422994104</v>
      </c>
      <c r="U129" s="17">
        <v>0.57483017361531596</v>
      </c>
      <c r="V129" s="17">
        <v>0.69481426789601797</v>
      </c>
      <c r="W129" s="17">
        <v>0.527217885279467</v>
      </c>
      <c r="X129" s="17">
        <v>0.49064594863498801</v>
      </c>
      <c r="Y129" s="17">
        <v>0.582778536295811</v>
      </c>
      <c r="Z129" s="17">
        <v>0.51852310867360796</v>
      </c>
      <c r="AA129" s="17">
        <v>0.57150340139719003</v>
      </c>
      <c r="AB129" s="17">
        <v>0.53354918295599096</v>
      </c>
      <c r="AC129" s="17">
        <v>0.55807345757818605</v>
      </c>
      <c r="AD129" s="17">
        <v>0.35942741722860799</v>
      </c>
      <c r="AE129" s="17"/>
      <c r="AF129" s="17">
        <v>0.75371759736460098</v>
      </c>
      <c r="AG129" s="17">
        <v>0.52210211209691904</v>
      </c>
      <c r="AH129" s="17">
        <v>0.45380493847662601</v>
      </c>
      <c r="AI129" s="17"/>
      <c r="AJ129" s="17">
        <v>0.76309520523514096</v>
      </c>
      <c r="AK129" s="17">
        <v>0.39788706958978798</v>
      </c>
      <c r="AL129" s="17">
        <v>0.57534660545303296</v>
      </c>
      <c r="AM129" s="17">
        <v>0.64900181144005398</v>
      </c>
      <c r="AN129" s="17">
        <v>0.51386509934358704</v>
      </c>
      <c r="AO129" s="17"/>
      <c r="AP129" s="17">
        <v>0.75592839569688897</v>
      </c>
      <c r="AQ129" s="17">
        <v>0.41955561458712198</v>
      </c>
      <c r="AR129" s="17">
        <v>0.50516952722309305</v>
      </c>
      <c r="AS129" s="17"/>
      <c r="AT129" s="17">
        <v>0.60170121063717996</v>
      </c>
      <c r="AU129" s="17">
        <v>0.52722457490992802</v>
      </c>
      <c r="AV129" s="17">
        <v>0.52782135432770905</v>
      </c>
      <c r="AW129" s="17">
        <v>0.40982185858022202</v>
      </c>
      <c r="AX129" s="17">
        <v>0.49130744330589898</v>
      </c>
    </row>
    <row r="130" spans="2:50" x14ac:dyDescent="0.35">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row>
    <row r="131" spans="2:50" x14ac:dyDescent="0.35">
      <c r="B131" s="6" t="s">
        <v>164</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row>
    <row r="132" spans="2:50" x14ac:dyDescent="0.35">
      <c r="B132" s="24" t="s">
        <v>84</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row>
    <row r="133" spans="2:50" x14ac:dyDescent="0.35">
      <c r="B133" t="s">
        <v>153</v>
      </c>
      <c r="C133" s="17">
        <v>0.48381494218323101</v>
      </c>
      <c r="D133" s="17">
        <v>0.42585493092739601</v>
      </c>
      <c r="E133" s="17">
        <v>0.54020989789992302</v>
      </c>
      <c r="F133" s="17"/>
      <c r="G133" s="17">
        <v>0.48508935368255701</v>
      </c>
      <c r="H133" s="17">
        <v>0.51365123705772397</v>
      </c>
      <c r="I133" s="17">
        <v>0.53223938373766699</v>
      </c>
      <c r="J133" s="17">
        <v>0.541422961736157</v>
      </c>
      <c r="K133" s="17">
        <v>0.48393848567668801</v>
      </c>
      <c r="L133" s="17">
        <v>0.37249190459367598</v>
      </c>
      <c r="M133" s="17"/>
      <c r="N133" s="17">
        <v>0.44511107891256502</v>
      </c>
      <c r="O133" s="17">
        <v>0.437194782605134</v>
      </c>
      <c r="P133" s="17">
        <v>0.48008284817543101</v>
      </c>
      <c r="Q133" s="17">
        <v>0.573157057839222</v>
      </c>
      <c r="R133" s="17"/>
      <c r="S133" s="17">
        <v>0.46689346555821498</v>
      </c>
      <c r="T133" s="17">
        <v>0.46463516380987402</v>
      </c>
      <c r="U133" s="17">
        <v>0.383409679564374</v>
      </c>
      <c r="V133" s="17">
        <v>0.45188582934910099</v>
      </c>
      <c r="W133" s="17">
        <v>0.487155834543127</v>
      </c>
      <c r="X133" s="17">
        <v>0.49293535728566301</v>
      </c>
      <c r="Y133" s="17">
        <v>0.46998404166514302</v>
      </c>
      <c r="Z133" s="17">
        <v>0.50976486076837302</v>
      </c>
      <c r="AA133" s="17">
        <v>0.52582803608162798</v>
      </c>
      <c r="AB133" s="17">
        <v>0.55767979978287996</v>
      </c>
      <c r="AC133" s="17">
        <v>0.58060468228421502</v>
      </c>
      <c r="AD133" s="17">
        <v>0.43804204239605199</v>
      </c>
      <c r="AE133" s="17"/>
      <c r="AF133" s="17">
        <v>0.445451202733812</v>
      </c>
      <c r="AG133" s="17">
        <v>0.48977901926570799</v>
      </c>
      <c r="AH133" s="17">
        <v>0.52446743300271503</v>
      </c>
      <c r="AI133" s="17"/>
      <c r="AJ133" s="17">
        <v>0.424552467981688</v>
      </c>
      <c r="AK133" s="17">
        <v>0.52508634070424198</v>
      </c>
      <c r="AL133" s="17">
        <v>0.41278941467803998</v>
      </c>
      <c r="AM133" s="17">
        <v>0.35150560958374799</v>
      </c>
      <c r="AN133" s="17">
        <v>0.527646688463556</v>
      </c>
      <c r="AO133" s="17"/>
      <c r="AP133" s="17">
        <v>0.42262206422971099</v>
      </c>
      <c r="AQ133" s="17">
        <v>0.55152605724661496</v>
      </c>
      <c r="AR133" s="17">
        <v>0.38600088901768997</v>
      </c>
      <c r="AS133" s="17"/>
      <c r="AT133" s="17">
        <v>0.53329591741488502</v>
      </c>
      <c r="AU133" s="17">
        <v>0.47718733301705901</v>
      </c>
      <c r="AV133" s="17">
        <v>0.46630670154437398</v>
      </c>
      <c r="AW133" s="17">
        <v>0.48674092432639898</v>
      </c>
      <c r="AX133" s="17">
        <v>0.42993610502080798</v>
      </c>
    </row>
    <row r="134" spans="2:50" x14ac:dyDescent="0.35">
      <c r="B134" t="s">
        <v>154</v>
      </c>
      <c r="C134" s="17">
        <v>0.30935245783091703</v>
      </c>
      <c r="D134" s="17">
        <v>0.32397636439251998</v>
      </c>
      <c r="E134" s="17">
        <v>0.29534684150313001</v>
      </c>
      <c r="F134" s="17"/>
      <c r="G134" s="17">
        <v>0.224135461987508</v>
      </c>
      <c r="H134" s="17">
        <v>0.23876203909423099</v>
      </c>
      <c r="I134" s="17">
        <v>0.29527715136803201</v>
      </c>
      <c r="J134" s="17">
        <v>0.28710437564857</v>
      </c>
      <c r="K134" s="17">
        <v>0.33890343743880502</v>
      </c>
      <c r="L134" s="17">
        <v>0.432533036500726</v>
      </c>
      <c r="M134" s="17"/>
      <c r="N134" s="17">
        <v>0.36788209303146802</v>
      </c>
      <c r="O134" s="17">
        <v>0.333207963729589</v>
      </c>
      <c r="P134" s="17">
        <v>0.29558471560629401</v>
      </c>
      <c r="Q134" s="17">
        <v>0.23720627934313901</v>
      </c>
      <c r="R134" s="17"/>
      <c r="S134" s="17">
        <v>0.31600186178393702</v>
      </c>
      <c r="T134" s="17">
        <v>0.34639177078851302</v>
      </c>
      <c r="U134" s="17">
        <v>0.42614633150507902</v>
      </c>
      <c r="V134" s="17">
        <v>0.335587593483619</v>
      </c>
      <c r="W134" s="17">
        <v>0.25000171540341598</v>
      </c>
      <c r="X134" s="17">
        <v>0.28883961934763203</v>
      </c>
      <c r="Y134" s="17">
        <v>0.29094053950897097</v>
      </c>
      <c r="Z134" s="17">
        <v>0.30383654166753998</v>
      </c>
      <c r="AA134" s="17">
        <v>0.26964619607628398</v>
      </c>
      <c r="AB134" s="17">
        <v>0.29240179894929802</v>
      </c>
      <c r="AC134" s="17">
        <v>0.264268814936793</v>
      </c>
      <c r="AD134" s="17">
        <v>0.25660124348889302</v>
      </c>
      <c r="AE134" s="17"/>
      <c r="AF134" s="17">
        <v>0.33655541566884301</v>
      </c>
      <c r="AG134" s="17">
        <v>0.328185185764442</v>
      </c>
      <c r="AH134" s="17">
        <v>0.23909674510328699</v>
      </c>
      <c r="AI134" s="17"/>
      <c r="AJ134" s="17">
        <v>0.35430721087905498</v>
      </c>
      <c r="AK134" s="17">
        <v>0.29789660017167402</v>
      </c>
      <c r="AL134" s="17">
        <v>0.36031549036080501</v>
      </c>
      <c r="AM134" s="17">
        <v>0.399070152418736</v>
      </c>
      <c r="AN134" s="17">
        <v>0.250339173759967</v>
      </c>
      <c r="AO134" s="17"/>
      <c r="AP134" s="17">
        <v>0.34113259961939801</v>
      </c>
      <c r="AQ134" s="17">
        <v>0.292686274064408</v>
      </c>
      <c r="AR134" s="17">
        <v>0.40363456614667298</v>
      </c>
      <c r="AS134" s="17"/>
      <c r="AT134" s="17">
        <v>0.29011526212128402</v>
      </c>
      <c r="AU134" s="17">
        <v>0.29020936176838602</v>
      </c>
      <c r="AV134" s="17">
        <v>0.35016378016223598</v>
      </c>
      <c r="AW134" s="17">
        <v>0.31997637245092397</v>
      </c>
      <c r="AX134" s="17">
        <v>0.339008221486369</v>
      </c>
    </row>
    <row r="135" spans="2:50" x14ac:dyDescent="0.35">
      <c r="B135" t="s">
        <v>155</v>
      </c>
      <c r="C135" s="17">
        <v>0.127765164044086</v>
      </c>
      <c r="D135" s="17">
        <v>0.15631607696987501</v>
      </c>
      <c r="E135" s="17">
        <v>9.9489687151584003E-2</v>
      </c>
      <c r="F135" s="17"/>
      <c r="G135" s="17">
        <v>0.132653897728784</v>
      </c>
      <c r="H135" s="17">
        <v>0.142911217602299</v>
      </c>
      <c r="I135" s="17">
        <v>9.0066776801873805E-2</v>
      </c>
      <c r="J135" s="17">
        <v>0.107093757088967</v>
      </c>
      <c r="K135" s="17">
        <v>0.113985534913552</v>
      </c>
      <c r="L135" s="17">
        <v>0.16886494516996201</v>
      </c>
      <c r="M135" s="17"/>
      <c r="N135" s="17">
        <v>0.122066817951276</v>
      </c>
      <c r="O135" s="17">
        <v>0.147636008865622</v>
      </c>
      <c r="P135" s="17">
        <v>0.137940442180293</v>
      </c>
      <c r="Q135" s="17">
        <v>0.103812182459686</v>
      </c>
      <c r="R135" s="17"/>
      <c r="S135" s="17">
        <v>0.13003538300262801</v>
      </c>
      <c r="T135" s="17">
        <v>0.12697105735165501</v>
      </c>
      <c r="U135" s="17">
        <v>8.2352255591911894E-2</v>
      </c>
      <c r="V135" s="17">
        <v>0.129577747908004</v>
      </c>
      <c r="W135" s="17">
        <v>0.17719520159309601</v>
      </c>
      <c r="X135" s="17">
        <v>0.14373141565702</v>
      </c>
      <c r="Y135" s="17">
        <v>0.167643108898129</v>
      </c>
      <c r="Z135" s="17">
        <v>0.11428827287518099</v>
      </c>
      <c r="AA135" s="17">
        <v>0.11863998551799999</v>
      </c>
      <c r="AB135" s="17">
        <v>9.2867007366146295E-2</v>
      </c>
      <c r="AC135" s="17">
        <v>6.6418488393774899E-2</v>
      </c>
      <c r="AD135" s="17">
        <v>0.22529438435969601</v>
      </c>
      <c r="AE135" s="17"/>
      <c r="AF135" s="17">
        <v>0.14560039379279599</v>
      </c>
      <c r="AG135" s="17">
        <v>0.11739132508997099</v>
      </c>
      <c r="AH135" s="17">
        <v>0.12238982697575</v>
      </c>
      <c r="AI135" s="17"/>
      <c r="AJ135" s="17">
        <v>0.15075510108515799</v>
      </c>
      <c r="AK135" s="17">
        <v>9.9917924354482698E-2</v>
      </c>
      <c r="AL135" s="17">
        <v>0.15800232025188199</v>
      </c>
      <c r="AM135" s="17">
        <v>0.24942423799751601</v>
      </c>
      <c r="AN135" s="17">
        <v>0.115534959382793</v>
      </c>
      <c r="AO135" s="17"/>
      <c r="AP135" s="17">
        <v>0.16615142684142001</v>
      </c>
      <c r="AQ135" s="17">
        <v>9.3849509335938094E-2</v>
      </c>
      <c r="AR135" s="17">
        <v>0.145283192013064</v>
      </c>
      <c r="AS135" s="17"/>
      <c r="AT135" s="17">
        <v>0.111240071845397</v>
      </c>
      <c r="AU135" s="17">
        <v>0.13215869825262799</v>
      </c>
      <c r="AV135" s="17">
        <v>0.12557027269401899</v>
      </c>
      <c r="AW135" s="17">
        <v>0.119402480495046</v>
      </c>
      <c r="AX135" s="17">
        <v>8.2853376604289097E-2</v>
      </c>
    </row>
    <row r="136" spans="2:50" x14ac:dyDescent="0.35">
      <c r="B136" t="s">
        <v>156</v>
      </c>
      <c r="C136" s="17">
        <v>4.1174187737624199E-2</v>
      </c>
      <c r="D136" s="17">
        <v>5.3135856570618298E-2</v>
      </c>
      <c r="E136" s="17">
        <v>2.96652796857645E-2</v>
      </c>
      <c r="F136" s="17"/>
      <c r="G136" s="17">
        <v>9.0480220875537407E-2</v>
      </c>
      <c r="H136" s="17">
        <v>5.5309512246921197E-2</v>
      </c>
      <c r="I136" s="17">
        <v>3.08309517400123E-2</v>
      </c>
      <c r="J136" s="17">
        <v>3.3794989721728001E-2</v>
      </c>
      <c r="K136" s="17">
        <v>4.0075269044293503E-2</v>
      </c>
      <c r="L136" s="17">
        <v>1.24212590759601E-2</v>
      </c>
      <c r="M136" s="17"/>
      <c r="N136" s="17">
        <v>3.8217720837827499E-2</v>
      </c>
      <c r="O136" s="17">
        <v>4.4818538312752502E-2</v>
      </c>
      <c r="P136" s="17">
        <v>4.6388067527120498E-2</v>
      </c>
      <c r="Q136" s="17">
        <v>3.6490212130516099E-2</v>
      </c>
      <c r="R136" s="17"/>
      <c r="S136" s="17">
        <v>4.8556809853988803E-2</v>
      </c>
      <c r="T136" s="17">
        <v>3.1943581273153797E-2</v>
      </c>
      <c r="U136" s="17">
        <v>2.59999014054292E-2</v>
      </c>
      <c r="V136" s="17">
        <v>3.3811907010314002E-2</v>
      </c>
      <c r="W136" s="17">
        <v>6.0282426054350899E-2</v>
      </c>
      <c r="X136" s="17">
        <v>5.0855472751412299E-2</v>
      </c>
      <c r="Y136" s="17">
        <v>5.0233002168817299E-2</v>
      </c>
      <c r="Z136" s="17">
        <v>2.50355865110879E-2</v>
      </c>
      <c r="AA136" s="17">
        <v>3.0184093740745599E-2</v>
      </c>
      <c r="AB136" s="17">
        <v>3.8041633929420497E-2</v>
      </c>
      <c r="AC136" s="17">
        <v>6.00162376226289E-2</v>
      </c>
      <c r="AD136" s="17">
        <v>5.1309231219935199E-2</v>
      </c>
      <c r="AE136" s="17"/>
      <c r="AF136" s="17">
        <v>3.8567331850940897E-2</v>
      </c>
      <c r="AG136" s="17">
        <v>4.2872068690586899E-2</v>
      </c>
      <c r="AH136" s="17">
        <v>4.3218237414893203E-2</v>
      </c>
      <c r="AI136" s="17"/>
      <c r="AJ136" s="17">
        <v>4.8565950337598002E-2</v>
      </c>
      <c r="AK136" s="17">
        <v>4.3519450032726399E-2</v>
      </c>
      <c r="AL136" s="17">
        <v>2.26236933328074E-2</v>
      </c>
      <c r="AM136" s="17">
        <v>0</v>
      </c>
      <c r="AN136" s="17">
        <v>3.2728335964825897E-2</v>
      </c>
      <c r="AO136" s="17"/>
      <c r="AP136" s="17">
        <v>5.2598983641169099E-2</v>
      </c>
      <c r="AQ136" s="17">
        <v>3.4939956982920503E-2</v>
      </c>
      <c r="AR136" s="17">
        <v>2.1419861704904099E-2</v>
      </c>
      <c r="AS136" s="17"/>
      <c r="AT136" s="17">
        <v>2.5883653624615099E-2</v>
      </c>
      <c r="AU136" s="17">
        <v>5.1936501450921199E-2</v>
      </c>
      <c r="AV136" s="17">
        <v>3.4592732038798799E-2</v>
      </c>
      <c r="AW136" s="17">
        <v>4.5845232253013402E-2</v>
      </c>
      <c r="AX136" s="17">
        <v>9.6271293230488206E-2</v>
      </c>
    </row>
    <row r="137" spans="2:50" x14ac:dyDescent="0.35">
      <c r="B137" t="s">
        <v>157</v>
      </c>
      <c r="C137" s="17">
        <v>1.37403130171061E-2</v>
      </c>
      <c r="D137" s="17">
        <v>2.03665788165776E-2</v>
      </c>
      <c r="E137" s="17">
        <v>7.3289062276742402E-3</v>
      </c>
      <c r="F137" s="17"/>
      <c r="G137" s="17">
        <v>3.1485549406377801E-2</v>
      </c>
      <c r="H137" s="17">
        <v>1.8279111479299299E-2</v>
      </c>
      <c r="I137" s="17">
        <v>1.8382208841905098E-2</v>
      </c>
      <c r="J137" s="17">
        <v>7.2984345102922897E-3</v>
      </c>
      <c r="K137" s="17">
        <v>1.3515132821684501E-2</v>
      </c>
      <c r="L137" s="17">
        <v>0</v>
      </c>
      <c r="M137" s="17"/>
      <c r="N137" s="17">
        <v>1.3672985488114299E-2</v>
      </c>
      <c r="O137" s="17">
        <v>1.2951690507642199E-2</v>
      </c>
      <c r="P137" s="17">
        <v>1.6365473437105999E-2</v>
      </c>
      <c r="Q137" s="17">
        <v>1.24863594998463E-2</v>
      </c>
      <c r="R137" s="17"/>
      <c r="S137" s="17">
        <v>1.22294301600061E-2</v>
      </c>
      <c r="T137" s="17">
        <v>1.5855859724316902E-2</v>
      </c>
      <c r="U137" s="17">
        <v>2.00413140240304E-2</v>
      </c>
      <c r="V137" s="17">
        <v>2.50301475904849E-2</v>
      </c>
      <c r="W137" s="17">
        <v>0</v>
      </c>
      <c r="X137" s="17">
        <v>4.9069148160343296E-3</v>
      </c>
      <c r="Y137" s="17">
        <v>1.03845436361164E-2</v>
      </c>
      <c r="Z137" s="17">
        <v>1.3961445829603601E-2</v>
      </c>
      <c r="AA137" s="17">
        <v>2.0986975349626399E-2</v>
      </c>
      <c r="AB137" s="17">
        <v>6.0319109610223404E-3</v>
      </c>
      <c r="AC137" s="17">
        <v>2.8691776762587499E-2</v>
      </c>
      <c r="AD137" s="17">
        <v>0</v>
      </c>
      <c r="AE137" s="17"/>
      <c r="AF137" s="17">
        <v>1.4101666135737E-2</v>
      </c>
      <c r="AG137" s="17">
        <v>1.2536617893262599E-2</v>
      </c>
      <c r="AH137" s="17">
        <v>3.7311562537893999E-3</v>
      </c>
      <c r="AI137" s="17"/>
      <c r="AJ137" s="17">
        <v>6.1564327930301796E-3</v>
      </c>
      <c r="AK137" s="17">
        <v>2.4143108545094001E-2</v>
      </c>
      <c r="AL137" s="17">
        <v>2.82386586493798E-2</v>
      </c>
      <c r="AM137" s="17">
        <v>0</v>
      </c>
      <c r="AN137" s="17">
        <v>4.2240768486026302E-3</v>
      </c>
      <c r="AO137" s="17"/>
      <c r="AP137" s="17">
        <v>1.37185631199956E-2</v>
      </c>
      <c r="AQ137" s="17">
        <v>1.47997826771649E-2</v>
      </c>
      <c r="AR137" s="17">
        <v>2.9887713079522201E-2</v>
      </c>
      <c r="AS137" s="17"/>
      <c r="AT137" s="17">
        <v>1.5706872478471998E-2</v>
      </c>
      <c r="AU137" s="17">
        <v>1.33468055779816E-2</v>
      </c>
      <c r="AV137" s="17">
        <v>1.1961727069530199E-2</v>
      </c>
      <c r="AW137" s="17">
        <v>1.06579023383998E-2</v>
      </c>
      <c r="AX137" s="17">
        <v>2.6412366217036E-2</v>
      </c>
    </row>
    <row r="138" spans="2:50" x14ac:dyDescent="0.35">
      <c r="B138" t="s">
        <v>72</v>
      </c>
      <c r="C138" s="17">
        <v>2.41529351870363E-2</v>
      </c>
      <c r="D138" s="17">
        <v>2.0350192323013001E-2</v>
      </c>
      <c r="E138" s="17">
        <v>2.7959387531924E-2</v>
      </c>
      <c r="F138" s="17"/>
      <c r="G138" s="17">
        <v>3.6155516319235297E-2</v>
      </c>
      <c r="H138" s="17">
        <v>3.1086882519525901E-2</v>
      </c>
      <c r="I138" s="17">
        <v>3.3203527510509201E-2</v>
      </c>
      <c r="J138" s="17">
        <v>2.3285481294285499E-2</v>
      </c>
      <c r="K138" s="17">
        <v>9.5821401049762094E-3</v>
      </c>
      <c r="L138" s="17">
        <v>1.3688854659675599E-2</v>
      </c>
      <c r="M138" s="17"/>
      <c r="N138" s="17">
        <v>1.30493037787485E-2</v>
      </c>
      <c r="O138" s="17">
        <v>2.41910159792602E-2</v>
      </c>
      <c r="P138" s="17">
        <v>2.36384530737546E-2</v>
      </c>
      <c r="Q138" s="17">
        <v>3.6847908727591097E-2</v>
      </c>
      <c r="R138" s="17"/>
      <c r="S138" s="17">
        <v>2.6283049641225301E-2</v>
      </c>
      <c r="T138" s="17">
        <v>1.42025670524876E-2</v>
      </c>
      <c r="U138" s="17">
        <v>6.20505179091752E-2</v>
      </c>
      <c r="V138" s="17">
        <v>2.4106774658477301E-2</v>
      </c>
      <c r="W138" s="17">
        <v>2.5364822406010401E-2</v>
      </c>
      <c r="X138" s="17">
        <v>1.8731220142237898E-2</v>
      </c>
      <c r="Y138" s="17">
        <v>1.08147641228242E-2</v>
      </c>
      <c r="Z138" s="17">
        <v>3.3113292348214099E-2</v>
      </c>
      <c r="AA138" s="17">
        <v>3.4714713233716402E-2</v>
      </c>
      <c r="AB138" s="17">
        <v>1.2977849011233099E-2</v>
      </c>
      <c r="AC138" s="17">
        <v>0</v>
      </c>
      <c r="AD138" s="17">
        <v>2.8753098535424602E-2</v>
      </c>
      <c r="AE138" s="17"/>
      <c r="AF138" s="17">
        <v>1.9723989817870699E-2</v>
      </c>
      <c r="AG138" s="17">
        <v>9.2357832960293495E-3</v>
      </c>
      <c r="AH138" s="17">
        <v>6.7096601249564694E-2</v>
      </c>
      <c r="AI138" s="17"/>
      <c r="AJ138" s="17">
        <v>1.56628369234715E-2</v>
      </c>
      <c r="AK138" s="17">
        <v>9.4365761917811694E-3</v>
      </c>
      <c r="AL138" s="17">
        <v>1.80304227270866E-2</v>
      </c>
      <c r="AM138" s="17">
        <v>0</v>
      </c>
      <c r="AN138" s="17">
        <v>6.9526765580255306E-2</v>
      </c>
      <c r="AO138" s="17"/>
      <c r="AP138" s="17">
        <v>3.7763625483065201E-3</v>
      </c>
      <c r="AQ138" s="17">
        <v>1.2198419692954101E-2</v>
      </c>
      <c r="AR138" s="17">
        <v>1.3773778038147401E-2</v>
      </c>
      <c r="AS138" s="17"/>
      <c r="AT138" s="17">
        <v>2.3758222515346199E-2</v>
      </c>
      <c r="AU138" s="17">
        <v>3.51612999330249E-2</v>
      </c>
      <c r="AV138" s="17">
        <v>1.1404786491042301E-2</v>
      </c>
      <c r="AW138" s="17">
        <v>1.7377088136217501E-2</v>
      </c>
      <c r="AX138" s="17">
        <v>2.551863744101E-2</v>
      </c>
    </row>
    <row r="139" spans="2:50" x14ac:dyDescent="0.35">
      <c r="B139" t="s">
        <v>158</v>
      </c>
      <c r="C139" s="17">
        <v>0.79316740001414798</v>
      </c>
      <c r="D139" s="17">
        <v>0.74983129531991599</v>
      </c>
      <c r="E139" s="17">
        <v>0.83555673940305297</v>
      </c>
      <c r="F139" s="17"/>
      <c r="G139" s="17">
        <v>0.70922481567006501</v>
      </c>
      <c r="H139" s="17">
        <v>0.75241327615195497</v>
      </c>
      <c r="I139" s="17">
        <v>0.827516535105699</v>
      </c>
      <c r="J139" s="17">
        <v>0.82852733738472695</v>
      </c>
      <c r="K139" s="17">
        <v>0.82284192311549398</v>
      </c>
      <c r="L139" s="17">
        <v>0.80502494109440204</v>
      </c>
      <c r="M139" s="17"/>
      <c r="N139" s="17">
        <v>0.81299317194403298</v>
      </c>
      <c r="O139" s="17">
        <v>0.77040274633472305</v>
      </c>
      <c r="P139" s="17">
        <v>0.77566756378172497</v>
      </c>
      <c r="Q139" s="17">
        <v>0.81036333718236098</v>
      </c>
      <c r="R139" s="17"/>
      <c r="S139" s="17">
        <v>0.78289532734215195</v>
      </c>
      <c r="T139" s="17">
        <v>0.81102693459838704</v>
      </c>
      <c r="U139" s="17">
        <v>0.80955601106945296</v>
      </c>
      <c r="V139" s="17">
        <v>0.78747342283272004</v>
      </c>
      <c r="W139" s="17">
        <v>0.73715754994654203</v>
      </c>
      <c r="X139" s="17">
        <v>0.78177497663329598</v>
      </c>
      <c r="Y139" s="17">
        <v>0.76092458117411299</v>
      </c>
      <c r="Z139" s="17">
        <v>0.81360140243591295</v>
      </c>
      <c r="AA139" s="17">
        <v>0.79547423215791202</v>
      </c>
      <c r="AB139" s="17">
        <v>0.85008159873217803</v>
      </c>
      <c r="AC139" s="17">
        <v>0.84487349722100902</v>
      </c>
      <c r="AD139" s="17">
        <v>0.69464328588494495</v>
      </c>
      <c r="AE139" s="17"/>
      <c r="AF139" s="17">
        <v>0.78200661840265495</v>
      </c>
      <c r="AG139" s="17">
        <v>0.81796420503014999</v>
      </c>
      <c r="AH139" s="17">
        <v>0.76356417810600197</v>
      </c>
      <c r="AI139" s="17"/>
      <c r="AJ139" s="17">
        <v>0.77885967886074303</v>
      </c>
      <c r="AK139" s="17">
        <v>0.82298294087591595</v>
      </c>
      <c r="AL139" s="17">
        <v>0.77310490503884499</v>
      </c>
      <c r="AM139" s="17">
        <v>0.75057576200248399</v>
      </c>
      <c r="AN139" s="17">
        <v>0.77798586222352295</v>
      </c>
      <c r="AO139" s="17"/>
      <c r="AP139" s="17">
        <v>0.76375466384910895</v>
      </c>
      <c r="AQ139" s="17">
        <v>0.84421233131102202</v>
      </c>
      <c r="AR139" s="17">
        <v>0.78963545516436295</v>
      </c>
      <c r="AS139" s="17"/>
      <c r="AT139" s="17">
        <v>0.82341117953616905</v>
      </c>
      <c r="AU139" s="17">
        <v>0.76739669478544503</v>
      </c>
      <c r="AV139" s="17">
        <v>0.81647048170660996</v>
      </c>
      <c r="AW139" s="17">
        <v>0.80671729677732296</v>
      </c>
      <c r="AX139" s="17">
        <v>0.76894432650717703</v>
      </c>
    </row>
    <row r="140" spans="2:50" x14ac:dyDescent="0.35">
      <c r="B140" t="s">
        <v>159</v>
      </c>
      <c r="C140" s="17">
        <v>5.4914500754730297E-2</v>
      </c>
      <c r="D140" s="17">
        <v>7.3502435387195905E-2</v>
      </c>
      <c r="E140" s="17">
        <v>3.6994185913438803E-2</v>
      </c>
      <c r="F140" s="17"/>
      <c r="G140" s="17">
        <v>0.12196577028191501</v>
      </c>
      <c r="H140" s="17">
        <v>7.3588623726220506E-2</v>
      </c>
      <c r="I140" s="17">
        <v>4.9213160581917499E-2</v>
      </c>
      <c r="J140" s="17">
        <v>4.1093424232020302E-2</v>
      </c>
      <c r="K140" s="17">
        <v>5.3590401865977903E-2</v>
      </c>
      <c r="L140" s="17">
        <v>1.24212590759601E-2</v>
      </c>
      <c r="M140" s="17"/>
      <c r="N140" s="17">
        <v>5.1890706325941803E-2</v>
      </c>
      <c r="O140" s="17">
        <v>5.7770228820394703E-2</v>
      </c>
      <c r="P140" s="17">
        <v>6.2753540964226501E-2</v>
      </c>
      <c r="Q140" s="17">
        <v>4.8976571630362398E-2</v>
      </c>
      <c r="R140" s="17"/>
      <c r="S140" s="17">
        <v>6.0786240013994901E-2</v>
      </c>
      <c r="T140" s="17">
        <v>4.7799440997470702E-2</v>
      </c>
      <c r="U140" s="17">
        <v>4.6041215429459603E-2</v>
      </c>
      <c r="V140" s="17">
        <v>5.8842054600798901E-2</v>
      </c>
      <c r="W140" s="17">
        <v>6.0282426054350899E-2</v>
      </c>
      <c r="X140" s="17">
        <v>5.57623875674466E-2</v>
      </c>
      <c r="Y140" s="17">
        <v>6.0617545804933698E-2</v>
      </c>
      <c r="Z140" s="17">
        <v>3.8997032340691497E-2</v>
      </c>
      <c r="AA140" s="17">
        <v>5.1171069090372001E-2</v>
      </c>
      <c r="AB140" s="17">
        <v>4.4073544890442802E-2</v>
      </c>
      <c r="AC140" s="17">
        <v>8.8708014385216402E-2</v>
      </c>
      <c r="AD140" s="17">
        <v>5.1309231219935199E-2</v>
      </c>
      <c r="AE140" s="17"/>
      <c r="AF140" s="17">
        <v>5.2668997986677901E-2</v>
      </c>
      <c r="AG140" s="17">
        <v>5.5408686583849502E-2</v>
      </c>
      <c r="AH140" s="17">
        <v>4.6949393668682601E-2</v>
      </c>
      <c r="AI140" s="17"/>
      <c r="AJ140" s="17">
        <v>5.4722383130628202E-2</v>
      </c>
      <c r="AK140" s="17">
        <v>6.76625585778204E-2</v>
      </c>
      <c r="AL140" s="17">
        <v>5.08623519821872E-2</v>
      </c>
      <c r="AM140" s="17">
        <v>0</v>
      </c>
      <c r="AN140" s="17">
        <v>3.6952412813428599E-2</v>
      </c>
      <c r="AO140" s="17"/>
      <c r="AP140" s="17">
        <v>6.6317546761164706E-2</v>
      </c>
      <c r="AQ140" s="17">
        <v>4.9739739660085401E-2</v>
      </c>
      <c r="AR140" s="17">
        <v>5.1307574784426303E-2</v>
      </c>
      <c r="AS140" s="17"/>
      <c r="AT140" s="17">
        <v>4.1590526103087097E-2</v>
      </c>
      <c r="AU140" s="17">
        <v>6.5283307028902796E-2</v>
      </c>
      <c r="AV140" s="17">
        <v>4.6554459108328901E-2</v>
      </c>
      <c r="AW140" s="17">
        <v>5.6503134591413297E-2</v>
      </c>
      <c r="AX140" s="17">
        <v>0.122683659447524</v>
      </c>
    </row>
    <row r="141" spans="2:50" x14ac:dyDescent="0.35">
      <c r="B141" t="s">
        <v>160</v>
      </c>
      <c r="C141" s="17">
        <v>0.73825289925941695</v>
      </c>
      <c r="D141" s="17">
        <v>0.67632885993271996</v>
      </c>
      <c r="E141" s="17">
        <v>0.79856255348961402</v>
      </c>
      <c r="F141" s="17"/>
      <c r="G141" s="17">
        <v>0.58725904538814999</v>
      </c>
      <c r="H141" s="17">
        <v>0.67882465242573498</v>
      </c>
      <c r="I141" s="17">
        <v>0.77830337452378195</v>
      </c>
      <c r="J141" s="17">
        <v>0.78743391315270705</v>
      </c>
      <c r="K141" s="17">
        <v>0.76925152124951601</v>
      </c>
      <c r="L141" s="17">
        <v>0.792603682018442</v>
      </c>
      <c r="M141" s="17"/>
      <c r="N141" s="17">
        <v>0.76110246561809203</v>
      </c>
      <c r="O141" s="17">
        <v>0.71263251751432799</v>
      </c>
      <c r="P141" s="17">
        <v>0.71291402281749905</v>
      </c>
      <c r="Q141" s="17">
        <v>0.76138676555199902</v>
      </c>
      <c r="R141" s="17"/>
      <c r="S141" s="17">
        <v>0.72210908732815704</v>
      </c>
      <c r="T141" s="17">
        <v>0.76322749360091602</v>
      </c>
      <c r="U141" s="17">
        <v>0.76351479563999403</v>
      </c>
      <c r="V141" s="17">
        <v>0.72863136823192098</v>
      </c>
      <c r="W141" s="17">
        <v>0.67687512389219096</v>
      </c>
      <c r="X141" s="17">
        <v>0.72601258906584898</v>
      </c>
      <c r="Y141" s="17">
        <v>0.70030703536917904</v>
      </c>
      <c r="Z141" s="17">
        <v>0.77460437009522198</v>
      </c>
      <c r="AA141" s="17">
        <v>0.74430316306753996</v>
      </c>
      <c r="AB141" s="17">
        <v>0.80600805384173502</v>
      </c>
      <c r="AC141" s="17">
        <v>0.75616548283579199</v>
      </c>
      <c r="AD141" s="17">
        <v>0.64333405466501004</v>
      </c>
      <c r="AE141" s="17"/>
      <c r="AF141" s="17">
        <v>0.72933762041597705</v>
      </c>
      <c r="AG141" s="17">
        <v>0.76255551844630098</v>
      </c>
      <c r="AH141" s="17">
        <v>0.71661478443731996</v>
      </c>
      <c r="AI141" s="17"/>
      <c r="AJ141" s="17">
        <v>0.72413729573011498</v>
      </c>
      <c r="AK141" s="17">
        <v>0.75532038229809495</v>
      </c>
      <c r="AL141" s="17">
        <v>0.72224255305665697</v>
      </c>
      <c r="AM141" s="17">
        <v>0.75057576200248399</v>
      </c>
      <c r="AN141" s="17">
        <v>0.74103344941009497</v>
      </c>
      <c r="AO141" s="17"/>
      <c r="AP141" s="17">
        <v>0.69743711708794398</v>
      </c>
      <c r="AQ141" s="17">
        <v>0.79447259165093698</v>
      </c>
      <c r="AR141" s="17">
        <v>0.73832788037993602</v>
      </c>
      <c r="AS141" s="17"/>
      <c r="AT141" s="17">
        <v>0.78182065343308205</v>
      </c>
      <c r="AU141" s="17">
        <v>0.70211338775654197</v>
      </c>
      <c r="AV141" s="17">
        <v>0.76991602259828096</v>
      </c>
      <c r="AW141" s="17">
        <v>0.75021416218590897</v>
      </c>
      <c r="AX141" s="17">
        <v>0.64626066705965202</v>
      </c>
    </row>
    <row r="142" spans="2:50" x14ac:dyDescent="0.35">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row>
    <row r="143" spans="2:50" x14ac:dyDescent="0.35">
      <c r="B143" s="6" t="s">
        <v>165</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row>
    <row r="144" spans="2:50" x14ac:dyDescent="0.35">
      <c r="B144" s="24" t="s">
        <v>84</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row>
    <row r="145" spans="2:50" x14ac:dyDescent="0.35">
      <c r="B145" t="s">
        <v>153</v>
      </c>
      <c r="C145" s="17">
        <v>0.40377070852858099</v>
      </c>
      <c r="D145" s="17">
        <v>0.41103323240239398</v>
      </c>
      <c r="E145" s="17">
        <v>0.39736255667912601</v>
      </c>
      <c r="F145" s="17"/>
      <c r="G145" s="17">
        <v>0.20896220206660199</v>
      </c>
      <c r="H145" s="17">
        <v>0.312090325432198</v>
      </c>
      <c r="I145" s="17">
        <v>0.41102041488176899</v>
      </c>
      <c r="J145" s="17">
        <v>0.40180884995725602</v>
      </c>
      <c r="K145" s="17">
        <v>0.47756034873946401</v>
      </c>
      <c r="L145" s="17">
        <v>0.55280999751843796</v>
      </c>
      <c r="M145" s="17"/>
      <c r="N145" s="17">
        <v>0.440265982562903</v>
      </c>
      <c r="O145" s="17">
        <v>0.39484331888434498</v>
      </c>
      <c r="P145" s="17">
        <v>0.41220331130672599</v>
      </c>
      <c r="Q145" s="17">
        <v>0.36270875215907</v>
      </c>
      <c r="R145" s="17"/>
      <c r="S145" s="17">
        <v>0.32829267945413998</v>
      </c>
      <c r="T145" s="17">
        <v>0.407984515664707</v>
      </c>
      <c r="U145" s="17">
        <v>0.453113394876827</v>
      </c>
      <c r="V145" s="17">
        <v>0.44909511576550798</v>
      </c>
      <c r="W145" s="17">
        <v>0.398774664151478</v>
      </c>
      <c r="X145" s="17">
        <v>0.415424394636983</v>
      </c>
      <c r="Y145" s="17">
        <v>0.45715363250118202</v>
      </c>
      <c r="Z145" s="17">
        <v>0.30175232876160402</v>
      </c>
      <c r="AA145" s="17">
        <v>0.43025362632060998</v>
      </c>
      <c r="AB145" s="17">
        <v>0.38590665261423801</v>
      </c>
      <c r="AC145" s="17">
        <v>0.45869386906394</v>
      </c>
      <c r="AD145" s="17">
        <v>0.30625006671810401</v>
      </c>
      <c r="AE145" s="17"/>
      <c r="AF145" s="17">
        <v>0.58536277302664796</v>
      </c>
      <c r="AG145" s="17">
        <v>0.32846336578792801</v>
      </c>
      <c r="AH145" s="17">
        <v>0.27553724804711799</v>
      </c>
      <c r="AI145" s="17"/>
      <c r="AJ145" s="17">
        <v>0.556106423526184</v>
      </c>
      <c r="AK145" s="17">
        <v>0.28501593460012598</v>
      </c>
      <c r="AL145" s="17">
        <v>0.40947518889499102</v>
      </c>
      <c r="AM145" s="17">
        <v>0.63722751171422798</v>
      </c>
      <c r="AN145" s="17">
        <v>0.34767082062040899</v>
      </c>
      <c r="AO145" s="17"/>
      <c r="AP145" s="17">
        <v>0.52718374246493904</v>
      </c>
      <c r="AQ145" s="17">
        <v>0.29093240169859103</v>
      </c>
      <c r="AR145" s="17">
        <v>0.36493948065744197</v>
      </c>
      <c r="AS145" s="17"/>
      <c r="AT145" s="17">
        <v>0.45509012952873301</v>
      </c>
      <c r="AU145" s="17">
        <v>0.37824013021958403</v>
      </c>
      <c r="AV145" s="17">
        <v>0.38348747482475098</v>
      </c>
      <c r="AW145" s="17">
        <v>0.36416129673312497</v>
      </c>
      <c r="AX145" s="17">
        <v>0.37754927692653401</v>
      </c>
    </row>
    <row r="146" spans="2:50" x14ac:dyDescent="0.35">
      <c r="B146" t="s">
        <v>154</v>
      </c>
      <c r="C146" s="17">
        <v>0.16689114513496101</v>
      </c>
      <c r="D146" s="17">
        <v>0.18436595300736899</v>
      </c>
      <c r="E146" s="17">
        <v>0.14953885027620301</v>
      </c>
      <c r="F146" s="17"/>
      <c r="G146" s="17">
        <v>0.26308509164377902</v>
      </c>
      <c r="H146" s="17">
        <v>0.19551489926846499</v>
      </c>
      <c r="I146" s="17">
        <v>0.17288141823654801</v>
      </c>
      <c r="J146" s="17">
        <v>0.159783518585567</v>
      </c>
      <c r="K146" s="17">
        <v>0.138927466058414</v>
      </c>
      <c r="L146" s="17">
        <v>9.9958383419458799E-2</v>
      </c>
      <c r="M146" s="17"/>
      <c r="N146" s="17">
        <v>0.15960279664214999</v>
      </c>
      <c r="O146" s="17">
        <v>0.17191242462054801</v>
      </c>
      <c r="P146" s="17">
        <v>0.190910268482263</v>
      </c>
      <c r="Q146" s="17">
        <v>0.148571591630136</v>
      </c>
      <c r="R146" s="17"/>
      <c r="S146" s="17">
        <v>0.184634673992603</v>
      </c>
      <c r="T146" s="17">
        <v>0.164021779674317</v>
      </c>
      <c r="U146" s="17">
        <v>0.14473543078531401</v>
      </c>
      <c r="V146" s="17">
        <v>0.202518834272678</v>
      </c>
      <c r="W146" s="17">
        <v>0.14661769033188701</v>
      </c>
      <c r="X146" s="17">
        <v>0.182961973161366</v>
      </c>
      <c r="Y146" s="17">
        <v>0.122127421196459</v>
      </c>
      <c r="Z146" s="17">
        <v>0.13723017062046799</v>
      </c>
      <c r="AA146" s="17">
        <v>0.15078338581536599</v>
      </c>
      <c r="AB146" s="17">
        <v>0.18214673051622199</v>
      </c>
      <c r="AC146" s="17">
        <v>0.12924704321640601</v>
      </c>
      <c r="AD146" s="17">
        <v>0.282397346907521</v>
      </c>
      <c r="AE146" s="17"/>
      <c r="AF146" s="17">
        <v>0.129273752500846</v>
      </c>
      <c r="AG146" s="17">
        <v>0.202700089731494</v>
      </c>
      <c r="AH146" s="17">
        <v>0.123989076884963</v>
      </c>
      <c r="AI146" s="17"/>
      <c r="AJ146" s="17">
        <v>0.14223637372099601</v>
      </c>
      <c r="AK146" s="17">
        <v>0.197546660474967</v>
      </c>
      <c r="AL146" s="17">
        <v>0.19727854616738</v>
      </c>
      <c r="AM146" s="17">
        <v>0.14866789476714801</v>
      </c>
      <c r="AN146" s="17">
        <v>0.14614182434591499</v>
      </c>
      <c r="AO146" s="17"/>
      <c r="AP146" s="17">
        <v>0.188476491664649</v>
      </c>
      <c r="AQ146" s="17">
        <v>0.178423086464604</v>
      </c>
      <c r="AR146" s="17">
        <v>0.21034542425002301</v>
      </c>
      <c r="AS146" s="17"/>
      <c r="AT146" s="17">
        <v>0.14869663997066701</v>
      </c>
      <c r="AU146" s="17">
        <v>0.18593874804614699</v>
      </c>
      <c r="AV146" s="17">
        <v>0.16963542405675899</v>
      </c>
      <c r="AW146" s="17">
        <v>0.201003971284796</v>
      </c>
      <c r="AX146" s="17">
        <v>0.17077716708502</v>
      </c>
    </row>
    <row r="147" spans="2:50" x14ac:dyDescent="0.35">
      <c r="B147" t="s">
        <v>155</v>
      </c>
      <c r="C147" s="17">
        <v>0.179276259521991</v>
      </c>
      <c r="D147" s="17">
        <v>0.18788693389679501</v>
      </c>
      <c r="E147" s="17">
        <v>0.17158473656041501</v>
      </c>
      <c r="F147" s="17"/>
      <c r="G147" s="17">
        <v>0.18658404651454699</v>
      </c>
      <c r="H147" s="17">
        <v>0.208331429590355</v>
      </c>
      <c r="I147" s="17">
        <v>0.210001757696229</v>
      </c>
      <c r="J147" s="17">
        <v>0.207357117817623</v>
      </c>
      <c r="K147" s="17">
        <v>0.13230088842924401</v>
      </c>
      <c r="L147" s="17">
        <v>0.13438394776787299</v>
      </c>
      <c r="M147" s="17"/>
      <c r="N147" s="17">
        <v>0.17021553214060001</v>
      </c>
      <c r="O147" s="17">
        <v>0.15642356397332399</v>
      </c>
      <c r="P147" s="17">
        <v>0.171866578040302</v>
      </c>
      <c r="Q147" s="17">
        <v>0.21963777377931001</v>
      </c>
      <c r="R147" s="17"/>
      <c r="S147" s="17">
        <v>0.23055836454033399</v>
      </c>
      <c r="T147" s="17">
        <v>0.178098073424176</v>
      </c>
      <c r="U147" s="17">
        <v>0.19634655593283301</v>
      </c>
      <c r="V147" s="17">
        <v>0.14553157438502601</v>
      </c>
      <c r="W147" s="17">
        <v>0.133036187830606</v>
      </c>
      <c r="X147" s="17">
        <v>0.21421352868356899</v>
      </c>
      <c r="Y147" s="17">
        <v>0.14509876491099</v>
      </c>
      <c r="Z147" s="17">
        <v>0.23613228116641199</v>
      </c>
      <c r="AA147" s="17">
        <v>0.17923638998889399</v>
      </c>
      <c r="AB147" s="17">
        <v>0.148348395290861</v>
      </c>
      <c r="AC147" s="17">
        <v>0.136518657853853</v>
      </c>
      <c r="AD147" s="17">
        <v>0.182468981227289</v>
      </c>
      <c r="AE147" s="17"/>
      <c r="AF147" s="17">
        <v>0.12764411372734499</v>
      </c>
      <c r="AG147" s="17">
        <v>0.194866132772537</v>
      </c>
      <c r="AH147" s="17">
        <v>0.27623025462975598</v>
      </c>
      <c r="AI147" s="17"/>
      <c r="AJ147" s="17">
        <v>0.13464579912000599</v>
      </c>
      <c r="AK147" s="17">
        <v>0.21178824710085001</v>
      </c>
      <c r="AL147" s="17">
        <v>0.161354233151254</v>
      </c>
      <c r="AM147" s="17">
        <v>0</v>
      </c>
      <c r="AN147" s="17">
        <v>0.226656423593457</v>
      </c>
      <c r="AO147" s="17"/>
      <c r="AP147" s="17">
        <v>0.13087329912671899</v>
      </c>
      <c r="AQ147" s="17">
        <v>0.21433248344821701</v>
      </c>
      <c r="AR147" s="17">
        <v>0.22607454727788401</v>
      </c>
      <c r="AS147" s="17"/>
      <c r="AT147" s="17">
        <v>0.15235934478087501</v>
      </c>
      <c r="AU147" s="17">
        <v>0.20626519343033001</v>
      </c>
      <c r="AV147" s="17">
        <v>0.205321256182944</v>
      </c>
      <c r="AW147" s="17">
        <v>0.16809298196903999</v>
      </c>
      <c r="AX147" s="17">
        <v>0.18226209269611099</v>
      </c>
    </row>
    <row r="148" spans="2:50" x14ac:dyDescent="0.35">
      <c r="B148" t="s">
        <v>156</v>
      </c>
      <c r="C148" s="17">
        <v>8.6630068576998995E-2</v>
      </c>
      <c r="D148" s="17">
        <v>7.8553268165629006E-2</v>
      </c>
      <c r="E148" s="17">
        <v>9.4854814708606502E-2</v>
      </c>
      <c r="F148" s="17"/>
      <c r="G148" s="17">
        <v>0.109146041476389</v>
      </c>
      <c r="H148" s="17">
        <v>8.7804531937875893E-2</v>
      </c>
      <c r="I148" s="17">
        <v>5.40274010928277E-2</v>
      </c>
      <c r="J148" s="17">
        <v>8.6097828845372704E-2</v>
      </c>
      <c r="K148" s="17">
        <v>7.5830821307757507E-2</v>
      </c>
      <c r="L148" s="17">
        <v>0.105012497115267</v>
      </c>
      <c r="M148" s="17"/>
      <c r="N148" s="17">
        <v>9.0904016524519807E-2</v>
      </c>
      <c r="O148" s="17">
        <v>8.6861951758407094E-2</v>
      </c>
      <c r="P148" s="17">
        <v>8.9553893972712698E-2</v>
      </c>
      <c r="Q148" s="17">
        <v>8.0240104526070596E-2</v>
      </c>
      <c r="R148" s="17"/>
      <c r="S148" s="17">
        <v>0.100069658350029</v>
      </c>
      <c r="T148" s="17">
        <v>0.103287040051152</v>
      </c>
      <c r="U148" s="17">
        <v>7.4519531994952606E-2</v>
      </c>
      <c r="V148" s="17">
        <v>6.4743466339438602E-2</v>
      </c>
      <c r="W148" s="17">
        <v>0.111080438404942</v>
      </c>
      <c r="X148" s="17">
        <v>7.3202805771682006E-2</v>
      </c>
      <c r="Y148" s="17">
        <v>0.10094107788887401</v>
      </c>
      <c r="Z148" s="17">
        <v>7.4160544330350797E-2</v>
      </c>
      <c r="AA148" s="17">
        <v>7.3610421603721304E-2</v>
      </c>
      <c r="AB148" s="17">
        <v>7.3919047168887198E-2</v>
      </c>
      <c r="AC148" s="17">
        <v>0.10026792181392299</v>
      </c>
      <c r="AD148" s="17">
        <v>7.4653791480360304E-2</v>
      </c>
      <c r="AE148" s="17"/>
      <c r="AF148" s="17">
        <v>4.7847469876860699E-2</v>
      </c>
      <c r="AG148" s="17">
        <v>0.107663969999163</v>
      </c>
      <c r="AH148" s="17">
        <v>0.101983782801135</v>
      </c>
      <c r="AI148" s="17"/>
      <c r="AJ148" s="17">
        <v>7.1585610872532596E-2</v>
      </c>
      <c r="AK148" s="17">
        <v>0.10390953999652799</v>
      </c>
      <c r="AL148" s="17">
        <v>0.116837678457841</v>
      </c>
      <c r="AM148" s="17">
        <v>0</v>
      </c>
      <c r="AN148" s="17">
        <v>7.2469791589559698E-2</v>
      </c>
      <c r="AO148" s="17"/>
      <c r="AP148" s="17">
        <v>6.3671393013950306E-2</v>
      </c>
      <c r="AQ148" s="17">
        <v>0.115242395696318</v>
      </c>
      <c r="AR148" s="17">
        <v>7.1776165116777202E-2</v>
      </c>
      <c r="AS148" s="17"/>
      <c r="AT148" s="17">
        <v>7.5331974146848293E-2</v>
      </c>
      <c r="AU148" s="17">
        <v>6.6837958152412696E-2</v>
      </c>
      <c r="AV148" s="17">
        <v>8.7953451859676401E-2</v>
      </c>
      <c r="AW148" s="17">
        <v>0.10717109528938799</v>
      </c>
      <c r="AX148" s="17">
        <v>0.10592169642799699</v>
      </c>
    </row>
    <row r="149" spans="2:50" x14ac:dyDescent="0.35">
      <c r="B149" t="s">
        <v>157</v>
      </c>
      <c r="C149" s="17">
        <v>0.122829563608977</v>
      </c>
      <c r="D149" s="17">
        <v>9.6457412051271202E-2</v>
      </c>
      <c r="E149" s="17">
        <v>0.146970119041405</v>
      </c>
      <c r="F149" s="17"/>
      <c r="G149" s="17">
        <v>0.17409409142326901</v>
      </c>
      <c r="H149" s="17">
        <v>0.135779936350722</v>
      </c>
      <c r="I149" s="17">
        <v>0.115989421953395</v>
      </c>
      <c r="J149" s="17">
        <v>9.3680816324563307E-2</v>
      </c>
      <c r="K149" s="17">
        <v>0.14286064680952101</v>
      </c>
      <c r="L149" s="17">
        <v>9.4505293438264804E-2</v>
      </c>
      <c r="M149" s="17"/>
      <c r="N149" s="17">
        <v>0.12428763405436</v>
      </c>
      <c r="O149" s="17">
        <v>0.133168254276885</v>
      </c>
      <c r="P149" s="17">
        <v>0.106258346676511</v>
      </c>
      <c r="Q149" s="17">
        <v>0.126579912278552</v>
      </c>
      <c r="R149" s="17"/>
      <c r="S149" s="17">
        <v>0.11228666103311</v>
      </c>
      <c r="T149" s="17">
        <v>0.108932490037361</v>
      </c>
      <c r="U149" s="17">
        <v>9.1013563190117802E-2</v>
      </c>
      <c r="V149" s="17">
        <v>7.3153347381597206E-2</v>
      </c>
      <c r="W149" s="17">
        <v>0.15974970984111</v>
      </c>
      <c r="X149" s="17">
        <v>8.7000543257936006E-2</v>
      </c>
      <c r="Y149" s="17">
        <v>0.129571554552048</v>
      </c>
      <c r="Z149" s="17">
        <v>0.25072467512116497</v>
      </c>
      <c r="AA149" s="17">
        <v>0.110499846076668</v>
      </c>
      <c r="AB149" s="17">
        <v>0.17145186238812801</v>
      </c>
      <c r="AC149" s="17">
        <v>0.16673895284158999</v>
      </c>
      <c r="AD149" s="17">
        <v>0.12547671513130099</v>
      </c>
      <c r="AE149" s="17"/>
      <c r="AF149" s="17">
        <v>8.8127629428358695E-2</v>
      </c>
      <c r="AG149" s="17">
        <v>0.137213869135072</v>
      </c>
      <c r="AH149" s="17">
        <v>0.121251997818614</v>
      </c>
      <c r="AI149" s="17"/>
      <c r="AJ149" s="17">
        <v>7.2137890053313294E-2</v>
      </c>
      <c r="AK149" s="17">
        <v>0.161794049357671</v>
      </c>
      <c r="AL149" s="17">
        <v>9.8309309187512905E-2</v>
      </c>
      <c r="AM149" s="17">
        <v>0.21410459351862399</v>
      </c>
      <c r="AN149" s="17">
        <v>0.111039858982328</v>
      </c>
      <c r="AO149" s="17"/>
      <c r="AP149" s="17">
        <v>7.8386847139567395E-2</v>
      </c>
      <c r="AQ149" s="17">
        <v>0.16241277282351099</v>
      </c>
      <c r="AR149" s="17">
        <v>0.101306029891974</v>
      </c>
      <c r="AS149" s="17"/>
      <c r="AT149" s="17">
        <v>0.12611068325974301</v>
      </c>
      <c r="AU149" s="17">
        <v>0.120023022674748</v>
      </c>
      <c r="AV149" s="17">
        <v>0.10815054014835</v>
      </c>
      <c r="AW149" s="17">
        <v>0.134629937629163</v>
      </c>
      <c r="AX149" s="17">
        <v>0.13797112942332901</v>
      </c>
    </row>
    <row r="150" spans="2:50" x14ac:dyDescent="0.35">
      <c r="B150" t="s">
        <v>72</v>
      </c>
      <c r="C150" s="17">
        <v>4.0602254628491402E-2</v>
      </c>
      <c r="D150" s="17">
        <v>4.1703200476541198E-2</v>
      </c>
      <c r="E150" s="17">
        <v>3.9688922734244202E-2</v>
      </c>
      <c r="F150" s="17"/>
      <c r="G150" s="17">
        <v>5.8128526875413498E-2</v>
      </c>
      <c r="H150" s="17">
        <v>6.04788774203842E-2</v>
      </c>
      <c r="I150" s="17">
        <v>3.6079586139231602E-2</v>
      </c>
      <c r="J150" s="17">
        <v>5.1271868469617503E-2</v>
      </c>
      <c r="K150" s="17">
        <v>3.2519828655598902E-2</v>
      </c>
      <c r="L150" s="17">
        <v>1.33298807406991E-2</v>
      </c>
      <c r="M150" s="17"/>
      <c r="N150" s="17">
        <v>1.47240380754669E-2</v>
      </c>
      <c r="O150" s="17">
        <v>5.6790486486490703E-2</v>
      </c>
      <c r="P150" s="17">
        <v>2.92076015214854E-2</v>
      </c>
      <c r="Q150" s="17">
        <v>6.2261865626861597E-2</v>
      </c>
      <c r="R150" s="17"/>
      <c r="S150" s="17">
        <v>4.4157962629782999E-2</v>
      </c>
      <c r="T150" s="17">
        <v>3.7676101148287497E-2</v>
      </c>
      <c r="U150" s="17">
        <v>4.0271523219956001E-2</v>
      </c>
      <c r="V150" s="17">
        <v>6.4957661855753093E-2</v>
      </c>
      <c r="W150" s="17">
        <v>5.07413094399762E-2</v>
      </c>
      <c r="X150" s="17">
        <v>2.7196754488463801E-2</v>
      </c>
      <c r="Y150" s="17">
        <v>4.5107548950447697E-2</v>
      </c>
      <c r="Z150" s="17">
        <v>0</v>
      </c>
      <c r="AA150" s="17">
        <v>5.5616330194741201E-2</v>
      </c>
      <c r="AB150" s="17">
        <v>3.8227312021663802E-2</v>
      </c>
      <c r="AC150" s="17">
        <v>8.5335552102886406E-3</v>
      </c>
      <c r="AD150" s="17">
        <v>2.8753098535424602E-2</v>
      </c>
      <c r="AE150" s="17"/>
      <c r="AF150" s="17">
        <v>2.17442614399414E-2</v>
      </c>
      <c r="AG150" s="17">
        <v>2.9092572573806499E-2</v>
      </c>
      <c r="AH150" s="17">
        <v>0.101007639818413</v>
      </c>
      <c r="AI150" s="17"/>
      <c r="AJ150" s="17">
        <v>2.3287902706967699E-2</v>
      </c>
      <c r="AK150" s="17">
        <v>3.9945568469857799E-2</v>
      </c>
      <c r="AL150" s="17">
        <v>1.6745044141022701E-2</v>
      </c>
      <c r="AM150" s="17">
        <v>0</v>
      </c>
      <c r="AN150" s="17">
        <v>9.6021280868331296E-2</v>
      </c>
      <c r="AO150" s="17"/>
      <c r="AP150" s="17">
        <v>1.1408226590175799E-2</v>
      </c>
      <c r="AQ150" s="17">
        <v>3.86568598687594E-2</v>
      </c>
      <c r="AR150" s="17">
        <v>2.5558352805900499E-2</v>
      </c>
      <c r="AS150" s="17"/>
      <c r="AT150" s="17">
        <v>4.2411228313133403E-2</v>
      </c>
      <c r="AU150" s="17">
        <v>4.2694947476778301E-2</v>
      </c>
      <c r="AV150" s="17">
        <v>4.5451852927519798E-2</v>
      </c>
      <c r="AW150" s="17">
        <v>2.4940717094487402E-2</v>
      </c>
      <c r="AX150" s="17">
        <v>2.551863744101E-2</v>
      </c>
    </row>
    <row r="151" spans="2:50" x14ac:dyDescent="0.35">
      <c r="B151" t="s">
        <v>158</v>
      </c>
      <c r="C151" s="17">
        <v>0.57066185366354205</v>
      </c>
      <c r="D151" s="17">
        <v>0.595399185409763</v>
      </c>
      <c r="E151" s="17">
        <v>0.54690140695532896</v>
      </c>
      <c r="F151" s="17"/>
      <c r="G151" s="17">
        <v>0.47204729371038101</v>
      </c>
      <c r="H151" s="17">
        <v>0.50760522470066305</v>
      </c>
      <c r="I151" s="17">
        <v>0.583901833118317</v>
      </c>
      <c r="J151" s="17">
        <v>0.56159236854282302</v>
      </c>
      <c r="K151" s="17">
        <v>0.61648781479787795</v>
      </c>
      <c r="L151" s="17">
        <v>0.65276838093789602</v>
      </c>
      <c r="M151" s="17"/>
      <c r="N151" s="17">
        <v>0.59986877920505299</v>
      </c>
      <c r="O151" s="17">
        <v>0.56675574350489299</v>
      </c>
      <c r="P151" s="17">
        <v>0.60311357978898905</v>
      </c>
      <c r="Q151" s="17">
        <v>0.51128034378920595</v>
      </c>
      <c r="R151" s="17"/>
      <c r="S151" s="17">
        <v>0.51292735344674301</v>
      </c>
      <c r="T151" s="17">
        <v>0.57200629533902303</v>
      </c>
      <c r="U151" s="17">
        <v>0.59784882566214104</v>
      </c>
      <c r="V151" s="17">
        <v>0.65161395003818501</v>
      </c>
      <c r="W151" s="17">
        <v>0.54539235448336498</v>
      </c>
      <c r="X151" s="17">
        <v>0.59838636779834897</v>
      </c>
      <c r="Y151" s="17">
        <v>0.57928105369764005</v>
      </c>
      <c r="Z151" s="17">
        <v>0.43898249938207201</v>
      </c>
      <c r="AA151" s="17">
        <v>0.58103701213597503</v>
      </c>
      <c r="AB151" s="17">
        <v>0.56805338313046005</v>
      </c>
      <c r="AC151" s="17">
        <v>0.58794091228034595</v>
      </c>
      <c r="AD151" s="17">
        <v>0.588647413625625</v>
      </c>
      <c r="AE151" s="17"/>
      <c r="AF151" s="17">
        <v>0.71463652552749402</v>
      </c>
      <c r="AG151" s="17">
        <v>0.53116345551942201</v>
      </c>
      <c r="AH151" s="17">
        <v>0.39952632493208101</v>
      </c>
      <c r="AI151" s="17"/>
      <c r="AJ151" s="17">
        <v>0.69834279724717996</v>
      </c>
      <c r="AK151" s="17">
        <v>0.48256259507509303</v>
      </c>
      <c r="AL151" s="17">
        <v>0.60675373506236996</v>
      </c>
      <c r="AM151" s="17">
        <v>0.78589540648137601</v>
      </c>
      <c r="AN151" s="17">
        <v>0.49381264496632399</v>
      </c>
      <c r="AO151" s="17"/>
      <c r="AP151" s="17">
        <v>0.71566023412958801</v>
      </c>
      <c r="AQ151" s="17">
        <v>0.469355488163195</v>
      </c>
      <c r="AR151" s="17">
        <v>0.57528490490746498</v>
      </c>
      <c r="AS151" s="17"/>
      <c r="AT151" s="17">
        <v>0.60378676949940102</v>
      </c>
      <c r="AU151" s="17">
        <v>0.56417887826573099</v>
      </c>
      <c r="AV151" s="17">
        <v>0.55312289888151001</v>
      </c>
      <c r="AW151" s="17">
        <v>0.565165268017921</v>
      </c>
      <c r="AX151" s="17">
        <v>0.54832644401155395</v>
      </c>
    </row>
    <row r="152" spans="2:50" x14ac:dyDescent="0.35">
      <c r="B152" t="s">
        <v>159</v>
      </c>
      <c r="C152" s="17">
        <v>0.20945963218597599</v>
      </c>
      <c r="D152" s="17">
        <v>0.1750106802169</v>
      </c>
      <c r="E152" s="17">
        <v>0.24182493375001099</v>
      </c>
      <c r="F152" s="17"/>
      <c r="G152" s="17">
        <v>0.28324013289965799</v>
      </c>
      <c r="H152" s="17">
        <v>0.22358446828859799</v>
      </c>
      <c r="I152" s="17">
        <v>0.17001682304622301</v>
      </c>
      <c r="J152" s="17">
        <v>0.179778645169936</v>
      </c>
      <c r="K152" s="17">
        <v>0.21869146811727899</v>
      </c>
      <c r="L152" s="17">
        <v>0.199517790553532</v>
      </c>
      <c r="M152" s="17"/>
      <c r="N152" s="17">
        <v>0.21519165057887901</v>
      </c>
      <c r="O152" s="17">
        <v>0.220030206035292</v>
      </c>
      <c r="P152" s="17">
        <v>0.19581224064922401</v>
      </c>
      <c r="Q152" s="17">
        <v>0.206820016804623</v>
      </c>
      <c r="R152" s="17"/>
      <c r="S152" s="17">
        <v>0.21235631938314001</v>
      </c>
      <c r="T152" s="17">
        <v>0.21221953008851299</v>
      </c>
      <c r="U152" s="17">
        <v>0.16553309518507001</v>
      </c>
      <c r="V152" s="17">
        <v>0.13789681372103599</v>
      </c>
      <c r="W152" s="17">
        <v>0.270830148246053</v>
      </c>
      <c r="X152" s="17">
        <v>0.160203349029618</v>
      </c>
      <c r="Y152" s="17">
        <v>0.23051263244092199</v>
      </c>
      <c r="Z152" s="17">
        <v>0.32488521945151599</v>
      </c>
      <c r="AA152" s="17">
        <v>0.18411026768038999</v>
      </c>
      <c r="AB152" s="17">
        <v>0.24537090955701499</v>
      </c>
      <c r="AC152" s="17">
        <v>0.26700687465551198</v>
      </c>
      <c r="AD152" s="17">
        <v>0.20013050661166101</v>
      </c>
      <c r="AE152" s="17"/>
      <c r="AF152" s="17">
        <v>0.135975099305219</v>
      </c>
      <c r="AG152" s="17">
        <v>0.244877839134234</v>
      </c>
      <c r="AH152" s="17">
        <v>0.223235780619749</v>
      </c>
      <c r="AI152" s="17"/>
      <c r="AJ152" s="17">
        <v>0.14372350092584599</v>
      </c>
      <c r="AK152" s="17">
        <v>0.26570358935419902</v>
      </c>
      <c r="AL152" s="17">
        <v>0.215146987645354</v>
      </c>
      <c r="AM152" s="17">
        <v>0.21410459351862399</v>
      </c>
      <c r="AN152" s="17">
        <v>0.18350965057188801</v>
      </c>
      <c r="AO152" s="17"/>
      <c r="AP152" s="17">
        <v>0.14205824015351801</v>
      </c>
      <c r="AQ152" s="17">
        <v>0.27765516851982902</v>
      </c>
      <c r="AR152" s="17">
        <v>0.17308219500875099</v>
      </c>
      <c r="AS152" s="17"/>
      <c r="AT152" s="17">
        <v>0.20144265740659101</v>
      </c>
      <c r="AU152" s="17">
        <v>0.18686098082715999</v>
      </c>
      <c r="AV152" s="17">
        <v>0.196103992008026</v>
      </c>
      <c r="AW152" s="17">
        <v>0.24180103291855101</v>
      </c>
      <c r="AX152" s="17">
        <v>0.24389282585132499</v>
      </c>
    </row>
    <row r="153" spans="2:50" x14ac:dyDescent="0.35">
      <c r="B153" t="s">
        <v>160</v>
      </c>
      <c r="C153" s="17">
        <v>0.36120222147756598</v>
      </c>
      <c r="D153" s="17">
        <v>0.42038850519286303</v>
      </c>
      <c r="E153" s="17">
        <v>0.305076473205318</v>
      </c>
      <c r="F153" s="17"/>
      <c r="G153" s="17">
        <v>0.18880716081072299</v>
      </c>
      <c r="H153" s="17">
        <v>0.28402075641206398</v>
      </c>
      <c r="I153" s="17">
        <v>0.413885010072094</v>
      </c>
      <c r="J153" s="17">
        <v>0.38181372337288699</v>
      </c>
      <c r="K153" s="17">
        <v>0.39779634668059899</v>
      </c>
      <c r="L153" s="17">
        <v>0.45325059038436399</v>
      </c>
      <c r="M153" s="17"/>
      <c r="N153" s="17">
        <v>0.38467712862617398</v>
      </c>
      <c r="O153" s="17">
        <v>0.346725537469601</v>
      </c>
      <c r="P153" s="17">
        <v>0.40730133913976502</v>
      </c>
      <c r="Q153" s="17">
        <v>0.30446032698458297</v>
      </c>
      <c r="R153" s="17"/>
      <c r="S153" s="17">
        <v>0.30057103406360403</v>
      </c>
      <c r="T153" s="17">
        <v>0.35978676525051001</v>
      </c>
      <c r="U153" s="17">
        <v>0.43231573047707</v>
      </c>
      <c r="V153" s="17">
        <v>0.51371713631714899</v>
      </c>
      <c r="W153" s="17">
        <v>0.27456220623731198</v>
      </c>
      <c r="X153" s="17">
        <v>0.438183018768731</v>
      </c>
      <c r="Y153" s="17">
        <v>0.34876842125671798</v>
      </c>
      <c r="Z153" s="17">
        <v>0.114097279930556</v>
      </c>
      <c r="AA153" s="17">
        <v>0.39692674445558601</v>
      </c>
      <c r="AB153" s="17">
        <v>0.32268247357344398</v>
      </c>
      <c r="AC153" s="17">
        <v>0.32093403762483402</v>
      </c>
      <c r="AD153" s="17">
        <v>0.38851690701396402</v>
      </c>
      <c r="AE153" s="17"/>
      <c r="AF153" s="17">
        <v>0.57866142622227501</v>
      </c>
      <c r="AG153" s="17">
        <v>0.28628561638518801</v>
      </c>
      <c r="AH153" s="17">
        <v>0.17629054431233199</v>
      </c>
      <c r="AI153" s="17"/>
      <c r="AJ153" s="17">
        <v>0.554619296321334</v>
      </c>
      <c r="AK153" s="17">
        <v>0.21685900572089301</v>
      </c>
      <c r="AL153" s="17">
        <v>0.39160674741701601</v>
      </c>
      <c r="AM153" s="17">
        <v>0.57179081296275303</v>
      </c>
      <c r="AN153" s="17">
        <v>0.31030299439443598</v>
      </c>
      <c r="AO153" s="17"/>
      <c r="AP153" s="17">
        <v>0.57360199397607003</v>
      </c>
      <c r="AQ153" s="17">
        <v>0.19170031964336601</v>
      </c>
      <c r="AR153" s="17">
        <v>0.40220270989871298</v>
      </c>
      <c r="AS153" s="17"/>
      <c r="AT153" s="17">
        <v>0.40234411209281001</v>
      </c>
      <c r="AU153" s="17">
        <v>0.37731789743857103</v>
      </c>
      <c r="AV153" s="17">
        <v>0.35701890687348398</v>
      </c>
      <c r="AW153" s="17">
        <v>0.32336423509937001</v>
      </c>
      <c r="AX153" s="17">
        <v>0.30443361816022801</v>
      </c>
    </row>
    <row r="154" spans="2:50" x14ac:dyDescent="0.35">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row>
    <row r="155" spans="2:50" x14ac:dyDescent="0.35">
      <c r="B155" s="6" t="s">
        <v>166</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row>
    <row r="156" spans="2:50" x14ac:dyDescent="0.35">
      <c r="B156" s="24" t="s">
        <v>84</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row>
    <row r="157" spans="2:50" x14ac:dyDescent="0.35">
      <c r="B157" t="s">
        <v>153</v>
      </c>
      <c r="C157" s="17">
        <v>0.36468137998713401</v>
      </c>
      <c r="D157" s="17">
        <v>0.41478541148160702</v>
      </c>
      <c r="E157" s="17">
        <v>0.31723586102131202</v>
      </c>
      <c r="F157" s="17"/>
      <c r="G157" s="17">
        <v>0.18482033690149399</v>
      </c>
      <c r="H157" s="17">
        <v>0.25271193007296999</v>
      </c>
      <c r="I157" s="17">
        <v>0.34553506424036401</v>
      </c>
      <c r="J157" s="17">
        <v>0.39187134468601598</v>
      </c>
      <c r="K157" s="17">
        <v>0.437068030129239</v>
      </c>
      <c r="L157" s="17">
        <v>0.51909895916944404</v>
      </c>
      <c r="M157" s="17"/>
      <c r="N157" s="17">
        <v>0.374732922326595</v>
      </c>
      <c r="O157" s="17">
        <v>0.34506038685964402</v>
      </c>
      <c r="P157" s="17">
        <v>0.40137352339968202</v>
      </c>
      <c r="Q157" s="17">
        <v>0.339851255734271</v>
      </c>
      <c r="R157" s="17"/>
      <c r="S157" s="17">
        <v>0.28237479673529298</v>
      </c>
      <c r="T157" s="17">
        <v>0.40364647564765199</v>
      </c>
      <c r="U157" s="17">
        <v>0.36896673915426698</v>
      </c>
      <c r="V157" s="17">
        <v>0.34205987109018299</v>
      </c>
      <c r="W157" s="17">
        <v>0.33648891099643202</v>
      </c>
      <c r="X157" s="17">
        <v>0.382268760166736</v>
      </c>
      <c r="Y157" s="17">
        <v>0.43822340975195401</v>
      </c>
      <c r="Z157" s="17">
        <v>0.35343261157380501</v>
      </c>
      <c r="AA157" s="17">
        <v>0.34529775635452098</v>
      </c>
      <c r="AB157" s="17">
        <v>0.34739534428312902</v>
      </c>
      <c r="AC157" s="17">
        <v>0.49478119136506798</v>
      </c>
      <c r="AD157" s="17">
        <v>0.37528818875594899</v>
      </c>
      <c r="AE157" s="17"/>
      <c r="AF157" s="17">
        <v>0.574538729914429</v>
      </c>
      <c r="AG157" s="17">
        <v>0.277128716272593</v>
      </c>
      <c r="AH157" s="17">
        <v>0.208619601167428</v>
      </c>
      <c r="AI157" s="17"/>
      <c r="AJ157" s="17">
        <v>0.54603887375585203</v>
      </c>
      <c r="AK157" s="17">
        <v>0.229535468707527</v>
      </c>
      <c r="AL157" s="17">
        <v>0.268269301978522</v>
      </c>
      <c r="AM157" s="17">
        <v>0.81015701528468997</v>
      </c>
      <c r="AN157" s="17">
        <v>0.287921782114191</v>
      </c>
      <c r="AO157" s="17"/>
      <c r="AP157" s="17">
        <v>0.50835849959428603</v>
      </c>
      <c r="AQ157" s="17">
        <v>0.24745803872925301</v>
      </c>
      <c r="AR157" s="17">
        <v>0.27690457655503697</v>
      </c>
      <c r="AS157" s="17"/>
      <c r="AT157" s="17">
        <v>0.41139210431995099</v>
      </c>
      <c r="AU157" s="17">
        <v>0.36963771889902203</v>
      </c>
      <c r="AV157" s="17">
        <v>0.31310385415617797</v>
      </c>
      <c r="AW157" s="17">
        <v>0.30639826715580398</v>
      </c>
      <c r="AX157" s="17">
        <v>0.39078330745189199</v>
      </c>
    </row>
    <row r="158" spans="2:50" x14ac:dyDescent="0.35">
      <c r="B158" t="s">
        <v>154</v>
      </c>
      <c r="C158" s="17">
        <v>0.17916940115191901</v>
      </c>
      <c r="D158" s="17">
        <v>0.192391181022256</v>
      </c>
      <c r="E158" s="17">
        <v>0.166055811856824</v>
      </c>
      <c r="F158" s="17"/>
      <c r="G158" s="17">
        <v>0.18397375785227299</v>
      </c>
      <c r="H158" s="17">
        <v>0.205028166777451</v>
      </c>
      <c r="I158" s="17">
        <v>0.208039556926184</v>
      </c>
      <c r="J158" s="17">
        <v>0.15260059396462999</v>
      </c>
      <c r="K158" s="17">
        <v>0.14730589768107499</v>
      </c>
      <c r="L158" s="17">
        <v>0.174346469682266</v>
      </c>
      <c r="M158" s="17"/>
      <c r="N158" s="17">
        <v>0.181225000423722</v>
      </c>
      <c r="O158" s="17">
        <v>0.203162988736695</v>
      </c>
      <c r="P158" s="17">
        <v>0.197565780108725</v>
      </c>
      <c r="Q158" s="17">
        <v>0.13427811607360701</v>
      </c>
      <c r="R158" s="17"/>
      <c r="S158" s="17">
        <v>0.220952659611303</v>
      </c>
      <c r="T158" s="17">
        <v>0.14888298251440901</v>
      </c>
      <c r="U158" s="17">
        <v>0.14079531288524699</v>
      </c>
      <c r="V158" s="17">
        <v>0.197267708461726</v>
      </c>
      <c r="W158" s="17">
        <v>0.21635555251955199</v>
      </c>
      <c r="X158" s="17">
        <v>0.195495814504027</v>
      </c>
      <c r="Y158" s="17">
        <v>0.21726691683956101</v>
      </c>
      <c r="Z158" s="17">
        <v>0.19186235429405801</v>
      </c>
      <c r="AA158" s="17">
        <v>0.13166876404931799</v>
      </c>
      <c r="AB158" s="17">
        <v>0.179672001648333</v>
      </c>
      <c r="AC158" s="17">
        <v>9.6603839515245399E-2</v>
      </c>
      <c r="AD158" s="17">
        <v>0.21966502514122699</v>
      </c>
      <c r="AE158" s="17"/>
      <c r="AF158" s="17">
        <v>0.15521013652479099</v>
      </c>
      <c r="AG158" s="17">
        <v>0.20064005795036099</v>
      </c>
      <c r="AH158" s="17">
        <v>0.184976693292185</v>
      </c>
      <c r="AI158" s="17"/>
      <c r="AJ158" s="17">
        <v>0.16402133163326801</v>
      </c>
      <c r="AK158" s="17">
        <v>0.19406891332064599</v>
      </c>
      <c r="AL158" s="17">
        <v>0.24224992020685099</v>
      </c>
      <c r="AM158" s="17">
        <v>0.12805362187251201</v>
      </c>
      <c r="AN158" s="17">
        <v>0.19623216083834499</v>
      </c>
      <c r="AO158" s="17"/>
      <c r="AP158" s="17">
        <v>0.19896939133463501</v>
      </c>
      <c r="AQ158" s="17">
        <v>0.19402302325391399</v>
      </c>
      <c r="AR158" s="17">
        <v>0.25853547210788702</v>
      </c>
      <c r="AS158" s="17"/>
      <c r="AT158" s="17">
        <v>0.16886517695564199</v>
      </c>
      <c r="AU158" s="17">
        <v>0.18552540624476699</v>
      </c>
      <c r="AV158" s="17">
        <v>0.19595359774179499</v>
      </c>
      <c r="AW158" s="17">
        <v>0.183960954545974</v>
      </c>
      <c r="AX158" s="17">
        <v>0.189943305321051</v>
      </c>
    </row>
    <row r="159" spans="2:50" x14ac:dyDescent="0.35">
      <c r="B159" t="s">
        <v>155</v>
      </c>
      <c r="C159" s="17">
        <v>0.217230944716755</v>
      </c>
      <c r="D159" s="17">
        <v>0.200154396520414</v>
      </c>
      <c r="E159" s="17">
        <v>0.23475536528029201</v>
      </c>
      <c r="F159" s="17"/>
      <c r="G159" s="17">
        <v>0.22877788123387899</v>
      </c>
      <c r="H159" s="17">
        <v>0.24790264953322999</v>
      </c>
      <c r="I159" s="17">
        <v>0.21926645482588999</v>
      </c>
      <c r="J159" s="17">
        <v>0.232340413385279</v>
      </c>
      <c r="K159" s="17">
        <v>0.19482355604913701</v>
      </c>
      <c r="L159" s="17">
        <v>0.18572500912763601</v>
      </c>
      <c r="M159" s="17"/>
      <c r="N159" s="17">
        <v>0.21005906094170301</v>
      </c>
      <c r="O159" s="17">
        <v>0.19872018020158599</v>
      </c>
      <c r="P159" s="17">
        <v>0.227473701868768</v>
      </c>
      <c r="Q159" s="17">
        <v>0.23778389780338799</v>
      </c>
      <c r="R159" s="17"/>
      <c r="S159" s="17">
        <v>0.27901902609858098</v>
      </c>
      <c r="T159" s="17">
        <v>0.22519729662582</v>
      </c>
      <c r="U159" s="17">
        <v>0.26129752983791699</v>
      </c>
      <c r="V159" s="17">
        <v>0.20629927410897</v>
      </c>
      <c r="W159" s="17">
        <v>0.20820256278691501</v>
      </c>
      <c r="X159" s="17">
        <v>0.217927162999903</v>
      </c>
      <c r="Y159" s="17">
        <v>0.15391431332955199</v>
      </c>
      <c r="Z159" s="17">
        <v>0.28048583098278002</v>
      </c>
      <c r="AA159" s="17">
        <v>0.21334803004621</v>
      </c>
      <c r="AB159" s="17">
        <v>0.18530539128090601</v>
      </c>
      <c r="AC159" s="17">
        <v>0.124633628989523</v>
      </c>
      <c r="AD159" s="17">
        <v>0.17698442723827401</v>
      </c>
      <c r="AE159" s="17"/>
      <c r="AF159" s="17">
        <v>0.160404869829123</v>
      </c>
      <c r="AG159" s="17">
        <v>0.24407936165886501</v>
      </c>
      <c r="AH159" s="17">
        <v>0.27374853711788</v>
      </c>
      <c r="AI159" s="17"/>
      <c r="AJ159" s="17">
        <v>0.16562240662056801</v>
      </c>
      <c r="AK159" s="17">
        <v>0.263084424920773</v>
      </c>
      <c r="AL159" s="17">
        <v>0.27214546456168998</v>
      </c>
      <c r="AM159" s="17">
        <v>0</v>
      </c>
      <c r="AN159" s="17">
        <v>0.23706087265699199</v>
      </c>
      <c r="AO159" s="17"/>
      <c r="AP159" s="17">
        <v>0.18107956741783701</v>
      </c>
      <c r="AQ159" s="17">
        <v>0.248252072082667</v>
      </c>
      <c r="AR159" s="17">
        <v>0.291777035802193</v>
      </c>
      <c r="AS159" s="17"/>
      <c r="AT159" s="17">
        <v>0.20785825940365801</v>
      </c>
      <c r="AU159" s="17">
        <v>0.19235730808547799</v>
      </c>
      <c r="AV159" s="17">
        <v>0.233651458622428</v>
      </c>
      <c r="AW159" s="17">
        <v>0.21301856685836401</v>
      </c>
      <c r="AX159" s="17">
        <v>0.159993795541096</v>
      </c>
    </row>
    <row r="160" spans="2:50" x14ac:dyDescent="0.35">
      <c r="B160" t="s">
        <v>156</v>
      </c>
      <c r="C160" s="17">
        <v>7.8507984460335703E-2</v>
      </c>
      <c r="D160" s="17">
        <v>6.6328737903542406E-2</v>
      </c>
      <c r="E160" s="17">
        <v>9.0703679006846102E-2</v>
      </c>
      <c r="F160" s="17"/>
      <c r="G160" s="17">
        <v>0.113047475476382</v>
      </c>
      <c r="H160" s="17">
        <v>8.45841638733109E-2</v>
      </c>
      <c r="I160" s="17">
        <v>6.3271655746480804E-2</v>
      </c>
      <c r="J160" s="17">
        <v>8.7222037083746096E-2</v>
      </c>
      <c r="K160" s="17">
        <v>9.1881265105006299E-2</v>
      </c>
      <c r="L160" s="17">
        <v>4.7268403273599401E-2</v>
      </c>
      <c r="M160" s="17"/>
      <c r="N160" s="17">
        <v>9.5768359559456298E-2</v>
      </c>
      <c r="O160" s="17">
        <v>7.5745533321760899E-2</v>
      </c>
      <c r="P160" s="17">
        <v>4.9395360497040297E-2</v>
      </c>
      <c r="Q160" s="17">
        <v>8.9295408536350193E-2</v>
      </c>
      <c r="R160" s="17"/>
      <c r="S160" s="17">
        <v>7.8453941304973004E-2</v>
      </c>
      <c r="T160" s="17">
        <v>8.7636548299318606E-2</v>
      </c>
      <c r="U160" s="17">
        <v>6.3800715492689106E-2</v>
      </c>
      <c r="V160" s="17">
        <v>0.10880929200554</v>
      </c>
      <c r="W160" s="17">
        <v>8.1048120697954806E-2</v>
      </c>
      <c r="X160" s="17">
        <v>5.14400441565699E-2</v>
      </c>
      <c r="Y160" s="17">
        <v>6.1489948786120303E-2</v>
      </c>
      <c r="Z160" s="17">
        <v>4.70350955511563E-2</v>
      </c>
      <c r="AA160" s="17">
        <v>0.105031960104616</v>
      </c>
      <c r="AB160" s="17">
        <v>7.4608339859059E-2</v>
      </c>
      <c r="AC160" s="17">
        <v>8.8658175715403895E-2</v>
      </c>
      <c r="AD160" s="17">
        <v>4.7705796004629597E-2</v>
      </c>
      <c r="AE160" s="17"/>
      <c r="AF160" s="17">
        <v>3.7378703457922997E-2</v>
      </c>
      <c r="AG160" s="17">
        <v>0.106906702452294</v>
      </c>
      <c r="AH160" s="17">
        <v>8.8603116421002395E-2</v>
      </c>
      <c r="AI160" s="17"/>
      <c r="AJ160" s="17">
        <v>5.0753123238124399E-2</v>
      </c>
      <c r="AK160" s="17">
        <v>0.11801845610551499</v>
      </c>
      <c r="AL160" s="17">
        <v>6.7855153355170006E-2</v>
      </c>
      <c r="AM160" s="17">
        <v>0</v>
      </c>
      <c r="AN160" s="17">
        <v>6.0882524015082401E-2</v>
      </c>
      <c r="AO160" s="17"/>
      <c r="AP160" s="17">
        <v>4.8283499346686097E-2</v>
      </c>
      <c r="AQ160" s="17">
        <v>0.105276468766479</v>
      </c>
      <c r="AR160" s="17">
        <v>5.3847932546376098E-2</v>
      </c>
      <c r="AS160" s="17"/>
      <c r="AT160" s="17">
        <v>6.35494657457088E-2</v>
      </c>
      <c r="AU160" s="17">
        <v>8.0137493553050401E-2</v>
      </c>
      <c r="AV160" s="17">
        <v>8.4267301546237794E-2</v>
      </c>
      <c r="AW160" s="17">
        <v>0.108835981321855</v>
      </c>
      <c r="AX160" s="17">
        <v>0.1036542754933</v>
      </c>
    </row>
    <row r="161" spans="2:50" x14ac:dyDescent="0.35">
      <c r="B161" t="s">
        <v>157</v>
      </c>
      <c r="C161" s="17">
        <v>9.54510244011334E-2</v>
      </c>
      <c r="D161" s="17">
        <v>7.0211763468512198E-2</v>
      </c>
      <c r="E161" s="17">
        <v>0.117415478362975</v>
      </c>
      <c r="F161" s="17"/>
      <c r="G161" s="17">
        <v>0.21521531364334301</v>
      </c>
      <c r="H161" s="17">
        <v>0.12788773048322899</v>
      </c>
      <c r="I161" s="17">
        <v>0.109826272437306</v>
      </c>
      <c r="J161" s="17">
        <v>6.26912029274454E-2</v>
      </c>
      <c r="K161" s="17">
        <v>6.4234504915028204E-2</v>
      </c>
      <c r="L161" s="17">
        <v>2.6118614882582099E-2</v>
      </c>
      <c r="M161" s="17"/>
      <c r="N161" s="17">
        <v>9.6151812301833298E-2</v>
      </c>
      <c r="O161" s="17">
        <v>0.109084704282985</v>
      </c>
      <c r="P161" s="17">
        <v>8.1104349795150604E-2</v>
      </c>
      <c r="Q161" s="17">
        <v>9.4312899697093902E-2</v>
      </c>
      <c r="R161" s="17"/>
      <c r="S161" s="17">
        <v>9.2859639753068393E-2</v>
      </c>
      <c r="T161" s="17">
        <v>8.0064585901730906E-2</v>
      </c>
      <c r="U161" s="17">
        <v>7.5218486801311102E-2</v>
      </c>
      <c r="V161" s="17">
        <v>7.3860608374253997E-2</v>
      </c>
      <c r="W161" s="17">
        <v>7.2290880960408296E-2</v>
      </c>
      <c r="X161" s="17">
        <v>8.6958138281474098E-2</v>
      </c>
      <c r="Y161" s="17">
        <v>6.1094326464244203E-2</v>
      </c>
      <c r="Z161" s="17">
        <v>0.103050959280077</v>
      </c>
      <c r="AA161" s="17">
        <v>0.104949261710794</v>
      </c>
      <c r="AB161" s="17">
        <v>0.15658662432698001</v>
      </c>
      <c r="AC161" s="17">
        <v>0.145553134076088</v>
      </c>
      <c r="AD161" s="17">
        <v>0.15160346432449601</v>
      </c>
      <c r="AE161" s="17"/>
      <c r="AF161" s="17">
        <v>3.5923486168789501E-2</v>
      </c>
      <c r="AG161" s="17">
        <v>0.111542630949737</v>
      </c>
      <c r="AH161" s="17">
        <v>0.106301636287882</v>
      </c>
      <c r="AI161" s="17"/>
      <c r="AJ161" s="17">
        <v>2.8766804520210802E-2</v>
      </c>
      <c r="AK161" s="17">
        <v>0.139270559110552</v>
      </c>
      <c r="AL161" s="17">
        <v>6.0652553754145397E-2</v>
      </c>
      <c r="AM161" s="17">
        <v>0</v>
      </c>
      <c r="AN161" s="17">
        <v>7.7436662930280301E-2</v>
      </c>
      <c r="AO161" s="17"/>
      <c r="AP161" s="17">
        <v>3.1006885116486901E-2</v>
      </c>
      <c r="AQ161" s="17">
        <v>0.14046695856778199</v>
      </c>
      <c r="AR161" s="17">
        <v>6.2719044875871294E-2</v>
      </c>
      <c r="AS161" s="17"/>
      <c r="AT161" s="17">
        <v>8.01362821077721E-2</v>
      </c>
      <c r="AU161" s="17">
        <v>0.10283774673630899</v>
      </c>
      <c r="AV161" s="17">
        <v>0.11239765897859</v>
      </c>
      <c r="AW161" s="17">
        <v>0.12930734056519499</v>
      </c>
      <c r="AX161" s="17">
        <v>8.1559153889137606E-2</v>
      </c>
    </row>
    <row r="162" spans="2:50" x14ac:dyDescent="0.35">
      <c r="B162" t="s">
        <v>72</v>
      </c>
      <c r="C162" s="17">
        <v>6.4959265282721904E-2</v>
      </c>
      <c r="D162" s="17">
        <v>5.6128509603667401E-2</v>
      </c>
      <c r="E162" s="17">
        <v>7.3833804471750003E-2</v>
      </c>
      <c r="F162" s="17"/>
      <c r="G162" s="17">
        <v>7.4165234892629398E-2</v>
      </c>
      <c r="H162" s="17">
        <v>8.1885359259809096E-2</v>
      </c>
      <c r="I162" s="17">
        <v>5.4060995823774799E-2</v>
      </c>
      <c r="J162" s="17">
        <v>7.32744079528833E-2</v>
      </c>
      <c r="K162" s="17">
        <v>6.4686746120514005E-2</v>
      </c>
      <c r="L162" s="17">
        <v>4.74425438644724E-2</v>
      </c>
      <c r="M162" s="17"/>
      <c r="N162" s="17">
        <v>4.2062844446691498E-2</v>
      </c>
      <c r="O162" s="17">
        <v>6.8226206597328601E-2</v>
      </c>
      <c r="P162" s="17">
        <v>4.30872843306336E-2</v>
      </c>
      <c r="Q162" s="17">
        <v>0.10447842215529</v>
      </c>
      <c r="R162" s="17"/>
      <c r="S162" s="17">
        <v>4.6339936496780802E-2</v>
      </c>
      <c r="T162" s="17">
        <v>5.4572111011070602E-2</v>
      </c>
      <c r="U162" s="17">
        <v>8.9921215828568907E-2</v>
      </c>
      <c r="V162" s="17">
        <v>7.17032459593267E-2</v>
      </c>
      <c r="W162" s="17">
        <v>8.5613972038738204E-2</v>
      </c>
      <c r="X162" s="17">
        <v>6.5910079891289899E-2</v>
      </c>
      <c r="Y162" s="17">
        <v>6.8011084828568394E-2</v>
      </c>
      <c r="Z162" s="17">
        <v>2.41331483181236E-2</v>
      </c>
      <c r="AA162" s="17">
        <v>9.9704227734540907E-2</v>
      </c>
      <c r="AB162" s="17">
        <v>5.6432298601593198E-2</v>
      </c>
      <c r="AC162" s="17">
        <v>4.97700303386715E-2</v>
      </c>
      <c r="AD162" s="17">
        <v>2.8753098535424602E-2</v>
      </c>
      <c r="AE162" s="17"/>
      <c r="AF162" s="17">
        <v>3.6544074104943897E-2</v>
      </c>
      <c r="AG162" s="17">
        <v>5.97025307161499E-2</v>
      </c>
      <c r="AH162" s="17">
        <v>0.13775041571362301</v>
      </c>
      <c r="AI162" s="17"/>
      <c r="AJ162" s="17">
        <v>4.4797460231977303E-2</v>
      </c>
      <c r="AK162" s="17">
        <v>5.6022177834986003E-2</v>
      </c>
      <c r="AL162" s="17">
        <v>8.8827606143621396E-2</v>
      </c>
      <c r="AM162" s="17">
        <v>6.1789362842797298E-2</v>
      </c>
      <c r="AN162" s="17">
        <v>0.14046599744510799</v>
      </c>
      <c r="AO162" s="17"/>
      <c r="AP162" s="17">
        <v>3.2302157190068202E-2</v>
      </c>
      <c r="AQ162" s="17">
        <v>6.4523438599903907E-2</v>
      </c>
      <c r="AR162" s="17">
        <v>5.6215938112634603E-2</v>
      </c>
      <c r="AS162" s="17"/>
      <c r="AT162" s="17">
        <v>6.8198711467269094E-2</v>
      </c>
      <c r="AU162" s="17">
        <v>6.9504326481373294E-2</v>
      </c>
      <c r="AV162" s="17">
        <v>6.06261289547722E-2</v>
      </c>
      <c r="AW162" s="17">
        <v>5.8478889552807702E-2</v>
      </c>
      <c r="AX162" s="17">
        <v>7.4066162303523003E-2</v>
      </c>
    </row>
    <row r="163" spans="2:50" x14ac:dyDescent="0.35">
      <c r="B163" t="s">
        <v>158</v>
      </c>
      <c r="C163" s="17">
        <v>0.54385078113905405</v>
      </c>
      <c r="D163" s="17">
        <v>0.60717659250386402</v>
      </c>
      <c r="E163" s="17">
        <v>0.48329167287813701</v>
      </c>
      <c r="F163" s="17"/>
      <c r="G163" s="17">
        <v>0.36879409475376601</v>
      </c>
      <c r="H163" s="17">
        <v>0.45774009685042</v>
      </c>
      <c r="I163" s="17">
        <v>0.55357462116654799</v>
      </c>
      <c r="J163" s="17">
        <v>0.54447193865064603</v>
      </c>
      <c r="K163" s="17">
        <v>0.58437392781031405</v>
      </c>
      <c r="L163" s="17">
        <v>0.69344542885171001</v>
      </c>
      <c r="M163" s="17"/>
      <c r="N163" s="17">
        <v>0.55595792275031597</v>
      </c>
      <c r="O163" s="17">
        <v>0.54822337559633905</v>
      </c>
      <c r="P163" s="17">
        <v>0.59893930350840696</v>
      </c>
      <c r="Q163" s="17">
        <v>0.47412937180787901</v>
      </c>
      <c r="R163" s="17"/>
      <c r="S163" s="17">
        <v>0.50332745634659604</v>
      </c>
      <c r="T163" s="17">
        <v>0.55252945816206001</v>
      </c>
      <c r="U163" s="17">
        <v>0.50976205203951397</v>
      </c>
      <c r="V163" s="17">
        <v>0.53932757955190902</v>
      </c>
      <c r="W163" s="17">
        <v>0.55284446351598404</v>
      </c>
      <c r="X163" s="17">
        <v>0.57776457467076303</v>
      </c>
      <c r="Y163" s="17">
        <v>0.65549032659151496</v>
      </c>
      <c r="Z163" s="17">
        <v>0.54529496586786297</v>
      </c>
      <c r="AA163" s="17">
        <v>0.47696652040383902</v>
      </c>
      <c r="AB163" s="17">
        <v>0.52706734593146198</v>
      </c>
      <c r="AC163" s="17">
        <v>0.59138503088031302</v>
      </c>
      <c r="AD163" s="17">
        <v>0.59495321389717604</v>
      </c>
      <c r="AE163" s="17"/>
      <c r="AF163" s="17">
        <v>0.72974886643922099</v>
      </c>
      <c r="AG163" s="17">
        <v>0.477768774222954</v>
      </c>
      <c r="AH163" s="17">
        <v>0.39359629445961303</v>
      </c>
      <c r="AI163" s="17"/>
      <c r="AJ163" s="17">
        <v>0.71006020538911896</v>
      </c>
      <c r="AK163" s="17">
        <v>0.42360438202817402</v>
      </c>
      <c r="AL163" s="17">
        <v>0.51051922218537304</v>
      </c>
      <c r="AM163" s="17">
        <v>0.93821063715720299</v>
      </c>
      <c r="AN163" s="17">
        <v>0.484153942952536</v>
      </c>
      <c r="AO163" s="17"/>
      <c r="AP163" s="17">
        <v>0.70732789092892101</v>
      </c>
      <c r="AQ163" s="17">
        <v>0.441481061983167</v>
      </c>
      <c r="AR163" s="17">
        <v>0.53544004866292505</v>
      </c>
      <c r="AS163" s="17"/>
      <c r="AT163" s="17">
        <v>0.58025728127559195</v>
      </c>
      <c r="AU163" s="17">
        <v>0.55516312514378996</v>
      </c>
      <c r="AV163" s="17">
        <v>0.50905745189797302</v>
      </c>
      <c r="AW163" s="17">
        <v>0.49035922170177798</v>
      </c>
      <c r="AX163" s="17">
        <v>0.58072661277294402</v>
      </c>
    </row>
    <row r="164" spans="2:50" x14ac:dyDescent="0.35">
      <c r="B164" t="s">
        <v>159</v>
      </c>
      <c r="C164" s="17">
        <v>0.17395900886146901</v>
      </c>
      <c r="D164" s="17">
        <v>0.13654050137205501</v>
      </c>
      <c r="E164" s="17">
        <v>0.20811915736982201</v>
      </c>
      <c r="F164" s="17"/>
      <c r="G164" s="17">
        <v>0.32826278911972501</v>
      </c>
      <c r="H164" s="17">
        <v>0.21247189435653999</v>
      </c>
      <c r="I164" s="17">
        <v>0.173097928183787</v>
      </c>
      <c r="J164" s="17">
        <v>0.149913240011191</v>
      </c>
      <c r="K164" s="17">
        <v>0.15611577002003499</v>
      </c>
      <c r="L164" s="17">
        <v>7.3387018156181399E-2</v>
      </c>
      <c r="M164" s="17"/>
      <c r="N164" s="17">
        <v>0.19192017186129001</v>
      </c>
      <c r="O164" s="17">
        <v>0.18483023760474601</v>
      </c>
      <c r="P164" s="17">
        <v>0.13049971029219101</v>
      </c>
      <c r="Q164" s="17">
        <v>0.18360830823344401</v>
      </c>
      <c r="R164" s="17"/>
      <c r="S164" s="17">
        <v>0.17131358105804101</v>
      </c>
      <c r="T164" s="17">
        <v>0.16770113420105001</v>
      </c>
      <c r="U164" s="17">
        <v>0.139019202294</v>
      </c>
      <c r="V164" s="17">
        <v>0.182669900379794</v>
      </c>
      <c r="W164" s="17">
        <v>0.15333900165836301</v>
      </c>
      <c r="X164" s="17">
        <v>0.138398182438044</v>
      </c>
      <c r="Y164" s="17">
        <v>0.122584275250365</v>
      </c>
      <c r="Z164" s="17">
        <v>0.15008605483123399</v>
      </c>
      <c r="AA164" s="17">
        <v>0.20998122181541001</v>
      </c>
      <c r="AB164" s="17">
        <v>0.23119496418603899</v>
      </c>
      <c r="AC164" s="17">
        <v>0.23421130979149199</v>
      </c>
      <c r="AD164" s="17">
        <v>0.19930926032912599</v>
      </c>
      <c r="AE164" s="17"/>
      <c r="AF164" s="17">
        <v>7.3302189626712505E-2</v>
      </c>
      <c r="AG164" s="17">
        <v>0.21844933340203099</v>
      </c>
      <c r="AH164" s="17">
        <v>0.19490475270888399</v>
      </c>
      <c r="AI164" s="17"/>
      <c r="AJ164" s="17">
        <v>7.9519927758335301E-2</v>
      </c>
      <c r="AK164" s="17">
        <v>0.25728901521606701</v>
      </c>
      <c r="AL164" s="17">
        <v>0.128507707109315</v>
      </c>
      <c r="AM164" s="17">
        <v>0</v>
      </c>
      <c r="AN164" s="17">
        <v>0.13831918694536299</v>
      </c>
      <c r="AO164" s="17"/>
      <c r="AP164" s="17">
        <v>7.9290384463173005E-2</v>
      </c>
      <c r="AQ164" s="17">
        <v>0.24574342733426199</v>
      </c>
      <c r="AR164" s="17">
        <v>0.116566977422247</v>
      </c>
      <c r="AS164" s="17"/>
      <c r="AT164" s="17">
        <v>0.14368574785348101</v>
      </c>
      <c r="AU164" s="17">
        <v>0.18297524028935899</v>
      </c>
      <c r="AV164" s="17">
        <v>0.19666496052482699</v>
      </c>
      <c r="AW164" s="17">
        <v>0.23814332188705001</v>
      </c>
      <c r="AX164" s="17">
        <v>0.18521342938243701</v>
      </c>
    </row>
    <row r="165" spans="2:50" x14ac:dyDescent="0.35">
      <c r="B165" t="s">
        <v>160</v>
      </c>
      <c r="C165" s="17">
        <v>0.36989177227758402</v>
      </c>
      <c r="D165" s="17">
        <v>0.47063609113180899</v>
      </c>
      <c r="E165" s="17">
        <v>0.27517251550831501</v>
      </c>
      <c r="F165" s="17"/>
      <c r="G165" s="17">
        <v>4.0531305634041399E-2</v>
      </c>
      <c r="H165" s="17">
        <v>0.24526820249388001</v>
      </c>
      <c r="I165" s="17">
        <v>0.38047669298276199</v>
      </c>
      <c r="J165" s="17">
        <v>0.39455869863945398</v>
      </c>
      <c r="K165" s="17">
        <v>0.42825815779027898</v>
      </c>
      <c r="L165" s="17">
        <v>0.62005841069552903</v>
      </c>
      <c r="M165" s="17"/>
      <c r="N165" s="17">
        <v>0.36403775088902701</v>
      </c>
      <c r="O165" s="17">
        <v>0.36339313799159301</v>
      </c>
      <c r="P165" s="17">
        <v>0.46843959321621698</v>
      </c>
      <c r="Q165" s="17">
        <v>0.29052106357443402</v>
      </c>
      <c r="R165" s="17"/>
      <c r="S165" s="17">
        <v>0.33201387528855503</v>
      </c>
      <c r="T165" s="17">
        <v>0.38482832396101102</v>
      </c>
      <c r="U165" s="17">
        <v>0.37074284974551402</v>
      </c>
      <c r="V165" s="17">
        <v>0.35665767917211499</v>
      </c>
      <c r="W165" s="17">
        <v>0.39950546185761998</v>
      </c>
      <c r="X165" s="17">
        <v>0.43936639223271901</v>
      </c>
      <c r="Y165" s="17">
        <v>0.53290605134114999</v>
      </c>
      <c r="Z165" s="17">
        <v>0.39520891103662897</v>
      </c>
      <c r="AA165" s="17">
        <v>0.26698529858843001</v>
      </c>
      <c r="AB165" s="17">
        <v>0.29587238174542302</v>
      </c>
      <c r="AC165" s="17">
        <v>0.357173721088822</v>
      </c>
      <c r="AD165" s="17">
        <v>0.39564395356804999</v>
      </c>
      <c r="AE165" s="17"/>
      <c r="AF165" s="17">
        <v>0.65644667681250801</v>
      </c>
      <c r="AG165" s="17">
        <v>0.25931944082092301</v>
      </c>
      <c r="AH165" s="17">
        <v>0.19869154175072901</v>
      </c>
      <c r="AI165" s="17"/>
      <c r="AJ165" s="17">
        <v>0.63054027763078402</v>
      </c>
      <c r="AK165" s="17">
        <v>0.16631536681210601</v>
      </c>
      <c r="AL165" s="17">
        <v>0.38201151507605802</v>
      </c>
      <c r="AM165" s="17">
        <v>0.93821063715720299</v>
      </c>
      <c r="AN165" s="17">
        <v>0.345834756007174</v>
      </c>
      <c r="AO165" s="17"/>
      <c r="AP165" s="17">
        <v>0.62803750646574796</v>
      </c>
      <c r="AQ165" s="17">
        <v>0.19573763464890601</v>
      </c>
      <c r="AR165" s="17">
        <v>0.41887307124067702</v>
      </c>
      <c r="AS165" s="17"/>
      <c r="AT165" s="17">
        <v>0.43657153342211102</v>
      </c>
      <c r="AU165" s="17">
        <v>0.37218788485443099</v>
      </c>
      <c r="AV165" s="17">
        <v>0.31239249137314601</v>
      </c>
      <c r="AW165" s="17">
        <v>0.25221589981472903</v>
      </c>
      <c r="AX165" s="17">
        <v>0.39551318339050601</v>
      </c>
    </row>
    <row r="166" spans="2:50" x14ac:dyDescent="0.35">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row>
    <row r="167" spans="2:50" x14ac:dyDescent="0.35">
      <c r="B167" s="6" t="s">
        <v>167</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row>
    <row r="168" spans="2:50" x14ac:dyDescent="0.35">
      <c r="B168" s="24" t="s">
        <v>84</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row>
    <row r="169" spans="2:50" x14ac:dyDescent="0.35">
      <c r="B169" t="s">
        <v>153</v>
      </c>
      <c r="C169" s="17">
        <v>0.58418341728183598</v>
      </c>
      <c r="D169" s="17">
        <v>0.53789694802919996</v>
      </c>
      <c r="E169" s="17">
        <v>0.62978127479565604</v>
      </c>
      <c r="F169" s="17"/>
      <c r="G169" s="17">
        <v>0.39801503601206101</v>
      </c>
      <c r="H169" s="17">
        <v>0.48711581415867</v>
      </c>
      <c r="I169" s="17">
        <v>0.57574766334148098</v>
      </c>
      <c r="J169" s="17">
        <v>0.635606427962216</v>
      </c>
      <c r="K169" s="17">
        <v>0.664549938086334</v>
      </c>
      <c r="L169" s="17">
        <v>0.69692793851242896</v>
      </c>
      <c r="M169" s="17"/>
      <c r="N169" s="17">
        <v>0.57205377836636795</v>
      </c>
      <c r="O169" s="17">
        <v>0.53812891962443998</v>
      </c>
      <c r="P169" s="17">
        <v>0.63785985030185199</v>
      </c>
      <c r="Q169" s="17">
        <v>0.59470768279569797</v>
      </c>
      <c r="R169" s="17"/>
      <c r="S169" s="17">
        <v>0.489219973886864</v>
      </c>
      <c r="T169" s="17">
        <v>0.60491453960167796</v>
      </c>
      <c r="U169" s="17">
        <v>0.60992363907174896</v>
      </c>
      <c r="V169" s="17">
        <v>0.637926457210368</v>
      </c>
      <c r="W169" s="17">
        <v>0.50402908636278998</v>
      </c>
      <c r="X169" s="17">
        <v>0.53179455161232903</v>
      </c>
      <c r="Y169" s="17">
        <v>0.62494670912580197</v>
      </c>
      <c r="Z169" s="17">
        <v>0.69267462384832101</v>
      </c>
      <c r="AA169" s="17">
        <v>0.60846570917876597</v>
      </c>
      <c r="AB169" s="17">
        <v>0.61177231189970205</v>
      </c>
      <c r="AC169" s="17">
        <v>0.63468803624329895</v>
      </c>
      <c r="AD169" s="17">
        <v>0.54401972275334498</v>
      </c>
      <c r="AE169" s="17"/>
      <c r="AF169" s="17">
        <v>0.72797875669661605</v>
      </c>
      <c r="AG169" s="17">
        <v>0.52107531173923904</v>
      </c>
      <c r="AH169" s="17">
        <v>0.51747667305798195</v>
      </c>
      <c r="AI169" s="17"/>
      <c r="AJ169" s="17">
        <v>0.72872691417201096</v>
      </c>
      <c r="AK169" s="17">
        <v>0.46754029006510101</v>
      </c>
      <c r="AL169" s="17">
        <v>0.51910878296239304</v>
      </c>
      <c r="AM169" s="17">
        <v>0.73339991151011497</v>
      </c>
      <c r="AN169" s="17">
        <v>0.58181767307487797</v>
      </c>
      <c r="AO169" s="17"/>
      <c r="AP169" s="17">
        <v>0.69843461872957402</v>
      </c>
      <c r="AQ169" s="17">
        <v>0.50653425702549604</v>
      </c>
      <c r="AR169" s="17">
        <v>0.50768653601968405</v>
      </c>
      <c r="AS169" s="17"/>
      <c r="AT169" s="17">
        <v>0.65573232613169796</v>
      </c>
      <c r="AU169" s="17">
        <v>0.58417512598535604</v>
      </c>
      <c r="AV169" s="17">
        <v>0.51959064922359999</v>
      </c>
      <c r="AW169" s="17">
        <v>0.47255287291358</v>
      </c>
      <c r="AX169" s="17">
        <v>0.44100907145051899</v>
      </c>
    </row>
    <row r="170" spans="2:50" x14ac:dyDescent="0.35">
      <c r="B170" t="s">
        <v>154</v>
      </c>
      <c r="C170" s="17">
        <v>0.196551853997529</v>
      </c>
      <c r="D170" s="17">
        <v>0.230375999632846</v>
      </c>
      <c r="E170" s="17">
        <v>0.16345355350294999</v>
      </c>
      <c r="F170" s="17"/>
      <c r="G170" s="17">
        <v>0.23634440049182201</v>
      </c>
      <c r="H170" s="17">
        <v>0.23317036749397699</v>
      </c>
      <c r="I170" s="17">
        <v>0.20790085504711001</v>
      </c>
      <c r="J170" s="17">
        <v>0.1745948114352</v>
      </c>
      <c r="K170" s="17">
        <v>0.17428046736942501</v>
      </c>
      <c r="L170" s="17">
        <v>0.16409811031028701</v>
      </c>
      <c r="M170" s="17"/>
      <c r="N170" s="17">
        <v>0.21594619088738001</v>
      </c>
      <c r="O170" s="17">
        <v>0.213109405009691</v>
      </c>
      <c r="P170" s="17">
        <v>0.19733239197504299</v>
      </c>
      <c r="Q170" s="17">
        <v>0.15824623406661101</v>
      </c>
      <c r="R170" s="17"/>
      <c r="S170" s="17">
        <v>0.24389186685146799</v>
      </c>
      <c r="T170" s="17">
        <v>0.19414423986308901</v>
      </c>
      <c r="U170" s="17">
        <v>0.16075962212186801</v>
      </c>
      <c r="V170" s="17">
        <v>0.20554510891983399</v>
      </c>
      <c r="W170" s="17">
        <v>0.214912045395139</v>
      </c>
      <c r="X170" s="17">
        <v>0.25666951697463802</v>
      </c>
      <c r="Y170" s="17">
        <v>0.17481780045037701</v>
      </c>
      <c r="Z170" s="17">
        <v>0.11612511042701899</v>
      </c>
      <c r="AA170" s="17">
        <v>0.16560482064537599</v>
      </c>
      <c r="AB170" s="17">
        <v>0.20396822278288201</v>
      </c>
      <c r="AC170" s="17">
        <v>0.14917079714190901</v>
      </c>
      <c r="AD170" s="17">
        <v>0.16526094062624599</v>
      </c>
      <c r="AE170" s="17"/>
      <c r="AF170" s="17">
        <v>0.14632820749216899</v>
      </c>
      <c r="AG170" s="17">
        <v>0.24033970769412999</v>
      </c>
      <c r="AH170" s="17">
        <v>0.169317870264792</v>
      </c>
      <c r="AI170" s="17"/>
      <c r="AJ170" s="17">
        <v>0.13469349231740599</v>
      </c>
      <c r="AK170" s="17">
        <v>0.26556333729376802</v>
      </c>
      <c r="AL170" s="17">
        <v>0.236423949520741</v>
      </c>
      <c r="AM170" s="17">
        <v>5.7805494953607497E-2</v>
      </c>
      <c r="AN170" s="17">
        <v>0.17584289740629999</v>
      </c>
      <c r="AO170" s="17"/>
      <c r="AP170" s="17">
        <v>0.16517372043971901</v>
      </c>
      <c r="AQ170" s="17">
        <v>0.25421464241202402</v>
      </c>
      <c r="AR170" s="17">
        <v>0.23833255357094699</v>
      </c>
      <c r="AS170" s="17"/>
      <c r="AT170" s="17">
        <v>0.14971500110400501</v>
      </c>
      <c r="AU170" s="17">
        <v>0.19147356174538099</v>
      </c>
      <c r="AV170" s="17">
        <v>0.25143451216281998</v>
      </c>
      <c r="AW170" s="17">
        <v>0.22268221809761901</v>
      </c>
      <c r="AX170" s="17">
        <v>0.25020103552073297</v>
      </c>
    </row>
    <row r="171" spans="2:50" x14ac:dyDescent="0.35">
      <c r="B171" t="s">
        <v>155</v>
      </c>
      <c r="C171" s="17">
        <v>0.113949011529395</v>
      </c>
      <c r="D171" s="17">
        <v>0.13472721762546999</v>
      </c>
      <c r="E171" s="17">
        <v>9.4125479802883993E-2</v>
      </c>
      <c r="F171" s="17"/>
      <c r="G171" s="17">
        <v>0.17101175257989101</v>
      </c>
      <c r="H171" s="17">
        <v>0.16643098591005001</v>
      </c>
      <c r="I171" s="17">
        <v>7.7008308934478506E-2</v>
      </c>
      <c r="J171" s="17">
        <v>0.102535785829189</v>
      </c>
      <c r="K171" s="17">
        <v>0.10039579603066801</v>
      </c>
      <c r="L171" s="17">
        <v>8.2137031990358295E-2</v>
      </c>
      <c r="M171" s="17"/>
      <c r="N171" s="17">
        <v>0.113244679317031</v>
      </c>
      <c r="O171" s="17">
        <v>0.134402193379975</v>
      </c>
      <c r="P171" s="17">
        <v>8.0105037467451304E-2</v>
      </c>
      <c r="Q171" s="17">
        <v>0.12462937287070799</v>
      </c>
      <c r="R171" s="17"/>
      <c r="S171" s="17">
        <v>0.13056276126628499</v>
      </c>
      <c r="T171" s="17">
        <v>9.6195757851691002E-2</v>
      </c>
      <c r="U171" s="17">
        <v>0.148622450819933</v>
      </c>
      <c r="V171" s="17">
        <v>0.118179792635929</v>
      </c>
      <c r="W171" s="17">
        <v>0.146041996948478</v>
      </c>
      <c r="X171" s="17">
        <v>0.103244039688176</v>
      </c>
      <c r="Y171" s="17">
        <v>0.116588076454923</v>
      </c>
      <c r="Z171" s="17">
        <v>9.3854220603962604E-2</v>
      </c>
      <c r="AA171" s="17">
        <v>0.109915868668851</v>
      </c>
      <c r="AB171" s="17">
        <v>7.0149952641370597E-2</v>
      </c>
      <c r="AC171" s="17">
        <v>0.105182609636238</v>
      </c>
      <c r="AD171" s="17">
        <v>0.146884979769458</v>
      </c>
      <c r="AE171" s="17"/>
      <c r="AF171" s="17">
        <v>7.2756777315222204E-2</v>
      </c>
      <c r="AG171" s="17">
        <v>0.12748017839487899</v>
      </c>
      <c r="AH171" s="17">
        <v>0.15047083757712201</v>
      </c>
      <c r="AI171" s="17"/>
      <c r="AJ171" s="17">
        <v>7.6211710724344697E-2</v>
      </c>
      <c r="AK171" s="17">
        <v>0.13375196080103499</v>
      </c>
      <c r="AL171" s="17">
        <v>0.160730642286187</v>
      </c>
      <c r="AM171" s="17">
        <v>0.12941513014018</v>
      </c>
      <c r="AN171" s="17">
        <v>0.117480453060991</v>
      </c>
      <c r="AO171" s="17"/>
      <c r="AP171" s="17">
        <v>8.7379354051432295E-2</v>
      </c>
      <c r="AQ171" s="17">
        <v>0.118540434799497</v>
      </c>
      <c r="AR171" s="17">
        <v>0.156908611654071</v>
      </c>
      <c r="AS171" s="17"/>
      <c r="AT171" s="17">
        <v>0.11000415015255</v>
      </c>
      <c r="AU171" s="17">
        <v>0.116454716722485</v>
      </c>
      <c r="AV171" s="17">
        <v>0.12750495490493599</v>
      </c>
      <c r="AW171" s="17">
        <v>0.145233916859975</v>
      </c>
      <c r="AX171" s="17">
        <v>0.12975627480247001</v>
      </c>
    </row>
    <row r="172" spans="2:50" x14ac:dyDescent="0.35">
      <c r="B172" t="s">
        <v>156</v>
      </c>
      <c r="C172" s="17">
        <v>3.89084274374513E-2</v>
      </c>
      <c r="D172" s="17">
        <v>4.0528345012412398E-2</v>
      </c>
      <c r="E172" s="17">
        <v>3.6273825099938303E-2</v>
      </c>
      <c r="F172" s="17"/>
      <c r="G172" s="17">
        <v>7.4346637654619394E-2</v>
      </c>
      <c r="H172" s="17">
        <v>2.7037355842061999E-2</v>
      </c>
      <c r="I172" s="17">
        <v>6.3036169725482094E-2</v>
      </c>
      <c r="J172" s="17">
        <v>3.6623441982485502E-2</v>
      </c>
      <c r="K172" s="17">
        <v>2.22384393378245E-2</v>
      </c>
      <c r="L172" s="17">
        <v>1.86185179850239E-2</v>
      </c>
      <c r="M172" s="17"/>
      <c r="N172" s="17">
        <v>3.9931977206908303E-2</v>
      </c>
      <c r="O172" s="17">
        <v>4.63532131902296E-2</v>
      </c>
      <c r="P172" s="17">
        <v>2.8512107500832901E-2</v>
      </c>
      <c r="Q172" s="17">
        <v>3.9690968748527698E-2</v>
      </c>
      <c r="R172" s="17"/>
      <c r="S172" s="17">
        <v>5.3515968539488701E-2</v>
      </c>
      <c r="T172" s="17">
        <v>3.6031030214581601E-2</v>
      </c>
      <c r="U172" s="17">
        <v>2.7830464563914002E-2</v>
      </c>
      <c r="V172" s="17">
        <v>2.1757936695279999E-2</v>
      </c>
      <c r="W172" s="17">
        <v>5.7580650852460301E-2</v>
      </c>
      <c r="X172" s="17">
        <v>3.4130806419537203E-2</v>
      </c>
      <c r="Y172" s="17">
        <v>3.91695541974421E-2</v>
      </c>
      <c r="Z172" s="17">
        <v>3.4858601324988102E-2</v>
      </c>
      <c r="AA172" s="17">
        <v>5.1369704753219697E-2</v>
      </c>
      <c r="AB172" s="17">
        <v>2.50747352091743E-2</v>
      </c>
      <c r="AC172" s="17">
        <v>2.91404081612717E-2</v>
      </c>
      <c r="AD172" s="17">
        <v>5.1608637605880803E-2</v>
      </c>
      <c r="AE172" s="17"/>
      <c r="AF172" s="17">
        <v>2.41953768749683E-2</v>
      </c>
      <c r="AG172" s="17">
        <v>4.5958505594759801E-2</v>
      </c>
      <c r="AH172" s="17">
        <v>5.7197894583860001E-2</v>
      </c>
      <c r="AI172" s="17"/>
      <c r="AJ172" s="17">
        <v>3.4548925456900498E-2</v>
      </c>
      <c r="AK172" s="17">
        <v>5.4656203530826002E-2</v>
      </c>
      <c r="AL172" s="17">
        <v>2.4668399913293702E-2</v>
      </c>
      <c r="AM172" s="17">
        <v>0</v>
      </c>
      <c r="AN172" s="17">
        <v>2.7380707282132499E-2</v>
      </c>
      <c r="AO172" s="17"/>
      <c r="AP172" s="17">
        <v>2.5005166306656099E-2</v>
      </c>
      <c r="AQ172" s="17">
        <v>5.0218902963268502E-2</v>
      </c>
      <c r="AR172" s="17">
        <v>6.0365460802442997E-2</v>
      </c>
      <c r="AS172" s="17"/>
      <c r="AT172" s="17">
        <v>2.6094936158359502E-2</v>
      </c>
      <c r="AU172" s="17">
        <v>3.4514047344349597E-2</v>
      </c>
      <c r="AV172" s="17">
        <v>4.4722485287403198E-2</v>
      </c>
      <c r="AW172" s="17">
        <v>6.92838607562693E-2</v>
      </c>
      <c r="AX172" s="17">
        <v>7.3678798333798604E-2</v>
      </c>
    </row>
    <row r="173" spans="2:50" x14ac:dyDescent="0.35">
      <c r="B173" t="s">
        <v>157</v>
      </c>
      <c r="C173" s="17">
        <v>2.8705781388459702E-2</v>
      </c>
      <c r="D173" s="17">
        <v>2.3845541248798899E-2</v>
      </c>
      <c r="E173" s="17">
        <v>3.3562184289155597E-2</v>
      </c>
      <c r="F173" s="17"/>
      <c r="G173" s="17">
        <v>6.0315092968466301E-2</v>
      </c>
      <c r="H173" s="17">
        <v>2.5108015830788401E-2</v>
      </c>
      <c r="I173" s="17">
        <v>4.87275591213093E-2</v>
      </c>
      <c r="J173" s="17">
        <v>1.86135781610605E-2</v>
      </c>
      <c r="K173" s="17">
        <v>1.0167233221643099E-2</v>
      </c>
      <c r="L173" s="17">
        <v>1.5133796749429799E-2</v>
      </c>
      <c r="M173" s="17"/>
      <c r="N173" s="17">
        <v>3.3246786305839E-2</v>
      </c>
      <c r="O173" s="17">
        <v>2.8158097016023401E-2</v>
      </c>
      <c r="P173" s="17">
        <v>3.0359649548272999E-2</v>
      </c>
      <c r="Q173" s="17">
        <v>2.3259057852304799E-2</v>
      </c>
      <c r="R173" s="17"/>
      <c r="S173" s="17">
        <v>3.56554552101018E-2</v>
      </c>
      <c r="T173" s="17">
        <v>2.79304170590359E-2</v>
      </c>
      <c r="U173" s="17">
        <v>1.8963908286246001E-2</v>
      </c>
      <c r="V173" s="17">
        <v>5.9199241160117202E-3</v>
      </c>
      <c r="W173" s="17">
        <v>3.1957952707409601E-2</v>
      </c>
      <c r="X173" s="17">
        <v>1.6116787310482699E-2</v>
      </c>
      <c r="Y173" s="17">
        <v>1.7702716258431998E-2</v>
      </c>
      <c r="Z173" s="17">
        <v>4.69377657754192E-2</v>
      </c>
      <c r="AA173" s="17">
        <v>1.8072336758755601E-2</v>
      </c>
      <c r="AB173" s="17">
        <v>6.4848366279188094E-2</v>
      </c>
      <c r="AC173" s="17">
        <v>2.6322927581500701E-2</v>
      </c>
      <c r="AD173" s="17">
        <v>6.3472620709646502E-2</v>
      </c>
      <c r="AE173" s="17"/>
      <c r="AF173" s="17">
        <v>1.42964100620049E-2</v>
      </c>
      <c r="AG173" s="17">
        <v>3.4311114296864398E-2</v>
      </c>
      <c r="AH173" s="17">
        <v>2.51704491586726E-2</v>
      </c>
      <c r="AI173" s="17"/>
      <c r="AJ173" s="17">
        <v>8.7382925841247901E-3</v>
      </c>
      <c r="AK173" s="17">
        <v>4.4151489594151203E-2</v>
      </c>
      <c r="AL173" s="17">
        <v>2.5240123217632901E-2</v>
      </c>
      <c r="AM173" s="17">
        <v>7.9379463396097305E-2</v>
      </c>
      <c r="AN173" s="17">
        <v>1.17099114316544E-2</v>
      </c>
      <c r="AO173" s="17"/>
      <c r="AP173" s="17">
        <v>1.5649865016029801E-2</v>
      </c>
      <c r="AQ173" s="17">
        <v>3.9104579987411098E-2</v>
      </c>
      <c r="AR173" s="17">
        <v>2.55937763514976E-2</v>
      </c>
      <c r="AS173" s="17"/>
      <c r="AT173" s="17">
        <v>2.51187215714927E-2</v>
      </c>
      <c r="AU173" s="17">
        <v>2.5070583960372299E-2</v>
      </c>
      <c r="AV173" s="17">
        <v>2.86707956788829E-2</v>
      </c>
      <c r="AW173" s="17">
        <v>4.3075675595885501E-2</v>
      </c>
      <c r="AX173" s="17">
        <v>5.59644304507316E-2</v>
      </c>
    </row>
    <row r="174" spans="2:50" x14ac:dyDescent="0.35">
      <c r="B174" t="s">
        <v>72</v>
      </c>
      <c r="C174" s="17">
        <v>3.7701508365329602E-2</v>
      </c>
      <c r="D174" s="17">
        <v>3.2625948451272903E-2</v>
      </c>
      <c r="E174" s="17">
        <v>4.2803682509416102E-2</v>
      </c>
      <c r="F174" s="17"/>
      <c r="G174" s="17">
        <v>5.99670802931404E-2</v>
      </c>
      <c r="H174" s="17">
        <v>6.1137460764452797E-2</v>
      </c>
      <c r="I174" s="17">
        <v>2.7579443830139199E-2</v>
      </c>
      <c r="J174" s="17">
        <v>3.20259546298488E-2</v>
      </c>
      <c r="K174" s="17">
        <v>2.83681259541055E-2</v>
      </c>
      <c r="L174" s="17">
        <v>2.3084604452471898E-2</v>
      </c>
      <c r="M174" s="17"/>
      <c r="N174" s="17">
        <v>2.5576587916474301E-2</v>
      </c>
      <c r="O174" s="17">
        <v>3.9848171779640597E-2</v>
      </c>
      <c r="P174" s="17">
        <v>2.58309632065475E-2</v>
      </c>
      <c r="Q174" s="17">
        <v>5.9466683666150502E-2</v>
      </c>
      <c r="R174" s="17"/>
      <c r="S174" s="17">
        <v>4.7153974245792797E-2</v>
      </c>
      <c r="T174" s="17">
        <v>4.0784015409924101E-2</v>
      </c>
      <c r="U174" s="17">
        <v>3.3899915136290003E-2</v>
      </c>
      <c r="V174" s="17">
        <v>1.06707804225774E-2</v>
      </c>
      <c r="W174" s="17">
        <v>4.5478267733724001E-2</v>
      </c>
      <c r="X174" s="17">
        <v>5.8044297994836902E-2</v>
      </c>
      <c r="Y174" s="17">
        <v>2.6775143513023399E-2</v>
      </c>
      <c r="Z174" s="17">
        <v>1.554967802029E-2</v>
      </c>
      <c r="AA174" s="17">
        <v>4.6571559995032402E-2</v>
      </c>
      <c r="AB174" s="17">
        <v>2.41864111876838E-2</v>
      </c>
      <c r="AC174" s="17">
        <v>5.5495221235780802E-2</v>
      </c>
      <c r="AD174" s="17">
        <v>2.8753098535424602E-2</v>
      </c>
      <c r="AE174" s="17"/>
      <c r="AF174" s="17">
        <v>1.4444471559019199E-2</v>
      </c>
      <c r="AG174" s="17">
        <v>3.0835182280127701E-2</v>
      </c>
      <c r="AH174" s="17">
        <v>8.0366275357571501E-2</v>
      </c>
      <c r="AI174" s="17"/>
      <c r="AJ174" s="17">
        <v>1.7080664745213199E-2</v>
      </c>
      <c r="AK174" s="17">
        <v>3.4336718715119098E-2</v>
      </c>
      <c r="AL174" s="17">
        <v>3.3828102099752802E-2</v>
      </c>
      <c r="AM174" s="17">
        <v>0</v>
      </c>
      <c r="AN174" s="17">
        <v>8.5768357744044399E-2</v>
      </c>
      <c r="AO174" s="17"/>
      <c r="AP174" s="17">
        <v>8.3572754565885508E-3</v>
      </c>
      <c r="AQ174" s="17">
        <v>3.1387182812302801E-2</v>
      </c>
      <c r="AR174" s="17">
        <v>1.1113061601357201E-2</v>
      </c>
      <c r="AS174" s="17"/>
      <c r="AT174" s="17">
        <v>3.3334864881893897E-2</v>
      </c>
      <c r="AU174" s="17">
        <v>4.8311964242055999E-2</v>
      </c>
      <c r="AV174" s="17">
        <v>2.80766027423579E-2</v>
      </c>
      <c r="AW174" s="17">
        <v>4.71714557766717E-2</v>
      </c>
      <c r="AX174" s="17">
        <v>4.9390389441747097E-2</v>
      </c>
    </row>
    <row r="175" spans="2:50" x14ac:dyDescent="0.35">
      <c r="B175" t="s">
        <v>158</v>
      </c>
      <c r="C175" s="17">
        <v>0.78073527127936504</v>
      </c>
      <c r="D175" s="17">
        <v>0.76827294766204601</v>
      </c>
      <c r="E175" s="17">
        <v>0.79323482829860603</v>
      </c>
      <c r="F175" s="17"/>
      <c r="G175" s="17">
        <v>0.63435943650388305</v>
      </c>
      <c r="H175" s="17">
        <v>0.72028618165264702</v>
      </c>
      <c r="I175" s="17">
        <v>0.78364851838859095</v>
      </c>
      <c r="J175" s="17">
        <v>0.81020123939741595</v>
      </c>
      <c r="K175" s="17">
        <v>0.83883040545575804</v>
      </c>
      <c r="L175" s="17">
        <v>0.86102604882271605</v>
      </c>
      <c r="M175" s="17"/>
      <c r="N175" s="17">
        <v>0.78799996925374705</v>
      </c>
      <c r="O175" s="17">
        <v>0.75123832463413198</v>
      </c>
      <c r="P175" s="17">
        <v>0.83519224227689504</v>
      </c>
      <c r="Q175" s="17">
        <v>0.75295391686230895</v>
      </c>
      <c r="R175" s="17"/>
      <c r="S175" s="17">
        <v>0.73311184073833202</v>
      </c>
      <c r="T175" s="17">
        <v>0.799058779464767</v>
      </c>
      <c r="U175" s="17">
        <v>0.77068326119361696</v>
      </c>
      <c r="V175" s="17">
        <v>0.84347156613020202</v>
      </c>
      <c r="W175" s="17">
        <v>0.71894113175792895</v>
      </c>
      <c r="X175" s="17">
        <v>0.78846406858696705</v>
      </c>
      <c r="Y175" s="17">
        <v>0.79976450957617895</v>
      </c>
      <c r="Z175" s="17">
        <v>0.80879973427534002</v>
      </c>
      <c r="AA175" s="17">
        <v>0.77407052982414104</v>
      </c>
      <c r="AB175" s="17">
        <v>0.81574053468258301</v>
      </c>
      <c r="AC175" s="17">
        <v>0.78385883338520801</v>
      </c>
      <c r="AD175" s="17">
        <v>0.70928066337958995</v>
      </c>
      <c r="AE175" s="17"/>
      <c r="AF175" s="17">
        <v>0.87430696418878495</v>
      </c>
      <c r="AG175" s="17">
        <v>0.76141501943336898</v>
      </c>
      <c r="AH175" s="17">
        <v>0.68679454332277401</v>
      </c>
      <c r="AI175" s="17"/>
      <c r="AJ175" s="17">
        <v>0.86342040648941698</v>
      </c>
      <c r="AK175" s="17">
        <v>0.73310362735886903</v>
      </c>
      <c r="AL175" s="17">
        <v>0.75553273248313402</v>
      </c>
      <c r="AM175" s="17">
        <v>0.79120540646372195</v>
      </c>
      <c r="AN175" s="17">
        <v>0.75766057048117796</v>
      </c>
      <c r="AO175" s="17"/>
      <c r="AP175" s="17">
        <v>0.86360833916929303</v>
      </c>
      <c r="AQ175" s="17">
        <v>0.76074889943752</v>
      </c>
      <c r="AR175" s="17">
        <v>0.74601908959063101</v>
      </c>
      <c r="AS175" s="17"/>
      <c r="AT175" s="17">
        <v>0.805447327235703</v>
      </c>
      <c r="AU175" s="17">
        <v>0.77564868773073703</v>
      </c>
      <c r="AV175" s="17">
        <v>0.77102516138641997</v>
      </c>
      <c r="AW175" s="17">
        <v>0.69523509101119896</v>
      </c>
      <c r="AX175" s="17">
        <v>0.69121010697125196</v>
      </c>
    </row>
    <row r="176" spans="2:50" x14ac:dyDescent="0.35">
      <c r="B176" t="s">
        <v>159</v>
      </c>
      <c r="C176" s="17">
        <v>6.7614208825911098E-2</v>
      </c>
      <c r="D176" s="17">
        <v>6.4373886261211294E-2</v>
      </c>
      <c r="E176" s="17">
        <v>6.98360093890939E-2</v>
      </c>
      <c r="F176" s="17"/>
      <c r="G176" s="17">
        <v>0.13466173062308601</v>
      </c>
      <c r="H176" s="17">
        <v>5.2145371672850403E-2</v>
      </c>
      <c r="I176" s="17">
        <v>0.11176372884679101</v>
      </c>
      <c r="J176" s="17">
        <v>5.5237020143545902E-2</v>
      </c>
      <c r="K176" s="17">
        <v>3.2405672559467497E-2</v>
      </c>
      <c r="L176" s="17">
        <v>3.3752314734453698E-2</v>
      </c>
      <c r="M176" s="17"/>
      <c r="N176" s="17">
        <v>7.3178763512747297E-2</v>
      </c>
      <c r="O176" s="17">
        <v>7.4511310206252998E-2</v>
      </c>
      <c r="P176" s="17">
        <v>5.8871757049105897E-2</v>
      </c>
      <c r="Q176" s="17">
        <v>6.2950026600832501E-2</v>
      </c>
      <c r="R176" s="17"/>
      <c r="S176" s="17">
        <v>8.91714237495905E-2</v>
      </c>
      <c r="T176" s="17">
        <v>6.3961447273617494E-2</v>
      </c>
      <c r="U176" s="17">
        <v>4.6794372850159999E-2</v>
      </c>
      <c r="V176" s="17">
        <v>2.76778608112918E-2</v>
      </c>
      <c r="W176" s="17">
        <v>8.9538603559869895E-2</v>
      </c>
      <c r="X176" s="17">
        <v>5.0247593730019899E-2</v>
      </c>
      <c r="Y176" s="17">
        <v>5.6872270455874098E-2</v>
      </c>
      <c r="Z176" s="17">
        <v>8.1796367100407302E-2</v>
      </c>
      <c r="AA176" s="17">
        <v>6.9442041511975194E-2</v>
      </c>
      <c r="AB176" s="17">
        <v>8.9923101488362397E-2</v>
      </c>
      <c r="AC176" s="17">
        <v>5.5463335742772402E-2</v>
      </c>
      <c r="AD176" s="17">
        <v>0.115081258315527</v>
      </c>
      <c r="AE176" s="17"/>
      <c r="AF176" s="17">
        <v>3.8491786936973298E-2</v>
      </c>
      <c r="AG176" s="17">
        <v>8.0269619891624303E-2</v>
      </c>
      <c r="AH176" s="17">
        <v>8.2368343742532601E-2</v>
      </c>
      <c r="AI176" s="17"/>
      <c r="AJ176" s="17">
        <v>4.3287218041025297E-2</v>
      </c>
      <c r="AK176" s="17">
        <v>9.8807693124977197E-2</v>
      </c>
      <c r="AL176" s="17">
        <v>4.9908523130926599E-2</v>
      </c>
      <c r="AM176" s="17">
        <v>7.9379463396097305E-2</v>
      </c>
      <c r="AN176" s="17">
        <v>3.9090618713786801E-2</v>
      </c>
      <c r="AO176" s="17"/>
      <c r="AP176" s="17">
        <v>4.06550313226859E-2</v>
      </c>
      <c r="AQ176" s="17">
        <v>8.93234829506796E-2</v>
      </c>
      <c r="AR176" s="17">
        <v>8.5959237153940604E-2</v>
      </c>
      <c r="AS176" s="17"/>
      <c r="AT176" s="17">
        <v>5.1213657729852098E-2</v>
      </c>
      <c r="AU176" s="17">
        <v>5.9584631304721802E-2</v>
      </c>
      <c r="AV176" s="17">
        <v>7.3393280966286001E-2</v>
      </c>
      <c r="AW176" s="17">
        <v>0.112359536352155</v>
      </c>
      <c r="AX176" s="17">
        <v>0.12964322878453</v>
      </c>
    </row>
    <row r="177" spans="2:50" x14ac:dyDescent="0.35">
      <c r="B177" t="s">
        <v>160</v>
      </c>
      <c r="C177" s="17">
        <v>0.71312106245345397</v>
      </c>
      <c r="D177" s="17">
        <v>0.70389906140083502</v>
      </c>
      <c r="E177" s="17">
        <v>0.72339881890951196</v>
      </c>
      <c r="F177" s="17"/>
      <c r="G177" s="17">
        <v>0.49969770588079698</v>
      </c>
      <c r="H177" s="17">
        <v>0.66814080997979697</v>
      </c>
      <c r="I177" s="17">
        <v>0.67188478954179898</v>
      </c>
      <c r="J177" s="17">
        <v>0.75496421925387003</v>
      </c>
      <c r="K177" s="17">
        <v>0.80642473289629102</v>
      </c>
      <c r="L177" s="17">
        <v>0.82727373408826299</v>
      </c>
      <c r="M177" s="17"/>
      <c r="N177" s="17">
        <v>0.71482120574100005</v>
      </c>
      <c r="O177" s="17">
        <v>0.67672701442787897</v>
      </c>
      <c r="P177" s="17">
        <v>0.77632048522778996</v>
      </c>
      <c r="Q177" s="17">
        <v>0.69000389026147602</v>
      </c>
      <c r="R177" s="17"/>
      <c r="S177" s="17">
        <v>0.64394041698874105</v>
      </c>
      <c r="T177" s="17">
        <v>0.73509733219115003</v>
      </c>
      <c r="U177" s="17">
        <v>0.72388888834345699</v>
      </c>
      <c r="V177" s="17">
        <v>0.81579370531891005</v>
      </c>
      <c r="W177" s="17">
        <v>0.62940252819805897</v>
      </c>
      <c r="X177" s="17">
        <v>0.73821647485694697</v>
      </c>
      <c r="Y177" s="17">
        <v>0.742892239120305</v>
      </c>
      <c r="Z177" s="17">
        <v>0.72700336717493297</v>
      </c>
      <c r="AA177" s="17">
        <v>0.70462848831216596</v>
      </c>
      <c r="AB177" s="17">
        <v>0.72581743319422098</v>
      </c>
      <c r="AC177" s="17">
        <v>0.72839549764243605</v>
      </c>
      <c r="AD177" s="17">
        <v>0.59419940506406299</v>
      </c>
      <c r="AE177" s="17"/>
      <c r="AF177" s="17">
        <v>0.83581517725181198</v>
      </c>
      <c r="AG177" s="17">
        <v>0.68114539954174502</v>
      </c>
      <c r="AH177" s="17">
        <v>0.60442619958024202</v>
      </c>
      <c r="AI177" s="17"/>
      <c r="AJ177" s="17">
        <v>0.820133188448392</v>
      </c>
      <c r="AK177" s="17">
        <v>0.63429593423389197</v>
      </c>
      <c r="AL177" s="17">
        <v>0.70562420935220704</v>
      </c>
      <c r="AM177" s="17">
        <v>0.71182594306762503</v>
      </c>
      <c r="AN177" s="17">
        <v>0.71856995176739102</v>
      </c>
      <c r="AO177" s="17"/>
      <c r="AP177" s="17">
        <v>0.82295330784660703</v>
      </c>
      <c r="AQ177" s="17">
        <v>0.67142541648684095</v>
      </c>
      <c r="AR177" s="17">
        <v>0.66005985243668996</v>
      </c>
      <c r="AS177" s="17"/>
      <c r="AT177" s="17">
        <v>0.75423366950585102</v>
      </c>
      <c r="AU177" s="17">
        <v>0.71606405642601501</v>
      </c>
      <c r="AV177" s="17">
        <v>0.69763188042013402</v>
      </c>
      <c r="AW177" s="17">
        <v>0.58287555465904395</v>
      </c>
      <c r="AX177" s="17">
        <v>0.56156687818672202</v>
      </c>
    </row>
    <row r="178" spans="2:50" x14ac:dyDescent="0.35">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row>
    <row r="179" spans="2:50" x14ac:dyDescent="0.35">
      <c r="B179" s="6" t="s">
        <v>168</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row>
    <row r="180" spans="2:50" x14ac:dyDescent="0.35">
      <c r="B180" s="24" t="s">
        <v>84</v>
      </c>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row>
    <row r="181" spans="2:50" x14ac:dyDescent="0.35">
      <c r="B181" t="s">
        <v>153</v>
      </c>
      <c r="C181" s="17">
        <v>0.20794710335132599</v>
      </c>
      <c r="D181" s="17">
        <v>0.22880984112345501</v>
      </c>
      <c r="E181" s="17">
        <v>0.187451646763269</v>
      </c>
      <c r="F181" s="17"/>
      <c r="G181" s="17">
        <v>9.0975915331218099E-2</v>
      </c>
      <c r="H181" s="17">
        <v>0.115765300232423</v>
      </c>
      <c r="I181" s="17">
        <v>0.14901723729285599</v>
      </c>
      <c r="J181" s="17">
        <v>0.200308105903514</v>
      </c>
      <c r="K181" s="17">
        <v>0.29867944399476298</v>
      </c>
      <c r="L181" s="17">
        <v>0.35336255309561798</v>
      </c>
      <c r="M181" s="17"/>
      <c r="N181" s="17">
        <v>0.24358374553866399</v>
      </c>
      <c r="O181" s="17">
        <v>0.17877107749670099</v>
      </c>
      <c r="P181" s="17">
        <v>0.22482357082363399</v>
      </c>
      <c r="Q181" s="17">
        <v>0.18157158720990399</v>
      </c>
      <c r="R181" s="17"/>
      <c r="S181" s="17">
        <v>0.15846858827723001</v>
      </c>
      <c r="T181" s="17">
        <v>0.212193290432131</v>
      </c>
      <c r="U181" s="17">
        <v>0.25530671366981</v>
      </c>
      <c r="V181" s="17">
        <v>0.241440300605443</v>
      </c>
      <c r="W181" s="17">
        <v>0.17166334718693799</v>
      </c>
      <c r="X181" s="17">
        <v>0.195387678334323</v>
      </c>
      <c r="Y181" s="17">
        <v>0.272690333797037</v>
      </c>
      <c r="Z181" s="17">
        <v>0.21727793667355499</v>
      </c>
      <c r="AA181" s="17">
        <v>0.20364069037180299</v>
      </c>
      <c r="AB181" s="17">
        <v>0.18740133410485599</v>
      </c>
      <c r="AC181" s="17">
        <v>0.21910071226008099</v>
      </c>
      <c r="AD181" s="17">
        <v>0.19117315270569599</v>
      </c>
      <c r="AE181" s="17"/>
      <c r="AF181" s="17">
        <v>0.35427137951200399</v>
      </c>
      <c r="AG181" s="17">
        <v>0.150902453509624</v>
      </c>
      <c r="AH181" s="17">
        <v>9.0603944105057704E-2</v>
      </c>
      <c r="AI181" s="17"/>
      <c r="AJ181" s="17">
        <v>0.34098823464133898</v>
      </c>
      <c r="AK181" s="17">
        <v>0.11473108032294201</v>
      </c>
      <c r="AL181" s="17">
        <v>0.18007487006922199</v>
      </c>
      <c r="AM181" s="17">
        <v>0.31149521072931002</v>
      </c>
      <c r="AN181" s="17">
        <v>0.12295599545944801</v>
      </c>
      <c r="AO181" s="17"/>
      <c r="AP181" s="17">
        <v>0.34090598442829301</v>
      </c>
      <c r="AQ181" s="17">
        <v>0.120701356324213</v>
      </c>
      <c r="AR181" s="17">
        <v>0.16757100649280099</v>
      </c>
      <c r="AS181" s="17"/>
      <c r="AT181" s="17">
        <v>0.238104395653676</v>
      </c>
      <c r="AU181" s="17">
        <v>0.20218584200611001</v>
      </c>
      <c r="AV181" s="17">
        <v>0.14636824716333099</v>
      </c>
      <c r="AW181" s="17">
        <v>0.200363749740474</v>
      </c>
      <c r="AX181" s="17">
        <v>0.217574470544103</v>
      </c>
    </row>
    <row r="182" spans="2:50" x14ac:dyDescent="0.35">
      <c r="B182" t="s">
        <v>154</v>
      </c>
      <c r="C182" s="17">
        <v>0.23374825073279601</v>
      </c>
      <c r="D182" s="17">
        <v>0.24965246404067501</v>
      </c>
      <c r="E182" s="17">
        <v>0.21915567802327501</v>
      </c>
      <c r="F182" s="17"/>
      <c r="G182" s="17">
        <v>0.22607661692122299</v>
      </c>
      <c r="H182" s="17">
        <v>0.21997001393734</v>
      </c>
      <c r="I182" s="17">
        <v>0.189687619413097</v>
      </c>
      <c r="J182" s="17">
        <v>0.233763595787878</v>
      </c>
      <c r="K182" s="17">
        <v>0.27693508611962597</v>
      </c>
      <c r="L182" s="17">
        <v>0.25700948671229901</v>
      </c>
      <c r="M182" s="17"/>
      <c r="N182" s="17">
        <v>0.25674206224854701</v>
      </c>
      <c r="O182" s="17">
        <v>0.25376467121655299</v>
      </c>
      <c r="P182" s="17">
        <v>0.21950854829194899</v>
      </c>
      <c r="Q182" s="17">
        <v>0.201629060023373</v>
      </c>
      <c r="R182" s="17"/>
      <c r="S182" s="17">
        <v>0.24090406245514001</v>
      </c>
      <c r="T182" s="17">
        <v>0.228660835891009</v>
      </c>
      <c r="U182" s="17">
        <v>0.20688549913436799</v>
      </c>
      <c r="V182" s="17">
        <v>0.25200566135262098</v>
      </c>
      <c r="W182" s="17">
        <v>0.24341932673574801</v>
      </c>
      <c r="X182" s="17">
        <v>0.25145007678728698</v>
      </c>
      <c r="Y182" s="17">
        <v>0.21137973706258101</v>
      </c>
      <c r="Z182" s="17">
        <v>0.25221523331339701</v>
      </c>
      <c r="AA182" s="17">
        <v>0.20222389359375001</v>
      </c>
      <c r="AB182" s="17">
        <v>0.25141548037231398</v>
      </c>
      <c r="AC182" s="17">
        <v>0.195398195008189</v>
      </c>
      <c r="AD182" s="17">
        <v>0.325028971047013</v>
      </c>
      <c r="AE182" s="17"/>
      <c r="AF182" s="17">
        <v>0.25946062381951801</v>
      </c>
      <c r="AG182" s="17">
        <v>0.24845426748314001</v>
      </c>
      <c r="AH182" s="17">
        <v>0.16696595749250401</v>
      </c>
      <c r="AI182" s="17"/>
      <c r="AJ182" s="17">
        <v>0.27135665328650999</v>
      </c>
      <c r="AK182" s="17">
        <v>0.23058128392910399</v>
      </c>
      <c r="AL182" s="17">
        <v>0.23290654458635299</v>
      </c>
      <c r="AM182" s="17">
        <v>0.27182089600777298</v>
      </c>
      <c r="AN182" s="17">
        <v>0.198271312314522</v>
      </c>
      <c r="AO182" s="17"/>
      <c r="AP182" s="17">
        <v>0.29400652996583898</v>
      </c>
      <c r="AQ182" s="17">
        <v>0.234675348368871</v>
      </c>
      <c r="AR182" s="17">
        <v>0.236627725871315</v>
      </c>
      <c r="AS182" s="17"/>
      <c r="AT182" s="17">
        <v>0.21034849657119001</v>
      </c>
      <c r="AU182" s="17">
        <v>0.22425838278560001</v>
      </c>
      <c r="AV182" s="17">
        <v>0.247612547400204</v>
      </c>
      <c r="AW182" s="17">
        <v>0.25274605327652899</v>
      </c>
      <c r="AX182" s="17">
        <v>0.27574735248931398</v>
      </c>
    </row>
    <row r="183" spans="2:50" x14ac:dyDescent="0.35">
      <c r="B183" t="s">
        <v>155</v>
      </c>
      <c r="C183" s="17">
        <v>0.319213295577296</v>
      </c>
      <c r="D183" s="17">
        <v>0.31627968931885903</v>
      </c>
      <c r="E183" s="17">
        <v>0.321211111074091</v>
      </c>
      <c r="F183" s="17"/>
      <c r="G183" s="17">
        <v>0.41148858612536898</v>
      </c>
      <c r="H183" s="17">
        <v>0.379673245214386</v>
      </c>
      <c r="I183" s="17">
        <v>0.38779442537796299</v>
      </c>
      <c r="J183" s="17">
        <v>0.33207227608434697</v>
      </c>
      <c r="K183" s="17">
        <v>0.21476994695812199</v>
      </c>
      <c r="L183" s="17">
        <v>0.21285560388202199</v>
      </c>
      <c r="M183" s="17"/>
      <c r="N183" s="17">
        <v>0.24935072449863799</v>
      </c>
      <c r="O183" s="17">
        <v>0.33348204088484801</v>
      </c>
      <c r="P183" s="17">
        <v>0.35329050132004802</v>
      </c>
      <c r="Q183" s="17">
        <v>0.34935801145411</v>
      </c>
      <c r="R183" s="17"/>
      <c r="S183" s="17">
        <v>0.31957660770666502</v>
      </c>
      <c r="T183" s="17">
        <v>0.34785819413256802</v>
      </c>
      <c r="U183" s="17">
        <v>0.31310135667368499</v>
      </c>
      <c r="V183" s="17">
        <v>0.30070367791926</v>
      </c>
      <c r="W183" s="17">
        <v>0.37435161572574899</v>
      </c>
      <c r="X183" s="17">
        <v>0.32929748598884601</v>
      </c>
      <c r="Y183" s="17">
        <v>0.27529810477572803</v>
      </c>
      <c r="Z183" s="17">
        <v>0.243798857207184</v>
      </c>
      <c r="AA183" s="17">
        <v>0.35474249834622401</v>
      </c>
      <c r="AB183" s="17">
        <v>0.300258665606915</v>
      </c>
      <c r="AC183" s="17">
        <v>0.30539728173071301</v>
      </c>
      <c r="AD183" s="17">
        <v>0.27254630832174098</v>
      </c>
      <c r="AE183" s="17"/>
      <c r="AF183" s="17">
        <v>0.22082091282851199</v>
      </c>
      <c r="AG183" s="17">
        <v>0.34873331119432799</v>
      </c>
      <c r="AH183" s="17">
        <v>0.40903227356025501</v>
      </c>
      <c r="AI183" s="17"/>
      <c r="AJ183" s="17">
        <v>0.25578672799971802</v>
      </c>
      <c r="AK183" s="17">
        <v>0.371019574932128</v>
      </c>
      <c r="AL183" s="17">
        <v>0.316873061698287</v>
      </c>
      <c r="AM183" s="17">
        <v>0.20561563747513101</v>
      </c>
      <c r="AN183" s="17">
        <v>0.35791486207262002</v>
      </c>
      <c r="AO183" s="17"/>
      <c r="AP183" s="17">
        <v>0.260818954274534</v>
      </c>
      <c r="AQ183" s="17">
        <v>0.35041051699227099</v>
      </c>
      <c r="AR183" s="17">
        <v>0.36752704535331299</v>
      </c>
      <c r="AS183" s="17"/>
      <c r="AT183" s="17">
        <v>0.33385824931812602</v>
      </c>
      <c r="AU183" s="17">
        <v>0.355872988368924</v>
      </c>
      <c r="AV183" s="17">
        <v>0.34782023920935101</v>
      </c>
      <c r="AW183" s="17">
        <v>0.244212485316331</v>
      </c>
      <c r="AX183" s="17">
        <v>0.21587461948543199</v>
      </c>
    </row>
    <row r="184" spans="2:50" x14ac:dyDescent="0.35">
      <c r="B184" t="s">
        <v>156</v>
      </c>
      <c r="C184" s="17">
        <v>7.9789536952834E-2</v>
      </c>
      <c r="D184" s="17">
        <v>8.2202621370828094E-2</v>
      </c>
      <c r="E184" s="17">
        <v>7.6879106097820393E-2</v>
      </c>
      <c r="F184" s="17"/>
      <c r="G184" s="17">
        <v>9.5282440899203999E-2</v>
      </c>
      <c r="H184" s="17">
        <v>0.10966984751955</v>
      </c>
      <c r="I184" s="17">
        <v>7.8393054176452107E-2</v>
      </c>
      <c r="J184" s="17">
        <v>5.7586784341634403E-2</v>
      </c>
      <c r="K184" s="17">
        <v>7.5937063950119302E-2</v>
      </c>
      <c r="L184" s="17">
        <v>6.7065016029315805E-2</v>
      </c>
      <c r="M184" s="17"/>
      <c r="N184" s="17">
        <v>0.10258457606994</v>
      </c>
      <c r="O184" s="17">
        <v>7.7051128060906596E-2</v>
      </c>
      <c r="P184" s="17">
        <v>6.0539696417167499E-2</v>
      </c>
      <c r="Q184" s="17">
        <v>7.5910697251000206E-2</v>
      </c>
      <c r="R184" s="17"/>
      <c r="S184" s="17">
        <v>0.11178015860389599</v>
      </c>
      <c r="T184" s="17">
        <v>8.1932715953077898E-2</v>
      </c>
      <c r="U184" s="17">
        <v>7.8092477367945598E-2</v>
      </c>
      <c r="V184" s="17">
        <v>5.1045633716991001E-2</v>
      </c>
      <c r="W184" s="17">
        <v>4.77058400024069E-2</v>
      </c>
      <c r="X184" s="17">
        <v>6.9100350280657905E-2</v>
      </c>
      <c r="Y184" s="17">
        <v>6.6346285779102607E-2</v>
      </c>
      <c r="Z184" s="17">
        <v>0.116568903360038</v>
      </c>
      <c r="AA184" s="17">
        <v>6.1813331113893297E-2</v>
      </c>
      <c r="AB184" s="17">
        <v>0.121180300583334</v>
      </c>
      <c r="AC184" s="17">
        <v>7.8976984123475702E-2</v>
      </c>
      <c r="AD184" s="17">
        <v>4.8194725409908198E-2</v>
      </c>
      <c r="AE184" s="17"/>
      <c r="AF184" s="17">
        <v>4.3581954514370802E-2</v>
      </c>
      <c r="AG184" s="17">
        <v>0.10568182586597299</v>
      </c>
      <c r="AH184" s="17">
        <v>7.1144788710486503E-2</v>
      </c>
      <c r="AI184" s="17"/>
      <c r="AJ184" s="17">
        <v>3.8667839279699003E-2</v>
      </c>
      <c r="AK184" s="17">
        <v>0.12029182829761099</v>
      </c>
      <c r="AL184" s="17">
        <v>0.118454497886483</v>
      </c>
      <c r="AM184" s="17">
        <v>0</v>
      </c>
      <c r="AN184" s="17">
        <v>5.1538278018239098E-2</v>
      </c>
      <c r="AO184" s="17"/>
      <c r="AP184" s="17">
        <v>3.79806863377712E-2</v>
      </c>
      <c r="AQ184" s="17">
        <v>0.11728548803748801</v>
      </c>
      <c r="AR184" s="17">
        <v>0.11500780201822</v>
      </c>
      <c r="AS184" s="17"/>
      <c r="AT184" s="17">
        <v>5.6240135631389999E-2</v>
      </c>
      <c r="AU184" s="17">
        <v>6.9763633063784594E-2</v>
      </c>
      <c r="AV184" s="17">
        <v>0.10300281864272499</v>
      </c>
      <c r="AW184" s="17">
        <v>0.118595878179332</v>
      </c>
      <c r="AX184" s="17">
        <v>0.13063524768201301</v>
      </c>
    </row>
    <row r="185" spans="2:50" x14ac:dyDescent="0.35">
      <c r="B185" t="s">
        <v>157</v>
      </c>
      <c r="C185" s="17">
        <v>5.6937308442983899E-2</v>
      </c>
      <c r="D185" s="17">
        <v>5.7445076434747298E-2</v>
      </c>
      <c r="E185" s="17">
        <v>5.6667556437157103E-2</v>
      </c>
      <c r="F185" s="17"/>
      <c r="G185" s="17">
        <v>7.8575773425972606E-2</v>
      </c>
      <c r="H185" s="17">
        <v>5.4423156949334299E-2</v>
      </c>
      <c r="I185" s="17">
        <v>6.4316131033877802E-2</v>
      </c>
      <c r="J185" s="17">
        <v>5.4337685072747298E-2</v>
      </c>
      <c r="K185" s="17">
        <v>5.2756414819198599E-2</v>
      </c>
      <c r="L185" s="17">
        <v>4.36602389213969E-2</v>
      </c>
      <c r="M185" s="17"/>
      <c r="N185" s="17">
        <v>7.9312516816027898E-2</v>
      </c>
      <c r="O185" s="17">
        <v>5.14091426206282E-2</v>
      </c>
      <c r="P185" s="17">
        <v>5.8297815878593E-2</v>
      </c>
      <c r="Q185" s="17">
        <v>3.79963206816816E-2</v>
      </c>
      <c r="R185" s="17"/>
      <c r="S185" s="17">
        <v>8.5939277663740293E-2</v>
      </c>
      <c r="T185" s="17">
        <v>5.21332322982982E-2</v>
      </c>
      <c r="U185" s="17">
        <v>6.9231336019752301E-2</v>
      </c>
      <c r="V185" s="17">
        <v>3.50216436373183E-2</v>
      </c>
      <c r="W185" s="17">
        <v>5.4297427161675398E-2</v>
      </c>
      <c r="X185" s="17">
        <v>3.5693242095251702E-2</v>
      </c>
      <c r="Y185" s="17">
        <v>5.2803889411298599E-2</v>
      </c>
      <c r="Z185" s="17">
        <v>5.9527942476212299E-2</v>
      </c>
      <c r="AA185" s="17">
        <v>4.8317054920847299E-2</v>
      </c>
      <c r="AB185" s="17">
        <v>5.7137290253720101E-2</v>
      </c>
      <c r="AC185" s="17">
        <v>7.6426675518020196E-2</v>
      </c>
      <c r="AD185" s="17">
        <v>5.15279235549536E-2</v>
      </c>
      <c r="AE185" s="17"/>
      <c r="AF185" s="17">
        <v>3.6794961012764901E-2</v>
      </c>
      <c r="AG185" s="17">
        <v>7.1187710367237894E-2</v>
      </c>
      <c r="AH185" s="17">
        <v>5.0463461939136797E-2</v>
      </c>
      <c r="AI185" s="17"/>
      <c r="AJ185" s="17">
        <v>2.2463916972936201E-2</v>
      </c>
      <c r="AK185" s="17">
        <v>8.4960442250373705E-2</v>
      </c>
      <c r="AL185" s="17">
        <v>7.8027581595873793E-2</v>
      </c>
      <c r="AM185" s="17">
        <v>7.9379463396097305E-2</v>
      </c>
      <c r="AN185" s="17">
        <v>3.2356057328543797E-2</v>
      </c>
      <c r="AO185" s="17"/>
      <c r="AP185" s="17">
        <v>2.28361338225423E-2</v>
      </c>
      <c r="AQ185" s="17">
        <v>9.1524229852816205E-2</v>
      </c>
      <c r="AR185" s="17">
        <v>5.6008361421825997E-2</v>
      </c>
      <c r="AS185" s="17"/>
      <c r="AT185" s="17">
        <v>3.40902105424973E-2</v>
      </c>
      <c r="AU185" s="17">
        <v>4.5155041289750501E-2</v>
      </c>
      <c r="AV185" s="17">
        <v>6.9180956902336499E-2</v>
      </c>
      <c r="AW185" s="17">
        <v>0.109485111861438</v>
      </c>
      <c r="AX185" s="17">
        <v>0.11050774227709199</v>
      </c>
    </row>
    <row r="186" spans="2:50" x14ac:dyDescent="0.35">
      <c r="B186" t="s">
        <v>72</v>
      </c>
      <c r="C186" s="17">
        <v>0.102364504942763</v>
      </c>
      <c r="D186" s="17">
        <v>6.5610307711435098E-2</v>
      </c>
      <c r="E186" s="17">
        <v>0.13863490160438799</v>
      </c>
      <c r="F186" s="17"/>
      <c r="G186" s="17">
        <v>9.7600667297013194E-2</v>
      </c>
      <c r="H186" s="17">
        <v>0.12049843614696699</v>
      </c>
      <c r="I186" s="17">
        <v>0.130791532705754</v>
      </c>
      <c r="J186" s="17">
        <v>0.121931552809879</v>
      </c>
      <c r="K186" s="17">
        <v>8.0922044158172196E-2</v>
      </c>
      <c r="L186" s="17">
        <v>6.6047101359348007E-2</v>
      </c>
      <c r="M186" s="17"/>
      <c r="N186" s="17">
        <v>6.8426374828182604E-2</v>
      </c>
      <c r="O186" s="17">
        <v>0.105521939720364</v>
      </c>
      <c r="P186" s="17">
        <v>8.3539867268608403E-2</v>
      </c>
      <c r="Q186" s="17">
        <v>0.153534323379931</v>
      </c>
      <c r="R186" s="17"/>
      <c r="S186" s="17">
        <v>8.33313052933288E-2</v>
      </c>
      <c r="T186" s="17">
        <v>7.7221731292916096E-2</v>
      </c>
      <c r="U186" s="17">
        <v>7.7382617134439793E-2</v>
      </c>
      <c r="V186" s="17">
        <v>0.11978308276836699</v>
      </c>
      <c r="W186" s="17">
        <v>0.108562443187482</v>
      </c>
      <c r="X186" s="17">
        <v>0.119071166513635</v>
      </c>
      <c r="Y186" s="17">
        <v>0.121481649174252</v>
      </c>
      <c r="Z186" s="17">
        <v>0.11061112696961301</v>
      </c>
      <c r="AA186" s="17">
        <v>0.129262531653482</v>
      </c>
      <c r="AB186" s="17">
        <v>8.2606929078860303E-2</v>
      </c>
      <c r="AC186" s="17">
        <v>0.12470015135952101</v>
      </c>
      <c r="AD186" s="17">
        <v>0.11152891896068801</v>
      </c>
      <c r="AE186" s="17"/>
      <c r="AF186" s="17">
        <v>8.5070168312829694E-2</v>
      </c>
      <c r="AG186" s="17">
        <v>7.5040431579697003E-2</v>
      </c>
      <c r="AH186" s="17">
        <v>0.21178957419256</v>
      </c>
      <c r="AI186" s="17"/>
      <c r="AJ186" s="17">
        <v>7.0736627819798101E-2</v>
      </c>
      <c r="AK186" s="17">
        <v>7.8415790267841304E-2</v>
      </c>
      <c r="AL186" s="17">
        <v>7.3663444163780303E-2</v>
      </c>
      <c r="AM186" s="17">
        <v>0.13168879239168901</v>
      </c>
      <c r="AN186" s="17">
        <v>0.23696349480662801</v>
      </c>
      <c r="AO186" s="17"/>
      <c r="AP186" s="17">
        <v>4.3451711171021201E-2</v>
      </c>
      <c r="AQ186" s="17">
        <v>8.5403060424341107E-2</v>
      </c>
      <c r="AR186" s="17">
        <v>5.72580588425253E-2</v>
      </c>
      <c r="AS186" s="17"/>
      <c r="AT186" s="17">
        <v>0.12735851228312001</v>
      </c>
      <c r="AU186" s="17">
        <v>0.10276411248583101</v>
      </c>
      <c r="AV186" s="17">
        <v>8.6015190682052101E-2</v>
      </c>
      <c r="AW186" s="17">
        <v>7.4596721625894799E-2</v>
      </c>
      <c r="AX186" s="17">
        <v>4.9660567522046901E-2</v>
      </c>
    </row>
    <row r="187" spans="2:50" x14ac:dyDescent="0.35">
      <c r="B187" t="s">
        <v>158</v>
      </c>
      <c r="C187" s="17">
        <v>0.44169535408412303</v>
      </c>
      <c r="D187" s="17">
        <v>0.47846230516413102</v>
      </c>
      <c r="E187" s="17">
        <v>0.40660732478654299</v>
      </c>
      <c r="F187" s="17"/>
      <c r="G187" s="17">
        <v>0.31705253225244101</v>
      </c>
      <c r="H187" s="17">
        <v>0.33573531416976299</v>
      </c>
      <c r="I187" s="17">
        <v>0.33870485670595202</v>
      </c>
      <c r="J187" s="17">
        <v>0.43407170169139198</v>
      </c>
      <c r="K187" s="17">
        <v>0.57561453011438801</v>
      </c>
      <c r="L187" s="17">
        <v>0.61037203980791699</v>
      </c>
      <c r="M187" s="17"/>
      <c r="N187" s="17">
        <v>0.50032580778721103</v>
      </c>
      <c r="O187" s="17">
        <v>0.43253574871325401</v>
      </c>
      <c r="P187" s="17">
        <v>0.44433211911558301</v>
      </c>
      <c r="Q187" s="17">
        <v>0.38320064723327701</v>
      </c>
      <c r="R187" s="17"/>
      <c r="S187" s="17">
        <v>0.39937265073236999</v>
      </c>
      <c r="T187" s="17">
        <v>0.44085412632314003</v>
      </c>
      <c r="U187" s="17">
        <v>0.46219221280417799</v>
      </c>
      <c r="V187" s="17">
        <v>0.49344596195806401</v>
      </c>
      <c r="W187" s="17">
        <v>0.415082673922686</v>
      </c>
      <c r="X187" s="17">
        <v>0.44683775512161</v>
      </c>
      <c r="Y187" s="17">
        <v>0.48407007085961801</v>
      </c>
      <c r="Z187" s="17">
        <v>0.46949316998695201</v>
      </c>
      <c r="AA187" s="17">
        <v>0.40586458396555303</v>
      </c>
      <c r="AB187" s="17">
        <v>0.43881681447717003</v>
      </c>
      <c r="AC187" s="17">
        <v>0.41449890726826999</v>
      </c>
      <c r="AD187" s="17">
        <v>0.51620212375270902</v>
      </c>
      <c r="AE187" s="17"/>
      <c r="AF187" s="17">
        <v>0.613732003331522</v>
      </c>
      <c r="AG187" s="17">
        <v>0.39935672099276398</v>
      </c>
      <c r="AH187" s="17">
        <v>0.25756990159756099</v>
      </c>
      <c r="AI187" s="17"/>
      <c r="AJ187" s="17">
        <v>0.61234488792784902</v>
      </c>
      <c r="AK187" s="17">
        <v>0.34531236425204598</v>
      </c>
      <c r="AL187" s="17">
        <v>0.41298141465557597</v>
      </c>
      <c r="AM187" s="17">
        <v>0.58331610673708301</v>
      </c>
      <c r="AN187" s="17">
        <v>0.32122730777396902</v>
      </c>
      <c r="AO187" s="17"/>
      <c r="AP187" s="17">
        <v>0.63491251439413099</v>
      </c>
      <c r="AQ187" s="17">
        <v>0.35537670469308402</v>
      </c>
      <c r="AR187" s="17">
        <v>0.40419873236411602</v>
      </c>
      <c r="AS187" s="17"/>
      <c r="AT187" s="17">
        <v>0.44845289222486601</v>
      </c>
      <c r="AU187" s="17">
        <v>0.42644422479171001</v>
      </c>
      <c r="AV187" s="17">
        <v>0.39398079456353502</v>
      </c>
      <c r="AW187" s="17">
        <v>0.45310980301700299</v>
      </c>
      <c r="AX187" s="17">
        <v>0.49332182303341698</v>
      </c>
    </row>
    <row r="188" spans="2:50" x14ac:dyDescent="0.35">
      <c r="B188" t="s">
        <v>159</v>
      </c>
      <c r="C188" s="17">
        <v>0.136726845395818</v>
      </c>
      <c r="D188" s="17">
        <v>0.13964769780557501</v>
      </c>
      <c r="E188" s="17">
        <v>0.13354666253497799</v>
      </c>
      <c r="F188" s="17"/>
      <c r="G188" s="17">
        <v>0.17385821432517701</v>
      </c>
      <c r="H188" s="17">
        <v>0.164093004468884</v>
      </c>
      <c r="I188" s="17">
        <v>0.14270918521032999</v>
      </c>
      <c r="J188" s="17">
        <v>0.111924469414382</v>
      </c>
      <c r="K188" s="17">
        <v>0.128693478769318</v>
      </c>
      <c r="L188" s="17">
        <v>0.110725254950713</v>
      </c>
      <c r="M188" s="17"/>
      <c r="N188" s="17">
        <v>0.181897092885968</v>
      </c>
      <c r="O188" s="17">
        <v>0.12846027068153501</v>
      </c>
      <c r="P188" s="17">
        <v>0.11883751229576101</v>
      </c>
      <c r="Q188" s="17">
        <v>0.113907017932682</v>
      </c>
      <c r="R188" s="17"/>
      <c r="S188" s="17">
        <v>0.197719436267636</v>
      </c>
      <c r="T188" s="17">
        <v>0.13406594825137599</v>
      </c>
      <c r="U188" s="17">
        <v>0.14732381338769801</v>
      </c>
      <c r="V188" s="17">
        <v>8.6067277354309205E-2</v>
      </c>
      <c r="W188" s="17">
        <v>0.10200326716408201</v>
      </c>
      <c r="X188" s="17">
        <v>0.10479359237591</v>
      </c>
      <c r="Y188" s="17">
        <v>0.119150175190401</v>
      </c>
      <c r="Z188" s="17">
        <v>0.17609684583624999</v>
      </c>
      <c r="AA188" s="17">
        <v>0.110130386034741</v>
      </c>
      <c r="AB188" s="17">
        <v>0.17831759083705401</v>
      </c>
      <c r="AC188" s="17">
        <v>0.15540365964149599</v>
      </c>
      <c r="AD188" s="17">
        <v>9.9722648964861799E-2</v>
      </c>
      <c r="AE188" s="17"/>
      <c r="AF188" s="17">
        <v>8.0376915527135703E-2</v>
      </c>
      <c r="AG188" s="17">
        <v>0.176869536233211</v>
      </c>
      <c r="AH188" s="17">
        <v>0.121608250649623</v>
      </c>
      <c r="AI188" s="17"/>
      <c r="AJ188" s="17">
        <v>6.11317562526352E-2</v>
      </c>
      <c r="AK188" s="17">
        <v>0.20525227054798401</v>
      </c>
      <c r="AL188" s="17">
        <v>0.19648207948235699</v>
      </c>
      <c r="AM188" s="17">
        <v>7.9379463396097305E-2</v>
      </c>
      <c r="AN188" s="17">
        <v>8.3894335346783006E-2</v>
      </c>
      <c r="AO188" s="17"/>
      <c r="AP188" s="17">
        <v>6.0816820160313499E-2</v>
      </c>
      <c r="AQ188" s="17">
        <v>0.208809717890304</v>
      </c>
      <c r="AR188" s="17">
        <v>0.171016163440046</v>
      </c>
      <c r="AS188" s="17"/>
      <c r="AT188" s="17">
        <v>9.0330346173887396E-2</v>
      </c>
      <c r="AU188" s="17">
        <v>0.11491867435353501</v>
      </c>
      <c r="AV188" s="17">
        <v>0.17218377554506101</v>
      </c>
      <c r="AW188" s="17">
        <v>0.22808099004077101</v>
      </c>
      <c r="AX188" s="17">
        <v>0.24114298995910399</v>
      </c>
    </row>
    <row r="189" spans="2:50" x14ac:dyDescent="0.35">
      <c r="B189" t="s">
        <v>160</v>
      </c>
      <c r="C189" s="17">
        <v>0.304968508688305</v>
      </c>
      <c r="D189" s="17">
        <v>0.33881460735855501</v>
      </c>
      <c r="E189" s="17">
        <v>0.273060662251566</v>
      </c>
      <c r="F189" s="17"/>
      <c r="G189" s="17">
        <v>0.143194317927264</v>
      </c>
      <c r="H189" s="17">
        <v>0.17164230970087899</v>
      </c>
      <c r="I189" s="17">
        <v>0.195995671495622</v>
      </c>
      <c r="J189" s="17">
        <v>0.32214723227701098</v>
      </c>
      <c r="K189" s="17">
        <v>0.44692105134506999</v>
      </c>
      <c r="L189" s="17">
        <v>0.49964678485720498</v>
      </c>
      <c r="M189" s="17"/>
      <c r="N189" s="17">
        <v>0.31842871490124303</v>
      </c>
      <c r="O189" s="17">
        <v>0.30407547803171903</v>
      </c>
      <c r="P189" s="17">
        <v>0.32549460681982201</v>
      </c>
      <c r="Q189" s="17">
        <v>0.26929362930059503</v>
      </c>
      <c r="R189" s="17"/>
      <c r="S189" s="17">
        <v>0.201653214464734</v>
      </c>
      <c r="T189" s="17">
        <v>0.30678817807176401</v>
      </c>
      <c r="U189" s="17">
        <v>0.31486839941647998</v>
      </c>
      <c r="V189" s="17">
        <v>0.40737868460375498</v>
      </c>
      <c r="W189" s="17">
        <v>0.31307940675860402</v>
      </c>
      <c r="X189" s="17">
        <v>0.34204416274569999</v>
      </c>
      <c r="Y189" s="17">
        <v>0.36491989566921701</v>
      </c>
      <c r="Z189" s="17">
        <v>0.29339632415070199</v>
      </c>
      <c r="AA189" s="17">
        <v>0.29573419793081202</v>
      </c>
      <c r="AB189" s="17">
        <v>0.26049922364011602</v>
      </c>
      <c r="AC189" s="17">
        <v>0.25909524762677399</v>
      </c>
      <c r="AD189" s="17">
        <v>0.41647947478784803</v>
      </c>
      <c r="AE189" s="17"/>
      <c r="AF189" s="17">
        <v>0.53335508780438701</v>
      </c>
      <c r="AG189" s="17">
        <v>0.22248718475955301</v>
      </c>
      <c r="AH189" s="17">
        <v>0.135961650947938</v>
      </c>
      <c r="AI189" s="17"/>
      <c r="AJ189" s="17">
        <v>0.55121313167521402</v>
      </c>
      <c r="AK189" s="17">
        <v>0.140060093704062</v>
      </c>
      <c r="AL189" s="17">
        <v>0.21649933517321901</v>
      </c>
      <c r="AM189" s="17">
        <v>0.50393664334098498</v>
      </c>
      <c r="AN189" s="17">
        <v>0.23733297242718601</v>
      </c>
      <c r="AO189" s="17"/>
      <c r="AP189" s="17">
        <v>0.57409569423381801</v>
      </c>
      <c r="AQ189" s="17">
        <v>0.14656698680277999</v>
      </c>
      <c r="AR189" s="17">
        <v>0.23318256892406999</v>
      </c>
      <c r="AS189" s="17"/>
      <c r="AT189" s="17">
        <v>0.35812254605097898</v>
      </c>
      <c r="AU189" s="17">
        <v>0.31152555043817498</v>
      </c>
      <c r="AV189" s="17">
        <v>0.22179701901847401</v>
      </c>
      <c r="AW189" s="17">
        <v>0.22502881297623301</v>
      </c>
      <c r="AX189" s="17">
        <v>0.25217883307431199</v>
      </c>
    </row>
    <row r="190" spans="2:50" x14ac:dyDescent="0.35">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row>
    <row r="191" spans="2:50" x14ac:dyDescent="0.35">
      <c r="B191" s="6" t="s">
        <v>169</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row>
    <row r="192" spans="2:50" x14ac:dyDescent="0.35">
      <c r="B192" s="24" t="s">
        <v>84</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row>
    <row r="193" spans="2:50" x14ac:dyDescent="0.35">
      <c r="B193" t="s">
        <v>153</v>
      </c>
      <c r="C193" s="17">
        <v>0.37996929536902802</v>
      </c>
      <c r="D193" s="17">
        <v>0.375149019677052</v>
      </c>
      <c r="E193" s="17">
        <v>0.38429503315861102</v>
      </c>
      <c r="F193" s="17"/>
      <c r="G193" s="17">
        <v>0.23978014132230599</v>
      </c>
      <c r="H193" s="17">
        <v>0.28271970317651501</v>
      </c>
      <c r="I193" s="17">
        <v>0.34341041542278899</v>
      </c>
      <c r="J193" s="17">
        <v>0.39286105904041602</v>
      </c>
      <c r="K193" s="17">
        <v>0.486553796848053</v>
      </c>
      <c r="L193" s="17">
        <v>0.49933335352455499</v>
      </c>
      <c r="M193" s="17"/>
      <c r="N193" s="17">
        <v>0.39476370429816399</v>
      </c>
      <c r="O193" s="17">
        <v>0.33560244939959799</v>
      </c>
      <c r="P193" s="17">
        <v>0.40920989489840298</v>
      </c>
      <c r="Q193" s="17">
        <v>0.38126771075600902</v>
      </c>
      <c r="R193" s="17"/>
      <c r="S193" s="17">
        <v>0.316947925454586</v>
      </c>
      <c r="T193" s="17">
        <v>0.41020818186020502</v>
      </c>
      <c r="U193" s="17">
        <v>0.39382621249782301</v>
      </c>
      <c r="V193" s="17">
        <v>0.39134346643851098</v>
      </c>
      <c r="W193" s="17">
        <v>0.33529692188323601</v>
      </c>
      <c r="X193" s="17">
        <v>0.30181274063923702</v>
      </c>
      <c r="Y193" s="17">
        <v>0.426058929319513</v>
      </c>
      <c r="Z193" s="17">
        <v>0.54117165045044702</v>
      </c>
      <c r="AA193" s="17">
        <v>0.38769435809716402</v>
      </c>
      <c r="AB193" s="17">
        <v>0.37296908569203202</v>
      </c>
      <c r="AC193" s="17">
        <v>0.45195480085261203</v>
      </c>
      <c r="AD193" s="17">
        <v>0.34756786980106502</v>
      </c>
      <c r="AE193" s="17"/>
      <c r="AF193" s="17">
        <v>0.52716393254869198</v>
      </c>
      <c r="AG193" s="17">
        <v>0.31486951839562199</v>
      </c>
      <c r="AH193" s="17">
        <v>0.306317627646775</v>
      </c>
      <c r="AI193" s="17"/>
      <c r="AJ193" s="17">
        <v>0.53975320819524797</v>
      </c>
      <c r="AK193" s="17">
        <v>0.25355043696038498</v>
      </c>
      <c r="AL193" s="17">
        <v>0.36194384523940898</v>
      </c>
      <c r="AM193" s="17">
        <v>0.54816631138900695</v>
      </c>
      <c r="AN193" s="17">
        <v>0.30751626135942201</v>
      </c>
      <c r="AO193" s="17"/>
      <c r="AP193" s="17">
        <v>0.521872033425546</v>
      </c>
      <c r="AQ193" s="17">
        <v>0.291163336475803</v>
      </c>
      <c r="AR193" s="17">
        <v>0.36556156146629298</v>
      </c>
      <c r="AS193" s="17"/>
      <c r="AT193" s="17">
        <v>0.43410913495897802</v>
      </c>
      <c r="AU193" s="17">
        <v>0.34997240549740699</v>
      </c>
      <c r="AV193" s="17">
        <v>0.35806631211110701</v>
      </c>
      <c r="AW193" s="17">
        <v>0.297648832624752</v>
      </c>
      <c r="AX193" s="17">
        <v>0.32927879788304998</v>
      </c>
    </row>
    <row r="194" spans="2:50" x14ac:dyDescent="0.35">
      <c r="B194" t="s">
        <v>154</v>
      </c>
      <c r="C194" s="17">
        <v>0.296489179517887</v>
      </c>
      <c r="D194" s="17">
        <v>0.29762721003831699</v>
      </c>
      <c r="E194" s="17">
        <v>0.29568203740107402</v>
      </c>
      <c r="F194" s="17"/>
      <c r="G194" s="17">
        <v>0.30551662192937801</v>
      </c>
      <c r="H194" s="17">
        <v>0.27849744956265499</v>
      </c>
      <c r="I194" s="17">
        <v>0.33498467255615499</v>
      </c>
      <c r="J194" s="17">
        <v>0.28576055691879199</v>
      </c>
      <c r="K194" s="17">
        <v>0.29320679852787901</v>
      </c>
      <c r="L194" s="17">
        <v>0.28478493526500398</v>
      </c>
      <c r="M194" s="17"/>
      <c r="N194" s="17">
        <v>0.30965205638159199</v>
      </c>
      <c r="O194" s="17">
        <v>0.32645508874372098</v>
      </c>
      <c r="P194" s="17">
        <v>0.28643584631279101</v>
      </c>
      <c r="Q194" s="17">
        <v>0.25917777514776802</v>
      </c>
      <c r="R194" s="17"/>
      <c r="S194" s="17">
        <v>0.31994838464174902</v>
      </c>
      <c r="T194" s="17">
        <v>0.30027177773918901</v>
      </c>
      <c r="U194" s="17">
        <v>0.25023802199808598</v>
      </c>
      <c r="V194" s="17">
        <v>0.29036852418253201</v>
      </c>
      <c r="W194" s="17">
        <v>0.323689014283502</v>
      </c>
      <c r="X194" s="17">
        <v>0.36183284389611098</v>
      </c>
      <c r="Y194" s="17">
        <v>0.25013246287174201</v>
      </c>
      <c r="Z194" s="17">
        <v>0.21475886984464901</v>
      </c>
      <c r="AA194" s="17">
        <v>0.34361274746817499</v>
      </c>
      <c r="AB194" s="17">
        <v>0.25557716791634599</v>
      </c>
      <c r="AC194" s="17">
        <v>0.23224327491180699</v>
      </c>
      <c r="AD194" s="17">
        <v>0.34054758969422</v>
      </c>
      <c r="AE194" s="17"/>
      <c r="AF194" s="17">
        <v>0.26414764207947999</v>
      </c>
      <c r="AG194" s="17">
        <v>0.31505462963383501</v>
      </c>
      <c r="AH194" s="17">
        <v>0.30134240191389799</v>
      </c>
      <c r="AI194" s="17"/>
      <c r="AJ194" s="17">
        <v>0.27346899060422297</v>
      </c>
      <c r="AK194" s="17">
        <v>0.31546797194655102</v>
      </c>
      <c r="AL194" s="17">
        <v>0.29372458014832498</v>
      </c>
      <c r="AM194" s="17">
        <v>0.24303909507471599</v>
      </c>
      <c r="AN194" s="17">
        <v>0.30012988011525599</v>
      </c>
      <c r="AO194" s="17"/>
      <c r="AP194" s="17">
        <v>0.29601734278477598</v>
      </c>
      <c r="AQ194" s="17">
        <v>0.33747860465740798</v>
      </c>
      <c r="AR194" s="17">
        <v>0.312103333323419</v>
      </c>
      <c r="AS194" s="17"/>
      <c r="AT194" s="17">
        <v>0.28742976568001699</v>
      </c>
      <c r="AU194" s="17">
        <v>0.302727181487495</v>
      </c>
      <c r="AV194" s="17">
        <v>0.29990469797047498</v>
      </c>
      <c r="AW194" s="17">
        <v>0.31003029811705302</v>
      </c>
      <c r="AX194" s="17">
        <v>0.25333742331738202</v>
      </c>
    </row>
    <row r="195" spans="2:50" x14ac:dyDescent="0.35">
      <c r="B195" t="s">
        <v>155</v>
      </c>
      <c r="C195" s="17">
        <v>0.17791155824500801</v>
      </c>
      <c r="D195" s="17">
        <v>0.19189859430765799</v>
      </c>
      <c r="E195" s="17">
        <v>0.16496839595960699</v>
      </c>
      <c r="F195" s="17"/>
      <c r="G195" s="17">
        <v>0.26211536523707701</v>
      </c>
      <c r="H195" s="17">
        <v>0.234135583838116</v>
      </c>
      <c r="I195" s="17">
        <v>0.17359356487341501</v>
      </c>
      <c r="J195" s="17">
        <v>0.167029896684285</v>
      </c>
      <c r="K195" s="17">
        <v>0.12527631401675601</v>
      </c>
      <c r="L195" s="17">
        <v>0.12431782323907301</v>
      </c>
      <c r="M195" s="17"/>
      <c r="N195" s="17">
        <v>0.15838750781898001</v>
      </c>
      <c r="O195" s="17">
        <v>0.184794182350347</v>
      </c>
      <c r="P195" s="17">
        <v>0.164436403228194</v>
      </c>
      <c r="Q195" s="17">
        <v>0.20584644399751301</v>
      </c>
      <c r="R195" s="17"/>
      <c r="S195" s="17">
        <v>0.178636066586329</v>
      </c>
      <c r="T195" s="17">
        <v>0.1869875316281</v>
      </c>
      <c r="U195" s="17">
        <v>0.18363848493130899</v>
      </c>
      <c r="V195" s="17">
        <v>0.157154443337961</v>
      </c>
      <c r="W195" s="17">
        <v>0.164487742699015</v>
      </c>
      <c r="X195" s="17">
        <v>0.193174167889858</v>
      </c>
      <c r="Y195" s="17">
        <v>0.189231450075591</v>
      </c>
      <c r="Z195" s="17">
        <v>0.107964445923049</v>
      </c>
      <c r="AA195" s="17">
        <v>0.15848833415393801</v>
      </c>
      <c r="AB195" s="17">
        <v>0.21414127352283299</v>
      </c>
      <c r="AC195" s="17">
        <v>0.20433224542269199</v>
      </c>
      <c r="AD195" s="17">
        <v>0.14865775820173199</v>
      </c>
      <c r="AE195" s="17"/>
      <c r="AF195" s="17">
        <v>0.122315877447331</v>
      </c>
      <c r="AG195" s="17">
        <v>0.20899136963811199</v>
      </c>
      <c r="AH195" s="17">
        <v>0.196200911419877</v>
      </c>
      <c r="AI195" s="17"/>
      <c r="AJ195" s="17">
        <v>0.12210439205576</v>
      </c>
      <c r="AK195" s="17">
        <v>0.22785086879265001</v>
      </c>
      <c r="AL195" s="17">
        <v>0.208282381553789</v>
      </c>
      <c r="AM195" s="17">
        <v>0.12941513014018</v>
      </c>
      <c r="AN195" s="17">
        <v>0.18899795129987401</v>
      </c>
      <c r="AO195" s="17"/>
      <c r="AP195" s="17">
        <v>0.12775362012570099</v>
      </c>
      <c r="AQ195" s="17">
        <v>0.20701143668990299</v>
      </c>
      <c r="AR195" s="17">
        <v>0.22542664001891199</v>
      </c>
      <c r="AS195" s="17"/>
      <c r="AT195" s="17">
        <v>0.16209877381549401</v>
      </c>
      <c r="AU195" s="17">
        <v>0.19787264555741099</v>
      </c>
      <c r="AV195" s="17">
        <v>0.19662037215085701</v>
      </c>
      <c r="AW195" s="17">
        <v>0.17354212932275101</v>
      </c>
      <c r="AX195" s="17">
        <v>0.23679604572929699</v>
      </c>
    </row>
    <row r="196" spans="2:50" x14ac:dyDescent="0.35">
      <c r="B196" t="s">
        <v>156</v>
      </c>
      <c r="C196" s="17">
        <v>5.2156354802683998E-2</v>
      </c>
      <c r="D196" s="17">
        <v>5.4751722848642402E-2</v>
      </c>
      <c r="E196" s="17">
        <v>4.98305783622243E-2</v>
      </c>
      <c r="F196" s="17"/>
      <c r="G196" s="17">
        <v>7.63876095185511E-2</v>
      </c>
      <c r="H196" s="17">
        <v>6.5007861933373295E-2</v>
      </c>
      <c r="I196" s="17">
        <v>6.0750479022758701E-2</v>
      </c>
      <c r="J196" s="17">
        <v>3.9915358925136098E-2</v>
      </c>
      <c r="K196" s="17">
        <v>3.2533015087438298E-2</v>
      </c>
      <c r="L196" s="17">
        <v>4.1824343743771301E-2</v>
      </c>
      <c r="M196" s="17"/>
      <c r="N196" s="17">
        <v>5.1737687530724198E-2</v>
      </c>
      <c r="O196" s="17">
        <v>5.3702057732545598E-2</v>
      </c>
      <c r="P196" s="17">
        <v>5.7860387546971002E-2</v>
      </c>
      <c r="Q196" s="17">
        <v>4.6610403257863801E-2</v>
      </c>
      <c r="R196" s="17"/>
      <c r="S196" s="17">
        <v>8.1671331565082397E-2</v>
      </c>
      <c r="T196" s="17">
        <v>3.6052084947895399E-2</v>
      </c>
      <c r="U196" s="17">
        <v>6.3308532088632796E-2</v>
      </c>
      <c r="V196" s="17">
        <v>4.2628272952864803E-2</v>
      </c>
      <c r="W196" s="17">
        <v>5.9057060418953103E-2</v>
      </c>
      <c r="X196" s="17">
        <v>4.5731531882189397E-2</v>
      </c>
      <c r="Y196" s="17">
        <v>5.6248664009063899E-2</v>
      </c>
      <c r="Z196" s="17">
        <v>8.6117002754057606E-2</v>
      </c>
      <c r="AA196" s="17">
        <v>3.0573289304819701E-2</v>
      </c>
      <c r="AB196" s="17">
        <v>7.1260968884361703E-2</v>
      </c>
      <c r="AC196" s="17">
        <v>8.2764298018622104E-3</v>
      </c>
      <c r="AD196" s="17">
        <v>2.4941817571164801E-2</v>
      </c>
      <c r="AE196" s="17"/>
      <c r="AF196" s="17">
        <v>3.1737054617779599E-2</v>
      </c>
      <c r="AG196" s="17">
        <v>6.4076064428387605E-2</v>
      </c>
      <c r="AH196" s="17">
        <v>5.6142556823278601E-2</v>
      </c>
      <c r="AI196" s="17"/>
      <c r="AJ196" s="17">
        <v>2.0561348872972101E-2</v>
      </c>
      <c r="AK196" s="17">
        <v>9.3343086169400499E-2</v>
      </c>
      <c r="AL196" s="17">
        <v>7.4228635447066094E-2</v>
      </c>
      <c r="AM196" s="17">
        <v>0</v>
      </c>
      <c r="AN196" s="17">
        <v>3.9564338639134299E-2</v>
      </c>
      <c r="AO196" s="17"/>
      <c r="AP196" s="17">
        <v>3.0237302347793999E-2</v>
      </c>
      <c r="AQ196" s="17">
        <v>7.2432417667051802E-2</v>
      </c>
      <c r="AR196" s="17">
        <v>4.05367324854565E-2</v>
      </c>
      <c r="AS196" s="17"/>
      <c r="AT196" s="17">
        <v>4.47823585698797E-2</v>
      </c>
      <c r="AU196" s="17">
        <v>5.2970084367057198E-2</v>
      </c>
      <c r="AV196" s="17">
        <v>4.1346363880679297E-2</v>
      </c>
      <c r="AW196" s="17">
        <v>9.7430109058927794E-2</v>
      </c>
      <c r="AX196" s="17">
        <v>4.8834168878347697E-2</v>
      </c>
    </row>
    <row r="197" spans="2:50" x14ac:dyDescent="0.35">
      <c r="B197" t="s">
        <v>157</v>
      </c>
      <c r="C197" s="17">
        <v>4.8442485303158402E-2</v>
      </c>
      <c r="D197" s="17">
        <v>4.7458470387300701E-2</v>
      </c>
      <c r="E197" s="17">
        <v>4.8386585708712002E-2</v>
      </c>
      <c r="F197" s="17"/>
      <c r="G197" s="17">
        <v>5.0793538248686397E-2</v>
      </c>
      <c r="H197" s="17">
        <v>7.6400615986085899E-2</v>
      </c>
      <c r="I197" s="17">
        <v>3.2430677012146199E-2</v>
      </c>
      <c r="J197" s="17">
        <v>5.9289311076135602E-2</v>
      </c>
      <c r="K197" s="17">
        <v>4.7083175475261897E-2</v>
      </c>
      <c r="L197" s="17">
        <v>2.9290641390658699E-2</v>
      </c>
      <c r="M197" s="17"/>
      <c r="N197" s="17">
        <v>4.97579213744637E-2</v>
      </c>
      <c r="O197" s="17">
        <v>4.7040488585559398E-2</v>
      </c>
      <c r="P197" s="17">
        <v>5.1221326800097597E-2</v>
      </c>
      <c r="Q197" s="17">
        <v>4.6613016245347701E-2</v>
      </c>
      <c r="R197" s="17"/>
      <c r="S197" s="17">
        <v>5.7255093089980801E-2</v>
      </c>
      <c r="T197" s="17">
        <v>3.8221912872825101E-2</v>
      </c>
      <c r="U197" s="17">
        <v>6.6886122577142298E-2</v>
      </c>
      <c r="V197" s="17">
        <v>5.4123663065729397E-2</v>
      </c>
      <c r="W197" s="17">
        <v>7.0656477398206893E-2</v>
      </c>
      <c r="X197" s="17">
        <v>3.0799784556865401E-2</v>
      </c>
      <c r="Y197" s="17">
        <v>2.7939650833766001E-2</v>
      </c>
      <c r="Z197" s="17">
        <v>3.7733192556817403E-2</v>
      </c>
      <c r="AA197" s="17">
        <v>4.5019580875210699E-2</v>
      </c>
      <c r="AB197" s="17">
        <v>4.2990048395910099E-2</v>
      </c>
      <c r="AC197" s="17">
        <v>5.0994009610168402E-2</v>
      </c>
      <c r="AD197" s="17">
        <v>8.0574507743881696E-2</v>
      </c>
      <c r="AE197" s="17"/>
      <c r="AF197" s="17">
        <v>2.7185626353700299E-2</v>
      </c>
      <c r="AG197" s="17">
        <v>6.7159529833951404E-2</v>
      </c>
      <c r="AH197" s="17">
        <v>4.3763177936891898E-2</v>
      </c>
      <c r="AI197" s="17"/>
      <c r="AJ197" s="17">
        <v>2.0969286944623699E-2</v>
      </c>
      <c r="AK197" s="17">
        <v>7.6832249017585605E-2</v>
      </c>
      <c r="AL197" s="17">
        <v>2.8294930258352599E-2</v>
      </c>
      <c r="AM197" s="17">
        <v>7.9379463396097305E-2</v>
      </c>
      <c r="AN197" s="17">
        <v>6.1575891022297803E-2</v>
      </c>
      <c r="AO197" s="17"/>
      <c r="AP197" s="17">
        <v>1.4762540227105599E-2</v>
      </c>
      <c r="AQ197" s="17">
        <v>6.0393582489075497E-2</v>
      </c>
      <c r="AR197" s="17">
        <v>2.5357390425277401E-2</v>
      </c>
      <c r="AS197" s="17"/>
      <c r="AT197" s="17">
        <v>3.8364532423980698E-2</v>
      </c>
      <c r="AU197" s="17">
        <v>4.27458667179174E-2</v>
      </c>
      <c r="AV197" s="17">
        <v>5.9560647569633897E-2</v>
      </c>
      <c r="AW197" s="17">
        <v>7.1468599864802099E-2</v>
      </c>
      <c r="AX197" s="17">
        <v>8.1559153889137606E-2</v>
      </c>
    </row>
    <row r="198" spans="2:50" x14ac:dyDescent="0.35">
      <c r="B198" t="s">
        <v>72</v>
      </c>
      <c r="C198" s="17">
        <v>4.50311267622346E-2</v>
      </c>
      <c r="D198" s="17">
        <v>3.3114982741029898E-2</v>
      </c>
      <c r="E198" s="17">
        <v>5.6837369409771799E-2</v>
      </c>
      <c r="F198" s="17"/>
      <c r="G198" s="17">
        <v>6.5406723744001499E-2</v>
      </c>
      <c r="H198" s="17">
        <v>6.3238785503254596E-2</v>
      </c>
      <c r="I198" s="17">
        <v>5.4830191112736501E-2</v>
      </c>
      <c r="J198" s="17">
        <v>5.5143817355235297E-2</v>
      </c>
      <c r="K198" s="17">
        <v>1.5346900044612101E-2</v>
      </c>
      <c r="L198" s="17">
        <v>2.0448902836938E-2</v>
      </c>
      <c r="M198" s="17"/>
      <c r="N198" s="17">
        <v>3.5701122596075698E-2</v>
      </c>
      <c r="O198" s="17">
        <v>5.2405733188228699E-2</v>
      </c>
      <c r="P198" s="17">
        <v>3.08361412135441E-2</v>
      </c>
      <c r="Q198" s="17">
        <v>6.0484650595498603E-2</v>
      </c>
      <c r="R198" s="17"/>
      <c r="S198" s="17">
        <v>4.5541198662272901E-2</v>
      </c>
      <c r="T198" s="17">
        <v>2.8258510951785699E-2</v>
      </c>
      <c r="U198" s="17">
        <v>4.2102625907006801E-2</v>
      </c>
      <c r="V198" s="17">
        <v>6.4381630022401201E-2</v>
      </c>
      <c r="W198" s="17">
        <v>4.6812783317087603E-2</v>
      </c>
      <c r="X198" s="17">
        <v>6.6648931135738498E-2</v>
      </c>
      <c r="Y198" s="17">
        <v>5.0388842890324602E-2</v>
      </c>
      <c r="Z198" s="17">
        <v>1.225483847098E-2</v>
      </c>
      <c r="AA198" s="17">
        <v>3.4611690100692601E-2</v>
      </c>
      <c r="AB198" s="17">
        <v>4.3061455588517102E-2</v>
      </c>
      <c r="AC198" s="17">
        <v>5.2199239400859097E-2</v>
      </c>
      <c r="AD198" s="17">
        <v>5.7710456987937399E-2</v>
      </c>
      <c r="AE198" s="17"/>
      <c r="AF198" s="17">
        <v>2.7449866953016998E-2</v>
      </c>
      <c r="AG198" s="17">
        <v>2.98488880700928E-2</v>
      </c>
      <c r="AH198" s="17">
        <v>9.6233324259278802E-2</v>
      </c>
      <c r="AI198" s="17"/>
      <c r="AJ198" s="17">
        <v>2.31427733271737E-2</v>
      </c>
      <c r="AK198" s="17">
        <v>3.2955387113426902E-2</v>
      </c>
      <c r="AL198" s="17">
        <v>3.35256273530583E-2</v>
      </c>
      <c r="AM198" s="17">
        <v>0</v>
      </c>
      <c r="AN198" s="17">
        <v>0.102215677564017</v>
      </c>
      <c r="AO198" s="17"/>
      <c r="AP198" s="17">
        <v>9.3571610890767799E-3</v>
      </c>
      <c r="AQ198" s="17">
        <v>3.1520622020759503E-2</v>
      </c>
      <c r="AR198" s="17">
        <v>3.1014342280642301E-2</v>
      </c>
      <c r="AS198" s="17"/>
      <c r="AT198" s="17">
        <v>3.3215434551651102E-2</v>
      </c>
      <c r="AU198" s="17">
        <v>5.3711816372713002E-2</v>
      </c>
      <c r="AV198" s="17">
        <v>4.4501606317248199E-2</v>
      </c>
      <c r="AW198" s="17">
        <v>4.9880031011713302E-2</v>
      </c>
      <c r="AX198" s="17">
        <v>5.0194410302785999E-2</v>
      </c>
    </row>
    <row r="199" spans="2:50" x14ac:dyDescent="0.35">
      <c r="B199" t="s">
        <v>158</v>
      </c>
      <c r="C199" s="17">
        <v>0.67645847488691502</v>
      </c>
      <c r="D199" s="17">
        <v>0.67277622971536899</v>
      </c>
      <c r="E199" s="17">
        <v>0.67997707055968504</v>
      </c>
      <c r="F199" s="17"/>
      <c r="G199" s="17">
        <v>0.54529676325168397</v>
      </c>
      <c r="H199" s="17">
        <v>0.56121715273917105</v>
      </c>
      <c r="I199" s="17">
        <v>0.67839508797894399</v>
      </c>
      <c r="J199" s="17">
        <v>0.678621615959208</v>
      </c>
      <c r="K199" s="17">
        <v>0.77976059537593201</v>
      </c>
      <c r="L199" s="17">
        <v>0.78411828878955903</v>
      </c>
      <c r="M199" s="17"/>
      <c r="N199" s="17">
        <v>0.70441576067975598</v>
      </c>
      <c r="O199" s="17">
        <v>0.66205753814331902</v>
      </c>
      <c r="P199" s="17">
        <v>0.69564574121119405</v>
      </c>
      <c r="Q199" s="17">
        <v>0.64044548590377604</v>
      </c>
      <c r="R199" s="17"/>
      <c r="S199" s="17">
        <v>0.63689631009633496</v>
      </c>
      <c r="T199" s="17">
        <v>0.71047995959939403</v>
      </c>
      <c r="U199" s="17">
        <v>0.64406423449590899</v>
      </c>
      <c r="V199" s="17">
        <v>0.68171199062104304</v>
      </c>
      <c r="W199" s="17">
        <v>0.65898593616673795</v>
      </c>
      <c r="X199" s="17">
        <v>0.66364558453534805</v>
      </c>
      <c r="Y199" s="17">
        <v>0.67619139219125501</v>
      </c>
      <c r="Z199" s="17">
        <v>0.755930520295096</v>
      </c>
      <c r="AA199" s="17">
        <v>0.73130710556533896</v>
      </c>
      <c r="AB199" s="17">
        <v>0.62854625360837801</v>
      </c>
      <c r="AC199" s="17">
        <v>0.68419807576441904</v>
      </c>
      <c r="AD199" s="17">
        <v>0.68811545949528496</v>
      </c>
      <c r="AE199" s="17"/>
      <c r="AF199" s="17">
        <v>0.79131157462817203</v>
      </c>
      <c r="AG199" s="17">
        <v>0.62992414802945595</v>
      </c>
      <c r="AH199" s="17">
        <v>0.607660029560673</v>
      </c>
      <c r="AI199" s="17"/>
      <c r="AJ199" s="17">
        <v>0.81322219879947</v>
      </c>
      <c r="AK199" s="17">
        <v>0.569018408906936</v>
      </c>
      <c r="AL199" s="17">
        <v>0.65566842538773396</v>
      </c>
      <c r="AM199" s="17">
        <v>0.79120540646372195</v>
      </c>
      <c r="AN199" s="17">
        <v>0.60764614147467699</v>
      </c>
      <c r="AO199" s="17"/>
      <c r="AP199" s="17">
        <v>0.81788937621032198</v>
      </c>
      <c r="AQ199" s="17">
        <v>0.62864194113321004</v>
      </c>
      <c r="AR199" s="17">
        <v>0.67766489478971204</v>
      </c>
      <c r="AS199" s="17"/>
      <c r="AT199" s="17">
        <v>0.72153890063899495</v>
      </c>
      <c r="AU199" s="17">
        <v>0.65269958698490105</v>
      </c>
      <c r="AV199" s="17">
        <v>0.65797101008158199</v>
      </c>
      <c r="AW199" s="17">
        <v>0.60767913074180502</v>
      </c>
      <c r="AX199" s="17">
        <v>0.58261622120043199</v>
      </c>
    </row>
    <row r="200" spans="2:50" x14ac:dyDescent="0.35">
      <c r="B200" t="s">
        <v>159</v>
      </c>
      <c r="C200" s="17">
        <v>0.100598840105842</v>
      </c>
      <c r="D200" s="17">
        <v>0.10221019323594301</v>
      </c>
      <c r="E200" s="17">
        <v>9.8217164070936294E-2</v>
      </c>
      <c r="F200" s="17"/>
      <c r="G200" s="17">
        <v>0.12718114776723699</v>
      </c>
      <c r="H200" s="17">
        <v>0.14140847791945901</v>
      </c>
      <c r="I200" s="17">
        <v>9.31811560349049E-2</v>
      </c>
      <c r="J200" s="17">
        <v>9.92046700012717E-2</v>
      </c>
      <c r="K200" s="17">
        <v>7.9616190562700098E-2</v>
      </c>
      <c r="L200" s="17">
        <v>7.1114985134429903E-2</v>
      </c>
      <c r="M200" s="17"/>
      <c r="N200" s="17">
        <v>0.101495608905188</v>
      </c>
      <c r="O200" s="17">
        <v>0.100742546318105</v>
      </c>
      <c r="P200" s="17">
        <v>0.10908171434706899</v>
      </c>
      <c r="Q200" s="17">
        <v>9.3223419503211502E-2</v>
      </c>
      <c r="R200" s="17"/>
      <c r="S200" s="17">
        <v>0.138926424655063</v>
      </c>
      <c r="T200" s="17">
        <v>7.4273997820720597E-2</v>
      </c>
      <c r="U200" s="17">
        <v>0.13019465466577501</v>
      </c>
      <c r="V200" s="17">
        <v>9.6751936018594206E-2</v>
      </c>
      <c r="W200" s="17">
        <v>0.12971353781716</v>
      </c>
      <c r="X200" s="17">
        <v>7.6531316439054906E-2</v>
      </c>
      <c r="Y200" s="17">
        <v>8.4188314842829806E-2</v>
      </c>
      <c r="Z200" s="17">
        <v>0.123850195310875</v>
      </c>
      <c r="AA200" s="17">
        <v>7.5592870180030497E-2</v>
      </c>
      <c r="AB200" s="17">
        <v>0.114251017280272</v>
      </c>
      <c r="AC200" s="17">
        <v>5.9270439412030598E-2</v>
      </c>
      <c r="AD200" s="17">
        <v>0.105516325315046</v>
      </c>
      <c r="AE200" s="17"/>
      <c r="AF200" s="17">
        <v>5.8922680971479902E-2</v>
      </c>
      <c r="AG200" s="17">
        <v>0.13123559426233899</v>
      </c>
      <c r="AH200" s="17">
        <v>9.9905734760170395E-2</v>
      </c>
      <c r="AI200" s="17"/>
      <c r="AJ200" s="17">
        <v>4.15306358175958E-2</v>
      </c>
      <c r="AK200" s="17">
        <v>0.17017533518698599</v>
      </c>
      <c r="AL200" s="17">
        <v>0.102523565705419</v>
      </c>
      <c r="AM200" s="17">
        <v>7.9379463396097305E-2</v>
      </c>
      <c r="AN200" s="17">
        <v>0.101140229661432</v>
      </c>
      <c r="AO200" s="17"/>
      <c r="AP200" s="17">
        <v>4.4999842574899598E-2</v>
      </c>
      <c r="AQ200" s="17">
        <v>0.132826000156127</v>
      </c>
      <c r="AR200" s="17">
        <v>6.5894122910733904E-2</v>
      </c>
      <c r="AS200" s="17"/>
      <c r="AT200" s="17">
        <v>8.3146890993860398E-2</v>
      </c>
      <c r="AU200" s="17">
        <v>9.5715951084974604E-2</v>
      </c>
      <c r="AV200" s="17">
        <v>0.100907011450313</v>
      </c>
      <c r="AW200" s="17">
        <v>0.16889870892372999</v>
      </c>
      <c r="AX200" s="17">
        <v>0.130393322767485</v>
      </c>
    </row>
    <row r="201" spans="2:50" x14ac:dyDescent="0.35">
      <c r="B201" t="s">
        <v>160</v>
      </c>
      <c r="C201" s="17">
        <v>0.57585963478107205</v>
      </c>
      <c r="D201" s="17">
        <v>0.57056603647942605</v>
      </c>
      <c r="E201" s="17">
        <v>0.58175990648874898</v>
      </c>
      <c r="F201" s="17"/>
      <c r="G201" s="17">
        <v>0.41811561548444598</v>
      </c>
      <c r="H201" s="17">
        <v>0.41980867481971201</v>
      </c>
      <c r="I201" s="17">
        <v>0.58521393194403903</v>
      </c>
      <c r="J201" s="17">
        <v>0.57941694595793602</v>
      </c>
      <c r="K201" s="17">
        <v>0.70014440481323204</v>
      </c>
      <c r="L201" s="17">
        <v>0.71300330365512898</v>
      </c>
      <c r="M201" s="17"/>
      <c r="N201" s="17">
        <v>0.60292015177456804</v>
      </c>
      <c r="O201" s="17">
        <v>0.56131499182521405</v>
      </c>
      <c r="P201" s="17">
        <v>0.58656402686412501</v>
      </c>
      <c r="Q201" s="17">
        <v>0.54722206640056503</v>
      </c>
      <c r="R201" s="17"/>
      <c r="S201" s="17">
        <v>0.49796988544127102</v>
      </c>
      <c r="T201" s="17">
        <v>0.63620596177867295</v>
      </c>
      <c r="U201" s="17">
        <v>0.51386957983013404</v>
      </c>
      <c r="V201" s="17">
        <v>0.58496005460244904</v>
      </c>
      <c r="W201" s="17">
        <v>0.52927239834957696</v>
      </c>
      <c r="X201" s="17">
        <v>0.58711426809629297</v>
      </c>
      <c r="Y201" s="17">
        <v>0.59200307734842506</v>
      </c>
      <c r="Z201" s="17">
        <v>0.63208032498422095</v>
      </c>
      <c r="AA201" s="17">
        <v>0.65571423538530904</v>
      </c>
      <c r="AB201" s="17">
        <v>0.51429523632810603</v>
      </c>
      <c r="AC201" s="17">
        <v>0.62492763635238802</v>
      </c>
      <c r="AD201" s="17">
        <v>0.58259913418023801</v>
      </c>
      <c r="AE201" s="17"/>
      <c r="AF201" s="17">
        <v>0.73238889365669202</v>
      </c>
      <c r="AG201" s="17">
        <v>0.49868855376711702</v>
      </c>
      <c r="AH201" s="17">
        <v>0.50775429480050305</v>
      </c>
      <c r="AI201" s="17"/>
      <c r="AJ201" s="17">
        <v>0.77169156298187402</v>
      </c>
      <c r="AK201" s="17">
        <v>0.39884307371994998</v>
      </c>
      <c r="AL201" s="17">
        <v>0.55314485968231597</v>
      </c>
      <c r="AM201" s="17">
        <v>0.71182594306762503</v>
      </c>
      <c r="AN201" s="17">
        <v>0.506505911813245</v>
      </c>
      <c r="AO201" s="17"/>
      <c r="AP201" s="17">
        <v>0.77288953363542201</v>
      </c>
      <c r="AQ201" s="17">
        <v>0.49581594097708298</v>
      </c>
      <c r="AR201" s="17">
        <v>0.61177077187897799</v>
      </c>
      <c r="AS201" s="17"/>
      <c r="AT201" s="17">
        <v>0.63839200964513398</v>
      </c>
      <c r="AU201" s="17">
        <v>0.55698363589992705</v>
      </c>
      <c r="AV201" s="17">
        <v>0.55706399863126799</v>
      </c>
      <c r="AW201" s="17">
        <v>0.43878042181807497</v>
      </c>
      <c r="AX201" s="17">
        <v>0.452222898432946</v>
      </c>
    </row>
    <row r="202" spans="2:50" x14ac:dyDescent="0.35">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row>
    <row r="203" spans="2:50" x14ac:dyDescent="0.35">
      <c r="B203" s="6" t="s">
        <v>170</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row>
    <row r="204" spans="2:50" x14ac:dyDescent="0.35">
      <c r="B204" s="24" t="s">
        <v>84</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row>
    <row r="205" spans="2:50" x14ac:dyDescent="0.35">
      <c r="B205" t="s">
        <v>153</v>
      </c>
      <c r="C205" s="17">
        <v>0.33021905558312098</v>
      </c>
      <c r="D205" s="17">
        <v>0.341184386499649</v>
      </c>
      <c r="E205" s="17">
        <v>0.31894403818635297</v>
      </c>
      <c r="F205" s="17"/>
      <c r="G205" s="17">
        <v>0.15934772793729701</v>
      </c>
      <c r="H205" s="17">
        <v>0.22642769201909499</v>
      </c>
      <c r="I205" s="17">
        <v>0.30444439628279901</v>
      </c>
      <c r="J205" s="17">
        <v>0.33520558732563499</v>
      </c>
      <c r="K205" s="17">
        <v>0.44527575558981802</v>
      </c>
      <c r="L205" s="17">
        <v>0.46706958310204</v>
      </c>
      <c r="M205" s="17"/>
      <c r="N205" s="17">
        <v>0.37014079016419998</v>
      </c>
      <c r="O205" s="17">
        <v>0.345572171758879</v>
      </c>
      <c r="P205" s="17">
        <v>0.35420900924216903</v>
      </c>
      <c r="Q205" s="17">
        <v>0.25195832144360703</v>
      </c>
      <c r="R205" s="17"/>
      <c r="S205" s="17">
        <v>0.23966723383421201</v>
      </c>
      <c r="T205" s="17">
        <v>0.408634998335768</v>
      </c>
      <c r="U205" s="17">
        <v>0.36737940463506702</v>
      </c>
      <c r="V205" s="17">
        <v>0.37053359895900201</v>
      </c>
      <c r="W205" s="17">
        <v>0.30189754343303399</v>
      </c>
      <c r="X205" s="17">
        <v>0.25953144550797302</v>
      </c>
      <c r="Y205" s="17">
        <v>0.40625116578511</v>
      </c>
      <c r="Z205" s="17">
        <v>0.40811771450984502</v>
      </c>
      <c r="AA205" s="17">
        <v>0.30247564419162998</v>
      </c>
      <c r="AB205" s="17">
        <v>0.30689641609573698</v>
      </c>
      <c r="AC205" s="17">
        <v>0.30281457818512197</v>
      </c>
      <c r="AD205" s="17">
        <v>0.38434266708099302</v>
      </c>
      <c r="AE205" s="17"/>
      <c r="AF205" s="17">
        <v>0.46353156608269902</v>
      </c>
      <c r="AG205" s="17">
        <v>0.27569115225354901</v>
      </c>
      <c r="AH205" s="17">
        <v>0.25972745134672798</v>
      </c>
      <c r="AI205" s="17"/>
      <c r="AJ205" s="17">
        <v>0.51844877764566299</v>
      </c>
      <c r="AK205" s="17">
        <v>0.174123867483995</v>
      </c>
      <c r="AL205" s="17">
        <v>0.31543310796604301</v>
      </c>
      <c r="AM205" s="17">
        <v>0.33788975786361602</v>
      </c>
      <c r="AN205" s="17">
        <v>0.23874937571950799</v>
      </c>
      <c r="AO205" s="17"/>
      <c r="AP205" s="17">
        <v>0.51573163193052896</v>
      </c>
      <c r="AQ205" s="17">
        <v>0.21467935151849199</v>
      </c>
      <c r="AR205" s="17">
        <v>0.281136565725011</v>
      </c>
      <c r="AS205" s="17"/>
      <c r="AT205" s="17">
        <v>0.34621533711061298</v>
      </c>
      <c r="AU205" s="17">
        <v>0.33795530845648297</v>
      </c>
      <c r="AV205" s="17">
        <v>0.26575286751169802</v>
      </c>
      <c r="AW205" s="17">
        <v>0.29110801153974503</v>
      </c>
      <c r="AX205" s="17">
        <v>0.19339521214140201</v>
      </c>
    </row>
    <row r="206" spans="2:50" x14ac:dyDescent="0.35">
      <c r="B206" t="s">
        <v>154</v>
      </c>
      <c r="C206" s="17">
        <v>0.26064015862448697</v>
      </c>
      <c r="D206" s="17">
        <v>0.25407339522399403</v>
      </c>
      <c r="E206" s="17">
        <v>0.268081273576735</v>
      </c>
      <c r="F206" s="17"/>
      <c r="G206" s="17">
        <v>0.22145242767861201</v>
      </c>
      <c r="H206" s="17">
        <v>0.28199865342175201</v>
      </c>
      <c r="I206" s="17">
        <v>0.29087714253854602</v>
      </c>
      <c r="J206" s="17">
        <v>0.244929807705383</v>
      </c>
      <c r="K206" s="17">
        <v>0.23474006148085599</v>
      </c>
      <c r="L206" s="17">
        <v>0.27447785830143001</v>
      </c>
      <c r="M206" s="17"/>
      <c r="N206" s="17">
        <v>0.26769978629858399</v>
      </c>
      <c r="O206" s="17">
        <v>0.272713933638557</v>
      </c>
      <c r="P206" s="17">
        <v>0.25411174425445499</v>
      </c>
      <c r="Q206" s="17">
        <v>0.247568287057365</v>
      </c>
      <c r="R206" s="17"/>
      <c r="S206" s="17">
        <v>0.23734862902687101</v>
      </c>
      <c r="T206" s="17">
        <v>0.26181094368931201</v>
      </c>
      <c r="U206" s="17">
        <v>0.248546101874972</v>
      </c>
      <c r="V206" s="17">
        <v>0.268503007204413</v>
      </c>
      <c r="W206" s="17">
        <v>0.28947579094339299</v>
      </c>
      <c r="X206" s="17">
        <v>0.33547086899759898</v>
      </c>
      <c r="Y206" s="17">
        <v>0.25229758247978701</v>
      </c>
      <c r="Z206" s="17">
        <v>0.16997465462613801</v>
      </c>
      <c r="AA206" s="17">
        <v>0.23824650446026199</v>
      </c>
      <c r="AB206" s="17">
        <v>0.25507250695592698</v>
      </c>
      <c r="AC206" s="17">
        <v>0.25629396981171199</v>
      </c>
      <c r="AD206" s="17">
        <v>0.32967184989630899</v>
      </c>
      <c r="AE206" s="17"/>
      <c r="AF206" s="17">
        <v>0.27453894062242201</v>
      </c>
      <c r="AG206" s="17">
        <v>0.27343918825378599</v>
      </c>
      <c r="AH206" s="17">
        <v>0.22854944067717201</v>
      </c>
      <c r="AI206" s="17"/>
      <c r="AJ206" s="17">
        <v>0.265931286237645</v>
      </c>
      <c r="AK206" s="17">
        <v>0.26219552501603</v>
      </c>
      <c r="AL206" s="17">
        <v>0.27271796761460498</v>
      </c>
      <c r="AM206" s="17">
        <v>0.402009289028332</v>
      </c>
      <c r="AN206" s="17">
        <v>0.234563131562609</v>
      </c>
      <c r="AO206" s="17"/>
      <c r="AP206" s="17">
        <v>0.269258295378213</v>
      </c>
      <c r="AQ206" s="17">
        <v>0.26950842410689002</v>
      </c>
      <c r="AR206" s="17">
        <v>0.31755225300140899</v>
      </c>
      <c r="AS206" s="17"/>
      <c r="AT206" s="17">
        <v>0.25612142434687102</v>
      </c>
      <c r="AU206" s="17">
        <v>0.245265734107802</v>
      </c>
      <c r="AV206" s="17">
        <v>0.28924032889330697</v>
      </c>
      <c r="AW206" s="17">
        <v>0.26533577804196001</v>
      </c>
      <c r="AX206" s="17">
        <v>0.343188118193681</v>
      </c>
    </row>
    <row r="207" spans="2:50" x14ac:dyDescent="0.35">
      <c r="B207" t="s">
        <v>155</v>
      </c>
      <c r="C207" s="17">
        <v>0.20250731562127799</v>
      </c>
      <c r="D207" s="17">
        <v>0.211102664254149</v>
      </c>
      <c r="E207" s="17">
        <v>0.194922846034596</v>
      </c>
      <c r="F207" s="17"/>
      <c r="G207" s="17">
        <v>0.29296687168886398</v>
      </c>
      <c r="H207" s="17">
        <v>0.25234881252046598</v>
      </c>
      <c r="I207" s="17">
        <v>0.190697669513894</v>
      </c>
      <c r="J207" s="17">
        <v>0.199650731835151</v>
      </c>
      <c r="K207" s="17">
        <v>0.15993391711868701</v>
      </c>
      <c r="L207" s="17">
        <v>0.142855058424951</v>
      </c>
      <c r="M207" s="17"/>
      <c r="N207" s="17">
        <v>0.17575449501503501</v>
      </c>
      <c r="O207" s="17">
        <v>0.19095665157651401</v>
      </c>
      <c r="P207" s="17">
        <v>0.20644690410806499</v>
      </c>
      <c r="Q207" s="17">
        <v>0.23420097848573099</v>
      </c>
      <c r="R207" s="17"/>
      <c r="S207" s="17">
        <v>0.271329149855287</v>
      </c>
      <c r="T207" s="17">
        <v>0.184949564823985</v>
      </c>
      <c r="U207" s="17">
        <v>0.18850123706384</v>
      </c>
      <c r="V207" s="17">
        <v>0.17955454768295601</v>
      </c>
      <c r="W207" s="17">
        <v>0.20464752794272201</v>
      </c>
      <c r="X207" s="17">
        <v>0.178979723337122</v>
      </c>
      <c r="Y207" s="17">
        <v>0.19095885859874201</v>
      </c>
      <c r="Z207" s="17">
        <v>0.194452122225586</v>
      </c>
      <c r="AA207" s="17">
        <v>0.23906599272294399</v>
      </c>
      <c r="AB207" s="17">
        <v>0.16327372039622101</v>
      </c>
      <c r="AC207" s="17">
        <v>0.22101439867348299</v>
      </c>
      <c r="AD207" s="17">
        <v>0.12314897612227001</v>
      </c>
      <c r="AE207" s="17"/>
      <c r="AF207" s="17">
        <v>0.13196426970602201</v>
      </c>
      <c r="AG207" s="17">
        <v>0.23400301645368299</v>
      </c>
      <c r="AH207" s="17">
        <v>0.24662201064722999</v>
      </c>
      <c r="AI207" s="17"/>
      <c r="AJ207" s="17">
        <v>0.132958964476173</v>
      </c>
      <c r="AK207" s="17">
        <v>0.27530702140734298</v>
      </c>
      <c r="AL207" s="17">
        <v>0.22090919698043801</v>
      </c>
      <c r="AM207" s="17">
        <v>0.124564486751675</v>
      </c>
      <c r="AN207" s="17">
        <v>0.25323186426981698</v>
      </c>
      <c r="AO207" s="17"/>
      <c r="AP207" s="17">
        <v>0.14916934823810901</v>
      </c>
      <c r="AQ207" s="17">
        <v>0.24849360578082899</v>
      </c>
      <c r="AR207" s="17">
        <v>0.23709052533196501</v>
      </c>
      <c r="AS207" s="17"/>
      <c r="AT207" s="17">
        <v>0.20481231746478801</v>
      </c>
      <c r="AU207" s="17">
        <v>0.20611186220935099</v>
      </c>
      <c r="AV207" s="17">
        <v>0.23120524193702699</v>
      </c>
      <c r="AW207" s="17">
        <v>0.18131831390778999</v>
      </c>
      <c r="AX207" s="17">
        <v>0.28039332229979003</v>
      </c>
    </row>
    <row r="208" spans="2:50" x14ac:dyDescent="0.35">
      <c r="B208" t="s">
        <v>156</v>
      </c>
      <c r="C208" s="17">
        <v>9.3965356176692105E-2</v>
      </c>
      <c r="D208" s="17">
        <v>9.3455116904487101E-2</v>
      </c>
      <c r="E208" s="17">
        <v>9.4835767183479303E-2</v>
      </c>
      <c r="F208" s="17"/>
      <c r="G208" s="17">
        <v>0.16618446654952601</v>
      </c>
      <c r="H208" s="17">
        <v>8.75983359365924E-2</v>
      </c>
      <c r="I208" s="17">
        <v>8.7832699845953904E-2</v>
      </c>
      <c r="J208" s="17">
        <v>9.8284844057278706E-2</v>
      </c>
      <c r="K208" s="17">
        <v>7.4386787790410303E-2</v>
      </c>
      <c r="L208" s="17">
        <v>6.6205862083549505E-2</v>
      </c>
      <c r="M208" s="17"/>
      <c r="N208" s="17">
        <v>7.9548225244537904E-2</v>
      </c>
      <c r="O208" s="17">
        <v>9.6108796121728499E-2</v>
      </c>
      <c r="P208" s="17">
        <v>8.1070879411633004E-2</v>
      </c>
      <c r="Q208" s="17">
        <v>0.119785690747843</v>
      </c>
      <c r="R208" s="17"/>
      <c r="S208" s="17">
        <v>0.11497201831501699</v>
      </c>
      <c r="T208" s="17">
        <v>5.3433392014201497E-2</v>
      </c>
      <c r="U208" s="17">
        <v>9.3510701708528293E-2</v>
      </c>
      <c r="V208" s="17">
        <v>7.8117071433157603E-2</v>
      </c>
      <c r="W208" s="17">
        <v>7.7288762555808702E-2</v>
      </c>
      <c r="X208" s="17">
        <v>9.6754736558749596E-2</v>
      </c>
      <c r="Y208" s="17">
        <v>8.40767194889398E-2</v>
      </c>
      <c r="Z208" s="17">
        <v>0.12202160461542</v>
      </c>
      <c r="AA208" s="17">
        <v>0.100650186762091</v>
      </c>
      <c r="AB208" s="17">
        <v>0.13098183120266099</v>
      </c>
      <c r="AC208" s="17">
        <v>0.109246826570603</v>
      </c>
      <c r="AD208" s="17">
        <v>7.8370004141359903E-2</v>
      </c>
      <c r="AE208" s="17"/>
      <c r="AF208" s="17">
        <v>6.1991886564753698E-2</v>
      </c>
      <c r="AG208" s="17">
        <v>9.7898990142493106E-2</v>
      </c>
      <c r="AH208" s="17">
        <v>0.115911574536123</v>
      </c>
      <c r="AI208" s="17"/>
      <c r="AJ208" s="17">
        <v>3.9779583076165102E-2</v>
      </c>
      <c r="AK208" s="17">
        <v>0.13657807432548</v>
      </c>
      <c r="AL208" s="17">
        <v>0.105660255422358</v>
      </c>
      <c r="AM208" s="17">
        <v>0.13553646635637701</v>
      </c>
      <c r="AN208" s="17">
        <v>8.7837940325717706E-2</v>
      </c>
      <c r="AO208" s="17"/>
      <c r="AP208" s="17">
        <v>3.6836373217406203E-2</v>
      </c>
      <c r="AQ208" s="17">
        <v>0.121965024795733</v>
      </c>
      <c r="AR208" s="17">
        <v>7.42218159796941E-2</v>
      </c>
      <c r="AS208" s="17"/>
      <c r="AT208" s="17">
        <v>8.2720583814015897E-2</v>
      </c>
      <c r="AU208" s="17">
        <v>9.1485034528726597E-2</v>
      </c>
      <c r="AV208" s="17">
        <v>0.105180315738005</v>
      </c>
      <c r="AW208" s="17">
        <v>0.125377489323582</v>
      </c>
      <c r="AX208" s="17">
        <v>7.5945556034978406E-2</v>
      </c>
    </row>
    <row r="209" spans="2:50" x14ac:dyDescent="0.35">
      <c r="B209" t="s">
        <v>157</v>
      </c>
      <c r="C209" s="17">
        <v>8.0160742677436503E-2</v>
      </c>
      <c r="D209" s="17">
        <v>7.9198078531978203E-2</v>
      </c>
      <c r="E209" s="17">
        <v>7.9337678274808907E-2</v>
      </c>
      <c r="F209" s="17"/>
      <c r="G209" s="17">
        <v>0.103283559911049</v>
      </c>
      <c r="H209" s="17">
        <v>0.10001640484168001</v>
      </c>
      <c r="I209" s="17">
        <v>8.6475835497138498E-2</v>
      </c>
      <c r="J209" s="17">
        <v>9.5689698066479104E-2</v>
      </c>
      <c r="K209" s="17">
        <v>6.3669519898135699E-2</v>
      </c>
      <c r="L209" s="17">
        <v>4.2074350748912401E-2</v>
      </c>
      <c r="M209" s="17"/>
      <c r="N209" s="17">
        <v>8.44240544155508E-2</v>
      </c>
      <c r="O209" s="17">
        <v>6.2281130374390203E-2</v>
      </c>
      <c r="P209" s="17">
        <v>7.3456431069369305E-2</v>
      </c>
      <c r="Q209" s="17">
        <v>0.100977126698063</v>
      </c>
      <c r="R209" s="17"/>
      <c r="S209" s="17">
        <v>0.104705455284845</v>
      </c>
      <c r="T209" s="17">
        <v>7.2596491772678198E-2</v>
      </c>
      <c r="U209" s="17">
        <v>5.4942702995012901E-2</v>
      </c>
      <c r="V209" s="17">
        <v>8.6903667574148802E-2</v>
      </c>
      <c r="W209" s="17">
        <v>9.52285373380969E-2</v>
      </c>
      <c r="X209" s="17">
        <v>7.4201699985656594E-2</v>
      </c>
      <c r="Y209" s="17">
        <v>2.84740889791824E-2</v>
      </c>
      <c r="Z209" s="17">
        <v>9.4742415906442903E-2</v>
      </c>
      <c r="AA209" s="17">
        <v>8.1652086607668095E-2</v>
      </c>
      <c r="AB209" s="17">
        <v>0.10638113493785301</v>
      </c>
      <c r="AC209" s="17">
        <v>8.3822671989582806E-2</v>
      </c>
      <c r="AD209" s="17">
        <v>5.5713404223644097E-2</v>
      </c>
      <c r="AE209" s="17"/>
      <c r="AF209" s="17">
        <v>5.5223088680068297E-2</v>
      </c>
      <c r="AG209" s="17">
        <v>9.7954023872332902E-2</v>
      </c>
      <c r="AH209" s="17">
        <v>6.8308163587750104E-2</v>
      </c>
      <c r="AI209" s="17"/>
      <c r="AJ209" s="17">
        <v>3.1162752989158299E-2</v>
      </c>
      <c r="AK209" s="17">
        <v>0.12816230921357599</v>
      </c>
      <c r="AL209" s="17">
        <v>5.6160416326328802E-2</v>
      </c>
      <c r="AM209" s="17">
        <v>0</v>
      </c>
      <c r="AN209" s="17">
        <v>0.10826123085733599</v>
      </c>
      <c r="AO209" s="17"/>
      <c r="AP209" s="17">
        <v>2.3114809068410201E-2</v>
      </c>
      <c r="AQ209" s="17">
        <v>0.122746750274235</v>
      </c>
      <c r="AR209" s="17">
        <v>7.7479538281456095E-2</v>
      </c>
      <c r="AS209" s="17"/>
      <c r="AT209" s="17">
        <v>7.9347992493907504E-2</v>
      </c>
      <c r="AU209" s="17">
        <v>8.2673201021780995E-2</v>
      </c>
      <c r="AV209" s="17">
        <v>8.55507593312268E-2</v>
      </c>
      <c r="AW209" s="17">
        <v>0.10088027840082101</v>
      </c>
      <c r="AX209" s="17">
        <v>8.1559153889137606E-2</v>
      </c>
    </row>
    <row r="210" spans="2:50" x14ac:dyDescent="0.35">
      <c r="B210" t="s">
        <v>72</v>
      </c>
      <c r="C210" s="17">
        <v>3.2507371316985299E-2</v>
      </c>
      <c r="D210" s="17">
        <v>2.09863585857425E-2</v>
      </c>
      <c r="E210" s="17">
        <v>4.3878396744027402E-2</v>
      </c>
      <c r="F210" s="17"/>
      <c r="G210" s="17">
        <v>5.6764946234652398E-2</v>
      </c>
      <c r="H210" s="17">
        <v>5.1610101260414397E-2</v>
      </c>
      <c r="I210" s="17">
        <v>3.9672256321668098E-2</v>
      </c>
      <c r="J210" s="17">
        <v>2.6239331010073499E-2</v>
      </c>
      <c r="K210" s="17">
        <v>2.19939581220931E-2</v>
      </c>
      <c r="L210" s="17">
        <v>7.3172873391169103E-3</v>
      </c>
      <c r="M210" s="17"/>
      <c r="N210" s="17">
        <v>2.2432648862092699E-2</v>
      </c>
      <c r="O210" s="17">
        <v>3.2367316529930801E-2</v>
      </c>
      <c r="P210" s="17">
        <v>3.07050319143089E-2</v>
      </c>
      <c r="Q210" s="17">
        <v>4.5509595567390898E-2</v>
      </c>
      <c r="R210" s="17"/>
      <c r="S210" s="17">
        <v>3.1977513683767597E-2</v>
      </c>
      <c r="T210" s="17">
        <v>1.8574609364055299E-2</v>
      </c>
      <c r="U210" s="17">
        <v>4.711985172258E-2</v>
      </c>
      <c r="V210" s="17">
        <v>1.6388107146321901E-2</v>
      </c>
      <c r="W210" s="17">
        <v>3.1461837786945397E-2</v>
      </c>
      <c r="X210" s="17">
        <v>5.5061525612898898E-2</v>
      </c>
      <c r="Y210" s="17">
        <v>3.79415846682385E-2</v>
      </c>
      <c r="Z210" s="17">
        <v>1.0691488116567401E-2</v>
      </c>
      <c r="AA210" s="17">
        <v>3.79095852554047E-2</v>
      </c>
      <c r="AB210" s="17">
        <v>3.7394390411600302E-2</v>
      </c>
      <c r="AC210" s="17">
        <v>2.6807554769497501E-2</v>
      </c>
      <c r="AD210" s="17">
        <v>2.8753098535424602E-2</v>
      </c>
      <c r="AE210" s="17"/>
      <c r="AF210" s="17">
        <v>1.2750248344035001E-2</v>
      </c>
      <c r="AG210" s="17">
        <v>2.1013629024156301E-2</v>
      </c>
      <c r="AH210" s="17">
        <v>8.0881359204996103E-2</v>
      </c>
      <c r="AI210" s="17"/>
      <c r="AJ210" s="17">
        <v>1.17186355751954E-2</v>
      </c>
      <c r="AK210" s="17">
        <v>2.3633202553575899E-2</v>
      </c>
      <c r="AL210" s="17">
        <v>2.9119055690227501E-2</v>
      </c>
      <c r="AM210" s="17">
        <v>0</v>
      </c>
      <c r="AN210" s="17">
        <v>7.7356457265011905E-2</v>
      </c>
      <c r="AO210" s="17"/>
      <c r="AP210" s="17">
        <v>5.8895421673331701E-3</v>
      </c>
      <c r="AQ210" s="17">
        <v>2.2606843523820599E-2</v>
      </c>
      <c r="AR210" s="17">
        <v>1.25193016804647E-2</v>
      </c>
      <c r="AS210" s="17"/>
      <c r="AT210" s="17">
        <v>3.0782344769804099E-2</v>
      </c>
      <c r="AU210" s="17">
        <v>3.6508859675856702E-2</v>
      </c>
      <c r="AV210" s="17">
        <v>2.3070486588736401E-2</v>
      </c>
      <c r="AW210" s="17">
        <v>3.59801287861009E-2</v>
      </c>
      <c r="AX210" s="17">
        <v>2.551863744101E-2</v>
      </c>
    </row>
    <row r="211" spans="2:50" x14ac:dyDescent="0.35">
      <c r="B211" t="s">
        <v>158</v>
      </c>
      <c r="C211" s="17">
        <v>0.59085921420760801</v>
      </c>
      <c r="D211" s="17">
        <v>0.59525778172364296</v>
      </c>
      <c r="E211" s="17">
        <v>0.58702531176308803</v>
      </c>
      <c r="F211" s="17"/>
      <c r="G211" s="17">
        <v>0.38080015561590902</v>
      </c>
      <c r="H211" s="17">
        <v>0.50842634544084697</v>
      </c>
      <c r="I211" s="17">
        <v>0.59532153882134498</v>
      </c>
      <c r="J211" s="17">
        <v>0.58013539503101696</v>
      </c>
      <c r="K211" s="17">
        <v>0.68001581707067404</v>
      </c>
      <c r="L211" s="17">
        <v>0.74154744140346995</v>
      </c>
      <c r="M211" s="17"/>
      <c r="N211" s="17">
        <v>0.63784057646278403</v>
      </c>
      <c r="O211" s="17">
        <v>0.618286105397436</v>
      </c>
      <c r="P211" s="17">
        <v>0.60832075349662396</v>
      </c>
      <c r="Q211" s="17">
        <v>0.49952660850097202</v>
      </c>
      <c r="R211" s="17"/>
      <c r="S211" s="17">
        <v>0.477015862861083</v>
      </c>
      <c r="T211" s="17">
        <v>0.67044594202508001</v>
      </c>
      <c r="U211" s="17">
        <v>0.61592550651003897</v>
      </c>
      <c r="V211" s="17">
        <v>0.63903660616341496</v>
      </c>
      <c r="W211" s="17">
        <v>0.59137333437642703</v>
      </c>
      <c r="X211" s="17">
        <v>0.59500231450557295</v>
      </c>
      <c r="Y211" s="17">
        <v>0.65854874826489695</v>
      </c>
      <c r="Z211" s="17">
        <v>0.57809236913598305</v>
      </c>
      <c r="AA211" s="17">
        <v>0.54072214865189205</v>
      </c>
      <c r="AB211" s="17">
        <v>0.56196892305166402</v>
      </c>
      <c r="AC211" s="17">
        <v>0.55910854799683396</v>
      </c>
      <c r="AD211" s="17">
        <v>0.71401451697730201</v>
      </c>
      <c r="AE211" s="17"/>
      <c r="AF211" s="17">
        <v>0.73807050670512098</v>
      </c>
      <c r="AG211" s="17">
        <v>0.549130340507335</v>
      </c>
      <c r="AH211" s="17">
        <v>0.48827689202390001</v>
      </c>
      <c r="AI211" s="17"/>
      <c r="AJ211" s="17">
        <v>0.78438006388330805</v>
      </c>
      <c r="AK211" s="17">
        <v>0.43631939250002499</v>
      </c>
      <c r="AL211" s="17">
        <v>0.58815107558064805</v>
      </c>
      <c r="AM211" s="17">
        <v>0.73989904689194796</v>
      </c>
      <c r="AN211" s="17">
        <v>0.47331250728211699</v>
      </c>
      <c r="AO211" s="17"/>
      <c r="AP211" s="17">
        <v>0.78498992730874195</v>
      </c>
      <c r="AQ211" s="17">
        <v>0.48418777562538201</v>
      </c>
      <c r="AR211" s="17">
        <v>0.59868881872642099</v>
      </c>
      <c r="AS211" s="17"/>
      <c r="AT211" s="17">
        <v>0.60233676145748405</v>
      </c>
      <c r="AU211" s="17">
        <v>0.58322104256428497</v>
      </c>
      <c r="AV211" s="17">
        <v>0.554993196405005</v>
      </c>
      <c r="AW211" s="17">
        <v>0.55644378958170504</v>
      </c>
      <c r="AX211" s="17">
        <v>0.53658333033508399</v>
      </c>
    </row>
    <row r="212" spans="2:50" x14ac:dyDescent="0.35">
      <c r="B212" t="s">
        <v>159</v>
      </c>
      <c r="C212" s="17">
        <v>0.174126098854129</v>
      </c>
      <c r="D212" s="17">
        <v>0.17265319543646501</v>
      </c>
      <c r="E212" s="17">
        <v>0.174173445458288</v>
      </c>
      <c r="F212" s="17"/>
      <c r="G212" s="17">
        <v>0.26946802646057499</v>
      </c>
      <c r="H212" s="17">
        <v>0.187614740778272</v>
      </c>
      <c r="I212" s="17">
        <v>0.17430853534309201</v>
      </c>
      <c r="J212" s="17">
        <v>0.193974542123758</v>
      </c>
      <c r="K212" s="17">
        <v>0.13805630768854599</v>
      </c>
      <c r="L212" s="17">
        <v>0.108280212832462</v>
      </c>
      <c r="M212" s="17"/>
      <c r="N212" s="17">
        <v>0.16397227966008901</v>
      </c>
      <c r="O212" s="17">
        <v>0.15838992649611899</v>
      </c>
      <c r="P212" s="17">
        <v>0.15452731048100199</v>
      </c>
      <c r="Q212" s="17">
        <v>0.22076281744590701</v>
      </c>
      <c r="R212" s="17"/>
      <c r="S212" s="17">
        <v>0.21967747359986201</v>
      </c>
      <c r="T212" s="17">
        <v>0.12602988378687999</v>
      </c>
      <c r="U212" s="17">
        <v>0.14845340470354099</v>
      </c>
      <c r="V212" s="17">
        <v>0.16502073900730599</v>
      </c>
      <c r="W212" s="17">
        <v>0.17251729989390599</v>
      </c>
      <c r="X212" s="17">
        <v>0.17095643654440601</v>
      </c>
      <c r="Y212" s="17">
        <v>0.112550808468122</v>
      </c>
      <c r="Z212" s="17">
        <v>0.216764020521863</v>
      </c>
      <c r="AA212" s="17">
        <v>0.18230227336975899</v>
      </c>
      <c r="AB212" s="17">
        <v>0.237362966140515</v>
      </c>
      <c r="AC212" s="17">
        <v>0.19306949856018499</v>
      </c>
      <c r="AD212" s="17">
        <v>0.13408340836500399</v>
      </c>
      <c r="AE212" s="17"/>
      <c r="AF212" s="17">
        <v>0.117214975244822</v>
      </c>
      <c r="AG212" s="17">
        <v>0.19585301401482599</v>
      </c>
      <c r="AH212" s="17">
        <v>0.18421973812387399</v>
      </c>
      <c r="AI212" s="17"/>
      <c r="AJ212" s="17">
        <v>7.0942336065323394E-2</v>
      </c>
      <c r="AK212" s="17">
        <v>0.26474038353905599</v>
      </c>
      <c r="AL212" s="17">
        <v>0.161820671748687</v>
      </c>
      <c r="AM212" s="17">
        <v>0.13553646635637701</v>
      </c>
      <c r="AN212" s="17">
        <v>0.19609917118305301</v>
      </c>
      <c r="AO212" s="17"/>
      <c r="AP212" s="17">
        <v>5.99511822858163E-2</v>
      </c>
      <c r="AQ212" s="17">
        <v>0.244711775069968</v>
      </c>
      <c r="AR212" s="17">
        <v>0.15170135426115</v>
      </c>
      <c r="AS212" s="17"/>
      <c r="AT212" s="17">
        <v>0.16206857630792301</v>
      </c>
      <c r="AU212" s="17">
        <v>0.17415823555050799</v>
      </c>
      <c r="AV212" s="17">
        <v>0.19073107506923101</v>
      </c>
      <c r="AW212" s="17">
        <v>0.22625776772440301</v>
      </c>
      <c r="AX212" s="17">
        <v>0.157504709924116</v>
      </c>
    </row>
    <row r="213" spans="2:50" x14ac:dyDescent="0.35">
      <c r="B213" t="s">
        <v>160</v>
      </c>
      <c r="C213" s="17">
        <v>0.41673311535347901</v>
      </c>
      <c r="D213" s="17">
        <v>0.42260458628717801</v>
      </c>
      <c r="E213" s="17">
        <v>0.41285186630479997</v>
      </c>
      <c r="F213" s="17"/>
      <c r="G213" s="17">
        <v>0.111332129155334</v>
      </c>
      <c r="H213" s="17">
        <v>0.32081160466257502</v>
      </c>
      <c r="I213" s="17">
        <v>0.42101300347825299</v>
      </c>
      <c r="J213" s="17">
        <v>0.38616085290725999</v>
      </c>
      <c r="K213" s="17">
        <v>0.541959509382128</v>
      </c>
      <c r="L213" s="17">
        <v>0.63326722857100803</v>
      </c>
      <c r="M213" s="17"/>
      <c r="N213" s="17">
        <v>0.47386829680269499</v>
      </c>
      <c r="O213" s="17">
        <v>0.45989617890131801</v>
      </c>
      <c r="P213" s="17">
        <v>0.45379344301562202</v>
      </c>
      <c r="Q213" s="17">
        <v>0.27876379105506499</v>
      </c>
      <c r="R213" s="17"/>
      <c r="S213" s="17">
        <v>0.25733838926122099</v>
      </c>
      <c r="T213" s="17">
        <v>0.54441605823820005</v>
      </c>
      <c r="U213" s="17">
        <v>0.46747210180649701</v>
      </c>
      <c r="V213" s="17">
        <v>0.47401586715610899</v>
      </c>
      <c r="W213" s="17">
        <v>0.41885603448252201</v>
      </c>
      <c r="X213" s="17">
        <v>0.42404587796116699</v>
      </c>
      <c r="Y213" s="17">
        <v>0.54599793979677502</v>
      </c>
      <c r="Z213" s="17">
        <v>0.36132834861412</v>
      </c>
      <c r="AA213" s="17">
        <v>0.35841987528213198</v>
      </c>
      <c r="AB213" s="17">
        <v>0.32460595691114902</v>
      </c>
      <c r="AC213" s="17">
        <v>0.366039049436649</v>
      </c>
      <c r="AD213" s="17">
        <v>0.57993110861229802</v>
      </c>
      <c r="AE213" s="17"/>
      <c r="AF213" s="17">
        <v>0.62085553146029904</v>
      </c>
      <c r="AG213" s="17">
        <v>0.35327732649250898</v>
      </c>
      <c r="AH213" s="17">
        <v>0.30405715390002702</v>
      </c>
      <c r="AI213" s="17"/>
      <c r="AJ213" s="17">
        <v>0.71343772781798498</v>
      </c>
      <c r="AK213" s="17">
        <v>0.171579008960969</v>
      </c>
      <c r="AL213" s="17">
        <v>0.42633040383196102</v>
      </c>
      <c r="AM213" s="17">
        <v>0.60436258053557101</v>
      </c>
      <c r="AN213" s="17">
        <v>0.27721333609906401</v>
      </c>
      <c r="AO213" s="17"/>
      <c r="AP213" s="17">
        <v>0.72503874502292498</v>
      </c>
      <c r="AQ213" s="17">
        <v>0.23947600055541399</v>
      </c>
      <c r="AR213" s="17">
        <v>0.44698746446526999</v>
      </c>
      <c r="AS213" s="17"/>
      <c r="AT213" s="17">
        <v>0.44026818514956101</v>
      </c>
      <c r="AU213" s="17">
        <v>0.40906280701377701</v>
      </c>
      <c r="AV213" s="17">
        <v>0.36426212133577401</v>
      </c>
      <c r="AW213" s="17">
        <v>0.330186021857302</v>
      </c>
      <c r="AX213" s="17">
        <v>0.37907862041096801</v>
      </c>
    </row>
    <row r="214" spans="2:50" x14ac:dyDescent="0.35">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row>
    <row r="215" spans="2:50" x14ac:dyDescent="0.35">
      <c r="B215" s="6" t="s">
        <v>171</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row>
    <row r="216" spans="2:50" x14ac:dyDescent="0.35">
      <c r="B216" s="24" t="s">
        <v>84</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row>
    <row r="217" spans="2:50" x14ac:dyDescent="0.35">
      <c r="B217" t="s">
        <v>153</v>
      </c>
      <c r="C217" s="17">
        <v>0.16580301031506101</v>
      </c>
      <c r="D217" s="17">
        <v>0.18664868327973699</v>
      </c>
      <c r="E217" s="17">
        <v>0.146119217818273</v>
      </c>
      <c r="F217" s="17"/>
      <c r="G217" s="17">
        <v>0.111629877022297</v>
      </c>
      <c r="H217" s="17">
        <v>0.13186034189863199</v>
      </c>
      <c r="I217" s="17">
        <v>0.17064687545600299</v>
      </c>
      <c r="J217" s="17">
        <v>0.17277978709269501</v>
      </c>
      <c r="K217" s="17">
        <v>0.20658006473850901</v>
      </c>
      <c r="L217" s="17">
        <v>0.19220371008554099</v>
      </c>
      <c r="M217" s="17"/>
      <c r="N217" s="17">
        <v>0.164086677941642</v>
      </c>
      <c r="O217" s="17">
        <v>0.1247675181519</v>
      </c>
      <c r="P217" s="17">
        <v>0.199635920986201</v>
      </c>
      <c r="Q217" s="17">
        <v>0.17797769336831501</v>
      </c>
      <c r="R217" s="17"/>
      <c r="S217" s="17">
        <v>0.18353091208443501</v>
      </c>
      <c r="T217" s="17">
        <v>0.159914942978164</v>
      </c>
      <c r="U217" s="17">
        <v>0.13033048082843801</v>
      </c>
      <c r="V217" s="17">
        <v>0.140958306506069</v>
      </c>
      <c r="W217" s="17">
        <v>0.12908876600300301</v>
      </c>
      <c r="X217" s="17">
        <v>0.20348580965497501</v>
      </c>
      <c r="Y217" s="17">
        <v>0.20082809336854099</v>
      </c>
      <c r="Z217" s="17">
        <v>0.184524728745974</v>
      </c>
      <c r="AA217" s="17">
        <v>0.17608288681234599</v>
      </c>
      <c r="AB217" s="17">
        <v>0.12018447170641</v>
      </c>
      <c r="AC217" s="17">
        <v>0.19172191461127899</v>
      </c>
      <c r="AD217" s="17">
        <v>0.187532022965505</v>
      </c>
      <c r="AE217" s="17"/>
      <c r="AF217" s="17">
        <v>0.24212915709440999</v>
      </c>
      <c r="AG217" s="17">
        <v>0.12929578916428</v>
      </c>
      <c r="AH217" s="17">
        <v>0.125362024087424</v>
      </c>
      <c r="AI217" s="17"/>
      <c r="AJ217" s="17">
        <v>0.243986985483996</v>
      </c>
      <c r="AK217" s="17">
        <v>0.107923925281653</v>
      </c>
      <c r="AL217" s="17">
        <v>0.14032632947503601</v>
      </c>
      <c r="AM217" s="17">
        <v>0.43468047357381601</v>
      </c>
      <c r="AN217" s="17">
        <v>0.120141510487199</v>
      </c>
      <c r="AO217" s="17"/>
      <c r="AP217" s="17">
        <v>0.244032038211035</v>
      </c>
      <c r="AQ217" s="17">
        <v>0.120291731947637</v>
      </c>
      <c r="AR217" s="17">
        <v>0.13279179812469399</v>
      </c>
      <c r="AS217" s="17"/>
      <c r="AT217" s="17">
        <v>0.207247069581041</v>
      </c>
      <c r="AU217" s="17">
        <v>0.14880368933385499</v>
      </c>
      <c r="AV217" s="17">
        <v>0.13639309674271699</v>
      </c>
      <c r="AW217" s="17">
        <v>0.14980966640802501</v>
      </c>
      <c r="AX217" s="17">
        <v>0.119576094836463</v>
      </c>
    </row>
    <row r="218" spans="2:50" x14ac:dyDescent="0.35">
      <c r="B218" t="s">
        <v>154</v>
      </c>
      <c r="C218" s="17">
        <v>0.20313480390258901</v>
      </c>
      <c r="D218" s="17">
        <v>0.22031494461855899</v>
      </c>
      <c r="E218" s="17">
        <v>0.18538159758587999</v>
      </c>
      <c r="F218" s="17"/>
      <c r="G218" s="17">
        <v>0.23652398809833</v>
      </c>
      <c r="H218" s="17">
        <v>0.221743231062206</v>
      </c>
      <c r="I218" s="17">
        <v>0.191704769890302</v>
      </c>
      <c r="J218" s="17">
        <v>0.21495280162536001</v>
      </c>
      <c r="K218" s="17">
        <v>0.18027339565077999</v>
      </c>
      <c r="L218" s="17">
        <v>0.18100058594729601</v>
      </c>
      <c r="M218" s="17"/>
      <c r="N218" s="17">
        <v>0.225520943094282</v>
      </c>
      <c r="O218" s="17">
        <v>0.21198363003484899</v>
      </c>
      <c r="P218" s="17">
        <v>0.18667861351415199</v>
      </c>
      <c r="Q218" s="17">
        <v>0.18490417547531701</v>
      </c>
      <c r="R218" s="17"/>
      <c r="S218" s="17">
        <v>0.21189467522980299</v>
      </c>
      <c r="T218" s="17">
        <v>0.207835993878693</v>
      </c>
      <c r="U218" s="17">
        <v>0.18555970502931099</v>
      </c>
      <c r="V218" s="17">
        <v>0.219596186714661</v>
      </c>
      <c r="W218" s="17">
        <v>0.17619219882453199</v>
      </c>
      <c r="X218" s="17">
        <v>0.19537226015669601</v>
      </c>
      <c r="Y218" s="17">
        <v>0.22652456404980501</v>
      </c>
      <c r="Z218" s="17">
        <v>0.16621881673612501</v>
      </c>
      <c r="AA218" s="17">
        <v>0.23104981628055299</v>
      </c>
      <c r="AB218" s="17">
        <v>0.168149493133469</v>
      </c>
      <c r="AC218" s="17">
        <v>0.20956886907101499</v>
      </c>
      <c r="AD218" s="17">
        <v>0.204305444832664</v>
      </c>
      <c r="AE218" s="17"/>
      <c r="AF218" s="17">
        <v>0.22193993287871699</v>
      </c>
      <c r="AG218" s="17">
        <v>0.20178723284532199</v>
      </c>
      <c r="AH218" s="17">
        <v>0.16645452155367099</v>
      </c>
      <c r="AI218" s="17"/>
      <c r="AJ218" s="17">
        <v>0.23090373682009199</v>
      </c>
      <c r="AK218" s="17">
        <v>0.218549739617028</v>
      </c>
      <c r="AL218" s="17">
        <v>0.13968280203649</v>
      </c>
      <c r="AM218" s="17">
        <v>0.25148383791596401</v>
      </c>
      <c r="AN218" s="17">
        <v>0.17367972453140201</v>
      </c>
      <c r="AO218" s="17"/>
      <c r="AP218" s="17">
        <v>0.265912189203792</v>
      </c>
      <c r="AQ218" s="17">
        <v>0.20449252240594701</v>
      </c>
      <c r="AR218" s="17">
        <v>0.16978743722383099</v>
      </c>
      <c r="AS218" s="17"/>
      <c r="AT218" s="17">
        <v>0.23240947242784701</v>
      </c>
      <c r="AU218" s="17">
        <v>0.19694725212353101</v>
      </c>
      <c r="AV218" s="17">
        <v>0.22122086460154</v>
      </c>
      <c r="AW218" s="17">
        <v>0.203964072991944</v>
      </c>
      <c r="AX218" s="17">
        <v>0.17488673288586201</v>
      </c>
    </row>
    <row r="219" spans="2:50" x14ac:dyDescent="0.35">
      <c r="B219" t="s">
        <v>155</v>
      </c>
      <c r="C219" s="17">
        <v>0.25773052534261198</v>
      </c>
      <c r="D219" s="17">
        <v>0.249420447135281</v>
      </c>
      <c r="E219" s="17">
        <v>0.266861223745611</v>
      </c>
      <c r="F219" s="17"/>
      <c r="G219" s="17">
        <v>0.28766632405176901</v>
      </c>
      <c r="H219" s="17">
        <v>0.33737128047077403</v>
      </c>
      <c r="I219" s="17">
        <v>0.26494916780603101</v>
      </c>
      <c r="J219" s="17">
        <v>0.20963039901079999</v>
      </c>
      <c r="K219" s="17">
        <v>0.227633195206249</v>
      </c>
      <c r="L219" s="17">
        <v>0.226602640996975</v>
      </c>
      <c r="M219" s="17"/>
      <c r="N219" s="17">
        <v>0.22451042620945599</v>
      </c>
      <c r="O219" s="17">
        <v>0.26260202635266</v>
      </c>
      <c r="P219" s="17">
        <v>0.27419891462101398</v>
      </c>
      <c r="Q219" s="17">
        <v>0.27533519398486</v>
      </c>
      <c r="R219" s="17"/>
      <c r="S219" s="17">
        <v>0.25792425327827101</v>
      </c>
      <c r="T219" s="17">
        <v>0.29337645928072298</v>
      </c>
      <c r="U219" s="17">
        <v>0.22455466418425299</v>
      </c>
      <c r="V219" s="17">
        <v>0.22160620961963701</v>
      </c>
      <c r="W219" s="17">
        <v>0.28069321681783699</v>
      </c>
      <c r="X219" s="17">
        <v>0.28512513058615602</v>
      </c>
      <c r="Y219" s="17">
        <v>0.25658347628310002</v>
      </c>
      <c r="Z219" s="17">
        <v>0.249442577265058</v>
      </c>
      <c r="AA219" s="17">
        <v>0.26770563301952</v>
      </c>
      <c r="AB219" s="17">
        <v>0.24927405106909001</v>
      </c>
      <c r="AC219" s="17">
        <v>0.20953005354708201</v>
      </c>
      <c r="AD219" s="17">
        <v>0.245471903621062</v>
      </c>
      <c r="AE219" s="17"/>
      <c r="AF219" s="17">
        <v>0.25244858652225399</v>
      </c>
      <c r="AG219" s="17">
        <v>0.238001049968458</v>
      </c>
      <c r="AH219" s="17">
        <v>0.322762868879367</v>
      </c>
      <c r="AI219" s="17"/>
      <c r="AJ219" s="17">
        <v>0.25467417362379202</v>
      </c>
      <c r="AK219" s="17">
        <v>0.25460513187018602</v>
      </c>
      <c r="AL219" s="17">
        <v>0.23631351160504999</v>
      </c>
      <c r="AM219" s="17">
        <v>0.12748183891574799</v>
      </c>
      <c r="AN219" s="17">
        <v>0.30409716506325302</v>
      </c>
      <c r="AO219" s="17"/>
      <c r="AP219" s="17">
        <v>0.25475758154718298</v>
      </c>
      <c r="AQ219" s="17">
        <v>0.25867990500531202</v>
      </c>
      <c r="AR219" s="17">
        <v>0.26562852614816101</v>
      </c>
      <c r="AS219" s="17"/>
      <c r="AT219" s="17">
        <v>0.244151655127546</v>
      </c>
      <c r="AU219" s="17">
        <v>0.282830676927254</v>
      </c>
      <c r="AV219" s="17">
        <v>0.25473752246182801</v>
      </c>
      <c r="AW219" s="17">
        <v>0.24788728198924401</v>
      </c>
      <c r="AX219" s="17">
        <v>0.152757709010888</v>
      </c>
    </row>
    <row r="220" spans="2:50" x14ac:dyDescent="0.35">
      <c r="B220" t="s">
        <v>156</v>
      </c>
      <c r="C220" s="17">
        <v>0.16244165506557101</v>
      </c>
      <c r="D220" s="17">
        <v>0.16269078892244301</v>
      </c>
      <c r="E220" s="17">
        <v>0.160672308794714</v>
      </c>
      <c r="F220" s="17"/>
      <c r="G220" s="17">
        <v>0.16739955122334199</v>
      </c>
      <c r="H220" s="17">
        <v>0.131744474942496</v>
      </c>
      <c r="I220" s="17">
        <v>0.15751337565500501</v>
      </c>
      <c r="J220" s="17">
        <v>0.17781361445912999</v>
      </c>
      <c r="K220" s="17">
        <v>0.16774109679792901</v>
      </c>
      <c r="L220" s="17">
        <v>0.17211649740582699</v>
      </c>
      <c r="M220" s="17"/>
      <c r="N220" s="17">
        <v>0.16698553899305801</v>
      </c>
      <c r="O220" s="17">
        <v>0.177574858401673</v>
      </c>
      <c r="P220" s="17">
        <v>0.15328411580396401</v>
      </c>
      <c r="Q220" s="17">
        <v>0.14998918280499901</v>
      </c>
      <c r="R220" s="17"/>
      <c r="S220" s="17">
        <v>0.152814094812872</v>
      </c>
      <c r="T220" s="17">
        <v>0.153238112224277</v>
      </c>
      <c r="U220" s="17">
        <v>0.23137276764454501</v>
      </c>
      <c r="V220" s="17">
        <v>0.14736116215372499</v>
      </c>
      <c r="W220" s="17">
        <v>0.20334840301509</v>
      </c>
      <c r="X220" s="17">
        <v>0.13330254111166701</v>
      </c>
      <c r="Y220" s="17">
        <v>0.16085635850824001</v>
      </c>
      <c r="Z220" s="17">
        <v>0.18871655311322899</v>
      </c>
      <c r="AA220" s="17">
        <v>0.15091574244601999</v>
      </c>
      <c r="AB220" s="17">
        <v>0.17701474208625001</v>
      </c>
      <c r="AC220" s="17">
        <v>0.12287502350831001</v>
      </c>
      <c r="AD220" s="17">
        <v>0.13507819725052</v>
      </c>
      <c r="AE220" s="17"/>
      <c r="AF220" s="17">
        <v>0.13094367352276701</v>
      </c>
      <c r="AG220" s="17">
        <v>0.19584255032884501</v>
      </c>
      <c r="AH220" s="17">
        <v>0.14182255005727101</v>
      </c>
      <c r="AI220" s="17"/>
      <c r="AJ220" s="17">
        <v>0.13543039620334801</v>
      </c>
      <c r="AK220" s="17">
        <v>0.20031591878666699</v>
      </c>
      <c r="AL220" s="17">
        <v>0.22196660555352599</v>
      </c>
      <c r="AM220" s="17">
        <v>0</v>
      </c>
      <c r="AN220" s="17">
        <v>0.13356529867946801</v>
      </c>
      <c r="AO220" s="17"/>
      <c r="AP220" s="17">
        <v>0.13758221741759499</v>
      </c>
      <c r="AQ220" s="17">
        <v>0.186699457621684</v>
      </c>
      <c r="AR220" s="17">
        <v>0.18938866999911699</v>
      </c>
      <c r="AS220" s="17"/>
      <c r="AT220" s="17">
        <v>0.13554530850669499</v>
      </c>
      <c r="AU220" s="17">
        <v>0.147494436439153</v>
      </c>
      <c r="AV220" s="17">
        <v>0.180906940254635</v>
      </c>
      <c r="AW220" s="17">
        <v>0.15521288857368001</v>
      </c>
      <c r="AX220" s="17">
        <v>0.210540256672167</v>
      </c>
    </row>
    <row r="221" spans="2:50" x14ac:dyDescent="0.35">
      <c r="B221" t="s">
        <v>157</v>
      </c>
      <c r="C221" s="17">
        <v>0.139221881197684</v>
      </c>
      <c r="D221" s="17">
        <v>0.13631412690519701</v>
      </c>
      <c r="E221" s="17">
        <v>0.14261119401111499</v>
      </c>
      <c r="F221" s="17"/>
      <c r="G221" s="17">
        <v>0.13683213917724199</v>
      </c>
      <c r="H221" s="17">
        <v>0.118729914895885</v>
      </c>
      <c r="I221" s="17">
        <v>0.13313250056076301</v>
      </c>
      <c r="J221" s="17">
        <v>0.15831912028414599</v>
      </c>
      <c r="K221" s="17">
        <v>0.14676900629206099</v>
      </c>
      <c r="L221" s="17">
        <v>0.141852454958247</v>
      </c>
      <c r="M221" s="17"/>
      <c r="N221" s="17">
        <v>0.16387335186934401</v>
      </c>
      <c r="O221" s="17">
        <v>0.148380759883429</v>
      </c>
      <c r="P221" s="17">
        <v>0.13084520335470601</v>
      </c>
      <c r="Q221" s="17">
        <v>0.11007332022413301</v>
      </c>
      <c r="R221" s="17"/>
      <c r="S221" s="17">
        <v>0.13123555076743099</v>
      </c>
      <c r="T221" s="17">
        <v>0.12223570178313301</v>
      </c>
      <c r="U221" s="17">
        <v>0.14597435083742799</v>
      </c>
      <c r="V221" s="17">
        <v>0.171942974314298</v>
      </c>
      <c r="W221" s="17">
        <v>0.114698337472788</v>
      </c>
      <c r="X221" s="17">
        <v>0.10613726905908601</v>
      </c>
      <c r="Y221" s="17">
        <v>8.63631379743873E-2</v>
      </c>
      <c r="Z221" s="17">
        <v>0.15192463819479601</v>
      </c>
      <c r="AA221" s="17">
        <v>0.102134403633785</v>
      </c>
      <c r="AB221" s="17">
        <v>0.221410994867695</v>
      </c>
      <c r="AC221" s="17">
        <v>0.219906123987716</v>
      </c>
      <c r="AD221" s="17">
        <v>0.169901974342312</v>
      </c>
      <c r="AE221" s="17"/>
      <c r="AF221" s="17">
        <v>8.4838388454124697E-2</v>
      </c>
      <c r="AG221" s="17">
        <v>0.184756090664731</v>
      </c>
      <c r="AH221" s="17">
        <v>0.10931352279551899</v>
      </c>
      <c r="AI221" s="17"/>
      <c r="AJ221" s="17">
        <v>6.9437481759370506E-2</v>
      </c>
      <c r="AK221" s="17">
        <v>0.18252957115826701</v>
      </c>
      <c r="AL221" s="17">
        <v>0.18420143431666799</v>
      </c>
      <c r="AM221" s="17">
        <v>0.124564486751675</v>
      </c>
      <c r="AN221" s="17">
        <v>0.11383176654096901</v>
      </c>
      <c r="AO221" s="17"/>
      <c r="AP221" s="17">
        <v>5.1600157720479399E-2</v>
      </c>
      <c r="AQ221" s="17">
        <v>0.18196801038483501</v>
      </c>
      <c r="AR221" s="17">
        <v>0.173946317797504</v>
      </c>
      <c r="AS221" s="17"/>
      <c r="AT221" s="17">
        <v>9.6312109754805794E-2</v>
      </c>
      <c r="AU221" s="17">
        <v>0.129875225053765</v>
      </c>
      <c r="AV221" s="17">
        <v>0.15811406416356999</v>
      </c>
      <c r="AW221" s="17">
        <v>0.19730461814622999</v>
      </c>
      <c r="AX221" s="17">
        <v>0.23750757262899</v>
      </c>
    </row>
    <row r="222" spans="2:50" x14ac:dyDescent="0.35">
      <c r="B222" t="s">
        <v>72</v>
      </c>
      <c r="C222" s="17">
        <v>7.1668124176483106E-2</v>
      </c>
      <c r="D222" s="17">
        <v>4.4611009138783402E-2</v>
      </c>
      <c r="E222" s="17">
        <v>9.8354458044407705E-2</v>
      </c>
      <c r="F222" s="17"/>
      <c r="G222" s="17">
        <v>5.9948120427021002E-2</v>
      </c>
      <c r="H222" s="17">
        <v>5.8550756730006197E-2</v>
      </c>
      <c r="I222" s="17">
        <v>8.2053310631895096E-2</v>
      </c>
      <c r="J222" s="17">
        <v>6.6504277527867903E-2</v>
      </c>
      <c r="K222" s="17">
        <v>7.1003241314471097E-2</v>
      </c>
      <c r="L222" s="17">
        <v>8.6224110606115095E-2</v>
      </c>
      <c r="M222" s="17"/>
      <c r="N222" s="17">
        <v>5.5023061892217902E-2</v>
      </c>
      <c r="O222" s="17">
        <v>7.4691207175489494E-2</v>
      </c>
      <c r="P222" s="17">
        <v>5.5357231719962798E-2</v>
      </c>
      <c r="Q222" s="17">
        <v>0.101720434142377</v>
      </c>
      <c r="R222" s="17"/>
      <c r="S222" s="17">
        <v>6.2600513827188398E-2</v>
      </c>
      <c r="T222" s="17">
        <v>6.3398789855009699E-2</v>
      </c>
      <c r="U222" s="17">
        <v>8.2208031476024998E-2</v>
      </c>
      <c r="V222" s="17">
        <v>9.8535160691609197E-2</v>
      </c>
      <c r="W222" s="17">
        <v>9.5979077866750306E-2</v>
      </c>
      <c r="X222" s="17">
        <v>7.6576989431420703E-2</v>
      </c>
      <c r="Y222" s="17">
        <v>6.8844369815927106E-2</v>
      </c>
      <c r="Z222" s="17">
        <v>5.9172685944818802E-2</v>
      </c>
      <c r="AA222" s="17">
        <v>7.2111517807775902E-2</v>
      </c>
      <c r="AB222" s="17">
        <v>6.3966247137086304E-2</v>
      </c>
      <c r="AC222" s="17">
        <v>4.6398015274598303E-2</v>
      </c>
      <c r="AD222" s="17">
        <v>5.7710456987937399E-2</v>
      </c>
      <c r="AE222" s="17"/>
      <c r="AF222" s="17">
        <v>6.7700261527727498E-2</v>
      </c>
      <c r="AG222" s="17">
        <v>5.03172870283655E-2</v>
      </c>
      <c r="AH222" s="17">
        <v>0.13428451262674701</v>
      </c>
      <c r="AI222" s="17"/>
      <c r="AJ222" s="17">
        <v>6.5567226109401702E-2</v>
      </c>
      <c r="AK222" s="17">
        <v>3.6075713286199601E-2</v>
      </c>
      <c r="AL222" s="17">
        <v>7.7509317013229995E-2</v>
      </c>
      <c r="AM222" s="17">
        <v>6.1789362842797298E-2</v>
      </c>
      <c r="AN222" s="17">
        <v>0.15468453469770899</v>
      </c>
      <c r="AO222" s="17"/>
      <c r="AP222" s="17">
        <v>4.6115815899915799E-2</v>
      </c>
      <c r="AQ222" s="17">
        <v>4.78683726345853E-2</v>
      </c>
      <c r="AR222" s="17">
        <v>6.8457250706693104E-2</v>
      </c>
      <c r="AS222" s="17"/>
      <c r="AT222" s="17">
        <v>8.4334384602065396E-2</v>
      </c>
      <c r="AU222" s="17">
        <v>9.4048720122442406E-2</v>
      </c>
      <c r="AV222" s="17">
        <v>4.8627511775710203E-2</v>
      </c>
      <c r="AW222" s="17">
        <v>4.5821471890875903E-2</v>
      </c>
      <c r="AX222" s="17">
        <v>0.104731633965628</v>
      </c>
    </row>
    <row r="223" spans="2:50" x14ac:dyDescent="0.35">
      <c r="B223" t="s">
        <v>158</v>
      </c>
      <c r="C223" s="17">
        <v>0.36893781421764998</v>
      </c>
      <c r="D223" s="17">
        <v>0.40696362789829499</v>
      </c>
      <c r="E223" s="17">
        <v>0.33150081540415299</v>
      </c>
      <c r="F223" s="17"/>
      <c r="G223" s="17">
        <v>0.34815386512062702</v>
      </c>
      <c r="H223" s="17">
        <v>0.353603572960839</v>
      </c>
      <c r="I223" s="17">
        <v>0.36235164534630598</v>
      </c>
      <c r="J223" s="17">
        <v>0.38773258871805599</v>
      </c>
      <c r="K223" s="17">
        <v>0.38685346038928897</v>
      </c>
      <c r="L223" s="17">
        <v>0.373204296032837</v>
      </c>
      <c r="M223" s="17"/>
      <c r="N223" s="17">
        <v>0.389607621035924</v>
      </c>
      <c r="O223" s="17">
        <v>0.33675114818674901</v>
      </c>
      <c r="P223" s="17">
        <v>0.38631453450035402</v>
      </c>
      <c r="Q223" s="17">
        <v>0.36288186884363199</v>
      </c>
      <c r="R223" s="17"/>
      <c r="S223" s="17">
        <v>0.39542558731423799</v>
      </c>
      <c r="T223" s="17">
        <v>0.367750936856857</v>
      </c>
      <c r="U223" s="17">
        <v>0.31589018585774797</v>
      </c>
      <c r="V223" s="17">
        <v>0.36055449322073002</v>
      </c>
      <c r="W223" s="17">
        <v>0.30528096482753397</v>
      </c>
      <c r="X223" s="17">
        <v>0.39885806981167099</v>
      </c>
      <c r="Y223" s="17">
        <v>0.42735265741834599</v>
      </c>
      <c r="Z223" s="17">
        <v>0.35074354548209902</v>
      </c>
      <c r="AA223" s="17">
        <v>0.40713270309289901</v>
      </c>
      <c r="AB223" s="17">
        <v>0.288333964839879</v>
      </c>
      <c r="AC223" s="17">
        <v>0.40129078368229298</v>
      </c>
      <c r="AD223" s="17">
        <v>0.39183746779816903</v>
      </c>
      <c r="AE223" s="17"/>
      <c r="AF223" s="17">
        <v>0.46406908997312701</v>
      </c>
      <c r="AG223" s="17">
        <v>0.33108302200960099</v>
      </c>
      <c r="AH223" s="17">
        <v>0.29181654564109499</v>
      </c>
      <c r="AI223" s="17"/>
      <c r="AJ223" s="17">
        <v>0.47489072230408802</v>
      </c>
      <c r="AK223" s="17">
        <v>0.32647366489868102</v>
      </c>
      <c r="AL223" s="17">
        <v>0.28000913151152601</v>
      </c>
      <c r="AM223" s="17">
        <v>0.68616431148977997</v>
      </c>
      <c r="AN223" s="17">
        <v>0.29382123501860102</v>
      </c>
      <c r="AO223" s="17"/>
      <c r="AP223" s="17">
        <v>0.50994422741482703</v>
      </c>
      <c r="AQ223" s="17">
        <v>0.32478425435358399</v>
      </c>
      <c r="AR223" s="17">
        <v>0.30257923534852599</v>
      </c>
      <c r="AS223" s="17"/>
      <c r="AT223" s="17">
        <v>0.43965654200888798</v>
      </c>
      <c r="AU223" s="17">
        <v>0.345750941457386</v>
      </c>
      <c r="AV223" s="17">
        <v>0.35761396134425699</v>
      </c>
      <c r="AW223" s="17">
        <v>0.35377373939996898</v>
      </c>
      <c r="AX223" s="17">
        <v>0.29446282772232601</v>
      </c>
    </row>
    <row r="224" spans="2:50" x14ac:dyDescent="0.35">
      <c r="B224" t="s">
        <v>159</v>
      </c>
      <c r="C224" s="17">
        <v>0.30166353626325498</v>
      </c>
      <c r="D224" s="17">
        <v>0.29900491582763999</v>
      </c>
      <c r="E224" s="17">
        <v>0.303283502805828</v>
      </c>
      <c r="F224" s="17"/>
      <c r="G224" s="17">
        <v>0.30423169040058401</v>
      </c>
      <c r="H224" s="17">
        <v>0.250474389838381</v>
      </c>
      <c r="I224" s="17">
        <v>0.29064587621576798</v>
      </c>
      <c r="J224" s="17">
        <v>0.33613273474327698</v>
      </c>
      <c r="K224" s="17">
        <v>0.314510103089991</v>
      </c>
      <c r="L224" s="17">
        <v>0.31396895236407302</v>
      </c>
      <c r="M224" s="17"/>
      <c r="N224" s="17">
        <v>0.330858890862402</v>
      </c>
      <c r="O224" s="17">
        <v>0.325955618285102</v>
      </c>
      <c r="P224" s="17">
        <v>0.28412931915867001</v>
      </c>
      <c r="Q224" s="17">
        <v>0.26006250302913198</v>
      </c>
      <c r="R224" s="17"/>
      <c r="S224" s="17">
        <v>0.28404964558030199</v>
      </c>
      <c r="T224" s="17">
        <v>0.27547381400741</v>
      </c>
      <c r="U224" s="17">
        <v>0.377347118481973</v>
      </c>
      <c r="V224" s="17">
        <v>0.31930413646802303</v>
      </c>
      <c r="W224" s="17">
        <v>0.31804674048787801</v>
      </c>
      <c r="X224" s="17">
        <v>0.239439810170753</v>
      </c>
      <c r="Y224" s="17">
        <v>0.247219496482628</v>
      </c>
      <c r="Z224" s="17">
        <v>0.340641191308025</v>
      </c>
      <c r="AA224" s="17">
        <v>0.25305014607980503</v>
      </c>
      <c r="AB224" s="17">
        <v>0.39842573695394501</v>
      </c>
      <c r="AC224" s="17">
        <v>0.34278114749602601</v>
      </c>
      <c r="AD224" s="17">
        <v>0.30498017159283197</v>
      </c>
      <c r="AE224" s="17"/>
      <c r="AF224" s="17">
        <v>0.21578206197689201</v>
      </c>
      <c r="AG224" s="17">
        <v>0.38059864099357599</v>
      </c>
      <c r="AH224" s="17">
        <v>0.25113607285278999</v>
      </c>
      <c r="AI224" s="17"/>
      <c r="AJ224" s="17">
        <v>0.20486787796271899</v>
      </c>
      <c r="AK224" s="17">
        <v>0.382845489944934</v>
      </c>
      <c r="AL224" s="17">
        <v>0.40616803987019401</v>
      </c>
      <c r="AM224" s="17">
        <v>0.124564486751675</v>
      </c>
      <c r="AN224" s="17">
        <v>0.247397065220437</v>
      </c>
      <c r="AO224" s="17"/>
      <c r="AP224" s="17">
        <v>0.18918237513807401</v>
      </c>
      <c r="AQ224" s="17">
        <v>0.36866746800651901</v>
      </c>
      <c r="AR224" s="17">
        <v>0.36333498779662099</v>
      </c>
      <c r="AS224" s="17"/>
      <c r="AT224" s="17">
        <v>0.231857418261501</v>
      </c>
      <c r="AU224" s="17">
        <v>0.27736966149291797</v>
      </c>
      <c r="AV224" s="17">
        <v>0.33902100441820399</v>
      </c>
      <c r="AW224" s="17">
        <v>0.352517506719911</v>
      </c>
      <c r="AX224" s="17">
        <v>0.448047829301158</v>
      </c>
    </row>
    <row r="225" spans="2:50" x14ac:dyDescent="0.35">
      <c r="B225" t="s">
        <v>160</v>
      </c>
      <c r="C225" s="17">
        <v>6.7274277954395403E-2</v>
      </c>
      <c r="D225" s="17">
        <v>0.10795871207065499</v>
      </c>
      <c r="E225" s="17">
        <v>2.82173125983247E-2</v>
      </c>
      <c r="F225" s="17"/>
      <c r="G225" s="17">
        <v>4.3922174720043297E-2</v>
      </c>
      <c r="H225" s="17">
        <v>0.103129183122458</v>
      </c>
      <c r="I225" s="17">
        <v>7.1705769130537902E-2</v>
      </c>
      <c r="J225" s="17">
        <v>5.1599853974778898E-2</v>
      </c>
      <c r="K225" s="17">
        <v>7.2343357299298403E-2</v>
      </c>
      <c r="L225" s="17">
        <v>5.92353436687637E-2</v>
      </c>
      <c r="M225" s="17"/>
      <c r="N225" s="17">
        <v>5.8748730173521203E-2</v>
      </c>
      <c r="O225" s="17">
        <v>1.0795529901646299E-2</v>
      </c>
      <c r="P225" s="17">
        <v>0.102185215341684</v>
      </c>
      <c r="Q225" s="17">
        <v>0.10281936581450001</v>
      </c>
      <c r="R225" s="17"/>
      <c r="S225" s="17">
        <v>0.111375941733936</v>
      </c>
      <c r="T225" s="17">
        <v>9.2277122849447099E-2</v>
      </c>
      <c r="U225" s="17">
        <v>-6.1456932624224997E-2</v>
      </c>
      <c r="V225" s="17">
        <v>4.12503567527066E-2</v>
      </c>
      <c r="W225" s="17">
        <v>-1.2765775660344E-2</v>
      </c>
      <c r="X225" s="17">
        <v>0.15941825964091799</v>
      </c>
      <c r="Y225" s="17">
        <v>0.18013316093571799</v>
      </c>
      <c r="Z225" s="17">
        <v>1.0102354174074299E-2</v>
      </c>
      <c r="AA225" s="17">
        <v>0.15408255701309301</v>
      </c>
      <c r="AB225" s="17">
        <v>-0.110091772114066</v>
      </c>
      <c r="AC225" s="17">
        <v>5.8509636186267103E-2</v>
      </c>
      <c r="AD225" s="17">
        <v>8.6857296205336998E-2</v>
      </c>
      <c r="AE225" s="17"/>
      <c r="AF225" s="17">
        <v>0.248287027996235</v>
      </c>
      <c r="AG225" s="17">
        <v>-4.9515618983974302E-2</v>
      </c>
      <c r="AH225" s="17">
        <v>4.0680472788304903E-2</v>
      </c>
      <c r="AI225" s="17"/>
      <c r="AJ225" s="17">
        <v>0.27002284434136897</v>
      </c>
      <c r="AK225" s="17">
        <v>-5.6371825046253397E-2</v>
      </c>
      <c r="AL225" s="17">
        <v>-0.126158908358669</v>
      </c>
      <c r="AM225" s="17">
        <v>0.56159982473810499</v>
      </c>
      <c r="AN225" s="17">
        <v>4.6424169798164203E-2</v>
      </c>
      <c r="AO225" s="17"/>
      <c r="AP225" s="17">
        <v>0.32076185227675202</v>
      </c>
      <c r="AQ225" s="17">
        <v>-4.3883213652935002E-2</v>
      </c>
      <c r="AR225" s="17">
        <v>-6.0755752448094801E-2</v>
      </c>
      <c r="AS225" s="17"/>
      <c r="AT225" s="17">
        <v>0.20779912374738699</v>
      </c>
      <c r="AU225" s="17">
        <v>6.8381279964468106E-2</v>
      </c>
      <c r="AV225" s="17">
        <v>1.8592956926052302E-2</v>
      </c>
      <c r="AW225" s="17">
        <v>1.25623268005837E-3</v>
      </c>
      <c r="AX225" s="17">
        <v>-0.15358500157883201</v>
      </c>
    </row>
    <row r="226" spans="2:50" x14ac:dyDescent="0.35">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row>
    <row r="227" spans="2:50" x14ac:dyDescent="0.35">
      <c r="B227" s="6" t="s">
        <v>172</v>
      </c>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row>
    <row r="228" spans="2:50" x14ac:dyDescent="0.35">
      <c r="B228" s="24" t="s">
        <v>84</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row>
    <row r="229" spans="2:50" x14ac:dyDescent="0.35">
      <c r="B229" t="s">
        <v>153</v>
      </c>
      <c r="C229" s="17">
        <v>0.62178555877832797</v>
      </c>
      <c r="D229" s="17">
        <v>0.58881821948813495</v>
      </c>
      <c r="E229" s="17">
        <v>0.65453574267677095</v>
      </c>
      <c r="F229" s="17"/>
      <c r="G229" s="17">
        <v>0.40769549373943897</v>
      </c>
      <c r="H229" s="17">
        <v>0.48974296557868702</v>
      </c>
      <c r="I229" s="17">
        <v>0.63785452859852199</v>
      </c>
      <c r="J229" s="17">
        <v>0.67211322819248498</v>
      </c>
      <c r="K229" s="17">
        <v>0.76177595482258798</v>
      </c>
      <c r="L229" s="17">
        <v>0.72253211826320396</v>
      </c>
      <c r="M229" s="17"/>
      <c r="N229" s="17">
        <v>0.60059088614065603</v>
      </c>
      <c r="O229" s="17">
        <v>0.60297990281754998</v>
      </c>
      <c r="P229" s="17">
        <v>0.66113234851569502</v>
      </c>
      <c r="Q229" s="17">
        <v>0.62503232785075702</v>
      </c>
      <c r="R229" s="17"/>
      <c r="S229" s="17">
        <v>0.49808969365766698</v>
      </c>
      <c r="T229" s="17">
        <v>0.61476005313389503</v>
      </c>
      <c r="U229" s="17">
        <v>0.64559249424633902</v>
      </c>
      <c r="V229" s="17">
        <v>0.68676046577393501</v>
      </c>
      <c r="W229" s="17">
        <v>0.61588794070047603</v>
      </c>
      <c r="X229" s="17">
        <v>0.57872487338022605</v>
      </c>
      <c r="Y229" s="17">
        <v>0.68143997317936</v>
      </c>
      <c r="Z229" s="17">
        <v>0.777904713456116</v>
      </c>
      <c r="AA229" s="17">
        <v>0.67280012157215396</v>
      </c>
      <c r="AB229" s="17">
        <v>0.58518381572867895</v>
      </c>
      <c r="AC229" s="17">
        <v>0.66248461396442404</v>
      </c>
      <c r="AD229" s="17">
        <v>0.60423790974067604</v>
      </c>
      <c r="AE229" s="17"/>
      <c r="AF229" s="17">
        <v>0.77178093208196197</v>
      </c>
      <c r="AG229" s="17">
        <v>0.56230290088889101</v>
      </c>
      <c r="AH229" s="17">
        <v>0.51986113981524196</v>
      </c>
      <c r="AI229" s="17"/>
      <c r="AJ229" s="17">
        <v>0.76366123757540805</v>
      </c>
      <c r="AK229" s="17">
        <v>0.52041031742920996</v>
      </c>
      <c r="AL229" s="17">
        <v>0.52470085288185397</v>
      </c>
      <c r="AM229" s="17">
        <v>0.79463151263100695</v>
      </c>
      <c r="AN229" s="17">
        <v>0.58648706536335804</v>
      </c>
      <c r="AO229" s="17"/>
      <c r="AP229" s="17">
        <v>0.69603921228974197</v>
      </c>
      <c r="AQ229" s="17">
        <v>0.56484045296354501</v>
      </c>
      <c r="AR229" s="17">
        <v>0.51105965150788901</v>
      </c>
      <c r="AS229" s="17"/>
      <c r="AT229" s="17">
        <v>0.70641691535443096</v>
      </c>
      <c r="AU229" s="17">
        <v>0.62091972416405805</v>
      </c>
      <c r="AV229" s="17">
        <v>0.53848434552236302</v>
      </c>
      <c r="AW229" s="17">
        <v>0.50758635133987196</v>
      </c>
      <c r="AX229" s="17">
        <v>0.48905539706123002</v>
      </c>
    </row>
    <row r="230" spans="2:50" x14ac:dyDescent="0.35">
      <c r="B230" t="s">
        <v>154</v>
      </c>
      <c r="C230" s="17">
        <v>0.19840398574695101</v>
      </c>
      <c r="D230" s="17">
        <v>0.21617274889152999</v>
      </c>
      <c r="E230" s="17">
        <v>0.17977165127597799</v>
      </c>
      <c r="F230" s="17"/>
      <c r="G230" s="17">
        <v>0.25110042862293902</v>
      </c>
      <c r="H230" s="17">
        <v>0.24504510474792399</v>
      </c>
      <c r="I230" s="17">
        <v>0.168172325683628</v>
      </c>
      <c r="J230" s="17">
        <v>0.20258059215062801</v>
      </c>
      <c r="K230" s="17">
        <v>0.154699647158897</v>
      </c>
      <c r="L230" s="17">
        <v>0.17618474038217</v>
      </c>
      <c r="M230" s="17"/>
      <c r="N230" s="17">
        <v>0.23125803424885399</v>
      </c>
      <c r="O230" s="17">
        <v>0.208852116593748</v>
      </c>
      <c r="P230" s="17">
        <v>0.17381680165382299</v>
      </c>
      <c r="Q230" s="17">
        <v>0.176094023376835</v>
      </c>
      <c r="R230" s="17"/>
      <c r="S230" s="17">
        <v>0.23418529733496701</v>
      </c>
      <c r="T230" s="17">
        <v>0.217232912233632</v>
      </c>
      <c r="U230" s="17">
        <v>0.167004151280782</v>
      </c>
      <c r="V230" s="17">
        <v>0.18439925375497801</v>
      </c>
      <c r="W230" s="17">
        <v>0.16856865733937301</v>
      </c>
      <c r="X230" s="17">
        <v>0.23621620816891201</v>
      </c>
      <c r="Y230" s="17">
        <v>0.18732907055307099</v>
      </c>
      <c r="Z230" s="17">
        <v>0.12607978276644</v>
      </c>
      <c r="AA230" s="17">
        <v>0.18010846285582499</v>
      </c>
      <c r="AB230" s="17">
        <v>0.22639427706570001</v>
      </c>
      <c r="AC230" s="17">
        <v>0.18436852201975201</v>
      </c>
      <c r="AD230" s="17">
        <v>0.162602368993774</v>
      </c>
      <c r="AE230" s="17"/>
      <c r="AF230" s="17">
        <v>0.13103179000859699</v>
      </c>
      <c r="AG230" s="17">
        <v>0.235839177174684</v>
      </c>
      <c r="AH230" s="17">
        <v>0.225552584386288</v>
      </c>
      <c r="AI230" s="17"/>
      <c r="AJ230" s="17">
        <v>0.144758474732326</v>
      </c>
      <c r="AK230" s="17">
        <v>0.24139336490713001</v>
      </c>
      <c r="AL230" s="17">
        <v>0.28241675353581203</v>
      </c>
      <c r="AM230" s="17">
        <v>6.6250237794855699E-2</v>
      </c>
      <c r="AN230" s="17">
        <v>0.18147171119494501</v>
      </c>
      <c r="AO230" s="17"/>
      <c r="AP230" s="17">
        <v>0.18871894010387899</v>
      </c>
      <c r="AQ230" s="17">
        <v>0.22696068275086501</v>
      </c>
      <c r="AR230" s="17">
        <v>0.28604916357397497</v>
      </c>
      <c r="AS230" s="17"/>
      <c r="AT230" s="17">
        <v>0.154766486965836</v>
      </c>
      <c r="AU230" s="17">
        <v>0.19758746440069699</v>
      </c>
      <c r="AV230" s="17">
        <v>0.25561806427593597</v>
      </c>
      <c r="AW230" s="17">
        <v>0.24230909264372</v>
      </c>
      <c r="AX230" s="17">
        <v>0.224157426389438</v>
      </c>
    </row>
    <row r="231" spans="2:50" x14ac:dyDescent="0.35">
      <c r="B231" t="s">
        <v>155</v>
      </c>
      <c r="C231" s="17">
        <v>9.6412077690440398E-2</v>
      </c>
      <c r="D231" s="17">
        <v>0.11090289908748099</v>
      </c>
      <c r="E231" s="17">
        <v>8.2654222582993195E-2</v>
      </c>
      <c r="F231" s="17"/>
      <c r="G231" s="17">
        <v>0.16035103715928101</v>
      </c>
      <c r="H231" s="17">
        <v>0.15405911024107699</v>
      </c>
      <c r="I231" s="17">
        <v>8.3741236005674097E-2</v>
      </c>
      <c r="J231" s="17">
        <v>7.6900111704285998E-2</v>
      </c>
      <c r="K231" s="17">
        <v>5.2652632480998503E-2</v>
      </c>
      <c r="L231" s="17">
        <v>6.2863963115848298E-2</v>
      </c>
      <c r="M231" s="17"/>
      <c r="N231" s="17">
        <v>9.6386828183330206E-2</v>
      </c>
      <c r="O231" s="17">
        <v>0.116301789041808</v>
      </c>
      <c r="P231" s="17">
        <v>9.0576056570543198E-2</v>
      </c>
      <c r="Q231" s="17">
        <v>8.2086470293195199E-2</v>
      </c>
      <c r="R231" s="17"/>
      <c r="S231" s="17">
        <v>0.112225891074013</v>
      </c>
      <c r="T231" s="17">
        <v>0.10298231938015499</v>
      </c>
      <c r="U231" s="17">
        <v>0.11934891152747901</v>
      </c>
      <c r="V231" s="17">
        <v>7.3161665122986302E-2</v>
      </c>
      <c r="W231" s="17">
        <v>9.8192178606083105E-2</v>
      </c>
      <c r="X231" s="17">
        <v>0.11694963531925601</v>
      </c>
      <c r="Y231" s="17">
        <v>7.4600611317937604E-2</v>
      </c>
      <c r="Z231" s="17">
        <v>4.5270201408140601E-2</v>
      </c>
      <c r="AA231" s="17">
        <v>8.7393952165942604E-2</v>
      </c>
      <c r="AB231" s="17">
        <v>8.1247614316631203E-2</v>
      </c>
      <c r="AC231" s="17">
        <v>9.0300606366878006E-2</v>
      </c>
      <c r="AD231" s="17">
        <v>0.15171877859302299</v>
      </c>
      <c r="AE231" s="17"/>
      <c r="AF231" s="17">
        <v>5.90919162520663E-2</v>
      </c>
      <c r="AG231" s="17">
        <v>0.11847163014879</v>
      </c>
      <c r="AH231" s="17">
        <v>0.111442772248144</v>
      </c>
      <c r="AI231" s="17"/>
      <c r="AJ231" s="17">
        <v>5.4682858964485298E-2</v>
      </c>
      <c r="AK231" s="17">
        <v>0.13114954571845799</v>
      </c>
      <c r="AL231" s="17">
        <v>9.6892987494090602E-2</v>
      </c>
      <c r="AM231" s="17">
        <v>5.9738786178040203E-2</v>
      </c>
      <c r="AN231" s="17">
        <v>0.12326547532281</v>
      </c>
      <c r="AO231" s="17"/>
      <c r="AP231" s="17">
        <v>6.9751816991168003E-2</v>
      </c>
      <c r="AQ231" s="17">
        <v>0.11013461984020501</v>
      </c>
      <c r="AR231" s="17">
        <v>0.14551788332774601</v>
      </c>
      <c r="AS231" s="17"/>
      <c r="AT231" s="17">
        <v>7.6075784505856101E-2</v>
      </c>
      <c r="AU231" s="17">
        <v>8.3593349148833901E-2</v>
      </c>
      <c r="AV231" s="17">
        <v>0.12724072888166901</v>
      </c>
      <c r="AW231" s="17">
        <v>0.120606760430797</v>
      </c>
      <c r="AX231" s="17">
        <v>7.5957538612537095E-2</v>
      </c>
    </row>
    <row r="232" spans="2:50" x14ac:dyDescent="0.35">
      <c r="B232" t="s">
        <v>156</v>
      </c>
      <c r="C232" s="17">
        <v>3.7950089956635E-2</v>
      </c>
      <c r="D232" s="17">
        <v>3.8495195634524602E-2</v>
      </c>
      <c r="E232" s="17">
        <v>3.756862994527E-2</v>
      </c>
      <c r="F232" s="17"/>
      <c r="G232" s="17">
        <v>9.5537431143373194E-2</v>
      </c>
      <c r="H232" s="17">
        <v>4.0979336092458303E-2</v>
      </c>
      <c r="I232" s="17">
        <v>4.8813098683664902E-2</v>
      </c>
      <c r="J232" s="17">
        <v>1.97464809461767E-2</v>
      </c>
      <c r="K232" s="17">
        <v>1.5171060045785299E-2</v>
      </c>
      <c r="L232" s="17">
        <v>1.8781795531786299E-2</v>
      </c>
      <c r="M232" s="17"/>
      <c r="N232" s="17">
        <v>3.5646993021000099E-2</v>
      </c>
      <c r="O232" s="17">
        <v>2.6882056770846999E-2</v>
      </c>
      <c r="P232" s="17">
        <v>4.65335190252874E-2</v>
      </c>
      <c r="Q232" s="17">
        <v>4.48280365930342E-2</v>
      </c>
      <c r="R232" s="17"/>
      <c r="S232" s="17">
        <v>8.5017573031201402E-2</v>
      </c>
      <c r="T232" s="17">
        <v>3.43489112002483E-2</v>
      </c>
      <c r="U232" s="17">
        <v>1.13483844649895E-2</v>
      </c>
      <c r="V232" s="17">
        <v>2.7672931700727599E-2</v>
      </c>
      <c r="W232" s="17">
        <v>7.8914127709288295E-2</v>
      </c>
      <c r="X232" s="17">
        <v>1.5372200420398699E-2</v>
      </c>
      <c r="Y232" s="17">
        <v>1.14706662165639E-2</v>
      </c>
      <c r="Z232" s="17">
        <v>5.0745302369303899E-2</v>
      </c>
      <c r="AA232" s="17">
        <v>2.0702508639624102E-2</v>
      </c>
      <c r="AB232" s="17">
        <v>4.9436104074831302E-2</v>
      </c>
      <c r="AC232" s="17">
        <v>1.7686093195071501E-2</v>
      </c>
      <c r="AD232" s="17">
        <v>2.3730485684589998E-2</v>
      </c>
      <c r="AE232" s="17"/>
      <c r="AF232" s="17">
        <v>1.2651639344977299E-2</v>
      </c>
      <c r="AG232" s="17">
        <v>4.4861529358593902E-2</v>
      </c>
      <c r="AH232" s="17">
        <v>6.5019031162565896E-2</v>
      </c>
      <c r="AI232" s="17"/>
      <c r="AJ232" s="17">
        <v>1.4834662204496999E-2</v>
      </c>
      <c r="AK232" s="17">
        <v>6.6039475309539894E-2</v>
      </c>
      <c r="AL232" s="17">
        <v>5.50097617828543E-2</v>
      </c>
      <c r="AM232" s="17">
        <v>0</v>
      </c>
      <c r="AN232" s="17">
        <v>3.08694897406952E-2</v>
      </c>
      <c r="AO232" s="17"/>
      <c r="AP232" s="17">
        <v>2.11562885737147E-2</v>
      </c>
      <c r="AQ232" s="17">
        <v>5.57896809282672E-2</v>
      </c>
      <c r="AR232" s="17">
        <v>3.4257544960898001E-2</v>
      </c>
      <c r="AS232" s="17"/>
      <c r="AT232" s="17">
        <v>3.0180182747655101E-2</v>
      </c>
      <c r="AU232" s="17">
        <v>3.5940898334083697E-2</v>
      </c>
      <c r="AV232" s="17">
        <v>3.4433686169592699E-2</v>
      </c>
      <c r="AW232" s="17">
        <v>6.5417003557870598E-2</v>
      </c>
      <c r="AX232" s="17">
        <v>8.1461994212655306E-2</v>
      </c>
    </row>
    <row r="233" spans="2:50" x14ac:dyDescent="0.35">
      <c r="B233" t="s">
        <v>157</v>
      </c>
      <c r="C233" s="17">
        <v>1.90350237128806E-2</v>
      </c>
      <c r="D233" s="17">
        <v>2.5332017233908301E-2</v>
      </c>
      <c r="E233" s="17">
        <v>1.29659099664622E-2</v>
      </c>
      <c r="F233" s="17"/>
      <c r="G233" s="17">
        <v>2.93684144002429E-2</v>
      </c>
      <c r="H233" s="17">
        <v>2.58785284619222E-2</v>
      </c>
      <c r="I233" s="17">
        <v>3.2473016381165599E-2</v>
      </c>
      <c r="J233" s="17">
        <v>5.9148250231071198E-3</v>
      </c>
      <c r="K233" s="17">
        <v>9.4838151559706405E-3</v>
      </c>
      <c r="L233" s="17">
        <v>1.27818592541249E-2</v>
      </c>
      <c r="M233" s="17"/>
      <c r="N233" s="17">
        <v>2.0154074715953402E-2</v>
      </c>
      <c r="O233" s="17">
        <v>1.6371693662376299E-2</v>
      </c>
      <c r="P233" s="17">
        <v>1.49752193508059E-2</v>
      </c>
      <c r="Q233" s="17">
        <v>2.4392033345165799E-2</v>
      </c>
      <c r="R233" s="17"/>
      <c r="S233" s="17">
        <v>3.7679300996365898E-2</v>
      </c>
      <c r="T233" s="17">
        <v>1.00747231553795E-2</v>
      </c>
      <c r="U233" s="17">
        <v>2.3196804416190899E-2</v>
      </c>
      <c r="V233" s="17">
        <v>1.0603722155650299E-2</v>
      </c>
      <c r="W233" s="17">
        <v>1.26009749444828E-2</v>
      </c>
      <c r="X233" s="17">
        <v>3.1235369342203501E-2</v>
      </c>
      <c r="Y233" s="17">
        <v>1.1396033921152999E-2</v>
      </c>
      <c r="Z233" s="17">
        <v>0</v>
      </c>
      <c r="AA233" s="17">
        <v>1.30400790946298E-2</v>
      </c>
      <c r="AB233" s="17">
        <v>2.5539191123226501E-2</v>
      </c>
      <c r="AC233" s="17">
        <v>2.5818859650509101E-2</v>
      </c>
      <c r="AD233" s="17">
        <v>0</v>
      </c>
      <c r="AE233" s="17"/>
      <c r="AF233" s="17">
        <v>1.54541257779729E-2</v>
      </c>
      <c r="AG233" s="17">
        <v>2.2787875332006099E-2</v>
      </c>
      <c r="AH233" s="17">
        <v>1.3581856670172801E-2</v>
      </c>
      <c r="AI233" s="17"/>
      <c r="AJ233" s="17">
        <v>1.3010930727831301E-2</v>
      </c>
      <c r="AK233" s="17">
        <v>3.3436289771128197E-2</v>
      </c>
      <c r="AL233" s="17">
        <v>1.2373691774707299E-2</v>
      </c>
      <c r="AM233" s="17">
        <v>7.9379463396097305E-2</v>
      </c>
      <c r="AN233" s="17">
        <v>3.3695546508524001E-3</v>
      </c>
      <c r="AO233" s="17"/>
      <c r="AP233" s="17">
        <v>1.3612476784652799E-2</v>
      </c>
      <c r="AQ233" s="17">
        <v>3.1367449836816302E-2</v>
      </c>
      <c r="AR233" s="17">
        <v>1.7548779088044902E-2</v>
      </c>
      <c r="AS233" s="17"/>
      <c r="AT233" s="17">
        <v>1.22755490478587E-2</v>
      </c>
      <c r="AU233" s="17">
        <v>2.70104737706531E-2</v>
      </c>
      <c r="AV233" s="17">
        <v>2.6499900626847699E-2</v>
      </c>
      <c r="AW233" s="17">
        <v>1.5305707914346101E-2</v>
      </c>
      <c r="AX233" s="17">
        <v>7.7756680535241193E-2</v>
      </c>
    </row>
    <row r="234" spans="2:50" x14ac:dyDescent="0.35">
      <c r="B234" t="s">
        <v>72</v>
      </c>
      <c r="C234" s="17">
        <v>2.6413264114765401E-2</v>
      </c>
      <c r="D234" s="17">
        <v>2.0278919664421899E-2</v>
      </c>
      <c r="E234" s="17">
        <v>3.2503843552525898E-2</v>
      </c>
      <c r="F234" s="17"/>
      <c r="G234" s="17">
        <v>5.59471949347249E-2</v>
      </c>
      <c r="H234" s="17">
        <v>4.4294954877931503E-2</v>
      </c>
      <c r="I234" s="17">
        <v>2.8945794647345199E-2</v>
      </c>
      <c r="J234" s="17">
        <v>2.2744761983317902E-2</v>
      </c>
      <c r="K234" s="17">
        <v>6.2168903357598298E-3</v>
      </c>
      <c r="L234" s="17">
        <v>6.8555234528662598E-3</v>
      </c>
      <c r="M234" s="17"/>
      <c r="N234" s="17">
        <v>1.5963183690205801E-2</v>
      </c>
      <c r="O234" s="17">
        <v>2.86124411136707E-2</v>
      </c>
      <c r="P234" s="17">
        <v>1.2966054883845699E-2</v>
      </c>
      <c r="Q234" s="17">
        <v>4.7567108541012398E-2</v>
      </c>
      <c r="R234" s="17"/>
      <c r="S234" s="17">
        <v>3.2802243905786101E-2</v>
      </c>
      <c r="T234" s="17">
        <v>2.0601080896689199E-2</v>
      </c>
      <c r="U234" s="17">
        <v>3.3509254064218903E-2</v>
      </c>
      <c r="V234" s="17">
        <v>1.7401961491722899E-2</v>
      </c>
      <c r="W234" s="17">
        <v>2.5836120700297099E-2</v>
      </c>
      <c r="X234" s="17">
        <v>2.1501713369004301E-2</v>
      </c>
      <c r="Y234" s="17">
        <v>3.3763644811913997E-2</v>
      </c>
      <c r="Z234" s="17">
        <v>0</v>
      </c>
      <c r="AA234" s="17">
        <v>2.59548756718238E-2</v>
      </c>
      <c r="AB234" s="17">
        <v>3.2198997690932103E-2</v>
      </c>
      <c r="AC234" s="17">
        <v>1.9341304803365399E-2</v>
      </c>
      <c r="AD234" s="17">
        <v>5.7710456987937399E-2</v>
      </c>
      <c r="AE234" s="17"/>
      <c r="AF234" s="17">
        <v>9.9895965344250007E-3</v>
      </c>
      <c r="AG234" s="17">
        <v>1.57368870970356E-2</v>
      </c>
      <c r="AH234" s="17">
        <v>6.4542615717587001E-2</v>
      </c>
      <c r="AI234" s="17"/>
      <c r="AJ234" s="17">
        <v>9.0518357954517403E-3</v>
      </c>
      <c r="AK234" s="17">
        <v>7.5710068645335896E-3</v>
      </c>
      <c r="AL234" s="17">
        <v>2.86059525306822E-2</v>
      </c>
      <c r="AM234" s="17">
        <v>0</v>
      </c>
      <c r="AN234" s="17">
        <v>7.4536703727339906E-2</v>
      </c>
      <c r="AO234" s="17"/>
      <c r="AP234" s="17">
        <v>1.07212652568438E-2</v>
      </c>
      <c r="AQ234" s="17">
        <v>1.0907113680302E-2</v>
      </c>
      <c r="AR234" s="17">
        <v>5.5669775414473798E-3</v>
      </c>
      <c r="AS234" s="17"/>
      <c r="AT234" s="17">
        <v>2.02850813783634E-2</v>
      </c>
      <c r="AU234" s="17">
        <v>3.49480901816741E-2</v>
      </c>
      <c r="AV234" s="17">
        <v>1.7723274523591299E-2</v>
      </c>
      <c r="AW234" s="17">
        <v>4.8775084113393999E-2</v>
      </c>
      <c r="AX234" s="17">
        <v>5.1610963188898899E-2</v>
      </c>
    </row>
    <row r="235" spans="2:50" x14ac:dyDescent="0.35">
      <c r="B235" t="s">
        <v>158</v>
      </c>
      <c r="C235" s="17">
        <v>0.82018954452527904</v>
      </c>
      <c r="D235" s="17">
        <v>0.804990968379665</v>
      </c>
      <c r="E235" s="17">
        <v>0.834307393952749</v>
      </c>
      <c r="F235" s="17"/>
      <c r="G235" s="17">
        <v>0.65879592236237805</v>
      </c>
      <c r="H235" s="17">
        <v>0.73478807032661098</v>
      </c>
      <c r="I235" s="17">
        <v>0.80602685428215004</v>
      </c>
      <c r="J235" s="17">
        <v>0.87469382034311205</v>
      </c>
      <c r="K235" s="17">
        <v>0.91647560198148603</v>
      </c>
      <c r="L235" s="17">
        <v>0.89871685864537398</v>
      </c>
      <c r="M235" s="17"/>
      <c r="N235" s="17">
        <v>0.83184892038951097</v>
      </c>
      <c r="O235" s="17">
        <v>0.81183201941129801</v>
      </c>
      <c r="P235" s="17">
        <v>0.83494915016951798</v>
      </c>
      <c r="Q235" s="17">
        <v>0.80112635122759202</v>
      </c>
      <c r="R235" s="17"/>
      <c r="S235" s="17">
        <v>0.73227499099263405</v>
      </c>
      <c r="T235" s="17">
        <v>0.83199296536752798</v>
      </c>
      <c r="U235" s="17">
        <v>0.81259664552712096</v>
      </c>
      <c r="V235" s="17">
        <v>0.87115971952891302</v>
      </c>
      <c r="W235" s="17">
        <v>0.78445659803984902</v>
      </c>
      <c r="X235" s="17">
        <v>0.81494108154913802</v>
      </c>
      <c r="Y235" s="17">
        <v>0.86876904373243202</v>
      </c>
      <c r="Z235" s="17">
        <v>0.90398449622255606</v>
      </c>
      <c r="AA235" s="17">
        <v>0.85290858442798001</v>
      </c>
      <c r="AB235" s="17">
        <v>0.81157809279437898</v>
      </c>
      <c r="AC235" s="17">
        <v>0.846853135984176</v>
      </c>
      <c r="AD235" s="17">
        <v>0.76684027873444904</v>
      </c>
      <c r="AE235" s="17"/>
      <c r="AF235" s="17">
        <v>0.90281272209055796</v>
      </c>
      <c r="AG235" s="17">
        <v>0.79814207806357496</v>
      </c>
      <c r="AH235" s="17">
        <v>0.74541372420152996</v>
      </c>
      <c r="AI235" s="17"/>
      <c r="AJ235" s="17">
        <v>0.90841971230773499</v>
      </c>
      <c r="AK235" s="17">
        <v>0.76180368233633999</v>
      </c>
      <c r="AL235" s="17">
        <v>0.80711760641766594</v>
      </c>
      <c r="AM235" s="17">
        <v>0.86088175042586201</v>
      </c>
      <c r="AN235" s="17">
        <v>0.76795877655830203</v>
      </c>
      <c r="AO235" s="17"/>
      <c r="AP235" s="17">
        <v>0.88475815239362099</v>
      </c>
      <c r="AQ235" s="17">
        <v>0.79180113571440902</v>
      </c>
      <c r="AR235" s="17">
        <v>0.79710881508186404</v>
      </c>
      <c r="AS235" s="17"/>
      <c r="AT235" s="17">
        <v>0.86118340232026702</v>
      </c>
      <c r="AU235" s="17">
        <v>0.81850718856475502</v>
      </c>
      <c r="AV235" s="17">
        <v>0.79410240979829905</v>
      </c>
      <c r="AW235" s="17">
        <v>0.74989544398359198</v>
      </c>
      <c r="AX235" s="17">
        <v>0.71321282345066705</v>
      </c>
    </row>
    <row r="236" spans="2:50" x14ac:dyDescent="0.35">
      <c r="B236" t="s">
        <v>159</v>
      </c>
      <c r="C236" s="17">
        <v>5.69851136695156E-2</v>
      </c>
      <c r="D236" s="17">
        <v>6.3827212868432903E-2</v>
      </c>
      <c r="E236" s="17">
        <v>5.05345399117322E-2</v>
      </c>
      <c r="F236" s="17"/>
      <c r="G236" s="17">
        <v>0.124905845543616</v>
      </c>
      <c r="H236" s="17">
        <v>6.6857864554380406E-2</v>
      </c>
      <c r="I236" s="17">
        <v>8.1286115064830494E-2</v>
      </c>
      <c r="J236" s="17">
        <v>2.5661305969283801E-2</v>
      </c>
      <c r="K236" s="17">
        <v>2.46548752017559E-2</v>
      </c>
      <c r="L236" s="17">
        <v>3.1563654785911201E-2</v>
      </c>
      <c r="M236" s="17"/>
      <c r="N236" s="17">
        <v>5.5801067736953501E-2</v>
      </c>
      <c r="O236" s="17">
        <v>4.3253750433223201E-2</v>
      </c>
      <c r="P236" s="17">
        <v>6.1508738376093303E-2</v>
      </c>
      <c r="Q236" s="17">
        <v>6.9220069938199999E-2</v>
      </c>
      <c r="R236" s="17"/>
      <c r="S236" s="17">
        <v>0.122696874027567</v>
      </c>
      <c r="T236" s="17">
        <v>4.4423634355627802E-2</v>
      </c>
      <c r="U236" s="17">
        <v>3.4545188881180397E-2</v>
      </c>
      <c r="V236" s="17">
        <v>3.8276653856377803E-2</v>
      </c>
      <c r="W236" s="17">
        <v>9.1515102653771205E-2</v>
      </c>
      <c r="X236" s="17">
        <v>4.6607569762602198E-2</v>
      </c>
      <c r="Y236" s="17">
        <v>2.2866700137716901E-2</v>
      </c>
      <c r="Z236" s="17">
        <v>5.0745302369303899E-2</v>
      </c>
      <c r="AA236" s="17">
        <v>3.3742587734253898E-2</v>
      </c>
      <c r="AB236" s="17">
        <v>7.4975295198057804E-2</v>
      </c>
      <c r="AC236" s="17">
        <v>4.3504952845580598E-2</v>
      </c>
      <c r="AD236" s="17">
        <v>2.3730485684589998E-2</v>
      </c>
      <c r="AE236" s="17"/>
      <c r="AF236" s="17">
        <v>2.81057651229502E-2</v>
      </c>
      <c r="AG236" s="17">
        <v>6.7649404690600004E-2</v>
      </c>
      <c r="AH236" s="17">
        <v>7.8600887832738706E-2</v>
      </c>
      <c r="AI236" s="17"/>
      <c r="AJ236" s="17">
        <v>2.78455929323283E-2</v>
      </c>
      <c r="AK236" s="17">
        <v>9.9475765080668202E-2</v>
      </c>
      <c r="AL236" s="17">
        <v>6.7383453557561604E-2</v>
      </c>
      <c r="AM236" s="17">
        <v>7.9379463396097305E-2</v>
      </c>
      <c r="AN236" s="17">
        <v>3.4239044391547603E-2</v>
      </c>
      <c r="AO236" s="17"/>
      <c r="AP236" s="17">
        <v>3.4768765358367502E-2</v>
      </c>
      <c r="AQ236" s="17">
        <v>8.7157130765083496E-2</v>
      </c>
      <c r="AR236" s="17">
        <v>5.1806324048942899E-2</v>
      </c>
      <c r="AS236" s="17"/>
      <c r="AT236" s="17">
        <v>4.2455731795513797E-2</v>
      </c>
      <c r="AU236" s="17">
        <v>6.2951372104736794E-2</v>
      </c>
      <c r="AV236" s="17">
        <v>6.0933586796440398E-2</v>
      </c>
      <c r="AW236" s="17">
        <v>8.0722711472216796E-2</v>
      </c>
      <c r="AX236" s="17">
        <v>0.159218674747897</v>
      </c>
    </row>
    <row r="237" spans="2:50" x14ac:dyDescent="0.35">
      <c r="B237" t="s">
        <v>160</v>
      </c>
      <c r="C237" s="17">
        <v>0.76320443085576295</v>
      </c>
      <c r="D237" s="17">
        <v>0.74116375551123204</v>
      </c>
      <c r="E237" s="17">
        <v>0.78377285404101704</v>
      </c>
      <c r="F237" s="17"/>
      <c r="G237" s="17">
        <v>0.53389007681876099</v>
      </c>
      <c r="H237" s="17">
        <v>0.66793020577223094</v>
      </c>
      <c r="I237" s="17">
        <v>0.72474073921731996</v>
      </c>
      <c r="J237" s="17">
        <v>0.84903251437382798</v>
      </c>
      <c r="K237" s="17">
        <v>0.89182072677973001</v>
      </c>
      <c r="L237" s="17">
        <v>0.86715320385946304</v>
      </c>
      <c r="M237" s="17"/>
      <c r="N237" s="17">
        <v>0.77604785265255705</v>
      </c>
      <c r="O237" s="17">
        <v>0.76857826897807502</v>
      </c>
      <c r="P237" s="17">
        <v>0.77344041179342404</v>
      </c>
      <c r="Q237" s="17">
        <v>0.73190628128939195</v>
      </c>
      <c r="R237" s="17"/>
      <c r="S237" s="17">
        <v>0.60957811696506603</v>
      </c>
      <c r="T237" s="17">
        <v>0.78756933101189996</v>
      </c>
      <c r="U237" s="17">
        <v>0.778051456645941</v>
      </c>
      <c r="V237" s="17">
        <v>0.83288306567253501</v>
      </c>
      <c r="W237" s="17">
        <v>0.69294149538607697</v>
      </c>
      <c r="X237" s="17">
        <v>0.76833351178653597</v>
      </c>
      <c r="Y237" s="17">
        <v>0.84590234359471494</v>
      </c>
      <c r="Z237" s="17">
        <v>0.85323919385325198</v>
      </c>
      <c r="AA237" s="17">
        <v>0.81916599669372603</v>
      </c>
      <c r="AB237" s="17">
        <v>0.73660279759632097</v>
      </c>
      <c r="AC237" s="17">
        <v>0.80334818313859502</v>
      </c>
      <c r="AD237" s="17">
        <v>0.74310979304985902</v>
      </c>
      <c r="AE237" s="17"/>
      <c r="AF237" s="17">
        <v>0.87470695696760803</v>
      </c>
      <c r="AG237" s="17">
        <v>0.73049267337297497</v>
      </c>
      <c r="AH237" s="17">
        <v>0.66681283636879096</v>
      </c>
      <c r="AI237" s="17"/>
      <c r="AJ237" s="17">
        <v>0.88057411937540597</v>
      </c>
      <c r="AK237" s="17">
        <v>0.66232791725567197</v>
      </c>
      <c r="AL237" s="17">
        <v>0.73973415286010402</v>
      </c>
      <c r="AM237" s="17">
        <v>0.78150228702976499</v>
      </c>
      <c r="AN237" s="17">
        <v>0.73371973216675401</v>
      </c>
      <c r="AO237" s="17"/>
      <c r="AP237" s="17">
        <v>0.84998938703525295</v>
      </c>
      <c r="AQ237" s="17">
        <v>0.704644004949326</v>
      </c>
      <c r="AR237" s="17">
        <v>0.74530249103292101</v>
      </c>
      <c r="AS237" s="17"/>
      <c r="AT237" s="17">
        <v>0.81872767052475304</v>
      </c>
      <c r="AU237" s="17">
        <v>0.75555581646001901</v>
      </c>
      <c r="AV237" s="17">
        <v>0.73316882300185904</v>
      </c>
      <c r="AW237" s="17">
        <v>0.66917273251137499</v>
      </c>
      <c r="AX237" s="17">
        <v>0.55399414870277097</v>
      </c>
    </row>
    <row r="238" spans="2:50" x14ac:dyDescent="0.35">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row>
    <row r="239" spans="2:50" x14ac:dyDescent="0.35">
      <c r="B239" s="6" t="s">
        <v>173</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row>
    <row r="240" spans="2:50" x14ac:dyDescent="0.35">
      <c r="B240" s="24" t="s">
        <v>84</v>
      </c>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row>
    <row r="241" spans="2:50" x14ac:dyDescent="0.35">
      <c r="B241" t="s">
        <v>153</v>
      </c>
      <c r="C241" s="17">
        <v>0.36251529058190202</v>
      </c>
      <c r="D241" s="17">
        <v>0.35497389030631898</v>
      </c>
      <c r="E241" s="17">
        <v>0.36942709353243097</v>
      </c>
      <c r="F241" s="17"/>
      <c r="G241" s="17">
        <v>0.28375746421119602</v>
      </c>
      <c r="H241" s="17">
        <v>0.32092349070832898</v>
      </c>
      <c r="I241" s="17">
        <v>0.40266048545788402</v>
      </c>
      <c r="J241" s="17">
        <v>0.40528927557264899</v>
      </c>
      <c r="K241" s="17">
        <v>0.36479862937010299</v>
      </c>
      <c r="L241" s="17">
        <v>0.37916730486980799</v>
      </c>
      <c r="M241" s="17"/>
      <c r="N241" s="17">
        <v>0.36261349513033703</v>
      </c>
      <c r="O241" s="17">
        <v>0.34751108150791499</v>
      </c>
      <c r="P241" s="17">
        <v>0.37691030582458201</v>
      </c>
      <c r="Q241" s="17">
        <v>0.36581839134965599</v>
      </c>
      <c r="R241" s="17"/>
      <c r="S241" s="17">
        <v>0.33978217190651</v>
      </c>
      <c r="T241" s="17">
        <v>0.35343414784368499</v>
      </c>
      <c r="U241" s="17">
        <v>0.36014971389459799</v>
      </c>
      <c r="V241" s="17">
        <v>0.35147743370531398</v>
      </c>
      <c r="W241" s="17">
        <v>0.36579170598439398</v>
      </c>
      <c r="X241" s="17">
        <v>0.320502331417025</v>
      </c>
      <c r="Y241" s="17">
        <v>0.374244500219717</v>
      </c>
      <c r="Z241" s="17">
        <v>0.38739356822756799</v>
      </c>
      <c r="AA241" s="17">
        <v>0.40160520963104601</v>
      </c>
      <c r="AB241" s="17">
        <v>0.38720108525157798</v>
      </c>
      <c r="AC241" s="17">
        <v>0.30154651403552302</v>
      </c>
      <c r="AD241" s="17">
        <v>0.48581250282622701</v>
      </c>
      <c r="AE241" s="17"/>
      <c r="AF241" s="17">
        <v>0.398635559646495</v>
      </c>
      <c r="AG241" s="17">
        <v>0.36111781570000001</v>
      </c>
      <c r="AH241" s="17">
        <v>0.29529800828917802</v>
      </c>
      <c r="AI241" s="17"/>
      <c r="AJ241" s="17">
        <v>0.39115898970611901</v>
      </c>
      <c r="AK241" s="17">
        <v>0.32652325812100602</v>
      </c>
      <c r="AL241" s="17">
        <v>0.33024652705882002</v>
      </c>
      <c r="AM241" s="17">
        <v>0.32958224686049198</v>
      </c>
      <c r="AN241" s="17">
        <v>0.33684157770599799</v>
      </c>
      <c r="AO241" s="17"/>
      <c r="AP241" s="17">
        <v>0.39074948843803903</v>
      </c>
      <c r="AQ241" s="17">
        <v>0.34272453633965799</v>
      </c>
      <c r="AR241" s="17">
        <v>0.320239506013825</v>
      </c>
      <c r="AS241" s="17"/>
      <c r="AT241" s="17">
        <v>0.38137479828477699</v>
      </c>
      <c r="AU241" s="17">
        <v>0.343608550837739</v>
      </c>
      <c r="AV241" s="17">
        <v>0.36843703727663801</v>
      </c>
      <c r="AW241" s="17">
        <v>0.33909073793970101</v>
      </c>
      <c r="AX241" s="17">
        <v>0.399194212571647</v>
      </c>
    </row>
    <row r="242" spans="2:50" x14ac:dyDescent="0.35">
      <c r="B242" t="s">
        <v>154</v>
      </c>
      <c r="C242" s="17">
        <v>0.23384415072428799</v>
      </c>
      <c r="D242" s="17">
        <v>0.23187844021028101</v>
      </c>
      <c r="E242" s="17">
        <v>0.234609126039417</v>
      </c>
      <c r="F242" s="17"/>
      <c r="G242" s="17">
        <v>0.22358899290159001</v>
      </c>
      <c r="H242" s="17">
        <v>0.25138147633726698</v>
      </c>
      <c r="I242" s="17">
        <v>0.20589143051996001</v>
      </c>
      <c r="J242" s="17">
        <v>0.23284020837144601</v>
      </c>
      <c r="K242" s="17">
        <v>0.20466991854474401</v>
      </c>
      <c r="L242" s="17">
        <v>0.26931454923713199</v>
      </c>
      <c r="M242" s="17"/>
      <c r="N242" s="17">
        <v>0.26229464024404497</v>
      </c>
      <c r="O242" s="17">
        <v>0.23273719087719999</v>
      </c>
      <c r="P242" s="17">
        <v>0.22176082635870101</v>
      </c>
      <c r="Q242" s="17">
        <v>0.21586135464762299</v>
      </c>
      <c r="R242" s="17"/>
      <c r="S242" s="17">
        <v>0.23651213050662001</v>
      </c>
      <c r="T242" s="17">
        <v>0.26890642008777799</v>
      </c>
      <c r="U242" s="17">
        <v>0.21476981699424</v>
      </c>
      <c r="V242" s="17">
        <v>0.27496386571206899</v>
      </c>
      <c r="W242" s="17">
        <v>0.23104481388904899</v>
      </c>
      <c r="X242" s="17">
        <v>0.25690001796434098</v>
      </c>
      <c r="Y242" s="17">
        <v>0.240930430628846</v>
      </c>
      <c r="Z242" s="17">
        <v>0.161184290692441</v>
      </c>
      <c r="AA242" s="17">
        <v>0.19333785211880999</v>
      </c>
      <c r="AB242" s="17">
        <v>0.229666018086081</v>
      </c>
      <c r="AC242" s="17">
        <v>0.19640901718201501</v>
      </c>
      <c r="AD242" s="17">
        <v>0.23555978612096301</v>
      </c>
      <c r="AE242" s="17"/>
      <c r="AF242" s="17">
        <v>0.197529013360036</v>
      </c>
      <c r="AG242" s="17">
        <v>0.27101550222919601</v>
      </c>
      <c r="AH242" s="17">
        <v>0.24887711172131399</v>
      </c>
      <c r="AI242" s="17"/>
      <c r="AJ242" s="17">
        <v>0.23056162035262101</v>
      </c>
      <c r="AK242" s="17">
        <v>0.26318339170192701</v>
      </c>
      <c r="AL242" s="17">
        <v>0.28147522298786498</v>
      </c>
      <c r="AM242" s="17">
        <v>0.21184952732494799</v>
      </c>
      <c r="AN242" s="17">
        <v>0.189705709220648</v>
      </c>
      <c r="AO242" s="17"/>
      <c r="AP242" s="17">
        <v>0.26090088018746499</v>
      </c>
      <c r="AQ242" s="17">
        <v>0.25801617071280802</v>
      </c>
      <c r="AR242" s="17">
        <v>0.29921585347010798</v>
      </c>
      <c r="AS242" s="17"/>
      <c r="AT242" s="17">
        <v>0.218637819488923</v>
      </c>
      <c r="AU242" s="17">
        <v>0.22708661374700101</v>
      </c>
      <c r="AV242" s="17">
        <v>0.26247996896117998</v>
      </c>
      <c r="AW242" s="17">
        <v>0.233489261239992</v>
      </c>
      <c r="AX242" s="17">
        <v>0.29795250771382997</v>
      </c>
    </row>
    <row r="243" spans="2:50" x14ac:dyDescent="0.35">
      <c r="B243" t="s">
        <v>155</v>
      </c>
      <c r="C243" s="17">
        <v>0.199159331766361</v>
      </c>
      <c r="D243" s="17">
        <v>0.20716148334864101</v>
      </c>
      <c r="E243" s="17">
        <v>0.192140428187631</v>
      </c>
      <c r="F243" s="17"/>
      <c r="G243" s="17">
        <v>0.21163061547300899</v>
      </c>
      <c r="H243" s="17">
        <v>0.18081258596151201</v>
      </c>
      <c r="I243" s="17">
        <v>0.185521667215888</v>
      </c>
      <c r="J243" s="17">
        <v>0.204000093615059</v>
      </c>
      <c r="K243" s="17">
        <v>0.23545741935150399</v>
      </c>
      <c r="L243" s="17">
        <v>0.188836041446585</v>
      </c>
      <c r="M243" s="17"/>
      <c r="N243" s="17">
        <v>0.200523338317145</v>
      </c>
      <c r="O243" s="17">
        <v>0.186423269405006</v>
      </c>
      <c r="P243" s="17">
        <v>0.222608681524641</v>
      </c>
      <c r="Q243" s="17">
        <v>0.18635324599568501</v>
      </c>
      <c r="R243" s="17"/>
      <c r="S243" s="17">
        <v>0.229668255399542</v>
      </c>
      <c r="T243" s="17">
        <v>0.21402831281145501</v>
      </c>
      <c r="U243" s="17">
        <v>0.20086919170123699</v>
      </c>
      <c r="V243" s="17">
        <v>0.19460411005304801</v>
      </c>
      <c r="W243" s="17">
        <v>0.18725053644339201</v>
      </c>
      <c r="X243" s="17">
        <v>0.19296023786887201</v>
      </c>
      <c r="Y243" s="17">
        <v>0.17579165602324401</v>
      </c>
      <c r="Z243" s="17">
        <v>0.220714287324067</v>
      </c>
      <c r="AA243" s="17">
        <v>0.178828090001485</v>
      </c>
      <c r="AB243" s="17">
        <v>0.19263264909042099</v>
      </c>
      <c r="AC243" s="17">
        <v>0.21230368683509901</v>
      </c>
      <c r="AD243" s="17">
        <v>0.15352941436665099</v>
      </c>
      <c r="AE243" s="17"/>
      <c r="AF243" s="17">
        <v>0.19932772729684001</v>
      </c>
      <c r="AG243" s="17">
        <v>0.19738780638776901</v>
      </c>
      <c r="AH243" s="17">
        <v>0.21877044009074001</v>
      </c>
      <c r="AI243" s="17"/>
      <c r="AJ243" s="17">
        <v>0.192102439557569</v>
      </c>
      <c r="AK243" s="17">
        <v>0.20639361212040999</v>
      </c>
      <c r="AL243" s="17">
        <v>0.235625208787069</v>
      </c>
      <c r="AM243" s="17">
        <v>0.32138326746485502</v>
      </c>
      <c r="AN243" s="17">
        <v>0.20631702987427999</v>
      </c>
      <c r="AO243" s="17"/>
      <c r="AP243" s="17">
        <v>0.19074611754909901</v>
      </c>
      <c r="AQ243" s="17">
        <v>0.182360396821866</v>
      </c>
      <c r="AR243" s="17">
        <v>0.22024231383749801</v>
      </c>
      <c r="AS243" s="17"/>
      <c r="AT243" s="17">
        <v>0.191281538454834</v>
      </c>
      <c r="AU243" s="17">
        <v>0.209808604123424</v>
      </c>
      <c r="AV243" s="17">
        <v>0.18503914242376701</v>
      </c>
      <c r="AW243" s="17">
        <v>0.205957843911246</v>
      </c>
      <c r="AX243" s="17">
        <v>0.15947786901128</v>
      </c>
    </row>
    <row r="244" spans="2:50" x14ac:dyDescent="0.35">
      <c r="B244" t="s">
        <v>156</v>
      </c>
      <c r="C244" s="17">
        <v>8.9756622067014902E-2</v>
      </c>
      <c r="D244" s="17">
        <v>9.0327842346837703E-2</v>
      </c>
      <c r="E244" s="17">
        <v>8.9555064457373601E-2</v>
      </c>
      <c r="F244" s="17"/>
      <c r="G244" s="17">
        <v>0.13803297779229201</v>
      </c>
      <c r="H244" s="17">
        <v>9.1128220962496106E-2</v>
      </c>
      <c r="I244" s="17">
        <v>6.8053365053310402E-2</v>
      </c>
      <c r="J244" s="17">
        <v>7.2096677968544298E-2</v>
      </c>
      <c r="K244" s="17">
        <v>9.2566914009185902E-2</v>
      </c>
      <c r="L244" s="17">
        <v>8.7032341253442294E-2</v>
      </c>
      <c r="M244" s="17"/>
      <c r="N244" s="17">
        <v>7.3833472755032797E-2</v>
      </c>
      <c r="O244" s="17">
        <v>9.5962509427815798E-2</v>
      </c>
      <c r="P244" s="17">
        <v>9.6153966039730907E-2</v>
      </c>
      <c r="Q244" s="17">
        <v>9.5959329012258496E-2</v>
      </c>
      <c r="R244" s="17"/>
      <c r="S244" s="17">
        <v>7.4655594130216496E-2</v>
      </c>
      <c r="T244" s="17">
        <v>9.4983110116224706E-2</v>
      </c>
      <c r="U244" s="17">
        <v>0.12468839977912</v>
      </c>
      <c r="V244" s="17">
        <v>8.1388225943694895E-2</v>
      </c>
      <c r="W244" s="17">
        <v>8.3128245036091203E-2</v>
      </c>
      <c r="X244" s="17">
        <v>8.7469281843286506E-2</v>
      </c>
      <c r="Y244" s="17">
        <v>7.3837269581858794E-2</v>
      </c>
      <c r="Z244" s="17">
        <v>0.114479128175224</v>
      </c>
      <c r="AA244" s="17">
        <v>8.2404907064751995E-2</v>
      </c>
      <c r="AB244" s="17">
        <v>8.6211384352653103E-2</v>
      </c>
      <c r="AC244" s="17">
        <v>0.14484942770776699</v>
      </c>
      <c r="AD244" s="17">
        <v>4.7508784310457797E-2</v>
      </c>
      <c r="AE244" s="17"/>
      <c r="AF244" s="17">
        <v>9.7465985798230501E-2</v>
      </c>
      <c r="AG244" s="17">
        <v>7.7360281449212698E-2</v>
      </c>
      <c r="AH244" s="17">
        <v>6.97837986892961E-2</v>
      </c>
      <c r="AI244" s="17"/>
      <c r="AJ244" s="17">
        <v>8.7710603236749105E-2</v>
      </c>
      <c r="AK244" s="17">
        <v>0.10291238007511</v>
      </c>
      <c r="AL244" s="17">
        <v>6.7295540323216399E-2</v>
      </c>
      <c r="AM244" s="17">
        <v>7.9379463396097305E-2</v>
      </c>
      <c r="AN244" s="17">
        <v>9.2641993825715196E-2</v>
      </c>
      <c r="AO244" s="17"/>
      <c r="AP244" s="17">
        <v>8.8537149236791596E-2</v>
      </c>
      <c r="AQ244" s="17">
        <v>9.9908843664478802E-2</v>
      </c>
      <c r="AR244" s="17">
        <v>5.4348993038838299E-2</v>
      </c>
      <c r="AS244" s="17"/>
      <c r="AT244" s="17">
        <v>9.7715270802118503E-2</v>
      </c>
      <c r="AU244" s="17">
        <v>9.7518351256664207E-2</v>
      </c>
      <c r="AV244" s="17">
        <v>8.5869251682546693E-2</v>
      </c>
      <c r="AW244" s="17">
        <v>0.10240512173357499</v>
      </c>
      <c r="AX244" s="17">
        <v>4.1984511642535499E-2</v>
      </c>
    </row>
    <row r="245" spans="2:50" x14ac:dyDescent="0.35">
      <c r="B245" t="s">
        <v>157</v>
      </c>
      <c r="C245" s="17">
        <v>8.0023715436599793E-2</v>
      </c>
      <c r="D245" s="17">
        <v>8.8611203436817096E-2</v>
      </c>
      <c r="E245" s="17">
        <v>7.19613349187464E-2</v>
      </c>
      <c r="F245" s="17"/>
      <c r="G245" s="17">
        <v>9.3698650123508406E-2</v>
      </c>
      <c r="H245" s="17">
        <v>9.8739041875160305E-2</v>
      </c>
      <c r="I245" s="17">
        <v>0.10282201906321201</v>
      </c>
      <c r="J245" s="17">
        <v>6.1012421512616197E-2</v>
      </c>
      <c r="K245" s="17">
        <v>7.3595008980969101E-2</v>
      </c>
      <c r="L245" s="17">
        <v>5.7022564458533598E-2</v>
      </c>
      <c r="M245" s="17"/>
      <c r="N245" s="17">
        <v>8.0823857483005204E-2</v>
      </c>
      <c r="O245" s="17">
        <v>9.6842714840158106E-2</v>
      </c>
      <c r="P245" s="17">
        <v>6.16597780440419E-2</v>
      </c>
      <c r="Q245" s="17">
        <v>7.8821990136278802E-2</v>
      </c>
      <c r="R245" s="17"/>
      <c r="S245" s="17">
        <v>7.3473373342226894E-2</v>
      </c>
      <c r="T245" s="17">
        <v>4.6658390174440602E-2</v>
      </c>
      <c r="U245" s="17">
        <v>6.5622962494515394E-2</v>
      </c>
      <c r="V245" s="17">
        <v>6.0521813780671403E-2</v>
      </c>
      <c r="W245" s="17">
        <v>9.9270720128084397E-2</v>
      </c>
      <c r="X245" s="17">
        <v>9.8021078744969806E-2</v>
      </c>
      <c r="Y245" s="17">
        <v>8.7536724059284393E-2</v>
      </c>
      <c r="Z245" s="17">
        <v>0.11622872558070001</v>
      </c>
      <c r="AA245" s="17">
        <v>0.106732586549854</v>
      </c>
      <c r="AB245" s="17">
        <v>8.5031483005904504E-2</v>
      </c>
      <c r="AC245" s="17">
        <v>0.108563065935091</v>
      </c>
      <c r="AD245" s="17">
        <v>2.3975310320039599E-2</v>
      </c>
      <c r="AE245" s="17"/>
      <c r="AF245" s="17">
        <v>7.77562518298478E-2</v>
      </c>
      <c r="AG245" s="17">
        <v>6.7503998020657902E-2</v>
      </c>
      <c r="AH245" s="17">
        <v>0.105896780895606</v>
      </c>
      <c r="AI245" s="17"/>
      <c r="AJ245" s="17">
        <v>7.9997599155425703E-2</v>
      </c>
      <c r="AK245" s="17">
        <v>7.40454625123418E-2</v>
      </c>
      <c r="AL245" s="17">
        <v>6.2333259903685503E-2</v>
      </c>
      <c r="AM245" s="17">
        <v>5.7805494953607497E-2</v>
      </c>
      <c r="AN245" s="17">
        <v>0.103742493191343</v>
      </c>
      <c r="AO245" s="17"/>
      <c r="AP245" s="17">
        <v>6.00182778625808E-2</v>
      </c>
      <c r="AQ245" s="17">
        <v>9.3828757349724901E-2</v>
      </c>
      <c r="AR245" s="17">
        <v>9.4899939579679696E-2</v>
      </c>
      <c r="AS245" s="17"/>
      <c r="AT245" s="17">
        <v>7.5894973138787999E-2</v>
      </c>
      <c r="AU245" s="17">
        <v>7.2590009842244299E-2</v>
      </c>
      <c r="AV245" s="17">
        <v>7.6614574057112306E-2</v>
      </c>
      <c r="AW245" s="17">
        <v>8.3622493976251197E-2</v>
      </c>
      <c r="AX245" s="17">
        <v>7.5872261619697304E-2</v>
      </c>
    </row>
    <row r="246" spans="2:50" x14ac:dyDescent="0.35">
      <c r="B246" t="s">
        <v>72</v>
      </c>
      <c r="C246" s="17">
        <v>3.4700889423833502E-2</v>
      </c>
      <c r="D246" s="17">
        <v>2.70471403511038E-2</v>
      </c>
      <c r="E246" s="17">
        <v>4.23069528644009E-2</v>
      </c>
      <c r="F246" s="17"/>
      <c r="G246" s="17">
        <v>4.9291299498403898E-2</v>
      </c>
      <c r="H246" s="17">
        <v>5.7015184155235703E-2</v>
      </c>
      <c r="I246" s="17">
        <v>3.5051032689745902E-2</v>
      </c>
      <c r="J246" s="17">
        <v>2.4761322959685701E-2</v>
      </c>
      <c r="K246" s="17">
        <v>2.8912109743494799E-2</v>
      </c>
      <c r="L246" s="17">
        <v>1.8627198734499799E-2</v>
      </c>
      <c r="M246" s="17"/>
      <c r="N246" s="17">
        <v>1.99111960704343E-2</v>
      </c>
      <c r="O246" s="17">
        <v>4.05232339419049E-2</v>
      </c>
      <c r="P246" s="17">
        <v>2.09064422083035E-2</v>
      </c>
      <c r="Q246" s="17">
        <v>5.7185688858499097E-2</v>
      </c>
      <c r="R246" s="17"/>
      <c r="S246" s="17">
        <v>4.59084747148851E-2</v>
      </c>
      <c r="T246" s="17">
        <v>2.1989618966416501E-2</v>
      </c>
      <c r="U246" s="17">
        <v>3.3899915136290003E-2</v>
      </c>
      <c r="V246" s="17">
        <v>3.7044550805203101E-2</v>
      </c>
      <c r="W246" s="17">
        <v>3.3513978518988498E-2</v>
      </c>
      <c r="X246" s="17">
        <v>4.4147052161504899E-2</v>
      </c>
      <c r="Y246" s="17">
        <v>4.7659419487049701E-2</v>
      </c>
      <c r="Z246" s="17">
        <v>0</v>
      </c>
      <c r="AA246" s="17">
        <v>3.7091354634053303E-2</v>
      </c>
      <c r="AB246" s="17">
        <v>1.9257380213362301E-2</v>
      </c>
      <c r="AC246" s="17">
        <v>3.6328288304503402E-2</v>
      </c>
      <c r="AD246" s="17">
        <v>5.3614202055662197E-2</v>
      </c>
      <c r="AE246" s="17"/>
      <c r="AF246" s="17">
        <v>2.9285462068551399E-2</v>
      </c>
      <c r="AG246" s="17">
        <v>2.5614596213163601E-2</v>
      </c>
      <c r="AH246" s="17">
        <v>6.1373860313866997E-2</v>
      </c>
      <c r="AI246" s="17"/>
      <c r="AJ246" s="17">
        <v>1.8468747991515901E-2</v>
      </c>
      <c r="AK246" s="17">
        <v>2.6941895469205199E-2</v>
      </c>
      <c r="AL246" s="17">
        <v>2.3024240939344701E-2</v>
      </c>
      <c r="AM246" s="17">
        <v>0</v>
      </c>
      <c r="AN246" s="17">
        <v>7.0751196182016099E-2</v>
      </c>
      <c r="AO246" s="17"/>
      <c r="AP246" s="17">
        <v>9.0480867260245706E-3</v>
      </c>
      <c r="AQ246" s="17">
        <v>2.31612951114635E-2</v>
      </c>
      <c r="AR246" s="17">
        <v>1.10533940600502E-2</v>
      </c>
      <c r="AS246" s="17"/>
      <c r="AT246" s="17">
        <v>3.5095599830559099E-2</v>
      </c>
      <c r="AU246" s="17">
        <v>4.9387870192928E-2</v>
      </c>
      <c r="AV246" s="17">
        <v>2.1560025598756499E-2</v>
      </c>
      <c r="AW246" s="17">
        <v>3.5434541199234601E-2</v>
      </c>
      <c r="AX246" s="17">
        <v>2.551863744101E-2</v>
      </c>
    </row>
    <row r="247" spans="2:50" x14ac:dyDescent="0.35">
      <c r="B247" t="s">
        <v>158</v>
      </c>
      <c r="C247" s="17">
        <v>0.59635944130619101</v>
      </c>
      <c r="D247" s="17">
        <v>0.58685233051660002</v>
      </c>
      <c r="E247" s="17">
        <v>0.60403621957184805</v>
      </c>
      <c r="F247" s="17"/>
      <c r="G247" s="17">
        <v>0.50734645711278703</v>
      </c>
      <c r="H247" s="17">
        <v>0.57230496704559597</v>
      </c>
      <c r="I247" s="17">
        <v>0.60855191597784397</v>
      </c>
      <c r="J247" s="17">
        <v>0.63812948394409497</v>
      </c>
      <c r="K247" s="17">
        <v>0.56946854791484602</v>
      </c>
      <c r="L247" s="17">
        <v>0.64848185410694004</v>
      </c>
      <c r="M247" s="17"/>
      <c r="N247" s="17">
        <v>0.62490813537438195</v>
      </c>
      <c r="O247" s="17">
        <v>0.580248272385115</v>
      </c>
      <c r="P247" s="17">
        <v>0.59867113218328205</v>
      </c>
      <c r="Q247" s="17">
        <v>0.58167974599727901</v>
      </c>
      <c r="R247" s="17"/>
      <c r="S247" s="17">
        <v>0.57629430241312996</v>
      </c>
      <c r="T247" s="17">
        <v>0.62234056793146297</v>
      </c>
      <c r="U247" s="17">
        <v>0.57491953088883796</v>
      </c>
      <c r="V247" s="17">
        <v>0.62644129941738302</v>
      </c>
      <c r="W247" s="17">
        <v>0.59683651987344299</v>
      </c>
      <c r="X247" s="17">
        <v>0.57740234938136703</v>
      </c>
      <c r="Y247" s="17">
        <v>0.61517493084856301</v>
      </c>
      <c r="Z247" s="17">
        <v>0.54857785892000999</v>
      </c>
      <c r="AA247" s="17">
        <v>0.59494306174985501</v>
      </c>
      <c r="AB247" s="17">
        <v>0.61686710333765904</v>
      </c>
      <c r="AC247" s="17">
        <v>0.49795553121753899</v>
      </c>
      <c r="AD247" s="17">
        <v>0.72137228894718997</v>
      </c>
      <c r="AE247" s="17"/>
      <c r="AF247" s="17">
        <v>0.59616457300653103</v>
      </c>
      <c r="AG247" s="17">
        <v>0.63213331792919603</v>
      </c>
      <c r="AH247" s="17">
        <v>0.54417512001049095</v>
      </c>
      <c r="AI247" s="17"/>
      <c r="AJ247" s="17">
        <v>0.62172061005874002</v>
      </c>
      <c r="AK247" s="17">
        <v>0.58970664982293297</v>
      </c>
      <c r="AL247" s="17">
        <v>0.61172175004668505</v>
      </c>
      <c r="AM247" s="17">
        <v>0.54143177418543997</v>
      </c>
      <c r="AN247" s="17">
        <v>0.52654728692664499</v>
      </c>
      <c r="AO247" s="17"/>
      <c r="AP247" s="17">
        <v>0.65165036862550396</v>
      </c>
      <c r="AQ247" s="17">
        <v>0.60074070705246596</v>
      </c>
      <c r="AR247" s="17">
        <v>0.61945535948393404</v>
      </c>
      <c r="AS247" s="17"/>
      <c r="AT247" s="17">
        <v>0.60001261777369996</v>
      </c>
      <c r="AU247" s="17">
        <v>0.57069516458473901</v>
      </c>
      <c r="AV247" s="17">
        <v>0.63091700623781799</v>
      </c>
      <c r="AW247" s="17">
        <v>0.57257999917969304</v>
      </c>
      <c r="AX247" s="17">
        <v>0.69714672028547697</v>
      </c>
    </row>
    <row r="248" spans="2:50" x14ac:dyDescent="0.35">
      <c r="B248" t="s">
        <v>159</v>
      </c>
      <c r="C248" s="17">
        <v>0.16978033750361499</v>
      </c>
      <c r="D248" s="17">
        <v>0.17893904578365499</v>
      </c>
      <c r="E248" s="17">
        <v>0.16151639937612</v>
      </c>
      <c r="F248" s="17"/>
      <c r="G248" s="17">
        <v>0.23173162791579999</v>
      </c>
      <c r="H248" s="17">
        <v>0.18986726283765601</v>
      </c>
      <c r="I248" s="17">
        <v>0.17087538411652201</v>
      </c>
      <c r="J248" s="17">
        <v>0.13310909948116001</v>
      </c>
      <c r="K248" s="17">
        <v>0.166161922990155</v>
      </c>
      <c r="L248" s="17">
        <v>0.14405490571197599</v>
      </c>
      <c r="M248" s="17"/>
      <c r="N248" s="17">
        <v>0.15465733023803799</v>
      </c>
      <c r="O248" s="17">
        <v>0.192805224267974</v>
      </c>
      <c r="P248" s="17">
        <v>0.15781374408377299</v>
      </c>
      <c r="Q248" s="17">
        <v>0.17478131914853701</v>
      </c>
      <c r="R248" s="17"/>
      <c r="S248" s="17">
        <v>0.148128967472443</v>
      </c>
      <c r="T248" s="17">
        <v>0.141641500290665</v>
      </c>
      <c r="U248" s="17">
        <v>0.19031136227363499</v>
      </c>
      <c r="V248" s="17">
        <v>0.141910039724366</v>
      </c>
      <c r="W248" s="17">
        <v>0.182398965164176</v>
      </c>
      <c r="X248" s="17">
        <v>0.18549036058825599</v>
      </c>
      <c r="Y248" s="17">
        <v>0.16137399364114299</v>
      </c>
      <c r="Z248" s="17">
        <v>0.23070785375592301</v>
      </c>
      <c r="AA248" s="17">
        <v>0.18913749361460599</v>
      </c>
      <c r="AB248" s="17">
        <v>0.17124286735855801</v>
      </c>
      <c r="AC248" s="17">
        <v>0.253412493642859</v>
      </c>
      <c r="AD248" s="17">
        <v>7.1484094630497402E-2</v>
      </c>
      <c r="AE248" s="17"/>
      <c r="AF248" s="17">
        <v>0.17522223762807801</v>
      </c>
      <c r="AG248" s="17">
        <v>0.14486427946987099</v>
      </c>
      <c r="AH248" s="17">
        <v>0.17568057958490199</v>
      </c>
      <c r="AI248" s="17"/>
      <c r="AJ248" s="17">
        <v>0.16770820239217499</v>
      </c>
      <c r="AK248" s="17">
        <v>0.17695784258745101</v>
      </c>
      <c r="AL248" s="17">
        <v>0.12962880022690201</v>
      </c>
      <c r="AM248" s="17">
        <v>0.13718495834970501</v>
      </c>
      <c r="AN248" s="17">
        <v>0.19638448701705899</v>
      </c>
      <c r="AO248" s="17"/>
      <c r="AP248" s="17">
        <v>0.148555427099372</v>
      </c>
      <c r="AQ248" s="17">
        <v>0.19373760101420401</v>
      </c>
      <c r="AR248" s="17">
        <v>0.14924893261851799</v>
      </c>
      <c r="AS248" s="17"/>
      <c r="AT248" s="17">
        <v>0.17361024394090599</v>
      </c>
      <c r="AU248" s="17">
        <v>0.17010836109890901</v>
      </c>
      <c r="AV248" s="17">
        <v>0.162483825739659</v>
      </c>
      <c r="AW248" s="17">
        <v>0.18602761570982701</v>
      </c>
      <c r="AX248" s="17">
        <v>0.117856773262233</v>
      </c>
    </row>
    <row r="249" spans="2:50" x14ac:dyDescent="0.35">
      <c r="B249" t="s">
        <v>160</v>
      </c>
      <c r="C249" s="17">
        <v>0.42657910380257602</v>
      </c>
      <c r="D249" s="17">
        <v>0.40791328473294503</v>
      </c>
      <c r="E249" s="17">
        <v>0.442519820195728</v>
      </c>
      <c r="F249" s="17"/>
      <c r="G249" s="17">
        <v>0.27561482919698699</v>
      </c>
      <c r="H249" s="17">
        <v>0.38243770420793999</v>
      </c>
      <c r="I249" s="17">
        <v>0.43767653186132199</v>
      </c>
      <c r="J249" s="17">
        <v>0.50502038446293396</v>
      </c>
      <c r="K249" s="17">
        <v>0.40330662492469099</v>
      </c>
      <c r="L249" s="17">
        <v>0.50442694839496405</v>
      </c>
      <c r="M249" s="17"/>
      <c r="N249" s="17">
        <v>0.47025080513634399</v>
      </c>
      <c r="O249" s="17">
        <v>0.38744304811714098</v>
      </c>
      <c r="P249" s="17">
        <v>0.44085738809950997</v>
      </c>
      <c r="Q249" s="17">
        <v>0.406898426848742</v>
      </c>
      <c r="R249" s="17"/>
      <c r="S249" s="17">
        <v>0.42816533494068598</v>
      </c>
      <c r="T249" s="17">
        <v>0.48069906764079801</v>
      </c>
      <c r="U249" s="17">
        <v>0.38460816861520303</v>
      </c>
      <c r="V249" s="17">
        <v>0.48453125969301603</v>
      </c>
      <c r="W249" s="17">
        <v>0.41443755470926802</v>
      </c>
      <c r="X249" s="17">
        <v>0.39191198879311101</v>
      </c>
      <c r="Y249" s="17">
        <v>0.45380093720741999</v>
      </c>
      <c r="Z249" s="17">
        <v>0.31787000516408598</v>
      </c>
      <c r="AA249" s="17">
        <v>0.40580556813524898</v>
      </c>
      <c r="AB249" s="17">
        <v>0.445624235979102</v>
      </c>
      <c r="AC249" s="17">
        <v>0.24454303757467999</v>
      </c>
      <c r="AD249" s="17">
        <v>0.64988819431669198</v>
      </c>
      <c r="AE249" s="17"/>
      <c r="AF249" s="17">
        <v>0.42094233537845199</v>
      </c>
      <c r="AG249" s="17">
        <v>0.48726903845932601</v>
      </c>
      <c r="AH249" s="17">
        <v>0.36849454042558899</v>
      </c>
      <c r="AI249" s="17"/>
      <c r="AJ249" s="17">
        <v>0.45401240766656498</v>
      </c>
      <c r="AK249" s="17">
        <v>0.41274880723548202</v>
      </c>
      <c r="AL249" s="17">
        <v>0.48209294981978301</v>
      </c>
      <c r="AM249" s="17">
        <v>0.40424681583573502</v>
      </c>
      <c r="AN249" s="17">
        <v>0.33016279990958702</v>
      </c>
      <c r="AO249" s="17"/>
      <c r="AP249" s="17">
        <v>0.50309494152613199</v>
      </c>
      <c r="AQ249" s="17">
        <v>0.40700310603826301</v>
      </c>
      <c r="AR249" s="17">
        <v>0.47020642686541603</v>
      </c>
      <c r="AS249" s="17"/>
      <c r="AT249" s="17">
        <v>0.426402373832794</v>
      </c>
      <c r="AU249" s="17">
        <v>0.40058680348583098</v>
      </c>
      <c r="AV249" s="17">
        <v>0.46843318049815902</v>
      </c>
      <c r="AW249" s="17">
        <v>0.38655238346986598</v>
      </c>
      <c r="AX249" s="17">
        <v>0.57928994702324399</v>
      </c>
    </row>
    <row r="250" spans="2:50" x14ac:dyDescent="0.35">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row>
    <row r="251" spans="2:50" x14ac:dyDescent="0.35">
      <c r="B251" s="6" t="s">
        <v>174</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row>
    <row r="252" spans="2:50" x14ac:dyDescent="0.35">
      <c r="B252" s="24" t="s">
        <v>84</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row>
    <row r="253" spans="2:50" x14ac:dyDescent="0.35">
      <c r="B253" t="s">
        <v>153</v>
      </c>
      <c r="C253" s="17">
        <v>0.10939609100542901</v>
      </c>
      <c r="D253" s="17">
        <v>0.111426336304976</v>
      </c>
      <c r="E253" s="17">
        <v>0.106926536220269</v>
      </c>
      <c r="F253" s="17"/>
      <c r="G253" s="17">
        <v>0.115372625120417</v>
      </c>
      <c r="H253" s="17">
        <v>0.151762913220195</v>
      </c>
      <c r="I253" s="17">
        <v>0.118856112284964</v>
      </c>
      <c r="J253" s="17">
        <v>9.2195573565373806E-2</v>
      </c>
      <c r="K253" s="17">
        <v>0.108499543236631</v>
      </c>
      <c r="L253" s="17">
        <v>7.7920043292571003E-2</v>
      </c>
      <c r="M253" s="17"/>
      <c r="N253" s="17">
        <v>0.116359726076861</v>
      </c>
      <c r="O253" s="17">
        <v>8.6120141630257399E-2</v>
      </c>
      <c r="P253" s="17">
        <v>0.108789843491182</v>
      </c>
      <c r="Q253" s="17">
        <v>0.12594251996432401</v>
      </c>
      <c r="R253" s="17"/>
      <c r="S253" s="17">
        <v>0.13894653504900001</v>
      </c>
      <c r="T253" s="17">
        <v>0.13275626841862301</v>
      </c>
      <c r="U253" s="17">
        <v>7.8394004035902201E-2</v>
      </c>
      <c r="V253" s="17">
        <v>7.4880793536537302E-2</v>
      </c>
      <c r="W253" s="17">
        <v>6.4792850377366498E-2</v>
      </c>
      <c r="X253" s="17">
        <v>0.110414820133496</v>
      </c>
      <c r="Y253" s="17">
        <v>0.1154776391015</v>
      </c>
      <c r="Z253" s="17">
        <v>0.12710368521086801</v>
      </c>
      <c r="AA253" s="17">
        <v>0.144243219374177</v>
      </c>
      <c r="AB253" s="17">
        <v>7.8330631181421403E-2</v>
      </c>
      <c r="AC253" s="17">
        <v>8.5666129340185304E-2</v>
      </c>
      <c r="AD253" s="17">
        <v>0.121736176825741</v>
      </c>
      <c r="AE253" s="17"/>
      <c r="AF253" s="17">
        <v>0.12896744621867001</v>
      </c>
      <c r="AG253" s="17">
        <v>0.10721417125541199</v>
      </c>
      <c r="AH253" s="17">
        <v>7.3826154142284897E-2</v>
      </c>
      <c r="AI253" s="17"/>
      <c r="AJ253" s="17">
        <v>0.128173224761233</v>
      </c>
      <c r="AK253" s="17">
        <v>0.10896661694978101</v>
      </c>
      <c r="AL253" s="17">
        <v>0.102511892763088</v>
      </c>
      <c r="AM253" s="17">
        <v>0.14116882623889501</v>
      </c>
      <c r="AN253" s="17">
        <v>3.9376283747025398E-2</v>
      </c>
      <c r="AO253" s="17"/>
      <c r="AP253" s="17">
        <v>0.17612155750351299</v>
      </c>
      <c r="AQ253" s="17">
        <v>0.102886699781053</v>
      </c>
      <c r="AR253" s="17">
        <v>7.5410408112813299E-2</v>
      </c>
      <c r="AS253" s="17"/>
      <c r="AT253" s="17">
        <v>0.12444785561645</v>
      </c>
      <c r="AU253" s="17">
        <v>0.113421596641128</v>
      </c>
      <c r="AV253" s="17">
        <v>8.3336905187699498E-2</v>
      </c>
      <c r="AW253" s="17">
        <v>0.14244122069536599</v>
      </c>
      <c r="AX253" s="17">
        <v>8.4218508192884498E-2</v>
      </c>
    </row>
    <row r="254" spans="2:50" x14ac:dyDescent="0.35">
      <c r="B254" t="s">
        <v>154</v>
      </c>
      <c r="C254" s="17">
        <v>0.21513305413810799</v>
      </c>
      <c r="D254" s="17">
        <v>0.228852051738648</v>
      </c>
      <c r="E254" s="17">
        <v>0.20163691478316001</v>
      </c>
      <c r="F254" s="17"/>
      <c r="G254" s="17">
        <v>0.22808004582166799</v>
      </c>
      <c r="H254" s="17">
        <v>0.24302374768207599</v>
      </c>
      <c r="I254" s="17">
        <v>0.246507815060862</v>
      </c>
      <c r="J254" s="17">
        <v>0.236559719942212</v>
      </c>
      <c r="K254" s="17">
        <v>0.15631776407857301</v>
      </c>
      <c r="L254" s="17">
        <v>0.18024908675002299</v>
      </c>
      <c r="M254" s="17"/>
      <c r="N254" s="17">
        <v>0.21147738566796201</v>
      </c>
      <c r="O254" s="17">
        <v>0.238088374028044</v>
      </c>
      <c r="P254" s="17">
        <v>0.20910841669197799</v>
      </c>
      <c r="Q254" s="17">
        <v>0.201076635993818</v>
      </c>
      <c r="R254" s="17"/>
      <c r="S254" s="17">
        <v>0.26797325555777302</v>
      </c>
      <c r="T254" s="17">
        <v>0.226399051936825</v>
      </c>
      <c r="U254" s="17">
        <v>0.16131240039011199</v>
      </c>
      <c r="V254" s="17">
        <v>0.23342541387735499</v>
      </c>
      <c r="W254" s="17">
        <v>0.21502473999236199</v>
      </c>
      <c r="X254" s="17">
        <v>0.27758978035075299</v>
      </c>
      <c r="Y254" s="17">
        <v>0.19109367936551599</v>
      </c>
      <c r="Z254" s="17">
        <v>0.204464419541388</v>
      </c>
      <c r="AA254" s="17">
        <v>0.19369049911643599</v>
      </c>
      <c r="AB254" s="17">
        <v>0.142741387628988</v>
      </c>
      <c r="AC254" s="17">
        <v>0.200623126275917</v>
      </c>
      <c r="AD254" s="17">
        <v>0.21883450235699001</v>
      </c>
      <c r="AE254" s="17"/>
      <c r="AF254" s="17">
        <v>0.22202877365043799</v>
      </c>
      <c r="AG254" s="17">
        <v>0.22224178862497301</v>
      </c>
      <c r="AH254" s="17">
        <v>0.183522614213424</v>
      </c>
      <c r="AI254" s="17"/>
      <c r="AJ254" s="17">
        <v>0.242794298109588</v>
      </c>
      <c r="AK254" s="17">
        <v>0.224838247692105</v>
      </c>
      <c r="AL254" s="17">
        <v>0.22135476323230699</v>
      </c>
      <c r="AM254" s="17">
        <v>0.215553195259231</v>
      </c>
      <c r="AN254" s="17">
        <v>0.18239482669398899</v>
      </c>
      <c r="AO254" s="17"/>
      <c r="AP254" s="17">
        <v>0.28271229937183101</v>
      </c>
      <c r="AQ254" s="17">
        <v>0.21152361396434799</v>
      </c>
      <c r="AR254" s="17">
        <v>0.19880077500455401</v>
      </c>
      <c r="AS254" s="17"/>
      <c r="AT254" s="17">
        <v>0.18077615877387099</v>
      </c>
      <c r="AU254" s="17">
        <v>0.246387241395852</v>
      </c>
      <c r="AV254" s="17">
        <v>0.22302280279400699</v>
      </c>
      <c r="AW254" s="17">
        <v>0.24305249508568</v>
      </c>
      <c r="AX254" s="17">
        <v>0.141436878650987</v>
      </c>
    </row>
    <row r="255" spans="2:50" x14ac:dyDescent="0.35">
      <c r="B255" t="s">
        <v>155</v>
      </c>
      <c r="C255" s="17">
        <v>0.37640670914256902</v>
      </c>
      <c r="D255" s="17">
        <v>0.38184450499811301</v>
      </c>
      <c r="E255" s="17">
        <v>0.37138463707553498</v>
      </c>
      <c r="F255" s="17"/>
      <c r="G255" s="17">
        <v>0.323991856909987</v>
      </c>
      <c r="H255" s="17">
        <v>0.32000446771470697</v>
      </c>
      <c r="I255" s="17">
        <v>0.36044382098814598</v>
      </c>
      <c r="J255" s="17">
        <v>0.39235732585886801</v>
      </c>
      <c r="K255" s="17">
        <v>0.41605544226436397</v>
      </c>
      <c r="L255" s="17">
        <v>0.43027974549167902</v>
      </c>
      <c r="M255" s="17"/>
      <c r="N255" s="17">
        <v>0.37209144042928499</v>
      </c>
      <c r="O255" s="17">
        <v>0.36371864170697599</v>
      </c>
      <c r="P255" s="17">
        <v>0.40993946476085302</v>
      </c>
      <c r="Q255" s="17">
        <v>0.36308994305222902</v>
      </c>
      <c r="R255" s="17"/>
      <c r="S255" s="17">
        <v>0.30953379338417297</v>
      </c>
      <c r="T255" s="17">
        <v>0.38520340460279201</v>
      </c>
      <c r="U255" s="17">
        <v>0.40481734948227999</v>
      </c>
      <c r="V255" s="17">
        <v>0.40700128418152398</v>
      </c>
      <c r="W255" s="17">
        <v>0.38632523777415501</v>
      </c>
      <c r="X255" s="17">
        <v>0.36753124876437199</v>
      </c>
      <c r="Y255" s="17">
        <v>0.406589692871341</v>
      </c>
      <c r="Z255" s="17">
        <v>0.35100197076679701</v>
      </c>
      <c r="AA255" s="17">
        <v>0.33501860032083602</v>
      </c>
      <c r="AB255" s="17">
        <v>0.427444923290345</v>
      </c>
      <c r="AC255" s="17">
        <v>0.42619186526337899</v>
      </c>
      <c r="AD255" s="17">
        <v>0.35636456385147203</v>
      </c>
      <c r="AE255" s="17"/>
      <c r="AF255" s="17">
        <v>0.39335104421251199</v>
      </c>
      <c r="AG255" s="17">
        <v>0.35839262419912399</v>
      </c>
      <c r="AH255" s="17">
        <v>0.44315868810624798</v>
      </c>
      <c r="AI255" s="17"/>
      <c r="AJ255" s="17">
        <v>0.36972136850863102</v>
      </c>
      <c r="AK255" s="17">
        <v>0.355145316759225</v>
      </c>
      <c r="AL255" s="17">
        <v>0.428049926052744</v>
      </c>
      <c r="AM255" s="17">
        <v>0.39084460942871802</v>
      </c>
      <c r="AN255" s="17">
        <v>0.47083598766375401</v>
      </c>
      <c r="AO255" s="17"/>
      <c r="AP255" s="17">
        <v>0.36354861053256798</v>
      </c>
      <c r="AQ255" s="17">
        <v>0.35371352223630897</v>
      </c>
      <c r="AR255" s="17">
        <v>0.44875305406332799</v>
      </c>
      <c r="AS255" s="17"/>
      <c r="AT255" s="17">
        <v>0.44027765625364002</v>
      </c>
      <c r="AU255" s="17">
        <v>0.33800513807807098</v>
      </c>
      <c r="AV255" s="17">
        <v>0.38309205051793399</v>
      </c>
      <c r="AW255" s="17">
        <v>0.30934200076152402</v>
      </c>
      <c r="AX255" s="17">
        <v>0.42041251434180499</v>
      </c>
    </row>
    <row r="256" spans="2:50" x14ac:dyDescent="0.35">
      <c r="B256" t="s">
        <v>156</v>
      </c>
      <c r="C256" s="17">
        <v>0.110898768882792</v>
      </c>
      <c r="D256" s="17">
        <v>0.112873641657097</v>
      </c>
      <c r="E256" s="17">
        <v>0.10853927423247101</v>
      </c>
      <c r="F256" s="17"/>
      <c r="G256" s="17">
        <v>0.13132060223529399</v>
      </c>
      <c r="H256" s="17">
        <v>0.115654090006929</v>
      </c>
      <c r="I256" s="17">
        <v>9.0559064810949899E-2</v>
      </c>
      <c r="J256" s="17">
        <v>0.10254742329717401</v>
      </c>
      <c r="K256" s="17">
        <v>0.126240733958037</v>
      </c>
      <c r="L256" s="17">
        <v>0.106708061830341</v>
      </c>
      <c r="M256" s="17"/>
      <c r="N256" s="17">
        <v>0.109615977259983</v>
      </c>
      <c r="O256" s="17">
        <v>0.12934453323150899</v>
      </c>
      <c r="P256" s="17">
        <v>0.117790608690544</v>
      </c>
      <c r="Q256" s="17">
        <v>8.8403446637229294E-2</v>
      </c>
      <c r="R256" s="17"/>
      <c r="S256" s="17">
        <v>0.12305407718173</v>
      </c>
      <c r="T256" s="17">
        <v>0.10771802433623801</v>
      </c>
      <c r="U256" s="17">
        <v>0.13219827640064599</v>
      </c>
      <c r="V256" s="17">
        <v>0.11145017275143899</v>
      </c>
      <c r="W256" s="17">
        <v>0.12634966150747901</v>
      </c>
      <c r="X256" s="17">
        <v>0.103739622789977</v>
      </c>
      <c r="Y256" s="17">
        <v>9.2203653116585405E-2</v>
      </c>
      <c r="Z256" s="17">
        <v>0.13075981280267601</v>
      </c>
      <c r="AA256" s="17">
        <v>0.112485633560425</v>
      </c>
      <c r="AB256" s="17">
        <v>8.4485304973040604E-2</v>
      </c>
      <c r="AC256" s="17">
        <v>0.136609808509422</v>
      </c>
      <c r="AD256" s="17">
        <v>4.92137120151315E-2</v>
      </c>
      <c r="AE256" s="17"/>
      <c r="AF256" s="17">
        <v>9.2441695685064301E-2</v>
      </c>
      <c r="AG256" s="17">
        <v>0.13532763680228899</v>
      </c>
      <c r="AH256" s="17">
        <v>7.4954811992739498E-2</v>
      </c>
      <c r="AI256" s="17"/>
      <c r="AJ256" s="17">
        <v>0.105695636538783</v>
      </c>
      <c r="AK256" s="17">
        <v>0.14436464247215799</v>
      </c>
      <c r="AL256" s="17">
        <v>9.6263341423433305E-2</v>
      </c>
      <c r="AM256" s="17">
        <v>0.19269458289511601</v>
      </c>
      <c r="AN256" s="17">
        <v>7.3808970489913403E-2</v>
      </c>
      <c r="AO256" s="17"/>
      <c r="AP256" s="17">
        <v>8.2132258797221497E-2</v>
      </c>
      <c r="AQ256" s="17">
        <v>0.14853653868503999</v>
      </c>
      <c r="AR256" s="17">
        <v>0.13187165956592201</v>
      </c>
      <c r="AS256" s="17"/>
      <c r="AT256" s="17">
        <v>7.9586213065336503E-2</v>
      </c>
      <c r="AU256" s="17">
        <v>0.116946017204794</v>
      </c>
      <c r="AV256" s="17">
        <v>0.130529642067583</v>
      </c>
      <c r="AW256" s="17">
        <v>9.4921366571358898E-2</v>
      </c>
      <c r="AX256" s="17">
        <v>0.17730182367328301</v>
      </c>
    </row>
    <row r="257" spans="2:50" x14ac:dyDescent="0.35">
      <c r="B257" t="s">
        <v>157</v>
      </c>
      <c r="C257" s="17">
        <v>7.4249660626177799E-2</v>
      </c>
      <c r="D257" s="17">
        <v>7.3870128492770595E-2</v>
      </c>
      <c r="E257" s="17">
        <v>7.4914366126732704E-2</v>
      </c>
      <c r="F257" s="17"/>
      <c r="G257" s="17">
        <v>0.118941552376659</v>
      </c>
      <c r="H257" s="17">
        <v>6.89699341075804E-2</v>
      </c>
      <c r="I257" s="17">
        <v>6.2442725717717099E-2</v>
      </c>
      <c r="J257" s="17">
        <v>5.6067853458539298E-2</v>
      </c>
      <c r="K257" s="17">
        <v>7.4377788268929906E-2</v>
      </c>
      <c r="L257" s="17">
        <v>7.3452178742210494E-2</v>
      </c>
      <c r="M257" s="17"/>
      <c r="N257" s="17">
        <v>0.10649483368054399</v>
      </c>
      <c r="O257" s="17">
        <v>7.5677747342926593E-2</v>
      </c>
      <c r="P257" s="17">
        <v>5.0310837582991701E-2</v>
      </c>
      <c r="Q257" s="17">
        <v>5.9899679920994799E-2</v>
      </c>
      <c r="R257" s="17"/>
      <c r="S257" s="17">
        <v>7.6293796710171793E-2</v>
      </c>
      <c r="T257" s="17">
        <v>6.4033183263307897E-2</v>
      </c>
      <c r="U257" s="17">
        <v>7.0233211349864294E-2</v>
      </c>
      <c r="V257" s="17">
        <v>7.7772187239542004E-2</v>
      </c>
      <c r="W257" s="17">
        <v>0.103810126821715</v>
      </c>
      <c r="X257" s="17">
        <v>5.3183802055265801E-2</v>
      </c>
      <c r="Y257" s="17">
        <v>7.2510998555445697E-2</v>
      </c>
      <c r="Z257" s="17">
        <v>0.10540904794585999</v>
      </c>
      <c r="AA257" s="17">
        <v>6.8329025410739694E-2</v>
      </c>
      <c r="AB257" s="17">
        <v>7.1950921834536802E-2</v>
      </c>
      <c r="AC257" s="17">
        <v>6.8330593087341296E-2</v>
      </c>
      <c r="AD257" s="17">
        <v>0.105516325315046</v>
      </c>
      <c r="AE257" s="17"/>
      <c r="AF257" s="17">
        <v>5.8854649693425298E-2</v>
      </c>
      <c r="AG257" s="17">
        <v>7.74367813786591E-2</v>
      </c>
      <c r="AH257" s="17">
        <v>6.1622322426390902E-2</v>
      </c>
      <c r="AI257" s="17"/>
      <c r="AJ257" s="17">
        <v>5.0999031253195201E-2</v>
      </c>
      <c r="AK257" s="17">
        <v>9.3252424464127903E-2</v>
      </c>
      <c r="AL257" s="17">
        <v>6.3748563670263797E-2</v>
      </c>
      <c r="AM257" s="17">
        <v>5.9738786178040203E-2</v>
      </c>
      <c r="AN257" s="17">
        <v>5.9752984708026598E-2</v>
      </c>
      <c r="AO257" s="17"/>
      <c r="AP257" s="17">
        <v>3.54576850123084E-2</v>
      </c>
      <c r="AQ257" s="17">
        <v>0.100910014263766</v>
      </c>
      <c r="AR257" s="17">
        <v>6.8866350139634006E-2</v>
      </c>
      <c r="AS257" s="17"/>
      <c r="AT257" s="17">
        <v>5.66216621694473E-2</v>
      </c>
      <c r="AU257" s="17">
        <v>6.3723594699431896E-2</v>
      </c>
      <c r="AV257" s="17">
        <v>8.7984889708578401E-2</v>
      </c>
      <c r="AW257" s="17">
        <v>0.100870116671014</v>
      </c>
      <c r="AX257" s="17">
        <v>0.15111163770003</v>
      </c>
    </row>
    <row r="258" spans="2:50" x14ac:dyDescent="0.35">
      <c r="B258" t="s">
        <v>72</v>
      </c>
      <c r="C258" s="17">
        <v>0.11391571620492499</v>
      </c>
      <c r="D258" s="17">
        <v>9.1133336808394902E-2</v>
      </c>
      <c r="E258" s="17">
        <v>0.13659827156183299</v>
      </c>
      <c r="F258" s="17"/>
      <c r="G258" s="17">
        <v>8.22933175359747E-2</v>
      </c>
      <c r="H258" s="17">
        <v>0.100584847268512</v>
      </c>
      <c r="I258" s="17">
        <v>0.121190461137362</v>
      </c>
      <c r="J258" s="17">
        <v>0.12027210387783201</v>
      </c>
      <c r="K258" s="17">
        <v>0.118508728193465</v>
      </c>
      <c r="L258" s="17">
        <v>0.13139088389317499</v>
      </c>
      <c r="M258" s="17"/>
      <c r="N258" s="17">
        <v>8.3960636885364204E-2</v>
      </c>
      <c r="O258" s="17">
        <v>0.107050562060287</v>
      </c>
      <c r="P258" s="17">
        <v>0.104060828782452</v>
      </c>
      <c r="Q258" s="17">
        <v>0.16158777443140501</v>
      </c>
      <c r="R258" s="17"/>
      <c r="S258" s="17">
        <v>8.41985421171524E-2</v>
      </c>
      <c r="T258" s="17">
        <v>8.3890067442214E-2</v>
      </c>
      <c r="U258" s="17">
        <v>0.15304475834119499</v>
      </c>
      <c r="V258" s="17">
        <v>9.5470148413602504E-2</v>
      </c>
      <c r="W258" s="17">
        <v>0.10369738352692399</v>
      </c>
      <c r="X258" s="17">
        <v>8.7540725906136693E-2</v>
      </c>
      <c r="Y258" s="17">
        <v>0.122124336989612</v>
      </c>
      <c r="Z258" s="17">
        <v>8.1261063732411098E-2</v>
      </c>
      <c r="AA258" s="17">
        <v>0.14623302221738699</v>
      </c>
      <c r="AB258" s="17">
        <v>0.19504683109166801</v>
      </c>
      <c r="AC258" s="17">
        <v>8.2578477523755106E-2</v>
      </c>
      <c r="AD258" s="17">
        <v>0.14833471963561801</v>
      </c>
      <c r="AE258" s="17"/>
      <c r="AF258" s="17">
        <v>0.10435639053989</v>
      </c>
      <c r="AG258" s="17">
        <v>9.9386997739542807E-2</v>
      </c>
      <c r="AH258" s="17">
        <v>0.162915409118913</v>
      </c>
      <c r="AI258" s="17"/>
      <c r="AJ258" s="17">
        <v>0.10261644082856999</v>
      </c>
      <c r="AK258" s="17">
        <v>7.3432751662603005E-2</v>
      </c>
      <c r="AL258" s="17">
        <v>8.80715128581641E-2</v>
      </c>
      <c r="AM258" s="17">
        <v>0</v>
      </c>
      <c r="AN258" s="17">
        <v>0.17383094669729099</v>
      </c>
      <c r="AO258" s="17"/>
      <c r="AP258" s="17">
        <v>6.0027588782558899E-2</v>
      </c>
      <c r="AQ258" s="17">
        <v>8.2429611069483599E-2</v>
      </c>
      <c r="AR258" s="17">
        <v>7.6297753113748396E-2</v>
      </c>
      <c r="AS258" s="17"/>
      <c r="AT258" s="17">
        <v>0.118290454121254</v>
      </c>
      <c r="AU258" s="17">
        <v>0.12151641198072299</v>
      </c>
      <c r="AV258" s="17">
        <v>9.2033709724197596E-2</v>
      </c>
      <c r="AW258" s="17">
        <v>0.10937280021505701</v>
      </c>
      <c r="AX258" s="17">
        <v>2.551863744101E-2</v>
      </c>
    </row>
    <row r="259" spans="2:50" x14ac:dyDescent="0.35">
      <c r="B259" t="s">
        <v>158</v>
      </c>
      <c r="C259" s="17">
        <v>0.32452914514353698</v>
      </c>
      <c r="D259" s="17">
        <v>0.34027838804362398</v>
      </c>
      <c r="E259" s="17">
        <v>0.30856345100342902</v>
      </c>
      <c r="F259" s="17"/>
      <c r="G259" s="17">
        <v>0.34345267094208498</v>
      </c>
      <c r="H259" s="17">
        <v>0.39478666090227199</v>
      </c>
      <c r="I259" s="17">
        <v>0.36536392734582601</v>
      </c>
      <c r="J259" s="17">
        <v>0.32875529350758598</v>
      </c>
      <c r="K259" s="17">
        <v>0.26481730731520498</v>
      </c>
      <c r="L259" s="17">
        <v>0.25816913004259401</v>
      </c>
      <c r="M259" s="17"/>
      <c r="N259" s="17">
        <v>0.327837111744823</v>
      </c>
      <c r="O259" s="17">
        <v>0.324208515658301</v>
      </c>
      <c r="P259" s="17">
        <v>0.31789826018315898</v>
      </c>
      <c r="Q259" s="17">
        <v>0.32701915595814202</v>
      </c>
      <c r="R259" s="17"/>
      <c r="S259" s="17">
        <v>0.40691979060677302</v>
      </c>
      <c r="T259" s="17">
        <v>0.359155320355449</v>
      </c>
      <c r="U259" s="17">
        <v>0.23970640442601401</v>
      </c>
      <c r="V259" s="17">
        <v>0.30830620741389297</v>
      </c>
      <c r="W259" s="17">
        <v>0.27981759036972798</v>
      </c>
      <c r="X259" s="17">
        <v>0.38800460048424901</v>
      </c>
      <c r="Y259" s="17">
        <v>0.30657131846701602</v>
      </c>
      <c r="Z259" s="17">
        <v>0.33156810475225601</v>
      </c>
      <c r="AA259" s="17">
        <v>0.33793371849061299</v>
      </c>
      <c r="AB259" s="17">
        <v>0.22107201881041</v>
      </c>
      <c r="AC259" s="17">
        <v>0.28628925561610202</v>
      </c>
      <c r="AD259" s="17">
        <v>0.34057067918273198</v>
      </c>
      <c r="AE259" s="17"/>
      <c r="AF259" s="17">
        <v>0.35099621986910801</v>
      </c>
      <c r="AG259" s="17">
        <v>0.32945595988038501</v>
      </c>
      <c r="AH259" s="17">
        <v>0.25734876835570902</v>
      </c>
      <c r="AI259" s="17"/>
      <c r="AJ259" s="17">
        <v>0.37096752287082102</v>
      </c>
      <c r="AK259" s="17">
        <v>0.33380486464188502</v>
      </c>
      <c r="AL259" s="17">
        <v>0.32386665599539399</v>
      </c>
      <c r="AM259" s="17">
        <v>0.35672202149812599</v>
      </c>
      <c r="AN259" s="17">
        <v>0.221771110441015</v>
      </c>
      <c r="AO259" s="17"/>
      <c r="AP259" s="17">
        <v>0.458833856875344</v>
      </c>
      <c r="AQ259" s="17">
        <v>0.31441031374540201</v>
      </c>
      <c r="AR259" s="17">
        <v>0.27421118311736697</v>
      </c>
      <c r="AS259" s="17"/>
      <c r="AT259" s="17">
        <v>0.30522401439032198</v>
      </c>
      <c r="AU259" s="17">
        <v>0.35980883803697999</v>
      </c>
      <c r="AV259" s="17">
        <v>0.30635970798170598</v>
      </c>
      <c r="AW259" s="17">
        <v>0.38549371578104602</v>
      </c>
      <c r="AX259" s="17">
        <v>0.22565538684387201</v>
      </c>
    </row>
    <row r="260" spans="2:50" x14ac:dyDescent="0.35">
      <c r="B260" t="s">
        <v>159</v>
      </c>
      <c r="C260" s="17">
        <v>0.18514842950897001</v>
      </c>
      <c r="D260" s="17">
        <v>0.18674377014986801</v>
      </c>
      <c r="E260" s="17">
        <v>0.183453640359204</v>
      </c>
      <c r="F260" s="17"/>
      <c r="G260" s="17">
        <v>0.250262154611953</v>
      </c>
      <c r="H260" s="17">
        <v>0.18462402411451001</v>
      </c>
      <c r="I260" s="17">
        <v>0.153001790528667</v>
      </c>
      <c r="J260" s="17">
        <v>0.15861527675571299</v>
      </c>
      <c r="K260" s="17">
        <v>0.200618522226966</v>
      </c>
      <c r="L260" s="17">
        <v>0.18016024057255201</v>
      </c>
      <c r="M260" s="17"/>
      <c r="N260" s="17">
        <v>0.216110810940527</v>
      </c>
      <c r="O260" s="17">
        <v>0.205022280574435</v>
      </c>
      <c r="P260" s="17">
        <v>0.16810144627353499</v>
      </c>
      <c r="Q260" s="17">
        <v>0.148303126558224</v>
      </c>
      <c r="R260" s="17"/>
      <c r="S260" s="17">
        <v>0.19934787389190101</v>
      </c>
      <c r="T260" s="17">
        <v>0.17175120759954601</v>
      </c>
      <c r="U260" s="17">
        <v>0.20243148775051101</v>
      </c>
      <c r="V260" s="17">
        <v>0.189222359990981</v>
      </c>
      <c r="W260" s="17">
        <v>0.23015978832919301</v>
      </c>
      <c r="X260" s="17">
        <v>0.15692342484524199</v>
      </c>
      <c r="Y260" s="17">
        <v>0.164714651672031</v>
      </c>
      <c r="Z260" s="17">
        <v>0.23616886074853599</v>
      </c>
      <c r="AA260" s="17">
        <v>0.180814658971164</v>
      </c>
      <c r="AB260" s="17">
        <v>0.15643622680757699</v>
      </c>
      <c r="AC260" s="17">
        <v>0.20494040159676399</v>
      </c>
      <c r="AD260" s="17">
        <v>0.15473003733017801</v>
      </c>
      <c r="AE260" s="17"/>
      <c r="AF260" s="17">
        <v>0.15129634537848999</v>
      </c>
      <c r="AG260" s="17">
        <v>0.21276441818094799</v>
      </c>
      <c r="AH260" s="17">
        <v>0.13657713441913</v>
      </c>
      <c r="AI260" s="17"/>
      <c r="AJ260" s="17">
        <v>0.15669466779197799</v>
      </c>
      <c r="AK260" s="17">
        <v>0.23761706693628601</v>
      </c>
      <c r="AL260" s="17">
        <v>0.160011905093697</v>
      </c>
      <c r="AM260" s="17">
        <v>0.252433369073156</v>
      </c>
      <c r="AN260" s="17">
        <v>0.13356195519794001</v>
      </c>
      <c r="AO260" s="17"/>
      <c r="AP260" s="17">
        <v>0.11758994380953</v>
      </c>
      <c r="AQ260" s="17">
        <v>0.24944655294880599</v>
      </c>
      <c r="AR260" s="17">
        <v>0.200738009705556</v>
      </c>
      <c r="AS260" s="17"/>
      <c r="AT260" s="17">
        <v>0.136207875234784</v>
      </c>
      <c r="AU260" s="17">
        <v>0.18066961190422601</v>
      </c>
      <c r="AV260" s="17">
        <v>0.21851453177616201</v>
      </c>
      <c r="AW260" s="17">
        <v>0.195791483242373</v>
      </c>
      <c r="AX260" s="17">
        <v>0.32841346137331301</v>
      </c>
    </row>
    <row r="261" spans="2:50" x14ac:dyDescent="0.35">
      <c r="B261" t="s">
        <v>160</v>
      </c>
      <c r="C261" s="17">
        <v>0.139380715634567</v>
      </c>
      <c r="D261" s="17">
        <v>0.153534617893756</v>
      </c>
      <c r="E261" s="17">
        <v>0.12510981064422499</v>
      </c>
      <c r="F261" s="17"/>
      <c r="G261" s="17">
        <v>9.3190516330132395E-2</v>
      </c>
      <c r="H261" s="17">
        <v>0.21016263678776201</v>
      </c>
      <c r="I261" s="17">
        <v>0.21236213681715899</v>
      </c>
      <c r="J261" s="17">
        <v>0.17014001675187199</v>
      </c>
      <c r="K261" s="17">
        <v>6.4198785088238203E-2</v>
      </c>
      <c r="L261" s="17">
        <v>7.8008889470042295E-2</v>
      </c>
      <c r="M261" s="17"/>
      <c r="N261" s="17">
        <v>0.11172630080429601</v>
      </c>
      <c r="O261" s="17">
        <v>0.119186235083866</v>
      </c>
      <c r="P261" s="17">
        <v>0.14979681390962399</v>
      </c>
      <c r="Q261" s="17">
        <v>0.17871602939991801</v>
      </c>
      <c r="R261" s="17"/>
      <c r="S261" s="17">
        <v>0.20757191671487199</v>
      </c>
      <c r="T261" s="17">
        <v>0.18740411275590299</v>
      </c>
      <c r="U261" s="17">
        <v>3.7274916675503499E-2</v>
      </c>
      <c r="V261" s="17">
        <v>0.119083847422912</v>
      </c>
      <c r="W261" s="17">
        <v>4.9657802040534903E-2</v>
      </c>
      <c r="X261" s="17">
        <v>0.23108117563900599</v>
      </c>
      <c r="Y261" s="17">
        <v>0.14185666679498399</v>
      </c>
      <c r="Z261" s="17">
        <v>9.5399244003719699E-2</v>
      </c>
      <c r="AA261" s="17">
        <v>0.15711905951944899</v>
      </c>
      <c r="AB261" s="17">
        <v>6.4635792002832496E-2</v>
      </c>
      <c r="AC261" s="17">
        <v>8.1348854019338501E-2</v>
      </c>
      <c r="AD261" s="17">
        <v>0.185840641852554</v>
      </c>
      <c r="AE261" s="17"/>
      <c r="AF261" s="17">
        <v>0.19969987449061899</v>
      </c>
      <c r="AG261" s="17">
        <v>0.116691541699437</v>
      </c>
      <c r="AH261" s="17">
        <v>0.120771633936579</v>
      </c>
      <c r="AI261" s="17"/>
      <c r="AJ261" s="17">
        <v>0.214272855078844</v>
      </c>
      <c r="AK261" s="17">
        <v>9.6187797705599001E-2</v>
      </c>
      <c r="AL261" s="17">
        <v>0.16385475090169699</v>
      </c>
      <c r="AM261" s="17">
        <v>0.104288652424969</v>
      </c>
      <c r="AN261" s="17">
        <v>8.8209155243074697E-2</v>
      </c>
      <c r="AO261" s="17"/>
      <c r="AP261" s="17">
        <v>0.34124391306581398</v>
      </c>
      <c r="AQ261" s="17">
        <v>6.4963760796595799E-2</v>
      </c>
      <c r="AR261" s="17">
        <v>7.3473173411811393E-2</v>
      </c>
      <c r="AS261" s="17"/>
      <c r="AT261" s="17">
        <v>0.16901613915553801</v>
      </c>
      <c r="AU261" s="17">
        <v>0.17913922613275399</v>
      </c>
      <c r="AV261" s="17">
        <v>8.7845176205544606E-2</v>
      </c>
      <c r="AW261" s="17">
        <v>0.18970223253867299</v>
      </c>
      <c r="AX261" s="17">
        <v>-0.102758074529442</v>
      </c>
    </row>
    <row r="262" spans="2:50" x14ac:dyDescent="0.35">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row>
    <row r="263" spans="2:50" x14ac:dyDescent="0.35">
      <c r="B263" s="6" t="s">
        <v>189</v>
      </c>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row>
    <row r="264" spans="2:50" x14ac:dyDescent="0.35">
      <c r="B264" s="24" t="s">
        <v>84</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row>
    <row r="265" spans="2:50" x14ac:dyDescent="0.35">
      <c r="B265" t="s">
        <v>175</v>
      </c>
      <c r="C265" s="17">
        <v>0.38798803188368203</v>
      </c>
      <c r="D265" s="17">
        <v>0.36441244271200002</v>
      </c>
      <c r="E265" s="17">
        <v>0.410450924664504</v>
      </c>
      <c r="F265" s="17"/>
      <c r="G265" s="17">
        <v>0.49778413991064002</v>
      </c>
      <c r="H265" s="17">
        <v>0.44602848140786699</v>
      </c>
      <c r="I265" s="17">
        <v>0.43804858150917397</v>
      </c>
      <c r="J265" s="17">
        <v>0.39194589927092199</v>
      </c>
      <c r="K265" s="17">
        <v>0.376225011707079</v>
      </c>
      <c r="L265" s="17">
        <v>0.23260192139956301</v>
      </c>
      <c r="M265" s="17"/>
      <c r="N265" s="17">
        <v>0.35609460239535101</v>
      </c>
      <c r="O265" s="17">
        <v>0.404729821615952</v>
      </c>
      <c r="P265" s="17">
        <v>0.35869550848508602</v>
      </c>
      <c r="Q265" s="17">
        <v>0.42988695236310098</v>
      </c>
      <c r="R265" s="17"/>
      <c r="S265" s="17">
        <v>0.40449246645829801</v>
      </c>
      <c r="T265" s="17">
        <v>0.387157589790523</v>
      </c>
      <c r="U265" s="17">
        <v>0.31775857760184401</v>
      </c>
      <c r="V265" s="17">
        <v>0.33378698079074698</v>
      </c>
      <c r="W265" s="17">
        <v>0.42068309401350101</v>
      </c>
      <c r="X265" s="17">
        <v>0.35412138012712402</v>
      </c>
      <c r="Y265" s="17">
        <v>0.32129567314984497</v>
      </c>
      <c r="Z265" s="17">
        <v>0.36880712166934398</v>
      </c>
      <c r="AA265" s="17">
        <v>0.433552445643068</v>
      </c>
      <c r="AB265" s="17">
        <v>0.47535003847952401</v>
      </c>
      <c r="AC265" s="17">
        <v>0.44343017249544803</v>
      </c>
      <c r="AD265" s="17">
        <v>0.36983669406209702</v>
      </c>
      <c r="AE265" s="17"/>
      <c r="AF265" s="17">
        <v>0.28226770220695302</v>
      </c>
      <c r="AG265" s="17">
        <v>0.41018435734162501</v>
      </c>
      <c r="AH265" s="17">
        <v>0.46125514550582503</v>
      </c>
      <c r="AI265" s="17"/>
      <c r="AJ265" s="17">
        <v>0.26060895777212201</v>
      </c>
      <c r="AK265" s="17">
        <v>0.47611452195366999</v>
      </c>
      <c r="AL265" s="17">
        <v>0.38010237514658002</v>
      </c>
      <c r="AM265" s="17">
        <v>6.9676343962140105E-2</v>
      </c>
      <c r="AN265" s="17">
        <v>0.46881212419497498</v>
      </c>
      <c r="AO265" s="17"/>
      <c r="AP265" s="17">
        <v>0.26107046436265602</v>
      </c>
      <c r="AQ265" s="17">
        <v>0.50799603602619403</v>
      </c>
      <c r="AR265" s="17">
        <v>0.362886541989212</v>
      </c>
      <c r="AS265" s="17"/>
      <c r="AT265" s="17">
        <v>0.34737987447566099</v>
      </c>
      <c r="AU265" s="17">
        <v>0.41505467875896301</v>
      </c>
      <c r="AV265" s="17">
        <v>0.42196162920095698</v>
      </c>
      <c r="AW265" s="17">
        <v>0.44725120125711199</v>
      </c>
      <c r="AX265" s="17">
        <v>0.369751527607457</v>
      </c>
    </row>
    <row r="266" spans="2:50" x14ac:dyDescent="0.35">
      <c r="B266" t="s">
        <v>176</v>
      </c>
      <c r="C266" s="17">
        <v>0.37170160777264299</v>
      </c>
      <c r="D266" s="17">
        <v>0.342469112331037</v>
      </c>
      <c r="E266" s="17">
        <v>0.39956984624177</v>
      </c>
      <c r="F266" s="17"/>
      <c r="G266" s="17">
        <v>0.29799096685529503</v>
      </c>
      <c r="H266" s="17">
        <v>0.31392639282764401</v>
      </c>
      <c r="I266" s="17">
        <v>0.335486101683722</v>
      </c>
      <c r="J266" s="17">
        <v>0.372701861757607</v>
      </c>
      <c r="K266" s="17">
        <v>0.47799355986127501</v>
      </c>
      <c r="L266" s="17">
        <v>0.42487788072724803</v>
      </c>
      <c r="M266" s="17"/>
      <c r="N266" s="17">
        <v>0.35492647003227501</v>
      </c>
      <c r="O266" s="17">
        <v>0.34793977720380198</v>
      </c>
      <c r="P266" s="17">
        <v>0.36528844731989901</v>
      </c>
      <c r="Q266" s="17">
        <v>0.41631465043798699</v>
      </c>
      <c r="R266" s="17"/>
      <c r="S266" s="17">
        <v>0.29083404943103203</v>
      </c>
      <c r="T266" s="17">
        <v>0.41128029091898</v>
      </c>
      <c r="U266" s="17">
        <v>0.43922456358305101</v>
      </c>
      <c r="V266" s="17">
        <v>0.41279742083499898</v>
      </c>
      <c r="W266" s="17">
        <v>0.32941220341361099</v>
      </c>
      <c r="X266" s="17">
        <v>0.30185539166908598</v>
      </c>
      <c r="Y266" s="17">
        <v>0.38331685428234402</v>
      </c>
      <c r="Z266" s="17">
        <v>0.43476889948745201</v>
      </c>
      <c r="AA266" s="17">
        <v>0.38256006512067597</v>
      </c>
      <c r="AB266" s="17">
        <v>0.323636909600441</v>
      </c>
      <c r="AC266" s="17">
        <v>0.49965683368026598</v>
      </c>
      <c r="AD266" s="17">
        <v>0.36118136875767298</v>
      </c>
      <c r="AE266" s="17"/>
      <c r="AF266" s="17">
        <v>0.40476790860145101</v>
      </c>
      <c r="AG266" s="17">
        <v>0.36788290323547601</v>
      </c>
      <c r="AH266" s="17">
        <v>0.31141658008989798</v>
      </c>
      <c r="AI266" s="17"/>
      <c r="AJ266" s="17">
        <v>0.39763606585455102</v>
      </c>
      <c r="AK266" s="17">
        <v>0.37063570073482199</v>
      </c>
      <c r="AL266" s="17">
        <v>0.30544412860238401</v>
      </c>
      <c r="AM266" s="17">
        <v>0.485366252568673</v>
      </c>
      <c r="AN266" s="17">
        <v>0.36629248426076899</v>
      </c>
      <c r="AO266" s="17"/>
      <c r="AP266" s="17">
        <v>0.35169024891168199</v>
      </c>
      <c r="AQ266" s="17">
        <v>0.38668459585985998</v>
      </c>
      <c r="AR266" s="17">
        <v>0.30935256210947099</v>
      </c>
      <c r="AS266" s="17"/>
      <c r="AT266" s="17">
        <v>0.46437825514823799</v>
      </c>
      <c r="AU266" s="17">
        <v>0.360237383634474</v>
      </c>
      <c r="AV266" s="17">
        <v>0.316389677647618</v>
      </c>
      <c r="AW266" s="17">
        <v>0.27188649804946502</v>
      </c>
      <c r="AX266" s="17">
        <v>0.18117096186671</v>
      </c>
    </row>
    <row r="267" spans="2:50" x14ac:dyDescent="0.35">
      <c r="B267" t="s">
        <v>177</v>
      </c>
      <c r="C267" s="17">
        <v>0.32089550938754602</v>
      </c>
      <c r="D267" s="17">
        <v>0.27135501351354302</v>
      </c>
      <c r="E267" s="17">
        <v>0.36954698396413599</v>
      </c>
      <c r="F267" s="17"/>
      <c r="G267" s="17">
        <v>0.283251972719617</v>
      </c>
      <c r="H267" s="17">
        <v>0.32685789509972402</v>
      </c>
      <c r="I267" s="17">
        <v>0.36461254180630098</v>
      </c>
      <c r="J267" s="17">
        <v>0.32037181952757898</v>
      </c>
      <c r="K267" s="17">
        <v>0.33473882479908001</v>
      </c>
      <c r="L267" s="17">
        <v>0.296448491844577</v>
      </c>
      <c r="M267" s="17"/>
      <c r="N267" s="17">
        <v>0.26228151672980399</v>
      </c>
      <c r="O267" s="17">
        <v>0.32605155815591202</v>
      </c>
      <c r="P267" s="17">
        <v>0.38278312805627002</v>
      </c>
      <c r="Q267" s="17">
        <v>0.322080758656063</v>
      </c>
      <c r="R267" s="17"/>
      <c r="S267" s="17">
        <v>0.27656986845687898</v>
      </c>
      <c r="T267" s="17">
        <v>0.33456124072475701</v>
      </c>
      <c r="U267" s="17">
        <v>0.35789674092457202</v>
      </c>
      <c r="V267" s="17">
        <v>0.36740291043953199</v>
      </c>
      <c r="W267" s="17">
        <v>0.27989120626820502</v>
      </c>
      <c r="X267" s="17">
        <v>0.32951015975887799</v>
      </c>
      <c r="Y267" s="17">
        <v>0.33160202639853698</v>
      </c>
      <c r="Z267" s="17">
        <v>0.300407775913343</v>
      </c>
      <c r="AA267" s="17">
        <v>0.30038924963065</v>
      </c>
      <c r="AB267" s="17">
        <v>0.35517641846110298</v>
      </c>
      <c r="AC267" s="17">
        <v>0.35005136738978798</v>
      </c>
      <c r="AD267" s="17">
        <v>0.222964982521657</v>
      </c>
      <c r="AE267" s="17"/>
      <c r="AF267" s="17">
        <v>0.35590101689491699</v>
      </c>
      <c r="AG267" s="17">
        <v>0.29972346794981503</v>
      </c>
      <c r="AH267" s="17">
        <v>0.30901336483804798</v>
      </c>
      <c r="AI267" s="17"/>
      <c r="AJ267" s="17">
        <v>0.32911206240188201</v>
      </c>
      <c r="AK267" s="17">
        <v>0.31694127599544902</v>
      </c>
      <c r="AL267" s="17">
        <v>0.27189185913120201</v>
      </c>
      <c r="AM267" s="17">
        <v>0.45816629198861197</v>
      </c>
      <c r="AN267" s="17">
        <v>0.32044016075561799</v>
      </c>
      <c r="AO267" s="17"/>
      <c r="AP267" s="17">
        <v>0.30676027539963102</v>
      </c>
      <c r="AQ267" s="17">
        <v>0.31306292149340498</v>
      </c>
      <c r="AR267" s="17">
        <v>0.32261400803782703</v>
      </c>
      <c r="AS267" s="17"/>
      <c r="AT267" s="17">
        <v>0.35681217955621503</v>
      </c>
      <c r="AU267" s="17">
        <v>0.32486638067617502</v>
      </c>
      <c r="AV267" s="17">
        <v>0.31388592629207202</v>
      </c>
      <c r="AW267" s="17">
        <v>0.233809066971295</v>
      </c>
      <c r="AX267" s="17">
        <v>0.131317004108115</v>
      </c>
    </row>
    <row r="268" spans="2:50" x14ac:dyDescent="0.35">
      <c r="B268" t="s">
        <v>178</v>
      </c>
      <c r="C268" s="17">
        <v>0.23439327130288901</v>
      </c>
      <c r="D268" s="17">
        <v>0.221356201549819</v>
      </c>
      <c r="E268" s="17">
        <v>0.24804402672303899</v>
      </c>
      <c r="F268" s="17"/>
      <c r="G268" s="17">
        <v>0.182141596358153</v>
      </c>
      <c r="H268" s="17">
        <v>0.21278686712924799</v>
      </c>
      <c r="I268" s="17">
        <v>0.244701088588338</v>
      </c>
      <c r="J268" s="17">
        <v>0.23519614736092301</v>
      </c>
      <c r="K268" s="17">
        <v>0.24182092904881899</v>
      </c>
      <c r="L268" s="17">
        <v>0.27230560257995801</v>
      </c>
      <c r="M268" s="17"/>
      <c r="N268" s="17">
        <v>0.23836049109395799</v>
      </c>
      <c r="O268" s="17">
        <v>0.22164729346288101</v>
      </c>
      <c r="P268" s="17">
        <v>0.27365263375021498</v>
      </c>
      <c r="Q268" s="17">
        <v>0.209815897464837</v>
      </c>
      <c r="R268" s="17"/>
      <c r="S268" s="17">
        <v>0.255861624734253</v>
      </c>
      <c r="T268" s="17">
        <v>0.242585152799106</v>
      </c>
      <c r="U268" s="17">
        <v>0.26376469517489098</v>
      </c>
      <c r="V268" s="17">
        <v>0.238352447515711</v>
      </c>
      <c r="W268" s="17">
        <v>0.28470693130402103</v>
      </c>
      <c r="X268" s="17">
        <v>0.188798073604035</v>
      </c>
      <c r="Y268" s="17">
        <v>0.27194972920388499</v>
      </c>
      <c r="Z268" s="17">
        <v>0.32468040986665397</v>
      </c>
      <c r="AA268" s="17">
        <v>0.19635228076535599</v>
      </c>
      <c r="AB268" s="17">
        <v>0.169799599582202</v>
      </c>
      <c r="AC268" s="17">
        <v>0.24360933912617699</v>
      </c>
      <c r="AD268" s="17">
        <v>0.12716665521925999</v>
      </c>
      <c r="AE268" s="17"/>
      <c r="AF268" s="17">
        <v>0.30301124206956298</v>
      </c>
      <c r="AG268" s="17">
        <v>0.200992433227867</v>
      </c>
      <c r="AH268" s="17">
        <v>0.18736219124723899</v>
      </c>
      <c r="AI268" s="17"/>
      <c r="AJ268" s="17">
        <v>0.28407267359892102</v>
      </c>
      <c r="AK268" s="17">
        <v>0.19638787557877799</v>
      </c>
      <c r="AL268" s="17">
        <v>0.26395324532891301</v>
      </c>
      <c r="AM268" s="17">
        <v>0.19634537140821801</v>
      </c>
      <c r="AN268" s="17">
        <v>0.23695039039379401</v>
      </c>
      <c r="AO268" s="17"/>
      <c r="AP268" s="17">
        <v>0.28276908263348399</v>
      </c>
      <c r="AQ268" s="17">
        <v>0.208816859812676</v>
      </c>
      <c r="AR268" s="17">
        <v>0.20963811776720101</v>
      </c>
      <c r="AS268" s="17"/>
      <c r="AT268" s="17">
        <v>0.22421146790518401</v>
      </c>
      <c r="AU268" s="17">
        <v>0.22834192652759799</v>
      </c>
      <c r="AV268" s="17">
        <v>0.22559299566228599</v>
      </c>
      <c r="AW268" s="17">
        <v>0.235237646868173</v>
      </c>
      <c r="AX268" s="17">
        <v>0.30261684626500601</v>
      </c>
    </row>
    <row r="269" spans="2:50" x14ac:dyDescent="0.35">
      <c r="B269" t="s">
        <v>179</v>
      </c>
      <c r="C269" s="17">
        <v>0.22882826951329499</v>
      </c>
      <c r="D269" s="17">
        <v>0.22554747438226699</v>
      </c>
      <c r="E269" s="17">
        <v>0.23197474388983</v>
      </c>
      <c r="F269" s="17"/>
      <c r="G269" s="17">
        <v>0.123699438157265</v>
      </c>
      <c r="H269" s="17">
        <v>0.139738088313345</v>
      </c>
      <c r="I269" s="17">
        <v>0.21580213408445401</v>
      </c>
      <c r="J269" s="17">
        <v>0.218981819525951</v>
      </c>
      <c r="K269" s="17">
        <v>0.31976635299088801</v>
      </c>
      <c r="L269" s="17">
        <v>0.32828896225342502</v>
      </c>
      <c r="M269" s="17"/>
      <c r="N269" s="17">
        <v>0.29251737979176701</v>
      </c>
      <c r="O269" s="17">
        <v>0.241442895499072</v>
      </c>
      <c r="P269" s="17">
        <v>0.205469536456868</v>
      </c>
      <c r="Q269" s="17">
        <v>0.16819147731457901</v>
      </c>
      <c r="R269" s="17"/>
      <c r="S269" s="17">
        <v>0.19481723589250699</v>
      </c>
      <c r="T269" s="17">
        <v>0.30148658172833198</v>
      </c>
      <c r="U269" s="17">
        <v>0.24297441756303301</v>
      </c>
      <c r="V269" s="17">
        <v>0.25991950435565903</v>
      </c>
      <c r="W269" s="17">
        <v>0.20977282614675799</v>
      </c>
      <c r="X269" s="17">
        <v>0.201922569294858</v>
      </c>
      <c r="Y269" s="17">
        <v>0.25874657028665898</v>
      </c>
      <c r="Z269" s="17">
        <v>0.18124728357915901</v>
      </c>
      <c r="AA269" s="17">
        <v>0.202010871516692</v>
      </c>
      <c r="AB269" s="17">
        <v>0.21027703088492999</v>
      </c>
      <c r="AC269" s="17">
        <v>0.18974759963600901</v>
      </c>
      <c r="AD269" s="17">
        <v>0.27044171504887099</v>
      </c>
      <c r="AE269" s="17"/>
      <c r="AF269" s="17">
        <v>0.30705112564349302</v>
      </c>
      <c r="AG269" s="17">
        <v>0.204736498386376</v>
      </c>
      <c r="AH269" s="17">
        <v>0.17813754408391799</v>
      </c>
      <c r="AI269" s="17"/>
      <c r="AJ269" s="17">
        <v>0.34691515841800502</v>
      </c>
      <c r="AK269" s="17">
        <v>0.13573671863827599</v>
      </c>
      <c r="AL269" s="17">
        <v>0.23177158928686301</v>
      </c>
      <c r="AM269" s="17">
        <v>0.11960887903126401</v>
      </c>
      <c r="AN269" s="17">
        <v>0.15340635619724899</v>
      </c>
      <c r="AO269" s="17"/>
      <c r="AP269" s="17">
        <v>0.33933714496810502</v>
      </c>
      <c r="AQ269" s="17">
        <v>0.164130346058771</v>
      </c>
      <c r="AR269" s="17">
        <v>0.21842789947159499</v>
      </c>
      <c r="AS269" s="17"/>
      <c r="AT269" s="17">
        <v>0.204846653821631</v>
      </c>
      <c r="AU269" s="17">
        <v>0.24295629171958599</v>
      </c>
      <c r="AV269" s="17">
        <v>0.190223718115445</v>
      </c>
      <c r="AW269" s="17">
        <v>0.22494025496412801</v>
      </c>
      <c r="AX269" s="17">
        <v>0.14216282400356001</v>
      </c>
    </row>
    <row r="270" spans="2:50" x14ac:dyDescent="0.35">
      <c r="B270" t="s">
        <v>180</v>
      </c>
      <c r="C270" s="17">
        <v>0.21036228368644599</v>
      </c>
      <c r="D270" s="17">
        <v>0.22844630283596101</v>
      </c>
      <c r="E270" s="17">
        <v>0.19234180862425701</v>
      </c>
      <c r="F270" s="17"/>
      <c r="G270" s="17">
        <v>0.222520514253643</v>
      </c>
      <c r="H270" s="17">
        <v>0.238905812823591</v>
      </c>
      <c r="I270" s="17">
        <v>0.26837623930980697</v>
      </c>
      <c r="J270" s="17">
        <v>0.25816121693967897</v>
      </c>
      <c r="K270" s="17">
        <v>0.18256098951424199</v>
      </c>
      <c r="L270" s="17">
        <v>0.111720002939762</v>
      </c>
      <c r="M270" s="17"/>
      <c r="N270" s="17">
        <v>0.204210795288675</v>
      </c>
      <c r="O270" s="17">
        <v>0.20123010609046901</v>
      </c>
      <c r="P270" s="17">
        <v>0.23663446372418001</v>
      </c>
      <c r="Q270" s="17">
        <v>0.20588992047169499</v>
      </c>
      <c r="R270" s="17"/>
      <c r="S270" s="17">
        <v>0.20669037330704901</v>
      </c>
      <c r="T270" s="17">
        <v>0.202532890339401</v>
      </c>
      <c r="U270" s="17">
        <v>0.20033188278998801</v>
      </c>
      <c r="V270" s="17">
        <v>0.16014187933499799</v>
      </c>
      <c r="W270" s="17">
        <v>0.191203720493241</v>
      </c>
      <c r="X270" s="17">
        <v>0.243949961668395</v>
      </c>
      <c r="Y270" s="17">
        <v>0.19371577001683399</v>
      </c>
      <c r="Z270" s="17">
        <v>0.21415669350573899</v>
      </c>
      <c r="AA270" s="17">
        <v>0.206892913748142</v>
      </c>
      <c r="AB270" s="17">
        <v>0.28821062953566801</v>
      </c>
      <c r="AC270" s="17">
        <v>9.72506848477242E-2</v>
      </c>
      <c r="AD270" s="17">
        <v>0.38823582446027699</v>
      </c>
      <c r="AE270" s="17"/>
      <c r="AF270" s="17">
        <v>0.16644117322371199</v>
      </c>
      <c r="AG270" s="17">
        <v>0.24870002003436001</v>
      </c>
      <c r="AH270" s="17">
        <v>0.195937252646572</v>
      </c>
      <c r="AI270" s="17"/>
      <c r="AJ270" s="17">
        <v>0.17788771133766601</v>
      </c>
      <c r="AK270" s="17">
        <v>0.225616635202707</v>
      </c>
      <c r="AL270" s="17">
        <v>0.184935851352244</v>
      </c>
      <c r="AM270" s="17">
        <v>7.9379463396097305E-2</v>
      </c>
      <c r="AN270" s="17">
        <v>0.18215017149662599</v>
      </c>
      <c r="AO270" s="17"/>
      <c r="AP270" s="17">
        <v>0.18641459974935501</v>
      </c>
      <c r="AQ270" s="17">
        <v>0.23621525972256999</v>
      </c>
      <c r="AR270" s="17">
        <v>0.202318054887211</v>
      </c>
      <c r="AS270" s="17"/>
      <c r="AT270" s="17">
        <v>0.18159055747255401</v>
      </c>
      <c r="AU270" s="17">
        <v>0.210455364083211</v>
      </c>
      <c r="AV270" s="17">
        <v>0.26280921809460001</v>
      </c>
      <c r="AW270" s="17">
        <v>0.240217702338097</v>
      </c>
      <c r="AX270" s="17">
        <v>0.26182459918691797</v>
      </c>
    </row>
    <row r="271" spans="2:50" x14ac:dyDescent="0.35">
      <c r="B271" t="s">
        <v>181</v>
      </c>
      <c r="C271" s="17">
        <v>0.19770857984544801</v>
      </c>
      <c r="D271" s="17">
        <v>0.20878730371271401</v>
      </c>
      <c r="E271" s="17">
        <v>0.18768181972606099</v>
      </c>
      <c r="F271" s="17"/>
      <c r="G271" s="17">
        <v>0.16472178014830399</v>
      </c>
      <c r="H271" s="17">
        <v>0.15998872182895901</v>
      </c>
      <c r="I271" s="17">
        <v>0.19695577046830601</v>
      </c>
      <c r="J271" s="17">
        <v>0.205173549808992</v>
      </c>
      <c r="K271" s="17">
        <v>0.191639350432703</v>
      </c>
      <c r="L271" s="17">
        <v>0.24862996665485801</v>
      </c>
      <c r="M271" s="17"/>
      <c r="N271" s="17">
        <v>0.196263036116506</v>
      </c>
      <c r="O271" s="17">
        <v>0.199779277424952</v>
      </c>
      <c r="P271" s="17">
        <v>0.24334592426035501</v>
      </c>
      <c r="Q271" s="17">
        <v>0.15472088722107299</v>
      </c>
      <c r="R271" s="17"/>
      <c r="S271" s="17">
        <v>0.158306500919556</v>
      </c>
      <c r="T271" s="17">
        <v>0.197571591391695</v>
      </c>
      <c r="U271" s="17">
        <v>0.203011827064739</v>
      </c>
      <c r="V271" s="17">
        <v>0.20700799023302399</v>
      </c>
      <c r="W271" s="17">
        <v>0.14084948869459299</v>
      </c>
      <c r="X271" s="17">
        <v>0.22048896282668101</v>
      </c>
      <c r="Y271" s="17">
        <v>0.24316993186882399</v>
      </c>
      <c r="Z271" s="17">
        <v>0.175066595077736</v>
      </c>
      <c r="AA271" s="17">
        <v>0.182154006049179</v>
      </c>
      <c r="AB271" s="17">
        <v>0.24670402339835301</v>
      </c>
      <c r="AC271" s="17">
        <v>0.24585092592538499</v>
      </c>
      <c r="AD271" s="17">
        <v>0.14302035178852199</v>
      </c>
      <c r="AE271" s="17"/>
      <c r="AF271" s="17">
        <v>0.26201523963176698</v>
      </c>
      <c r="AG271" s="17">
        <v>0.16781704655233701</v>
      </c>
      <c r="AH271" s="17">
        <v>0.156070324851489</v>
      </c>
      <c r="AI271" s="17"/>
      <c r="AJ271" s="17">
        <v>0.25800019520656697</v>
      </c>
      <c r="AK271" s="17">
        <v>0.14254738190625901</v>
      </c>
      <c r="AL271" s="17">
        <v>0.17055545504386899</v>
      </c>
      <c r="AM271" s="17">
        <v>0.195124346425606</v>
      </c>
      <c r="AN271" s="17">
        <v>0.23345105127295501</v>
      </c>
      <c r="AO271" s="17"/>
      <c r="AP271" s="17">
        <v>0.24714794991844999</v>
      </c>
      <c r="AQ271" s="17">
        <v>0.156511019162583</v>
      </c>
      <c r="AR271" s="17">
        <v>0.140723780062388</v>
      </c>
      <c r="AS271" s="17"/>
      <c r="AT271" s="17">
        <v>0.22541066881822899</v>
      </c>
      <c r="AU271" s="17">
        <v>0.19352406973050701</v>
      </c>
      <c r="AV271" s="17">
        <v>0.15797973627449399</v>
      </c>
      <c r="AW271" s="17">
        <v>0.181425064927209</v>
      </c>
      <c r="AX271" s="17">
        <v>0.30577978646799803</v>
      </c>
    </row>
    <row r="272" spans="2:50" x14ac:dyDescent="0.35">
      <c r="B272" t="s">
        <v>182</v>
      </c>
      <c r="C272" s="17">
        <v>0.19256460987605301</v>
      </c>
      <c r="D272" s="17">
        <v>0.218399472555657</v>
      </c>
      <c r="E272" s="17">
        <v>0.166234246231654</v>
      </c>
      <c r="F272" s="17"/>
      <c r="G272" s="17">
        <v>0.126418882978131</v>
      </c>
      <c r="H272" s="17">
        <v>0.175554861926839</v>
      </c>
      <c r="I272" s="17">
        <v>0.14882608850265</v>
      </c>
      <c r="J272" s="17">
        <v>0.20876180457214499</v>
      </c>
      <c r="K272" s="17">
        <v>0.231956518278815</v>
      </c>
      <c r="L272" s="17">
        <v>0.24600094480854101</v>
      </c>
      <c r="M272" s="17"/>
      <c r="N272" s="17">
        <v>0.207356871938603</v>
      </c>
      <c r="O272" s="17">
        <v>0.20383328116968299</v>
      </c>
      <c r="P272" s="17">
        <v>0.16516041918028501</v>
      </c>
      <c r="Q272" s="17">
        <v>0.185746688925883</v>
      </c>
      <c r="R272" s="17"/>
      <c r="S272" s="17">
        <v>0.22030265673844801</v>
      </c>
      <c r="T272" s="17">
        <v>0.209305702169504</v>
      </c>
      <c r="U272" s="17">
        <v>0.167303676780893</v>
      </c>
      <c r="V272" s="17">
        <v>0.187773761215841</v>
      </c>
      <c r="W272" s="17">
        <v>0.149160298310821</v>
      </c>
      <c r="X272" s="17">
        <v>0.17053977068734999</v>
      </c>
      <c r="Y272" s="17">
        <v>0.19876400903827099</v>
      </c>
      <c r="Z272" s="17">
        <v>0.27333782865997902</v>
      </c>
      <c r="AA272" s="17">
        <v>0.18309849752947199</v>
      </c>
      <c r="AB272" s="17">
        <v>0.145412181675415</v>
      </c>
      <c r="AC272" s="17">
        <v>0.23309820501144701</v>
      </c>
      <c r="AD272" s="17">
        <v>0.22471434798453099</v>
      </c>
      <c r="AE272" s="17"/>
      <c r="AF272" s="17">
        <v>0.21325848824017801</v>
      </c>
      <c r="AG272" s="17">
        <v>0.194892281355138</v>
      </c>
      <c r="AH272" s="17">
        <v>0.16128475450591101</v>
      </c>
      <c r="AI272" s="17"/>
      <c r="AJ272" s="17">
        <v>0.20268757890955799</v>
      </c>
      <c r="AK272" s="17">
        <v>0.17290043312218101</v>
      </c>
      <c r="AL272" s="17">
        <v>0.24908849437782599</v>
      </c>
      <c r="AM272" s="17">
        <v>0.13757013762223</v>
      </c>
      <c r="AN272" s="17">
        <v>0.16776880642721101</v>
      </c>
      <c r="AO272" s="17"/>
      <c r="AP272" s="17">
        <v>0.192441779954686</v>
      </c>
      <c r="AQ272" s="17">
        <v>0.194456365071764</v>
      </c>
      <c r="AR272" s="17">
        <v>0.28297396460646301</v>
      </c>
      <c r="AS272" s="17"/>
      <c r="AT272" s="17">
        <v>0.18706429666893501</v>
      </c>
      <c r="AU272" s="17">
        <v>0.16554668333339601</v>
      </c>
      <c r="AV272" s="17">
        <v>0.22266606472016401</v>
      </c>
      <c r="AW272" s="17">
        <v>0.17893516465012799</v>
      </c>
      <c r="AX272" s="17">
        <v>0.109560887848951</v>
      </c>
    </row>
    <row r="273" spans="2:50" x14ac:dyDescent="0.35">
      <c r="B273" t="s">
        <v>183</v>
      </c>
      <c r="C273" s="17">
        <v>0.15526762194350699</v>
      </c>
      <c r="D273" s="17">
        <v>0.15648734878661499</v>
      </c>
      <c r="E273" s="17">
        <v>0.15469297033132101</v>
      </c>
      <c r="F273" s="17"/>
      <c r="G273" s="17">
        <v>8.0423789224438796E-2</v>
      </c>
      <c r="H273" s="17">
        <v>0.13299494015188101</v>
      </c>
      <c r="I273" s="17">
        <v>0.14984437439485099</v>
      </c>
      <c r="J273" s="17">
        <v>0.13764549887157301</v>
      </c>
      <c r="K273" s="17">
        <v>0.15948053496721701</v>
      </c>
      <c r="L273" s="17">
        <v>0.23846423752149501</v>
      </c>
      <c r="M273" s="17"/>
      <c r="N273" s="17">
        <v>0.148705346299079</v>
      </c>
      <c r="O273" s="17">
        <v>0.178174308121546</v>
      </c>
      <c r="P273" s="17">
        <v>0.139645996336909</v>
      </c>
      <c r="Q273" s="17">
        <v>0.15418798138381301</v>
      </c>
      <c r="R273" s="17"/>
      <c r="S273" s="17">
        <v>0.17780442878352401</v>
      </c>
      <c r="T273" s="17">
        <v>0.139136538866656</v>
      </c>
      <c r="U273" s="17">
        <v>0.14456068028870001</v>
      </c>
      <c r="V273" s="17">
        <v>0.20004038826852</v>
      </c>
      <c r="W273" s="17">
        <v>0.19870871933238299</v>
      </c>
      <c r="X273" s="17">
        <v>0.166661824605121</v>
      </c>
      <c r="Y273" s="17">
        <v>0.13044716783117899</v>
      </c>
      <c r="Z273" s="17">
        <v>0.14731829746438299</v>
      </c>
      <c r="AA273" s="17">
        <v>0.13467992178886301</v>
      </c>
      <c r="AB273" s="17">
        <v>0.15090045767454099</v>
      </c>
      <c r="AC273" s="17">
        <v>0.13202564589170901</v>
      </c>
      <c r="AD273" s="17">
        <v>8.2848872656190994E-2</v>
      </c>
      <c r="AE273" s="17"/>
      <c r="AF273" s="17">
        <v>0.15089674566580899</v>
      </c>
      <c r="AG273" s="17">
        <v>0.182209113579343</v>
      </c>
      <c r="AH273" s="17">
        <v>0.13053040458107701</v>
      </c>
      <c r="AI273" s="17"/>
      <c r="AJ273" s="17">
        <v>0.163101860869517</v>
      </c>
      <c r="AK273" s="17">
        <v>0.186284331935331</v>
      </c>
      <c r="AL273" s="17">
        <v>0.165251021517373</v>
      </c>
      <c r="AM273" s="17">
        <v>0.14866789476714801</v>
      </c>
      <c r="AN273" s="17">
        <v>0.121241844410896</v>
      </c>
      <c r="AO273" s="17"/>
      <c r="AP273" s="17">
        <v>0.18230683060432101</v>
      </c>
      <c r="AQ273" s="17">
        <v>0.16592149520139499</v>
      </c>
      <c r="AR273" s="17">
        <v>0.17645968420948299</v>
      </c>
      <c r="AS273" s="17"/>
      <c r="AT273" s="17">
        <v>0.14130501802195</v>
      </c>
      <c r="AU273" s="17">
        <v>0.141579434528806</v>
      </c>
      <c r="AV273" s="17">
        <v>0.165205831916935</v>
      </c>
      <c r="AW273" s="17">
        <v>0.188035075891783</v>
      </c>
      <c r="AX273" s="17">
        <v>0.12639231799947201</v>
      </c>
    </row>
    <row r="274" spans="2:50" x14ac:dyDescent="0.35">
      <c r="B274" t="s">
        <v>184</v>
      </c>
      <c r="C274" s="17">
        <v>9.9607255849387594E-2</v>
      </c>
      <c r="D274" s="17">
        <v>0.11144958739993099</v>
      </c>
      <c r="E274" s="17">
        <v>8.84464521145297E-2</v>
      </c>
      <c r="F274" s="17"/>
      <c r="G274" s="17">
        <v>7.6478737015691606E-2</v>
      </c>
      <c r="H274" s="17">
        <v>8.7051574988730604E-2</v>
      </c>
      <c r="I274" s="17">
        <v>5.2312845423024397E-2</v>
      </c>
      <c r="J274" s="17">
        <v>8.5913415964394904E-2</v>
      </c>
      <c r="K274" s="17">
        <v>0.11927197962809601</v>
      </c>
      <c r="L274" s="17">
        <v>0.16147300351007601</v>
      </c>
      <c r="M274" s="17"/>
      <c r="N274" s="17">
        <v>0.134412804128795</v>
      </c>
      <c r="O274" s="17">
        <v>8.6574398110244796E-2</v>
      </c>
      <c r="P274" s="17">
        <v>9.4788641185751504E-2</v>
      </c>
      <c r="Q274" s="17">
        <v>8.0981038015050397E-2</v>
      </c>
      <c r="R274" s="17"/>
      <c r="S274" s="17">
        <v>9.5635295835755196E-2</v>
      </c>
      <c r="T274" s="17">
        <v>0.104770252949449</v>
      </c>
      <c r="U274" s="17">
        <v>8.0418470238681497E-2</v>
      </c>
      <c r="V274" s="17">
        <v>0.134228209288658</v>
      </c>
      <c r="W274" s="17">
        <v>7.40960344078717E-2</v>
      </c>
      <c r="X274" s="17">
        <v>0.13977326047785499</v>
      </c>
      <c r="Y274" s="17">
        <v>8.4436470626239601E-2</v>
      </c>
      <c r="Z274" s="17">
        <v>0.118362692135351</v>
      </c>
      <c r="AA274" s="17">
        <v>0.105045847995669</v>
      </c>
      <c r="AB274" s="17">
        <v>7.7978089482860793E-2</v>
      </c>
      <c r="AC274" s="17">
        <v>8.1272982942867E-2</v>
      </c>
      <c r="AD274" s="17">
        <v>7.2574687023106196E-2</v>
      </c>
      <c r="AE274" s="17"/>
      <c r="AF274" s="17">
        <v>0.13835051896008699</v>
      </c>
      <c r="AG274" s="17">
        <v>7.9443814690052406E-2</v>
      </c>
      <c r="AH274" s="17">
        <v>8.2435753864691499E-2</v>
      </c>
      <c r="AI274" s="17"/>
      <c r="AJ274" s="17">
        <v>0.13728141072835101</v>
      </c>
      <c r="AK274" s="17">
        <v>8.3575888921337105E-2</v>
      </c>
      <c r="AL274" s="17">
        <v>8.0714480402871505E-2</v>
      </c>
      <c r="AM274" s="17">
        <v>0.25084470827599797</v>
      </c>
      <c r="AN274" s="17">
        <v>7.3721576919109702E-2</v>
      </c>
      <c r="AO274" s="17"/>
      <c r="AP274" s="17">
        <v>0.140001550728651</v>
      </c>
      <c r="AQ274" s="17">
        <v>7.4951086567565495E-2</v>
      </c>
      <c r="AR274" s="17">
        <v>0.109252128418937</v>
      </c>
      <c r="AS274" s="17"/>
      <c r="AT274" s="17">
        <v>9.1880970979677595E-2</v>
      </c>
      <c r="AU274" s="17">
        <v>8.7241547496852007E-2</v>
      </c>
      <c r="AV274" s="17">
        <v>0.11252666698647699</v>
      </c>
      <c r="AW274" s="17">
        <v>0.116080844619299</v>
      </c>
      <c r="AX274" s="17">
        <v>0.12630857835648199</v>
      </c>
    </row>
    <row r="275" spans="2:50" x14ac:dyDescent="0.35">
      <c r="B275" t="s">
        <v>185</v>
      </c>
      <c r="C275" s="17">
        <v>8.1877419845610006E-2</v>
      </c>
      <c r="D275" s="17">
        <v>9.2730566591780694E-2</v>
      </c>
      <c r="E275" s="17">
        <v>7.0739492296266998E-2</v>
      </c>
      <c r="F275" s="17"/>
      <c r="G275" s="17">
        <v>0.109490813178086</v>
      </c>
      <c r="H275" s="17">
        <v>8.4014388829664194E-2</v>
      </c>
      <c r="I275" s="17">
        <v>4.7097895145006202E-2</v>
      </c>
      <c r="J275" s="17">
        <v>6.4420650010969596E-2</v>
      </c>
      <c r="K275" s="17">
        <v>7.3179395613260298E-2</v>
      </c>
      <c r="L275" s="17">
        <v>0.11024442366732599</v>
      </c>
      <c r="M275" s="17"/>
      <c r="N275" s="17">
        <v>8.4659301548195703E-2</v>
      </c>
      <c r="O275" s="17">
        <v>8.5608318741976802E-2</v>
      </c>
      <c r="P275" s="17">
        <v>9.9444605815931605E-2</v>
      </c>
      <c r="Q275" s="17">
        <v>6.0523719936653099E-2</v>
      </c>
      <c r="R275" s="17"/>
      <c r="S275" s="17">
        <v>6.43912941317243E-2</v>
      </c>
      <c r="T275" s="17">
        <v>6.9664002796872695E-2</v>
      </c>
      <c r="U275" s="17">
        <v>6.5778535389903706E-2</v>
      </c>
      <c r="V275" s="17">
        <v>6.9099490923274901E-2</v>
      </c>
      <c r="W275" s="17">
        <v>9.3636133762885002E-2</v>
      </c>
      <c r="X275" s="17">
        <v>0.134910421076395</v>
      </c>
      <c r="Y275" s="17">
        <v>8.4640846952074494E-2</v>
      </c>
      <c r="Z275" s="17">
        <v>9.3496200586672504E-2</v>
      </c>
      <c r="AA275" s="17">
        <v>0.10333725678502199</v>
      </c>
      <c r="AB275" s="17">
        <v>5.37777817488145E-2</v>
      </c>
      <c r="AC275" s="17">
        <v>7.5398638913965504E-2</v>
      </c>
      <c r="AD275" s="17">
        <v>0.104112241716211</v>
      </c>
      <c r="AE275" s="17"/>
      <c r="AF275" s="17">
        <v>9.1395764816821101E-2</v>
      </c>
      <c r="AG275" s="17">
        <v>9.6376871543169707E-2</v>
      </c>
      <c r="AH275" s="17">
        <v>3.1009872447538799E-2</v>
      </c>
      <c r="AI275" s="17"/>
      <c r="AJ275" s="17">
        <v>0.101248003704906</v>
      </c>
      <c r="AK275" s="17">
        <v>8.8784447810808506E-2</v>
      </c>
      <c r="AL275" s="17">
        <v>9.4700794732992297E-2</v>
      </c>
      <c r="AM275" s="17">
        <v>0.269222448111407</v>
      </c>
      <c r="AN275" s="17">
        <v>3.8100820284027101E-2</v>
      </c>
      <c r="AO275" s="17"/>
      <c r="AP275" s="17">
        <v>0.115341799658528</v>
      </c>
      <c r="AQ275" s="17">
        <v>7.8958361858268294E-2</v>
      </c>
      <c r="AR275" s="17">
        <v>9.7967710741482902E-2</v>
      </c>
      <c r="AS275" s="17"/>
      <c r="AT275" s="17">
        <v>6.6411900360255696E-2</v>
      </c>
      <c r="AU275" s="17">
        <v>9.1446562075876606E-2</v>
      </c>
      <c r="AV275" s="17">
        <v>9.7064899177705E-2</v>
      </c>
      <c r="AW275" s="17">
        <v>8.7209623950199794E-2</v>
      </c>
      <c r="AX275" s="17">
        <v>6.1258561353470298E-2</v>
      </c>
    </row>
    <row r="276" spans="2:50" x14ac:dyDescent="0.35">
      <c r="B276" t="s">
        <v>186</v>
      </c>
      <c r="C276" s="17">
        <v>6.9213032845615294E-2</v>
      </c>
      <c r="D276" s="17">
        <v>7.8455614091610296E-2</v>
      </c>
      <c r="E276" s="17">
        <v>5.9596480255533303E-2</v>
      </c>
      <c r="F276" s="17"/>
      <c r="G276" s="17">
        <v>9.9599456908075396E-2</v>
      </c>
      <c r="H276" s="17">
        <v>8.8428297202196499E-2</v>
      </c>
      <c r="I276" s="17">
        <v>5.4629157151023199E-2</v>
      </c>
      <c r="J276" s="17">
        <v>6.0639945121483199E-2</v>
      </c>
      <c r="K276" s="17">
        <v>6.8219796549038703E-2</v>
      </c>
      <c r="L276" s="17">
        <v>5.3111687333197002E-2</v>
      </c>
      <c r="M276" s="17"/>
      <c r="N276" s="17">
        <v>5.5182133365656902E-2</v>
      </c>
      <c r="O276" s="17">
        <v>7.2736218704981995E-2</v>
      </c>
      <c r="P276" s="17">
        <v>8.1890512479615499E-2</v>
      </c>
      <c r="Q276" s="17">
        <v>6.8444180158187595E-2</v>
      </c>
      <c r="R276" s="17"/>
      <c r="S276" s="17">
        <v>8.81300561584554E-2</v>
      </c>
      <c r="T276" s="17">
        <v>6.09982124807565E-2</v>
      </c>
      <c r="U276" s="17">
        <v>4.6151083844299799E-2</v>
      </c>
      <c r="V276" s="17">
        <v>6.1885967395446398E-2</v>
      </c>
      <c r="W276" s="17">
        <v>4.66738309606601E-2</v>
      </c>
      <c r="X276" s="17">
        <v>7.56358285801874E-2</v>
      </c>
      <c r="Y276" s="17">
        <v>8.3327608727731997E-2</v>
      </c>
      <c r="Z276" s="17">
        <v>7.9590050332551607E-2</v>
      </c>
      <c r="AA276" s="17">
        <v>9.7535924775001601E-2</v>
      </c>
      <c r="AB276" s="17">
        <v>3.78167369967835E-2</v>
      </c>
      <c r="AC276" s="17">
        <v>8.0532954414252095E-2</v>
      </c>
      <c r="AD276" s="17">
        <v>5.3039714673529401E-2</v>
      </c>
      <c r="AE276" s="17"/>
      <c r="AF276" s="17">
        <v>7.7062997078369402E-2</v>
      </c>
      <c r="AG276" s="17">
        <v>7.2988130415217498E-2</v>
      </c>
      <c r="AH276" s="17">
        <v>5.1082756150360002E-2</v>
      </c>
      <c r="AI276" s="17"/>
      <c r="AJ276" s="17">
        <v>7.4196623334262496E-2</v>
      </c>
      <c r="AK276" s="17">
        <v>8.4807971164719206E-2</v>
      </c>
      <c r="AL276" s="17">
        <v>5.0010045271365003E-2</v>
      </c>
      <c r="AM276" s="17">
        <v>0.34113515994634502</v>
      </c>
      <c r="AN276" s="17">
        <v>4.6608329508754501E-2</v>
      </c>
      <c r="AO276" s="17"/>
      <c r="AP276" s="17">
        <v>8.4008558694785199E-2</v>
      </c>
      <c r="AQ276" s="17">
        <v>6.0377887300693697E-2</v>
      </c>
      <c r="AR276" s="17">
        <v>8.0797988784501396E-2</v>
      </c>
      <c r="AS276" s="17"/>
      <c r="AT276" s="17">
        <v>8.9651279126743894E-2</v>
      </c>
      <c r="AU276" s="17">
        <v>5.3628517162706502E-2</v>
      </c>
      <c r="AV276" s="17">
        <v>6.1876210444661697E-2</v>
      </c>
      <c r="AW276" s="17">
        <v>6.6486741343930095E-2</v>
      </c>
      <c r="AX276" s="17">
        <v>8.2933633809021398E-2</v>
      </c>
    </row>
    <row r="277" spans="2:50" x14ac:dyDescent="0.35">
      <c r="B277" t="s">
        <v>187</v>
      </c>
      <c r="C277" s="17">
        <v>6.8161204663898495E-2</v>
      </c>
      <c r="D277" s="17">
        <v>7.3497443672473101E-2</v>
      </c>
      <c r="E277" s="17">
        <v>6.3224349520283302E-2</v>
      </c>
      <c r="F277" s="17"/>
      <c r="G277" s="17">
        <v>0.11601949755153999</v>
      </c>
      <c r="H277" s="17">
        <v>0.11899883575282399</v>
      </c>
      <c r="I277" s="17">
        <v>7.2739280711454704E-2</v>
      </c>
      <c r="J277" s="17">
        <v>5.5407185619086002E-2</v>
      </c>
      <c r="K277" s="17">
        <v>2.3638819130237899E-2</v>
      </c>
      <c r="L277" s="17">
        <v>3.1710831832504498E-2</v>
      </c>
      <c r="M277" s="17"/>
      <c r="N277" s="17">
        <v>6.3657708525167597E-2</v>
      </c>
      <c r="O277" s="17">
        <v>6.3111495265479198E-2</v>
      </c>
      <c r="P277" s="17">
        <v>7.7403555338219202E-2</v>
      </c>
      <c r="Q277" s="17">
        <v>7.0951244711851394E-2</v>
      </c>
      <c r="R277" s="17"/>
      <c r="S277" s="17">
        <v>9.4211642962547706E-2</v>
      </c>
      <c r="T277" s="17">
        <v>5.3522994847715798E-2</v>
      </c>
      <c r="U277" s="17">
        <v>4.0157950159228802E-2</v>
      </c>
      <c r="V277" s="17">
        <v>4.45470873016484E-2</v>
      </c>
      <c r="W277" s="17">
        <v>6.5525858159183797E-2</v>
      </c>
      <c r="X277" s="17">
        <v>0.10483735340938</v>
      </c>
      <c r="Y277" s="17">
        <v>7.02301606468448E-2</v>
      </c>
      <c r="Z277" s="17">
        <v>6.0315670520343E-2</v>
      </c>
      <c r="AA277" s="17">
        <v>8.0418111684397595E-2</v>
      </c>
      <c r="AB277" s="17">
        <v>6.6923178420481996E-2</v>
      </c>
      <c r="AC277" s="17">
        <v>2.68470100841759E-2</v>
      </c>
      <c r="AD277" s="17">
        <v>8.3120808230614296E-2</v>
      </c>
      <c r="AE277" s="17"/>
      <c r="AF277" s="17">
        <v>5.5068916936936503E-2</v>
      </c>
      <c r="AG277" s="17">
        <v>6.8249321848333003E-2</v>
      </c>
      <c r="AH277" s="17">
        <v>9.2447101860672606E-2</v>
      </c>
      <c r="AI277" s="17"/>
      <c r="AJ277" s="17">
        <v>6.0216767878319401E-2</v>
      </c>
      <c r="AK277" s="17">
        <v>7.6473354902314702E-2</v>
      </c>
      <c r="AL277" s="17">
        <v>0.108993045318688</v>
      </c>
      <c r="AM277" s="17">
        <v>6.9676343962140105E-2</v>
      </c>
      <c r="AN277" s="17">
        <v>6.55257039171772E-2</v>
      </c>
      <c r="AO277" s="17"/>
      <c r="AP277" s="17">
        <v>9.9709525147806899E-2</v>
      </c>
      <c r="AQ277" s="17">
        <v>6.6339624134485603E-2</v>
      </c>
      <c r="AR277" s="17">
        <v>8.0774257910825598E-2</v>
      </c>
      <c r="AS277" s="17"/>
      <c r="AT277" s="17">
        <v>6.6101555756846703E-2</v>
      </c>
      <c r="AU277" s="17">
        <v>6.8210132993532596E-2</v>
      </c>
      <c r="AV277" s="17">
        <v>5.8425175804407398E-2</v>
      </c>
      <c r="AW277" s="17">
        <v>9.5312024460212294E-2</v>
      </c>
      <c r="AX277" s="17">
        <v>0.109994817896549</v>
      </c>
    </row>
    <row r="278" spans="2:50" x14ac:dyDescent="0.35">
      <c r="B278" t="s">
        <v>82</v>
      </c>
      <c r="C278" s="17">
        <v>1.55367229717742E-2</v>
      </c>
      <c r="D278" s="17">
        <v>1.8030318997226999E-2</v>
      </c>
      <c r="E278" s="17">
        <v>1.31650781454113E-2</v>
      </c>
      <c r="F278" s="17"/>
      <c r="G278" s="17">
        <v>1.18827110340568E-2</v>
      </c>
      <c r="H278" s="17">
        <v>2.1399642383838E-2</v>
      </c>
      <c r="I278" s="17">
        <v>1.7667636330234899E-2</v>
      </c>
      <c r="J278" s="17">
        <v>1.19994263907394E-2</v>
      </c>
      <c r="K278" s="17">
        <v>1.9277352515325599E-2</v>
      </c>
      <c r="L278" s="17">
        <v>1.1821740635984601E-2</v>
      </c>
      <c r="M278" s="17"/>
      <c r="N278" s="17">
        <v>2.2118782486904302E-2</v>
      </c>
      <c r="O278" s="17">
        <v>1.05566800429342E-2</v>
      </c>
      <c r="P278" s="17">
        <v>5.7347344602522504E-3</v>
      </c>
      <c r="Q278" s="17">
        <v>2.24095738213703E-2</v>
      </c>
      <c r="R278" s="17"/>
      <c r="S278" s="17">
        <v>1.02399050301634E-2</v>
      </c>
      <c r="T278" s="17">
        <v>1.6822007792034601E-2</v>
      </c>
      <c r="U278" s="17">
        <v>2.2193263603082498E-2</v>
      </c>
      <c r="V278" s="17">
        <v>4.5895362445837898E-3</v>
      </c>
      <c r="W278" s="17">
        <v>4.2239146684221199E-2</v>
      </c>
      <c r="X278" s="17">
        <v>1.4962626008484199E-2</v>
      </c>
      <c r="Y278" s="17">
        <v>5.1720886751934298E-3</v>
      </c>
      <c r="Z278" s="17">
        <v>0</v>
      </c>
      <c r="AA278" s="17">
        <v>1.88675867008893E-2</v>
      </c>
      <c r="AB278" s="17">
        <v>1.7135933410938199E-2</v>
      </c>
      <c r="AC278" s="17">
        <v>0</v>
      </c>
      <c r="AD278" s="17">
        <v>4.6378775764150101E-2</v>
      </c>
      <c r="AE278" s="17"/>
      <c r="AF278" s="17">
        <v>5.7143568722107302E-3</v>
      </c>
      <c r="AG278" s="17">
        <v>1.64079518863436E-2</v>
      </c>
      <c r="AH278" s="17">
        <v>3.9769615197115103E-2</v>
      </c>
      <c r="AI278" s="17"/>
      <c r="AJ278" s="17">
        <v>2.3890309451192701E-3</v>
      </c>
      <c r="AK278" s="17">
        <v>1.5953645790927101E-2</v>
      </c>
      <c r="AL278" s="17">
        <v>1.1989813147147499E-2</v>
      </c>
      <c r="AM278" s="17">
        <v>0</v>
      </c>
      <c r="AN278" s="17">
        <v>3.0707663609003601E-2</v>
      </c>
      <c r="AO278" s="17"/>
      <c r="AP278" s="17">
        <v>0</v>
      </c>
      <c r="AQ278" s="17">
        <v>1.29128153444697E-2</v>
      </c>
      <c r="AR278" s="17">
        <v>1.79555294172286E-2</v>
      </c>
      <c r="AS278" s="17"/>
      <c r="AT278" s="17">
        <v>1.31615893516728E-2</v>
      </c>
      <c r="AU278" s="17">
        <v>9.7222766406386205E-3</v>
      </c>
      <c r="AV278" s="17">
        <v>1.8119358488955399E-2</v>
      </c>
      <c r="AW278" s="17">
        <v>1.6185920569927199E-2</v>
      </c>
      <c r="AX278" s="17">
        <v>5.5342332602507698E-2</v>
      </c>
    </row>
    <row r="279" spans="2:50" x14ac:dyDescent="0.35">
      <c r="B279" t="s">
        <v>188</v>
      </c>
      <c r="C279" s="17">
        <v>2.5518523680202899E-2</v>
      </c>
      <c r="D279" s="17">
        <v>2.3275046595743702E-2</v>
      </c>
      <c r="E279" s="17">
        <v>2.7808865465719299E-2</v>
      </c>
      <c r="F279" s="17"/>
      <c r="G279" s="17">
        <v>3.4004604213139202E-2</v>
      </c>
      <c r="H279" s="17">
        <v>3.6435721713928497E-2</v>
      </c>
      <c r="I279" s="17">
        <v>2.3062450615479999E-2</v>
      </c>
      <c r="J279" s="17">
        <v>3.3825591877659801E-2</v>
      </c>
      <c r="K279" s="17">
        <v>6.0577861601187602E-3</v>
      </c>
      <c r="L279" s="17">
        <v>1.92893380818079E-2</v>
      </c>
      <c r="M279" s="17"/>
      <c r="N279" s="17">
        <v>1.91202480837631E-2</v>
      </c>
      <c r="O279" s="17">
        <v>2.8412433752655501E-2</v>
      </c>
      <c r="P279" s="17">
        <v>1.06567660110645E-2</v>
      </c>
      <c r="Q279" s="17">
        <v>4.2809351702156301E-2</v>
      </c>
      <c r="R279" s="17"/>
      <c r="S279" s="17">
        <v>2.1840896047616701E-2</v>
      </c>
      <c r="T279" s="17">
        <v>2.1266615683632001E-2</v>
      </c>
      <c r="U279" s="17">
        <v>1.84482096364562E-2</v>
      </c>
      <c r="V279" s="17">
        <v>1.7318767610857901E-2</v>
      </c>
      <c r="W279" s="17">
        <v>3.61184056660682E-2</v>
      </c>
      <c r="X279" s="17">
        <v>1.3910290921008499E-2</v>
      </c>
      <c r="Y279" s="17">
        <v>3.98917649647327E-2</v>
      </c>
      <c r="Z279" s="17">
        <v>2.2676096489919102E-2</v>
      </c>
      <c r="AA279" s="17">
        <v>3.9053181803354799E-2</v>
      </c>
      <c r="AB279" s="17">
        <v>2.0096898443510602E-2</v>
      </c>
      <c r="AC279" s="17">
        <v>3.6410149764017699E-2</v>
      </c>
      <c r="AD279" s="17">
        <v>2.8753098535424602E-2</v>
      </c>
      <c r="AE279" s="17"/>
      <c r="AF279" s="17">
        <v>1.43326757486996E-2</v>
      </c>
      <c r="AG279" s="17">
        <v>1.8073974687084299E-2</v>
      </c>
      <c r="AH279" s="17">
        <v>6.1160264621966297E-2</v>
      </c>
      <c r="AI279" s="17"/>
      <c r="AJ279" s="17">
        <v>1.26268357621824E-2</v>
      </c>
      <c r="AK279" s="17">
        <v>2.3744260441834902E-2</v>
      </c>
      <c r="AL279" s="17">
        <v>2.17015846751458E-2</v>
      </c>
      <c r="AM279" s="17">
        <v>5.9738786178040203E-2</v>
      </c>
      <c r="AN279" s="17">
        <v>6.2904965263017004E-2</v>
      </c>
      <c r="AO279" s="17"/>
      <c r="AP279" s="17">
        <v>1.1530455040031201E-2</v>
      </c>
      <c r="AQ279" s="17">
        <v>1.0684677438187001E-2</v>
      </c>
      <c r="AR279" s="17">
        <v>5.5669775414473798E-3</v>
      </c>
      <c r="AS279" s="17"/>
      <c r="AT279" s="17">
        <v>3.3572986397443202E-2</v>
      </c>
      <c r="AU279" s="17">
        <v>3.5858858117894299E-2</v>
      </c>
      <c r="AV279" s="17">
        <v>1.8038684145890899E-2</v>
      </c>
      <c r="AW279" s="17">
        <v>2.04985769080448E-2</v>
      </c>
      <c r="AX279" s="17">
        <v>2.551863744101E-2</v>
      </c>
    </row>
    <row r="280" spans="2:50"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row>
    <row r="281" spans="2:50" x14ac:dyDescent="0.35">
      <c r="B281" s="6" t="s">
        <v>207</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row>
    <row r="282" spans="2:50" x14ac:dyDescent="0.35">
      <c r="B282" s="24" t="s">
        <v>84</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row>
    <row r="283" spans="2:50" x14ac:dyDescent="0.35">
      <c r="B283" t="s">
        <v>201</v>
      </c>
      <c r="C283" s="17">
        <v>3.1650775783304802E-2</v>
      </c>
      <c r="D283" s="17">
        <v>4.7830284613603502E-2</v>
      </c>
      <c r="E283" s="17">
        <v>1.5988363667757601E-2</v>
      </c>
      <c r="F283" s="17"/>
      <c r="G283" s="17">
        <v>6.3967685875066696E-2</v>
      </c>
      <c r="H283" s="17">
        <v>5.2041834809754502E-2</v>
      </c>
      <c r="I283" s="17">
        <v>2.3899745450078801E-2</v>
      </c>
      <c r="J283" s="17">
        <v>2.2405998778560501E-2</v>
      </c>
      <c r="K283" s="17">
        <v>2.3636404657867201E-2</v>
      </c>
      <c r="L283" s="17">
        <v>1.29956010689317E-2</v>
      </c>
      <c r="M283" s="17"/>
      <c r="N283" s="17">
        <v>3.6781195264579403E-2</v>
      </c>
      <c r="O283" s="17">
        <v>3.10754042858499E-2</v>
      </c>
      <c r="P283" s="17">
        <v>2.4887510437007401E-2</v>
      </c>
      <c r="Q283" s="17">
        <v>3.3038641172027802E-2</v>
      </c>
      <c r="R283" s="17"/>
      <c r="S283" s="17">
        <v>3.99730554376274E-2</v>
      </c>
      <c r="T283" s="17">
        <v>3.9401279629822303E-2</v>
      </c>
      <c r="U283" s="17">
        <v>2.3275419827137201E-2</v>
      </c>
      <c r="V283" s="17">
        <v>2.1862549638996E-2</v>
      </c>
      <c r="W283" s="17">
        <v>1.27076523174266E-2</v>
      </c>
      <c r="X283" s="17">
        <v>4.3273079677061503E-2</v>
      </c>
      <c r="Y283" s="17">
        <v>2.92209538543079E-2</v>
      </c>
      <c r="Z283" s="17">
        <v>3.3788786628965901E-2</v>
      </c>
      <c r="AA283" s="17">
        <v>2.6686476831181999E-2</v>
      </c>
      <c r="AB283" s="17">
        <v>2.40185414452052E-2</v>
      </c>
      <c r="AC283" s="17">
        <v>5.6876201013866597E-2</v>
      </c>
      <c r="AD283" s="17">
        <v>2.2696133994851701E-2</v>
      </c>
      <c r="AE283" s="17"/>
      <c r="AF283" s="17">
        <v>2.1357180434051399E-2</v>
      </c>
      <c r="AG283" s="17">
        <v>4.2168055029073601E-2</v>
      </c>
      <c r="AH283" s="17">
        <v>2.5195880133659102E-2</v>
      </c>
      <c r="AI283" s="17"/>
      <c r="AJ283" s="17">
        <v>3.2414966884131403E-2</v>
      </c>
      <c r="AK283" s="17">
        <v>3.8610014858870202E-2</v>
      </c>
      <c r="AL283" s="17">
        <v>4.2804397491848001E-2</v>
      </c>
      <c r="AM283" s="17">
        <v>0</v>
      </c>
      <c r="AN283" s="17">
        <v>2.1492173540585399E-2</v>
      </c>
      <c r="AO283" s="17"/>
      <c r="AP283" s="17">
        <v>4.18608147716815E-2</v>
      </c>
      <c r="AQ283" s="17">
        <v>3.7484116702715398E-2</v>
      </c>
      <c r="AR283" s="17">
        <v>2.61386621217587E-2</v>
      </c>
      <c r="AS283" s="17"/>
      <c r="AT283" s="17">
        <v>3.3125723337562397E-2</v>
      </c>
      <c r="AU283" s="17">
        <v>2.6837765135664299E-2</v>
      </c>
      <c r="AV283" s="17">
        <v>3.80160286851065E-2</v>
      </c>
      <c r="AW283" s="17">
        <v>4.4871233829655001E-2</v>
      </c>
      <c r="AX283" s="17">
        <v>3.0144851506915898E-2</v>
      </c>
    </row>
    <row r="284" spans="2:50" x14ac:dyDescent="0.35">
      <c r="B284" t="s">
        <v>202</v>
      </c>
      <c r="C284" s="17">
        <v>9.2574685886885694E-2</v>
      </c>
      <c r="D284" s="17">
        <v>0.105173636144795</v>
      </c>
      <c r="E284" s="17">
        <v>7.9725549603129206E-2</v>
      </c>
      <c r="F284" s="17"/>
      <c r="G284" s="17">
        <v>0.121262166945629</v>
      </c>
      <c r="H284" s="17">
        <v>0.11138384848461801</v>
      </c>
      <c r="I284" s="17">
        <v>7.9690525131333304E-2</v>
      </c>
      <c r="J284" s="17">
        <v>7.2282077766732206E-2</v>
      </c>
      <c r="K284" s="17">
        <v>8.4172428898169602E-2</v>
      </c>
      <c r="L284" s="17">
        <v>9.0995114594274104E-2</v>
      </c>
      <c r="M284" s="17"/>
      <c r="N284" s="17">
        <v>0.102885189624145</v>
      </c>
      <c r="O284" s="17">
        <v>8.03957923574843E-2</v>
      </c>
      <c r="P284" s="17">
        <v>0.11773105250478599</v>
      </c>
      <c r="Q284" s="17">
        <v>7.1114795421066496E-2</v>
      </c>
      <c r="R284" s="17"/>
      <c r="S284" s="17">
        <v>0.17295718754019199</v>
      </c>
      <c r="T284" s="17">
        <v>7.7525456109952304E-2</v>
      </c>
      <c r="U284" s="17">
        <v>4.9864260270861799E-2</v>
      </c>
      <c r="V284" s="17">
        <v>5.5646975719715101E-2</v>
      </c>
      <c r="W284" s="17">
        <v>8.4720000772252696E-2</v>
      </c>
      <c r="X284" s="17">
        <v>7.7048967786848194E-2</v>
      </c>
      <c r="Y284" s="17">
        <v>8.8251060319345404E-2</v>
      </c>
      <c r="Z284" s="17">
        <v>7.6538012319572996E-2</v>
      </c>
      <c r="AA284" s="17">
        <v>0.10480716726608</v>
      </c>
      <c r="AB284" s="17">
        <v>9.4007621387231594E-2</v>
      </c>
      <c r="AC284" s="17">
        <v>3.5667672448464798E-2</v>
      </c>
      <c r="AD284" s="17">
        <v>0.14989421492434901</v>
      </c>
      <c r="AE284" s="17"/>
      <c r="AF284" s="17">
        <v>0.10390730226761501</v>
      </c>
      <c r="AG284" s="17">
        <v>9.4636196777768106E-2</v>
      </c>
      <c r="AH284" s="17">
        <v>8.5402176952396602E-2</v>
      </c>
      <c r="AI284" s="17"/>
      <c r="AJ284" s="17">
        <v>0.105738147020559</v>
      </c>
      <c r="AK284" s="17">
        <v>0.101558637491784</v>
      </c>
      <c r="AL284" s="17">
        <v>0.120627423959457</v>
      </c>
      <c r="AM284" s="17">
        <v>0.22012442103537999</v>
      </c>
      <c r="AN284" s="17">
        <v>3.0857959056086601E-2</v>
      </c>
      <c r="AO284" s="17"/>
      <c r="AP284" s="17">
        <v>0.13499414953306399</v>
      </c>
      <c r="AQ284" s="17">
        <v>9.3505403209808102E-2</v>
      </c>
      <c r="AR284" s="17">
        <v>0.12500925227798501</v>
      </c>
      <c r="AS284" s="17"/>
      <c r="AT284" s="17">
        <v>6.2270964965410201E-2</v>
      </c>
      <c r="AU284" s="17">
        <v>8.6391678220653995E-2</v>
      </c>
      <c r="AV284" s="17">
        <v>8.8424795676174894E-2</v>
      </c>
      <c r="AW284" s="17">
        <v>0.14483067236605501</v>
      </c>
      <c r="AX284" s="17">
        <v>0.15629009615195399</v>
      </c>
    </row>
    <row r="285" spans="2:50" x14ac:dyDescent="0.35">
      <c r="B285" t="s">
        <v>203</v>
      </c>
      <c r="C285" s="17">
        <v>0.34480462075240298</v>
      </c>
      <c r="D285" s="17">
        <v>0.379463340352372</v>
      </c>
      <c r="E285" s="17">
        <v>0.30930945294468198</v>
      </c>
      <c r="F285" s="17"/>
      <c r="G285" s="17">
        <v>0.32053891344853802</v>
      </c>
      <c r="H285" s="17">
        <v>0.35200239617358797</v>
      </c>
      <c r="I285" s="17">
        <v>0.32524018555315298</v>
      </c>
      <c r="J285" s="17">
        <v>0.29103720738190297</v>
      </c>
      <c r="K285" s="17">
        <v>0.380760784579737</v>
      </c>
      <c r="L285" s="17">
        <v>0.39051652980465301</v>
      </c>
      <c r="M285" s="17"/>
      <c r="N285" s="17">
        <v>0.394015301343345</v>
      </c>
      <c r="O285" s="17">
        <v>0.363008433912138</v>
      </c>
      <c r="P285" s="17">
        <v>0.320673355449765</v>
      </c>
      <c r="Q285" s="17">
        <v>0.29195142785051398</v>
      </c>
      <c r="R285" s="17"/>
      <c r="S285" s="17">
        <v>0.34311869909870502</v>
      </c>
      <c r="T285" s="17">
        <v>0.38288861483859199</v>
      </c>
      <c r="U285" s="17">
        <v>0.35605733408684997</v>
      </c>
      <c r="V285" s="17">
        <v>0.35510696587743001</v>
      </c>
      <c r="W285" s="17">
        <v>0.33123600250760399</v>
      </c>
      <c r="X285" s="17">
        <v>0.35150650965437102</v>
      </c>
      <c r="Y285" s="17">
        <v>0.33813839183404198</v>
      </c>
      <c r="Z285" s="17">
        <v>0.34880970554788299</v>
      </c>
      <c r="AA285" s="17">
        <v>0.36604162399288098</v>
      </c>
      <c r="AB285" s="17">
        <v>0.30263147292590098</v>
      </c>
      <c r="AC285" s="17">
        <v>0.31549692919538702</v>
      </c>
      <c r="AD285" s="17">
        <v>0.24785043214309299</v>
      </c>
      <c r="AE285" s="17"/>
      <c r="AF285" s="17">
        <v>0.35455382815478198</v>
      </c>
      <c r="AG285" s="17">
        <v>0.36068564337014802</v>
      </c>
      <c r="AH285" s="17">
        <v>0.28487458639528501</v>
      </c>
      <c r="AI285" s="17"/>
      <c r="AJ285" s="17">
        <v>0.41296891676615199</v>
      </c>
      <c r="AK285" s="17">
        <v>0.31097397944174499</v>
      </c>
      <c r="AL285" s="17">
        <v>0.37377939218483403</v>
      </c>
      <c r="AM285" s="17">
        <v>0.145241788599864</v>
      </c>
      <c r="AN285" s="17">
        <v>0.259167688705776</v>
      </c>
      <c r="AO285" s="17"/>
      <c r="AP285" s="17">
        <v>0.42049232640326001</v>
      </c>
      <c r="AQ285" s="17">
        <v>0.33164195513234701</v>
      </c>
      <c r="AR285" s="17">
        <v>0.36180339663219602</v>
      </c>
      <c r="AS285" s="17"/>
      <c r="AT285" s="17">
        <v>0.326106767541118</v>
      </c>
      <c r="AU285" s="17">
        <v>0.361960637905059</v>
      </c>
      <c r="AV285" s="17">
        <v>0.37781306419216998</v>
      </c>
      <c r="AW285" s="17">
        <v>0.306379858310947</v>
      </c>
      <c r="AX285" s="17">
        <v>0.229546402843641</v>
      </c>
    </row>
    <row r="286" spans="2:50" x14ac:dyDescent="0.35">
      <c r="B286" t="s">
        <v>204</v>
      </c>
      <c r="C286" s="17">
        <v>0.42851492417600501</v>
      </c>
      <c r="D286" s="17">
        <v>0.37241084055711798</v>
      </c>
      <c r="E286" s="17">
        <v>0.48495986122833101</v>
      </c>
      <c r="F286" s="17"/>
      <c r="G286" s="17">
        <v>0.385034946058818</v>
      </c>
      <c r="H286" s="17">
        <v>0.38474819854786502</v>
      </c>
      <c r="I286" s="17">
        <v>0.44602636415131802</v>
      </c>
      <c r="J286" s="17">
        <v>0.48063334356663701</v>
      </c>
      <c r="K286" s="17">
        <v>0.44329980533073998</v>
      </c>
      <c r="L286" s="17">
        <v>0.42622946695793801</v>
      </c>
      <c r="M286" s="17"/>
      <c r="N286" s="17">
        <v>0.39981256999163201</v>
      </c>
      <c r="O286" s="17">
        <v>0.43417876145736101</v>
      </c>
      <c r="P286" s="17">
        <v>0.44543049264197798</v>
      </c>
      <c r="Q286" s="17">
        <v>0.441830686788592</v>
      </c>
      <c r="R286" s="17"/>
      <c r="S286" s="17">
        <v>0.368067817898519</v>
      </c>
      <c r="T286" s="17">
        <v>0.42501125349812002</v>
      </c>
      <c r="U286" s="17">
        <v>0.467969100980277</v>
      </c>
      <c r="V286" s="17">
        <v>0.45458459282532598</v>
      </c>
      <c r="W286" s="17">
        <v>0.439944782335905</v>
      </c>
      <c r="X286" s="17">
        <v>0.386086302025613</v>
      </c>
      <c r="Y286" s="17">
        <v>0.47250565167532899</v>
      </c>
      <c r="Z286" s="17">
        <v>0.390881851907109</v>
      </c>
      <c r="AA286" s="17">
        <v>0.370423991166133</v>
      </c>
      <c r="AB286" s="17">
        <v>0.50138261401195106</v>
      </c>
      <c r="AC286" s="17">
        <v>0.469035557696104</v>
      </c>
      <c r="AD286" s="17">
        <v>0.50442734463813199</v>
      </c>
      <c r="AE286" s="17"/>
      <c r="AF286" s="17">
        <v>0.43827329425754302</v>
      </c>
      <c r="AG286" s="17">
        <v>0.41400936478796302</v>
      </c>
      <c r="AH286" s="17">
        <v>0.424701115129343</v>
      </c>
      <c r="AI286" s="17"/>
      <c r="AJ286" s="17">
        <v>0.37587933206718699</v>
      </c>
      <c r="AK286" s="17">
        <v>0.45502698904050698</v>
      </c>
      <c r="AL286" s="17">
        <v>0.38025073668535597</v>
      </c>
      <c r="AM286" s="17">
        <v>0.63463379036475598</v>
      </c>
      <c r="AN286" s="17">
        <v>0.49246678005177003</v>
      </c>
      <c r="AO286" s="17"/>
      <c r="AP286" s="17">
        <v>0.32263041167137901</v>
      </c>
      <c r="AQ286" s="17">
        <v>0.45903146099180903</v>
      </c>
      <c r="AR286" s="17">
        <v>0.42849023490280402</v>
      </c>
      <c r="AS286" s="17"/>
      <c r="AT286" s="17">
        <v>0.44949500458750602</v>
      </c>
      <c r="AU286" s="17">
        <v>0.41489031597930498</v>
      </c>
      <c r="AV286" s="17">
        <v>0.42950434391731801</v>
      </c>
      <c r="AW286" s="17">
        <v>0.41267578024608198</v>
      </c>
      <c r="AX286" s="17">
        <v>0.390622475718023</v>
      </c>
    </row>
    <row r="287" spans="2:50" x14ac:dyDescent="0.35">
      <c r="B287" t="s">
        <v>205</v>
      </c>
      <c r="C287" s="17">
        <v>3.6200641213838203E-2</v>
      </c>
      <c r="D287" s="17">
        <v>3.5873323813314199E-2</v>
      </c>
      <c r="E287" s="17">
        <v>3.6663552012886298E-2</v>
      </c>
      <c r="F287" s="17"/>
      <c r="G287" s="17">
        <v>4.5440480239166303E-2</v>
      </c>
      <c r="H287" s="17">
        <v>3.7661447611821802E-2</v>
      </c>
      <c r="I287" s="17">
        <v>6.2556979566506896E-2</v>
      </c>
      <c r="J287" s="17">
        <v>2.8662286522689401E-2</v>
      </c>
      <c r="K287" s="17">
        <v>3.0343572320574601E-2</v>
      </c>
      <c r="L287" s="17">
        <v>1.7542529231022098E-2</v>
      </c>
      <c r="M287" s="17"/>
      <c r="N287" s="17">
        <v>1.7888161243278099E-2</v>
      </c>
      <c r="O287" s="17">
        <v>3.5993872622526797E-2</v>
      </c>
      <c r="P287" s="17">
        <v>3.3219741221569003E-2</v>
      </c>
      <c r="Q287" s="17">
        <v>5.7433340955338398E-2</v>
      </c>
      <c r="R287" s="17"/>
      <c r="S287" s="17">
        <v>3.2223634016254998E-2</v>
      </c>
      <c r="T287" s="17">
        <v>1.0565699764068201E-2</v>
      </c>
      <c r="U287" s="17">
        <v>4.70412325456755E-2</v>
      </c>
      <c r="V287" s="17">
        <v>1.75433463307079E-2</v>
      </c>
      <c r="W287" s="17">
        <v>6.2693995555942197E-2</v>
      </c>
      <c r="X287" s="17">
        <v>5.53218917273261E-2</v>
      </c>
      <c r="Y287" s="17">
        <v>2.9629263172143702E-2</v>
      </c>
      <c r="Z287" s="17">
        <v>4.9566283166459599E-2</v>
      </c>
      <c r="AA287" s="17">
        <v>5.50114604856006E-2</v>
      </c>
      <c r="AB287" s="17">
        <v>2.9535873587946401E-2</v>
      </c>
      <c r="AC287" s="17">
        <v>5.0735245790124298E-2</v>
      </c>
      <c r="AD287" s="17">
        <v>0</v>
      </c>
      <c r="AE287" s="17"/>
      <c r="AF287" s="17">
        <v>3.20771690181927E-2</v>
      </c>
      <c r="AG287" s="17">
        <v>3.3565985010421198E-2</v>
      </c>
      <c r="AH287" s="17">
        <v>4.8178892987350598E-2</v>
      </c>
      <c r="AI287" s="17"/>
      <c r="AJ287" s="17">
        <v>2.3690928213556599E-2</v>
      </c>
      <c r="AK287" s="17">
        <v>5.08857017707771E-2</v>
      </c>
      <c r="AL287" s="17">
        <v>3.4730294169304898E-2</v>
      </c>
      <c r="AM287" s="17">
        <v>0</v>
      </c>
      <c r="AN287" s="17">
        <v>4.8589430206254398E-2</v>
      </c>
      <c r="AO287" s="17"/>
      <c r="AP287" s="17">
        <v>4.2326381654005402E-2</v>
      </c>
      <c r="AQ287" s="17">
        <v>3.9982265810624799E-2</v>
      </c>
      <c r="AR287" s="17">
        <v>3.1930270564624698E-2</v>
      </c>
      <c r="AS287" s="17"/>
      <c r="AT287" s="17">
        <v>4.4106870802825902E-2</v>
      </c>
      <c r="AU287" s="17">
        <v>3.92265439495115E-2</v>
      </c>
      <c r="AV287" s="17">
        <v>3.08869541700399E-2</v>
      </c>
      <c r="AW287" s="17">
        <v>2.9515038063650599E-2</v>
      </c>
      <c r="AX287" s="17">
        <v>2.6600218999886301E-2</v>
      </c>
    </row>
    <row r="288" spans="2:50" x14ac:dyDescent="0.35">
      <c r="B288" t="s">
        <v>72</v>
      </c>
      <c r="C288" s="17">
        <v>6.6254352187562704E-2</v>
      </c>
      <c r="D288" s="17">
        <v>5.9248574518797503E-2</v>
      </c>
      <c r="E288" s="17">
        <v>7.3353220543214498E-2</v>
      </c>
      <c r="F288" s="17"/>
      <c r="G288" s="17">
        <v>6.3755807432781406E-2</v>
      </c>
      <c r="H288" s="17">
        <v>6.21622743723525E-2</v>
      </c>
      <c r="I288" s="17">
        <v>6.2586200147610599E-2</v>
      </c>
      <c r="J288" s="17">
        <v>0.10497908598347799</v>
      </c>
      <c r="K288" s="17">
        <v>3.7787004212911202E-2</v>
      </c>
      <c r="L288" s="17">
        <v>6.1720758343181102E-2</v>
      </c>
      <c r="M288" s="17"/>
      <c r="N288" s="17">
        <v>4.8617582533020197E-2</v>
      </c>
      <c r="O288" s="17">
        <v>5.5347735364640702E-2</v>
      </c>
      <c r="P288" s="17">
        <v>5.8057847744893802E-2</v>
      </c>
      <c r="Q288" s="17">
        <v>0.104631107812461</v>
      </c>
      <c r="R288" s="17"/>
      <c r="S288" s="17">
        <v>4.3659606008703E-2</v>
      </c>
      <c r="T288" s="17">
        <v>6.4607696159445699E-2</v>
      </c>
      <c r="U288" s="17">
        <v>5.5792652289198497E-2</v>
      </c>
      <c r="V288" s="17">
        <v>9.5255569607824206E-2</v>
      </c>
      <c r="W288" s="17">
        <v>6.8697566510869196E-2</v>
      </c>
      <c r="X288" s="17">
        <v>8.6763249128780098E-2</v>
      </c>
      <c r="Y288" s="17">
        <v>4.2254679144832198E-2</v>
      </c>
      <c r="Z288" s="17">
        <v>0.10041536043001</v>
      </c>
      <c r="AA288" s="17">
        <v>7.7029280258123806E-2</v>
      </c>
      <c r="AB288" s="17">
        <v>4.8423876641765597E-2</v>
      </c>
      <c r="AC288" s="17">
        <v>7.2188393856053606E-2</v>
      </c>
      <c r="AD288" s="17">
        <v>7.51318742995747E-2</v>
      </c>
      <c r="AE288" s="17"/>
      <c r="AF288" s="17">
        <v>4.9831225867815798E-2</v>
      </c>
      <c r="AG288" s="17">
        <v>5.4934755024626199E-2</v>
      </c>
      <c r="AH288" s="17">
        <v>0.13164734840196601</v>
      </c>
      <c r="AI288" s="17"/>
      <c r="AJ288" s="17">
        <v>4.93077090484145E-2</v>
      </c>
      <c r="AK288" s="17">
        <v>4.2944677396316799E-2</v>
      </c>
      <c r="AL288" s="17">
        <v>4.7807755509200099E-2</v>
      </c>
      <c r="AM288" s="17">
        <v>0</v>
      </c>
      <c r="AN288" s="17">
        <v>0.14742596843952799</v>
      </c>
      <c r="AO288" s="17"/>
      <c r="AP288" s="17">
        <v>3.7695915966609497E-2</v>
      </c>
      <c r="AQ288" s="17">
        <v>3.8354798152695602E-2</v>
      </c>
      <c r="AR288" s="17">
        <v>2.6628183500632199E-2</v>
      </c>
      <c r="AS288" s="17"/>
      <c r="AT288" s="17">
        <v>8.4894668765577802E-2</v>
      </c>
      <c r="AU288" s="17">
        <v>7.0693058809806697E-2</v>
      </c>
      <c r="AV288" s="17">
        <v>3.5354813359189899E-2</v>
      </c>
      <c r="AW288" s="17">
        <v>6.1727417183609801E-2</v>
      </c>
      <c r="AX288" s="17">
        <v>0.16679595477957901</v>
      </c>
    </row>
    <row r="289" spans="2:50" x14ac:dyDescent="0.35">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row>
    <row r="290" spans="2:50" x14ac:dyDescent="0.35">
      <c r="B290" s="6" t="s">
        <v>208</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row>
    <row r="291" spans="2:50" x14ac:dyDescent="0.35">
      <c r="B291" s="24" t="s">
        <v>84</v>
      </c>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row>
    <row r="292" spans="2:50" x14ac:dyDescent="0.35">
      <c r="B292" t="s">
        <v>201</v>
      </c>
      <c r="C292" s="17">
        <v>6.3913568490307701E-2</v>
      </c>
      <c r="D292" s="17">
        <v>8.5666059648301304E-2</v>
      </c>
      <c r="E292" s="17">
        <v>4.2940970380091897E-2</v>
      </c>
      <c r="F292" s="17"/>
      <c r="G292" s="17">
        <v>6.6520574422383294E-2</v>
      </c>
      <c r="H292" s="17">
        <v>7.0190242026193395E-2</v>
      </c>
      <c r="I292" s="17">
        <v>5.57748318921365E-2</v>
      </c>
      <c r="J292" s="17">
        <v>7.7886158222050694E-2</v>
      </c>
      <c r="K292" s="17">
        <v>6.1640355938849402E-2</v>
      </c>
      <c r="L292" s="17">
        <v>5.3881729781076401E-2</v>
      </c>
      <c r="M292" s="17"/>
      <c r="N292" s="17">
        <v>7.6059049863995795E-2</v>
      </c>
      <c r="O292" s="17">
        <v>8.1160289244155998E-2</v>
      </c>
      <c r="P292" s="17">
        <v>6.0511326541478998E-2</v>
      </c>
      <c r="Q292" s="17">
        <v>3.6655288201083103E-2</v>
      </c>
      <c r="R292" s="17"/>
      <c r="S292" s="17">
        <v>8.6536249741641202E-2</v>
      </c>
      <c r="T292" s="17">
        <v>7.1053830714550403E-2</v>
      </c>
      <c r="U292" s="17">
        <v>3.8285903053008302E-2</v>
      </c>
      <c r="V292" s="17">
        <v>6.0294760226789597E-2</v>
      </c>
      <c r="W292" s="17">
        <v>4.0772359347472802E-2</v>
      </c>
      <c r="X292" s="17">
        <v>5.6819083856544397E-2</v>
      </c>
      <c r="Y292" s="17">
        <v>5.85812124436546E-2</v>
      </c>
      <c r="Z292" s="17">
        <v>2.27184016020818E-2</v>
      </c>
      <c r="AA292" s="17">
        <v>6.5688111608409996E-2</v>
      </c>
      <c r="AB292" s="17">
        <v>8.3757295861664902E-2</v>
      </c>
      <c r="AC292" s="17">
        <v>8.5897298039575395E-2</v>
      </c>
      <c r="AD292" s="17">
        <v>4.7742272400104598E-2</v>
      </c>
      <c r="AE292" s="17"/>
      <c r="AF292" s="17">
        <v>6.7339596756710599E-2</v>
      </c>
      <c r="AG292" s="17">
        <v>6.49868228187266E-2</v>
      </c>
      <c r="AH292" s="17">
        <v>6.5635148175431396E-2</v>
      </c>
      <c r="AI292" s="17"/>
      <c r="AJ292" s="17">
        <v>8.8651767490940697E-2</v>
      </c>
      <c r="AK292" s="17">
        <v>5.1859539903977799E-2</v>
      </c>
      <c r="AL292" s="17">
        <v>5.0762796325299703E-2</v>
      </c>
      <c r="AM292" s="17">
        <v>0</v>
      </c>
      <c r="AN292" s="17">
        <v>5.00559820481047E-2</v>
      </c>
      <c r="AO292" s="17"/>
      <c r="AP292" s="17">
        <v>0.112772993117553</v>
      </c>
      <c r="AQ292" s="17">
        <v>6.2126753009285003E-2</v>
      </c>
      <c r="AR292" s="17">
        <v>5.5743676228435797E-2</v>
      </c>
      <c r="AS292" s="17"/>
      <c r="AT292" s="17">
        <v>5.0568238816801198E-2</v>
      </c>
      <c r="AU292" s="17">
        <v>5.5820059028081903E-2</v>
      </c>
      <c r="AV292" s="17">
        <v>8.4610266055328398E-2</v>
      </c>
      <c r="AW292" s="17">
        <v>6.71513353627336E-2</v>
      </c>
      <c r="AX292" s="17">
        <v>0</v>
      </c>
    </row>
    <row r="293" spans="2:50" x14ac:dyDescent="0.35">
      <c r="B293" t="s">
        <v>202</v>
      </c>
      <c r="C293" s="17">
        <v>0.21795705315671099</v>
      </c>
      <c r="D293" s="17">
        <v>0.23572449930268399</v>
      </c>
      <c r="E293" s="17">
        <v>0.19935345058192799</v>
      </c>
      <c r="F293" s="17"/>
      <c r="G293" s="17">
        <v>0.18635217771066201</v>
      </c>
      <c r="H293" s="17">
        <v>0.20065606282287601</v>
      </c>
      <c r="I293" s="17">
        <v>0.16736328143599299</v>
      </c>
      <c r="J293" s="17">
        <v>0.20838161648317299</v>
      </c>
      <c r="K293" s="17">
        <v>0.263446241226863</v>
      </c>
      <c r="L293" s="17">
        <v>0.271375221241628</v>
      </c>
      <c r="M293" s="17"/>
      <c r="N293" s="17">
        <v>0.25737547923787601</v>
      </c>
      <c r="O293" s="17">
        <v>0.203918887600684</v>
      </c>
      <c r="P293" s="17">
        <v>0.18742287403786601</v>
      </c>
      <c r="Q293" s="17">
        <v>0.215715217815071</v>
      </c>
      <c r="R293" s="17"/>
      <c r="S293" s="17">
        <v>0.235915314098845</v>
      </c>
      <c r="T293" s="17">
        <v>0.26000948913512201</v>
      </c>
      <c r="U293" s="17">
        <v>0.19087418699073</v>
      </c>
      <c r="V293" s="17">
        <v>0.169245582688273</v>
      </c>
      <c r="W293" s="17">
        <v>0.22247284797885999</v>
      </c>
      <c r="X293" s="17">
        <v>0.24154005511100199</v>
      </c>
      <c r="Y293" s="17">
        <v>0.22527097787574399</v>
      </c>
      <c r="Z293" s="17">
        <v>0.17832035215013201</v>
      </c>
      <c r="AA293" s="17">
        <v>0.24288256645047401</v>
      </c>
      <c r="AB293" s="17">
        <v>0.19331915033685301</v>
      </c>
      <c r="AC293" s="17">
        <v>0.131169060421649</v>
      </c>
      <c r="AD293" s="17">
        <v>0.248035537716006</v>
      </c>
      <c r="AE293" s="17"/>
      <c r="AF293" s="17">
        <v>0.26140452076637299</v>
      </c>
      <c r="AG293" s="17">
        <v>0.22022489954039001</v>
      </c>
      <c r="AH293" s="17">
        <v>0.121846647537625</v>
      </c>
      <c r="AI293" s="17"/>
      <c r="AJ293" s="17">
        <v>0.29575414111637299</v>
      </c>
      <c r="AK293" s="17">
        <v>0.18280163946248601</v>
      </c>
      <c r="AL293" s="17">
        <v>0.23011899868404101</v>
      </c>
      <c r="AM293" s="17">
        <v>0.33247139846108398</v>
      </c>
      <c r="AN293" s="17">
        <v>0.108978317090169</v>
      </c>
      <c r="AO293" s="17"/>
      <c r="AP293" s="17">
        <v>0.32835651160479801</v>
      </c>
      <c r="AQ293" s="17">
        <v>0.19660664630865199</v>
      </c>
      <c r="AR293" s="17">
        <v>0.188419237520453</v>
      </c>
      <c r="AS293" s="17"/>
      <c r="AT293" s="17">
        <v>0.17669916148706699</v>
      </c>
      <c r="AU293" s="17">
        <v>0.229138050479475</v>
      </c>
      <c r="AV293" s="17">
        <v>0.25364841377904701</v>
      </c>
      <c r="AW293" s="17">
        <v>0.212896858152233</v>
      </c>
      <c r="AX293" s="17">
        <v>0.254511785049295</v>
      </c>
    </row>
    <row r="294" spans="2:50" x14ac:dyDescent="0.35">
      <c r="B294" t="s">
        <v>203</v>
      </c>
      <c r="C294" s="17">
        <v>0.45763485300997298</v>
      </c>
      <c r="D294" s="17">
        <v>0.44160376754644598</v>
      </c>
      <c r="E294" s="17">
        <v>0.47422011087917498</v>
      </c>
      <c r="F294" s="17"/>
      <c r="G294" s="17">
        <v>0.44749289506940898</v>
      </c>
      <c r="H294" s="17">
        <v>0.452227642570522</v>
      </c>
      <c r="I294" s="17">
        <v>0.45668077468934198</v>
      </c>
      <c r="J294" s="17">
        <v>0.42928117449115599</v>
      </c>
      <c r="K294" s="17">
        <v>0.456511168171369</v>
      </c>
      <c r="L294" s="17">
        <v>0.49324857660578603</v>
      </c>
      <c r="M294" s="17"/>
      <c r="N294" s="17">
        <v>0.48261830565333402</v>
      </c>
      <c r="O294" s="17">
        <v>0.475892149822498</v>
      </c>
      <c r="P294" s="17">
        <v>0.476270116124692</v>
      </c>
      <c r="Q294" s="17">
        <v>0.39433835415475899</v>
      </c>
      <c r="R294" s="17"/>
      <c r="S294" s="17">
        <v>0.419590767182137</v>
      </c>
      <c r="T294" s="17">
        <v>0.45620784028355899</v>
      </c>
      <c r="U294" s="17">
        <v>0.54956396915897099</v>
      </c>
      <c r="V294" s="17">
        <v>0.51286256592861601</v>
      </c>
      <c r="W294" s="17">
        <v>0.45526315095345998</v>
      </c>
      <c r="X294" s="17">
        <v>0.44647803434539302</v>
      </c>
      <c r="Y294" s="17">
        <v>0.48455331905361998</v>
      </c>
      <c r="Z294" s="17">
        <v>0.50379999654554797</v>
      </c>
      <c r="AA294" s="17">
        <v>0.41737907097139298</v>
      </c>
      <c r="AB294" s="17">
        <v>0.40046389939655802</v>
      </c>
      <c r="AC294" s="17">
        <v>0.42068460589484902</v>
      </c>
      <c r="AD294" s="17">
        <v>0.519356996033286</v>
      </c>
      <c r="AE294" s="17"/>
      <c r="AF294" s="17">
        <v>0.426810670428315</v>
      </c>
      <c r="AG294" s="17">
        <v>0.47776935400502402</v>
      </c>
      <c r="AH294" s="17">
        <v>0.46524182833144201</v>
      </c>
      <c r="AI294" s="17"/>
      <c r="AJ294" s="17">
        <v>0.44484908984235</v>
      </c>
      <c r="AK294" s="17">
        <v>0.44372201519780602</v>
      </c>
      <c r="AL294" s="17">
        <v>0.48816878888392401</v>
      </c>
      <c r="AM294" s="17">
        <v>0.483574191736168</v>
      </c>
      <c r="AN294" s="17">
        <v>0.470372976277185</v>
      </c>
      <c r="AO294" s="17"/>
      <c r="AP294" s="17">
        <v>0.39663294930049497</v>
      </c>
      <c r="AQ294" s="17">
        <v>0.46229131076511998</v>
      </c>
      <c r="AR294" s="17">
        <v>0.56691254445783001</v>
      </c>
      <c r="AS294" s="17"/>
      <c r="AT294" s="17">
        <v>0.433049328307892</v>
      </c>
      <c r="AU294" s="17">
        <v>0.47293585000164001</v>
      </c>
      <c r="AV294" s="17">
        <v>0.46058938902333602</v>
      </c>
      <c r="AW294" s="17">
        <v>0.44914473822512302</v>
      </c>
      <c r="AX294" s="17">
        <v>0.36273737802721501</v>
      </c>
    </row>
    <row r="295" spans="2:50" x14ac:dyDescent="0.35">
      <c r="B295" t="s">
        <v>204</v>
      </c>
      <c r="C295" s="17">
        <v>0.17450604923258201</v>
      </c>
      <c r="D295" s="17">
        <v>0.15847417986845699</v>
      </c>
      <c r="E295" s="17">
        <v>0.19084169586632599</v>
      </c>
      <c r="F295" s="17"/>
      <c r="G295" s="17">
        <v>0.19975062517975201</v>
      </c>
      <c r="H295" s="17">
        <v>0.19257493299593201</v>
      </c>
      <c r="I295" s="17">
        <v>0.224776928852913</v>
      </c>
      <c r="J295" s="17">
        <v>0.183782716605673</v>
      </c>
      <c r="K295" s="17">
        <v>0.157090725382552</v>
      </c>
      <c r="L295" s="17">
        <v>0.10643888430090399</v>
      </c>
      <c r="M295" s="17"/>
      <c r="N295" s="17">
        <v>0.131255272674761</v>
      </c>
      <c r="O295" s="17">
        <v>0.16364904958055501</v>
      </c>
      <c r="P295" s="17">
        <v>0.20192222959919401</v>
      </c>
      <c r="Q295" s="17">
        <v>0.210454287422006</v>
      </c>
      <c r="R295" s="17"/>
      <c r="S295" s="17">
        <v>0.19444284779762699</v>
      </c>
      <c r="T295" s="17">
        <v>0.15109220750111799</v>
      </c>
      <c r="U295" s="17">
        <v>0.119368023487776</v>
      </c>
      <c r="V295" s="17">
        <v>0.14221873400479501</v>
      </c>
      <c r="W295" s="17">
        <v>0.14602285866676301</v>
      </c>
      <c r="X295" s="17">
        <v>0.167666805278678</v>
      </c>
      <c r="Y295" s="17">
        <v>0.172612594226251</v>
      </c>
      <c r="Z295" s="17">
        <v>0.19406970388169101</v>
      </c>
      <c r="AA295" s="17">
        <v>0.15606863302496701</v>
      </c>
      <c r="AB295" s="17">
        <v>0.26262605412621298</v>
      </c>
      <c r="AC295" s="17">
        <v>0.27180514947620898</v>
      </c>
      <c r="AD295" s="17">
        <v>0.132986227389772</v>
      </c>
      <c r="AE295" s="17"/>
      <c r="AF295" s="17">
        <v>0.17784584344799301</v>
      </c>
      <c r="AG295" s="17">
        <v>0.16809477852155599</v>
      </c>
      <c r="AH295" s="17">
        <v>0.17705075937247799</v>
      </c>
      <c r="AI295" s="17"/>
      <c r="AJ295" s="17">
        <v>0.11507456653513901</v>
      </c>
      <c r="AK295" s="17">
        <v>0.25162860739808302</v>
      </c>
      <c r="AL295" s="17">
        <v>0.152522106273699</v>
      </c>
      <c r="AM295" s="17">
        <v>0.18395440980274699</v>
      </c>
      <c r="AN295" s="17">
        <v>0.192457486159376</v>
      </c>
      <c r="AO295" s="17"/>
      <c r="AP295" s="17">
        <v>0.115686447345427</v>
      </c>
      <c r="AQ295" s="17">
        <v>0.218039666815766</v>
      </c>
      <c r="AR295" s="17">
        <v>0.157033306228509</v>
      </c>
      <c r="AS295" s="17"/>
      <c r="AT295" s="17">
        <v>0.21982615263742999</v>
      </c>
      <c r="AU295" s="17">
        <v>0.15969919530819099</v>
      </c>
      <c r="AV295" s="17">
        <v>0.14210854426109601</v>
      </c>
      <c r="AW295" s="17">
        <v>0.21076969610900001</v>
      </c>
      <c r="AX295" s="17">
        <v>0.216715412534986</v>
      </c>
    </row>
    <row r="296" spans="2:50" x14ac:dyDescent="0.35">
      <c r="B296" t="s">
        <v>205</v>
      </c>
      <c r="C296" s="17">
        <v>2.0528854156646601E-2</v>
      </c>
      <c r="D296" s="17">
        <v>2.06598390908353E-2</v>
      </c>
      <c r="E296" s="17">
        <v>2.0482425475569999E-2</v>
      </c>
      <c r="F296" s="17"/>
      <c r="G296" s="17">
        <v>2.5208657466253399E-2</v>
      </c>
      <c r="H296" s="17">
        <v>1.6489922765349999E-2</v>
      </c>
      <c r="I296" s="17">
        <v>3.4625641417482901E-2</v>
      </c>
      <c r="J296" s="17">
        <v>1.5840592682603599E-2</v>
      </c>
      <c r="K296" s="17">
        <v>2.9781831008529099E-2</v>
      </c>
      <c r="L296" s="17">
        <v>6.9174086612563499E-3</v>
      </c>
      <c r="M296" s="17"/>
      <c r="N296" s="17">
        <v>8.9492019497756699E-3</v>
      </c>
      <c r="O296" s="17">
        <v>1.4550984971644801E-2</v>
      </c>
      <c r="P296" s="17">
        <v>1.7857622341940899E-2</v>
      </c>
      <c r="Q296" s="17">
        <v>4.0019932888671103E-2</v>
      </c>
      <c r="R296" s="17"/>
      <c r="S296" s="17">
        <v>1.3647091273178801E-2</v>
      </c>
      <c r="T296" s="17">
        <v>1.4228958372532E-2</v>
      </c>
      <c r="U296" s="17">
        <v>2.19647245729356E-2</v>
      </c>
      <c r="V296" s="17">
        <v>1.3995324853428999E-2</v>
      </c>
      <c r="W296" s="17">
        <v>5.2560848022412801E-2</v>
      </c>
      <c r="X296" s="17">
        <v>2.25424197575812E-2</v>
      </c>
      <c r="Y296" s="17">
        <v>1.6727217255897899E-2</v>
      </c>
      <c r="Z296" s="17">
        <v>1.3065071476071201E-2</v>
      </c>
      <c r="AA296" s="17">
        <v>3.3491975116503203E-2</v>
      </c>
      <c r="AB296" s="17">
        <v>2.2310983385169E-2</v>
      </c>
      <c r="AC296" s="17">
        <v>9.7219371013748095E-3</v>
      </c>
      <c r="AD296" s="17">
        <v>0</v>
      </c>
      <c r="AE296" s="17"/>
      <c r="AF296" s="17">
        <v>2.09645992241945E-2</v>
      </c>
      <c r="AG296" s="17">
        <v>1.751755558925E-2</v>
      </c>
      <c r="AH296" s="17">
        <v>2.6228196620208401E-2</v>
      </c>
      <c r="AI296" s="17"/>
      <c r="AJ296" s="17">
        <v>1.26441984522862E-2</v>
      </c>
      <c r="AK296" s="17">
        <v>2.5337795390872699E-2</v>
      </c>
      <c r="AL296" s="17">
        <v>5.5992527500339602E-3</v>
      </c>
      <c r="AM296" s="17">
        <v>0</v>
      </c>
      <c r="AN296" s="17">
        <v>3.2076581681580098E-2</v>
      </c>
      <c r="AO296" s="17"/>
      <c r="AP296" s="17">
        <v>1.68040109913619E-2</v>
      </c>
      <c r="AQ296" s="17">
        <v>1.86428053665872E-2</v>
      </c>
      <c r="AR296" s="17">
        <v>0</v>
      </c>
      <c r="AS296" s="17"/>
      <c r="AT296" s="17">
        <v>3.4661167410780298E-2</v>
      </c>
      <c r="AU296" s="17">
        <v>9.2040339380510695E-3</v>
      </c>
      <c r="AV296" s="17">
        <v>2.1449502471779899E-2</v>
      </c>
      <c r="AW296" s="17">
        <v>1.2414623350578699E-2</v>
      </c>
      <c r="AX296" s="17">
        <v>2.6600218999886301E-2</v>
      </c>
    </row>
    <row r="297" spans="2:50" x14ac:dyDescent="0.35">
      <c r="B297" t="s">
        <v>72</v>
      </c>
      <c r="C297" s="17">
        <v>6.5459621953779606E-2</v>
      </c>
      <c r="D297" s="17">
        <v>5.7871654543275801E-2</v>
      </c>
      <c r="E297" s="17">
        <v>7.2161346816909402E-2</v>
      </c>
      <c r="F297" s="17"/>
      <c r="G297" s="17">
        <v>7.4675070151540901E-2</v>
      </c>
      <c r="H297" s="17">
        <v>6.7861196819126904E-2</v>
      </c>
      <c r="I297" s="17">
        <v>6.0778541712133198E-2</v>
      </c>
      <c r="J297" s="17">
        <v>8.4827741515342905E-2</v>
      </c>
      <c r="K297" s="17">
        <v>3.1529678271836697E-2</v>
      </c>
      <c r="L297" s="17">
        <v>6.8138179409349006E-2</v>
      </c>
      <c r="M297" s="17"/>
      <c r="N297" s="17">
        <v>4.3742690620257998E-2</v>
      </c>
      <c r="O297" s="17">
        <v>6.0828638780461401E-2</v>
      </c>
      <c r="P297" s="17">
        <v>5.6015831354828502E-2</v>
      </c>
      <c r="Q297" s="17">
        <v>0.102816919518409</v>
      </c>
      <c r="R297" s="17"/>
      <c r="S297" s="17">
        <v>4.9867729906571102E-2</v>
      </c>
      <c r="T297" s="17">
        <v>4.7407673993118002E-2</v>
      </c>
      <c r="U297" s="17">
        <v>7.99431927365791E-2</v>
      </c>
      <c r="V297" s="17">
        <v>0.101383032298098</v>
      </c>
      <c r="W297" s="17">
        <v>8.2907935031031194E-2</v>
      </c>
      <c r="X297" s="17">
        <v>6.4953601650802106E-2</v>
      </c>
      <c r="Y297" s="17">
        <v>4.2254679144832198E-2</v>
      </c>
      <c r="Z297" s="17">
        <v>8.8026474344475802E-2</v>
      </c>
      <c r="AA297" s="17">
        <v>8.4489642828252304E-2</v>
      </c>
      <c r="AB297" s="17">
        <v>3.7522616893542603E-2</v>
      </c>
      <c r="AC297" s="17">
        <v>8.0721949066342197E-2</v>
      </c>
      <c r="AD297" s="17">
        <v>5.1878966460831302E-2</v>
      </c>
      <c r="AE297" s="17"/>
      <c r="AF297" s="17">
        <v>4.5634769376413302E-2</v>
      </c>
      <c r="AG297" s="17">
        <v>5.14065895250536E-2</v>
      </c>
      <c r="AH297" s="17">
        <v>0.14399741996281501</v>
      </c>
      <c r="AI297" s="17"/>
      <c r="AJ297" s="17">
        <v>4.3026236562910603E-2</v>
      </c>
      <c r="AK297" s="17">
        <v>4.4650402646775098E-2</v>
      </c>
      <c r="AL297" s="17">
        <v>7.2828057083002606E-2</v>
      </c>
      <c r="AM297" s="17">
        <v>0</v>
      </c>
      <c r="AN297" s="17">
        <v>0.14605865674358501</v>
      </c>
      <c r="AO297" s="17"/>
      <c r="AP297" s="17">
        <v>2.9747087640366002E-2</v>
      </c>
      <c r="AQ297" s="17">
        <v>4.2292817734589601E-2</v>
      </c>
      <c r="AR297" s="17">
        <v>3.18912355647719E-2</v>
      </c>
      <c r="AS297" s="17"/>
      <c r="AT297" s="17">
        <v>8.5195951340029594E-2</v>
      </c>
      <c r="AU297" s="17">
        <v>7.3202811244561294E-2</v>
      </c>
      <c r="AV297" s="17">
        <v>3.7593884409412803E-2</v>
      </c>
      <c r="AW297" s="17">
        <v>4.7622748800331002E-2</v>
      </c>
      <c r="AX297" s="17">
        <v>0.13943520538861701</v>
      </c>
    </row>
    <row r="298" spans="2:50" x14ac:dyDescent="0.35">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row>
    <row r="299" spans="2:50" x14ac:dyDescent="0.35">
      <c r="B299" s="6" t="s">
        <v>209</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row>
    <row r="300" spans="2:50" x14ac:dyDescent="0.35">
      <c r="B300" s="24" t="s">
        <v>84</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row>
    <row r="301" spans="2:50" x14ac:dyDescent="0.35">
      <c r="B301" t="s">
        <v>201</v>
      </c>
      <c r="C301" s="17">
        <v>2.8092934378308398E-2</v>
      </c>
      <c r="D301" s="17">
        <v>3.9462139208596501E-2</v>
      </c>
      <c r="E301" s="17">
        <v>1.7110289874663901E-2</v>
      </c>
      <c r="F301" s="17"/>
      <c r="G301" s="17">
        <v>5.5394175741149403E-2</v>
      </c>
      <c r="H301" s="17">
        <v>4.84996969106899E-2</v>
      </c>
      <c r="I301" s="17">
        <v>2.8510793268635801E-2</v>
      </c>
      <c r="J301" s="17">
        <v>2.2116131789320301E-2</v>
      </c>
      <c r="K301" s="17">
        <v>5.9348263504809696E-3</v>
      </c>
      <c r="L301" s="17">
        <v>1.2851936479694201E-2</v>
      </c>
      <c r="M301" s="17"/>
      <c r="N301" s="17">
        <v>4.0363874425453299E-2</v>
      </c>
      <c r="O301" s="17">
        <v>2.7673063501435499E-2</v>
      </c>
      <c r="P301" s="17">
        <v>2.13659080768261E-2</v>
      </c>
      <c r="Q301" s="17">
        <v>2.1533043455430199E-2</v>
      </c>
      <c r="R301" s="17"/>
      <c r="S301" s="17">
        <v>3.8602133333243201E-2</v>
      </c>
      <c r="T301" s="17">
        <v>3.9596825224995497E-2</v>
      </c>
      <c r="U301" s="17">
        <v>1.94536289235584E-2</v>
      </c>
      <c r="V301" s="17">
        <v>2.6297432315290001E-2</v>
      </c>
      <c r="W301" s="17">
        <v>2.04758838055169E-2</v>
      </c>
      <c r="X301" s="17">
        <v>2.8437619151145399E-2</v>
      </c>
      <c r="Y301" s="17">
        <v>3.7996462602646698E-2</v>
      </c>
      <c r="Z301" s="17">
        <v>3.3532127009448402E-2</v>
      </c>
      <c r="AA301" s="17">
        <v>2.4368713893773701E-2</v>
      </c>
      <c r="AB301" s="17">
        <v>1.26079437804761E-2</v>
      </c>
      <c r="AC301" s="17">
        <v>2.8552320698181699E-2</v>
      </c>
      <c r="AD301" s="17">
        <v>0</v>
      </c>
      <c r="AE301" s="17"/>
      <c r="AF301" s="17">
        <v>3.0837342995791901E-2</v>
      </c>
      <c r="AG301" s="17">
        <v>2.88601870638182E-2</v>
      </c>
      <c r="AH301" s="17">
        <v>2.0335424845306802E-2</v>
      </c>
      <c r="AI301" s="17"/>
      <c r="AJ301" s="17">
        <v>2.6703073153288698E-2</v>
      </c>
      <c r="AK301" s="17">
        <v>3.6533556504240901E-2</v>
      </c>
      <c r="AL301" s="17">
        <v>5.1507764101842997E-2</v>
      </c>
      <c r="AM301" s="17">
        <v>6.9676343962140105E-2</v>
      </c>
      <c r="AN301" s="17">
        <v>3.5077241940638902E-3</v>
      </c>
      <c r="AO301" s="17"/>
      <c r="AP301" s="17">
        <v>3.5564917589063501E-2</v>
      </c>
      <c r="AQ301" s="17">
        <v>3.2846796931765197E-2</v>
      </c>
      <c r="AR301" s="17">
        <v>4.2296056501274402E-2</v>
      </c>
      <c r="AS301" s="17"/>
      <c r="AT301" s="17">
        <v>1.6868304219920499E-2</v>
      </c>
      <c r="AU301" s="17">
        <v>2.36437824376249E-2</v>
      </c>
      <c r="AV301" s="17">
        <v>2.6623782336987201E-2</v>
      </c>
      <c r="AW301" s="17">
        <v>5.70596271209622E-2</v>
      </c>
      <c r="AX301" s="17">
        <v>8.3914573559468894E-2</v>
      </c>
    </row>
    <row r="302" spans="2:50" x14ac:dyDescent="0.35">
      <c r="B302" t="s">
        <v>202</v>
      </c>
      <c r="C302" s="17">
        <v>8.4403098179777494E-2</v>
      </c>
      <c r="D302" s="17">
        <v>0.10211027919679599</v>
      </c>
      <c r="E302" s="17">
        <v>6.7459125024683098E-2</v>
      </c>
      <c r="F302" s="17"/>
      <c r="G302" s="17">
        <v>0.11843404690022</v>
      </c>
      <c r="H302" s="17">
        <v>0.10738970747556099</v>
      </c>
      <c r="I302" s="17">
        <v>5.4849482028454299E-2</v>
      </c>
      <c r="J302" s="17">
        <v>6.9334798525048993E-2</v>
      </c>
      <c r="K302" s="17">
        <v>6.3918175337187494E-2</v>
      </c>
      <c r="L302" s="17">
        <v>9.3277514534605005E-2</v>
      </c>
      <c r="M302" s="17"/>
      <c r="N302" s="17">
        <v>9.6171168828846201E-2</v>
      </c>
      <c r="O302" s="17">
        <v>9.6960659382860206E-2</v>
      </c>
      <c r="P302" s="17">
        <v>8.0772436053904106E-2</v>
      </c>
      <c r="Q302" s="17">
        <v>6.2866653198909203E-2</v>
      </c>
      <c r="R302" s="17"/>
      <c r="S302" s="17">
        <v>0.11300589419226099</v>
      </c>
      <c r="T302" s="17">
        <v>0.101053427691778</v>
      </c>
      <c r="U302" s="17">
        <v>4.8528985654396103E-2</v>
      </c>
      <c r="V302" s="17">
        <v>6.5823503281258799E-2</v>
      </c>
      <c r="W302" s="17">
        <v>7.0636414208366305E-2</v>
      </c>
      <c r="X302" s="17">
        <v>7.8906794006059003E-2</v>
      </c>
      <c r="Y302" s="17">
        <v>7.5953768637158803E-2</v>
      </c>
      <c r="Z302" s="17">
        <v>5.6150470235325899E-2</v>
      </c>
      <c r="AA302" s="17">
        <v>5.9727002433549697E-2</v>
      </c>
      <c r="AB302" s="17">
        <v>0.10313021146453601</v>
      </c>
      <c r="AC302" s="17">
        <v>0.112053046136569</v>
      </c>
      <c r="AD302" s="17">
        <v>0.12676834699894299</v>
      </c>
      <c r="AE302" s="17"/>
      <c r="AF302" s="17">
        <v>9.1977530502058993E-2</v>
      </c>
      <c r="AG302" s="17">
        <v>8.2671019320402495E-2</v>
      </c>
      <c r="AH302" s="17">
        <v>7.0586898800315101E-2</v>
      </c>
      <c r="AI302" s="17"/>
      <c r="AJ302" s="17">
        <v>0.122932919254505</v>
      </c>
      <c r="AK302" s="17">
        <v>6.8371119976128603E-2</v>
      </c>
      <c r="AL302" s="17">
        <v>3.7997751900336503E-2</v>
      </c>
      <c r="AM302" s="17">
        <v>0</v>
      </c>
      <c r="AN302" s="17">
        <v>3.7266052890724301E-2</v>
      </c>
      <c r="AO302" s="17"/>
      <c r="AP302" s="17">
        <v>0.15952679863111099</v>
      </c>
      <c r="AQ302" s="17">
        <v>7.2728336915658401E-2</v>
      </c>
      <c r="AR302" s="17">
        <v>8.4477942554037594E-2</v>
      </c>
      <c r="AS302" s="17"/>
      <c r="AT302" s="17">
        <v>7.4560485819848601E-2</v>
      </c>
      <c r="AU302" s="17">
        <v>7.1791057122908702E-2</v>
      </c>
      <c r="AV302" s="17">
        <v>8.99000087420192E-2</v>
      </c>
      <c r="AW302" s="17">
        <v>0.13449104974668599</v>
      </c>
      <c r="AX302" s="17">
        <v>3.0144851506915898E-2</v>
      </c>
    </row>
    <row r="303" spans="2:50" x14ac:dyDescent="0.35">
      <c r="B303" t="s">
        <v>203</v>
      </c>
      <c r="C303" s="17">
        <v>0.36521877196087899</v>
      </c>
      <c r="D303" s="17">
        <v>0.38722969081344499</v>
      </c>
      <c r="E303" s="17">
        <v>0.34305822137949299</v>
      </c>
      <c r="F303" s="17"/>
      <c r="G303" s="17">
        <v>0.29538499378241201</v>
      </c>
      <c r="H303" s="17">
        <v>0.32092097515751999</v>
      </c>
      <c r="I303" s="17">
        <v>0.32934191275635799</v>
      </c>
      <c r="J303" s="17">
        <v>0.32697588644205799</v>
      </c>
      <c r="K303" s="17">
        <v>0.43348508829029098</v>
      </c>
      <c r="L303" s="17">
        <v>0.461838290518999</v>
      </c>
      <c r="M303" s="17"/>
      <c r="N303" s="17">
        <v>0.43360204038432798</v>
      </c>
      <c r="O303" s="17">
        <v>0.37026370231509997</v>
      </c>
      <c r="P303" s="17">
        <v>0.350322063852608</v>
      </c>
      <c r="Q303" s="17">
        <v>0.29777545861913202</v>
      </c>
      <c r="R303" s="17"/>
      <c r="S303" s="17">
        <v>0.32159648526151802</v>
      </c>
      <c r="T303" s="17">
        <v>0.38243790960759</v>
      </c>
      <c r="U303" s="17">
        <v>0.40938490937695199</v>
      </c>
      <c r="V303" s="17">
        <v>0.38550745850528201</v>
      </c>
      <c r="W303" s="17">
        <v>0.340672056596171</v>
      </c>
      <c r="X303" s="17">
        <v>0.375089087797284</v>
      </c>
      <c r="Y303" s="17">
        <v>0.35100483916269898</v>
      </c>
      <c r="Z303" s="17">
        <v>0.43250971206265398</v>
      </c>
      <c r="AA303" s="17">
        <v>0.40846750416557798</v>
      </c>
      <c r="AB303" s="17">
        <v>0.32390450885650102</v>
      </c>
      <c r="AC303" s="17">
        <v>0.25830781694314697</v>
      </c>
      <c r="AD303" s="17">
        <v>0.43514206461476201</v>
      </c>
      <c r="AE303" s="17"/>
      <c r="AF303" s="17">
        <v>0.39178319664524502</v>
      </c>
      <c r="AG303" s="17">
        <v>0.39212132377023401</v>
      </c>
      <c r="AH303" s="17">
        <v>0.24227929487904301</v>
      </c>
      <c r="AI303" s="17"/>
      <c r="AJ303" s="17">
        <v>0.45124242670944997</v>
      </c>
      <c r="AK303" s="17">
        <v>0.30473642525332201</v>
      </c>
      <c r="AL303" s="17">
        <v>0.42396640180429102</v>
      </c>
      <c r="AM303" s="17">
        <v>0.25246685555120402</v>
      </c>
      <c r="AN303" s="17">
        <v>0.23816228596654301</v>
      </c>
      <c r="AO303" s="17"/>
      <c r="AP303" s="17">
        <v>0.48856798913640398</v>
      </c>
      <c r="AQ303" s="17">
        <v>0.32547740524778102</v>
      </c>
      <c r="AR303" s="17">
        <v>0.42617450905758297</v>
      </c>
      <c r="AS303" s="17"/>
      <c r="AT303" s="17">
        <v>0.33256165580303498</v>
      </c>
      <c r="AU303" s="17">
        <v>0.349365489340492</v>
      </c>
      <c r="AV303" s="17">
        <v>0.40605313226343498</v>
      </c>
      <c r="AW303" s="17">
        <v>0.333003696252887</v>
      </c>
      <c r="AX303" s="17">
        <v>0.29342764824756401</v>
      </c>
    </row>
    <row r="304" spans="2:50" x14ac:dyDescent="0.35">
      <c r="B304" t="s">
        <v>204</v>
      </c>
      <c r="C304" s="17">
        <v>0.41416517434334099</v>
      </c>
      <c r="D304" s="17">
        <v>0.37956280476205501</v>
      </c>
      <c r="E304" s="17">
        <v>0.44773778120414298</v>
      </c>
      <c r="F304" s="17"/>
      <c r="G304" s="17">
        <v>0.43339053923276899</v>
      </c>
      <c r="H304" s="17">
        <v>0.428054474030724</v>
      </c>
      <c r="I304" s="17">
        <v>0.46447025314610901</v>
      </c>
      <c r="J304" s="17">
        <v>0.442702315999709</v>
      </c>
      <c r="K304" s="17">
        <v>0.39136490771656601</v>
      </c>
      <c r="L304" s="17">
        <v>0.341366223374998</v>
      </c>
      <c r="M304" s="17"/>
      <c r="N304" s="17">
        <v>0.35130827692716299</v>
      </c>
      <c r="O304" s="17">
        <v>0.41320897865022599</v>
      </c>
      <c r="P304" s="17">
        <v>0.456865233213328</v>
      </c>
      <c r="Q304" s="17">
        <v>0.44609856321659302</v>
      </c>
      <c r="R304" s="17"/>
      <c r="S304" s="17">
        <v>0.42444281795823202</v>
      </c>
      <c r="T304" s="17">
        <v>0.40730203718892899</v>
      </c>
      <c r="U304" s="17">
        <v>0.39533312339156801</v>
      </c>
      <c r="V304" s="17">
        <v>0.38889388872486302</v>
      </c>
      <c r="W304" s="17">
        <v>0.437730023946171</v>
      </c>
      <c r="X304" s="17">
        <v>0.385523372875621</v>
      </c>
      <c r="Y304" s="17">
        <v>0.47046759308486202</v>
      </c>
      <c r="Z304" s="17">
        <v>0.353414874052904</v>
      </c>
      <c r="AA304" s="17">
        <v>0.35867290614972103</v>
      </c>
      <c r="AB304" s="17">
        <v>0.46749059077258498</v>
      </c>
      <c r="AC304" s="17">
        <v>0.49911791105558601</v>
      </c>
      <c r="AD304" s="17">
        <v>0.38621062192546401</v>
      </c>
      <c r="AE304" s="17"/>
      <c r="AF304" s="17">
        <v>0.39004866354426199</v>
      </c>
      <c r="AG304" s="17">
        <v>0.411374446002022</v>
      </c>
      <c r="AH304" s="17">
        <v>0.46121942182765702</v>
      </c>
      <c r="AI304" s="17"/>
      <c r="AJ304" s="17">
        <v>0.32097016008613199</v>
      </c>
      <c r="AK304" s="17">
        <v>0.49319685023443799</v>
      </c>
      <c r="AL304" s="17">
        <v>0.36486939586578698</v>
      </c>
      <c r="AM304" s="17">
        <v>0.59847733709055895</v>
      </c>
      <c r="AN304" s="17">
        <v>0.52256409202313403</v>
      </c>
      <c r="AO304" s="17"/>
      <c r="AP304" s="17">
        <v>0.238787093334942</v>
      </c>
      <c r="AQ304" s="17">
        <v>0.49586469961458002</v>
      </c>
      <c r="AR304" s="17">
        <v>0.36290298506127799</v>
      </c>
      <c r="AS304" s="17"/>
      <c r="AT304" s="17">
        <v>0.44572988375941103</v>
      </c>
      <c r="AU304" s="17">
        <v>0.43870779997067799</v>
      </c>
      <c r="AV304" s="17">
        <v>0.40083910906597298</v>
      </c>
      <c r="AW304" s="17">
        <v>0.39307706339173998</v>
      </c>
      <c r="AX304" s="17">
        <v>0.40038517654965899</v>
      </c>
    </row>
    <row r="305" spans="2:50" x14ac:dyDescent="0.35">
      <c r="B305" t="s">
        <v>205</v>
      </c>
      <c r="C305" s="17">
        <v>4.0630563744541902E-2</v>
      </c>
      <c r="D305" s="17">
        <v>3.70051156726088E-2</v>
      </c>
      <c r="E305" s="17">
        <v>4.4329337541152501E-2</v>
      </c>
      <c r="F305" s="17"/>
      <c r="G305" s="17">
        <v>3.75771262650351E-2</v>
      </c>
      <c r="H305" s="17">
        <v>3.6471703825503597E-2</v>
      </c>
      <c r="I305" s="17">
        <v>5.9811358878258003E-2</v>
      </c>
      <c r="J305" s="17">
        <v>4.4379543246603599E-2</v>
      </c>
      <c r="K305" s="17">
        <v>5.3779008347919502E-2</v>
      </c>
      <c r="L305" s="17">
        <v>1.86161047040799E-2</v>
      </c>
      <c r="M305" s="17"/>
      <c r="N305" s="17">
        <v>2.5125022482655902E-2</v>
      </c>
      <c r="O305" s="17">
        <v>3.1183315335233299E-2</v>
      </c>
      <c r="P305" s="17">
        <v>4.10367299216471E-2</v>
      </c>
      <c r="Q305" s="17">
        <v>6.5495928573074E-2</v>
      </c>
      <c r="R305" s="17"/>
      <c r="S305" s="17">
        <v>4.4788856381051699E-2</v>
      </c>
      <c r="T305" s="17">
        <v>2.1235738336438399E-2</v>
      </c>
      <c r="U305" s="17">
        <v>2.1164414019441701E-2</v>
      </c>
      <c r="V305" s="17">
        <v>4.2312549595727798E-2</v>
      </c>
      <c r="W305" s="17">
        <v>4.2830753496761402E-2</v>
      </c>
      <c r="X305" s="17">
        <v>4.5760207220196997E-2</v>
      </c>
      <c r="Y305" s="17">
        <v>2.2117319823443001E-2</v>
      </c>
      <c r="Z305" s="17">
        <v>7.2261694581305394E-2</v>
      </c>
      <c r="AA305" s="17">
        <v>6.5578260926382095E-2</v>
      </c>
      <c r="AB305" s="17">
        <v>5.7009895713279801E-2</v>
      </c>
      <c r="AC305" s="17">
        <v>3.9209515749390397E-2</v>
      </c>
      <c r="AD305" s="17">
        <v>0</v>
      </c>
      <c r="AE305" s="17"/>
      <c r="AF305" s="17">
        <v>3.88236452109047E-2</v>
      </c>
      <c r="AG305" s="17">
        <v>3.5314166993809001E-2</v>
      </c>
      <c r="AH305" s="17">
        <v>6.1768676016631101E-2</v>
      </c>
      <c r="AI305" s="17"/>
      <c r="AJ305" s="17">
        <v>2.8518295904280299E-2</v>
      </c>
      <c r="AK305" s="17">
        <v>4.91825295933161E-2</v>
      </c>
      <c r="AL305" s="17">
        <v>4.3450293763935499E-2</v>
      </c>
      <c r="AM305" s="17">
        <v>7.9379463396097305E-2</v>
      </c>
      <c r="AN305" s="17">
        <v>5.1799175268029601E-2</v>
      </c>
      <c r="AO305" s="17"/>
      <c r="AP305" s="17">
        <v>4.2680462736151899E-2</v>
      </c>
      <c r="AQ305" s="17">
        <v>2.9143305888092101E-2</v>
      </c>
      <c r="AR305" s="17">
        <v>4.4955206846598497E-2</v>
      </c>
      <c r="AS305" s="17"/>
      <c r="AT305" s="17">
        <v>5.2613588574465901E-2</v>
      </c>
      <c r="AU305" s="17">
        <v>3.3455143616068501E-2</v>
      </c>
      <c r="AV305" s="17">
        <v>3.4943168708448998E-2</v>
      </c>
      <c r="AW305" s="17">
        <v>3.2890169728979297E-2</v>
      </c>
      <c r="AX305" s="17">
        <v>2.6600218999886301E-2</v>
      </c>
    </row>
    <row r="306" spans="2:50" x14ac:dyDescent="0.35">
      <c r="B306" t="s">
        <v>72</v>
      </c>
      <c r="C306" s="17">
        <v>6.7489457393152999E-2</v>
      </c>
      <c r="D306" s="17">
        <v>5.4629970346499003E-2</v>
      </c>
      <c r="E306" s="17">
        <v>8.0305244975863901E-2</v>
      </c>
      <c r="F306" s="17"/>
      <c r="G306" s="17">
        <v>5.9819118078414203E-2</v>
      </c>
      <c r="H306" s="17">
        <v>5.8663442600000601E-2</v>
      </c>
      <c r="I306" s="17">
        <v>6.3016199922185601E-2</v>
      </c>
      <c r="J306" s="17">
        <v>9.4491323997259694E-2</v>
      </c>
      <c r="K306" s="17">
        <v>5.1517993957555901E-2</v>
      </c>
      <c r="L306" s="17">
        <v>7.2049930387624195E-2</v>
      </c>
      <c r="M306" s="17"/>
      <c r="N306" s="17">
        <v>5.3429616951552898E-2</v>
      </c>
      <c r="O306" s="17">
        <v>6.0710280815144603E-2</v>
      </c>
      <c r="P306" s="17">
        <v>4.9637628881687101E-2</v>
      </c>
      <c r="Q306" s="17">
        <v>0.106230352936862</v>
      </c>
      <c r="R306" s="17"/>
      <c r="S306" s="17">
        <v>5.7563812873694199E-2</v>
      </c>
      <c r="T306" s="17">
        <v>4.8374061950268901E-2</v>
      </c>
      <c r="U306" s="17">
        <v>0.10613493863408401</v>
      </c>
      <c r="V306" s="17">
        <v>9.1165167577577894E-2</v>
      </c>
      <c r="W306" s="17">
        <v>8.7654867947013104E-2</v>
      </c>
      <c r="X306" s="17">
        <v>8.6282918949693602E-2</v>
      </c>
      <c r="Y306" s="17">
        <v>4.2460016689190298E-2</v>
      </c>
      <c r="Z306" s="17">
        <v>5.21311220583629E-2</v>
      </c>
      <c r="AA306" s="17">
        <v>8.3185612430995801E-2</v>
      </c>
      <c r="AB306" s="17">
        <v>3.5856849412622398E-2</v>
      </c>
      <c r="AC306" s="17">
        <v>6.2759389417125597E-2</v>
      </c>
      <c r="AD306" s="17">
        <v>5.1878966460831302E-2</v>
      </c>
      <c r="AE306" s="17"/>
      <c r="AF306" s="17">
        <v>5.6529621101737301E-2</v>
      </c>
      <c r="AG306" s="17">
        <v>4.9658856849715001E-2</v>
      </c>
      <c r="AH306" s="17">
        <v>0.143810283631046</v>
      </c>
      <c r="AI306" s="17"/>
      <c r="AJ306" s="17">
        <v>4.9633124892343901E-2</v>
      </c>
      <c r="AK306" s="17">
        <v>4.7979518438554698E-2</v>
      </c>
      <c r="AL306" s="17">
        <v>7.8208392563807003E-2</v>
      </c>
      <c r="AM306" s="17">
        <v>0</v>
      </c>
      <c r="AN306" s="17">
        <v>0.146700669657505</v>
      </c>
      <c r="AO306" s="17"/>
      <c r="AP306" s="17">
        <v>3.4872738572327797E-2</v>
      </c>
      <c r="AQ306" s="17">
        <v>4.3939455402123802E-2</v>
      </c>
      <c r="AR306" s="17">
        <v>3.9193299979228498E-2</v>
      </c>
      <c r="AS306" s="17"/>
      <c r="AT306" s="17">
        <v>7.7666081823318897E-2</v>
      </c>
      <c r="AU306" s="17">
        <v>8.30367275122285E-2</v>
      </c>
      <c r="AV306" s="17">
        <v>4.1640798883137202E-2</v>
      </c>
      <c r="AW306" s="17">
        <v>4.9478393758745902E-2</v>
      </c>
      <c r="AX306" s="17">
        <v>0.16552753113650601</v>
      </c>
    </row>
    <row r="307" spans="2:50" x14ac:dyDescent="0.35">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row>
    <row r="308" spans="2:50" x14ac:dyDescent="0.35">
      <c r="B308" s="6" t="s">
        <v>210</v>
      </c>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row>
    <row r="309" spans="2:50" x14ac:dyDescent="0.35">
      <c r="B309" s="24" t="s">
        <v>84</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row>
    <row r="310" spans="2:50" x14ac:dyDescent="0.35">
      <c r="B310" t="s">
        <v>201</v>
      </c>
      <c r="C310" s="17">
        <v>6.5627284630926597E-2</v>
      </c>
      <c r="D310" s="17">
        <v>8.8338813396476701E-2</v>
      </c>
      <c r="E310" s="17">
        <v>4.3725655990453201E-2</v>
      </c>
      <c r="F310" s="17"/>
      <c r="G310" s="17">
        <v>7.4545285204839107E-2</v>
      </c>
      <c r="H310" s="17">
        <v>8.7247802226846499E-2</v>
      </c>
      <c r="I310" s="17">
        <v>7.7609507609190803E-2</v>
      </c>
      <c r="J310" s="17">
        <v>5.87031238763005E-2</v>
      </c>
      <c r="K310" s="17">
        <v>5.2685106573502102E-2</v>
      </c>
      <c r="L310" s="17">
        <v>4.6706997635289099E-2</v>
      </c>
      <c r="M310" s="17"/>
      <c r="N310" s="17">
        <v>8.11234466776556E-2</v>
      </c>
      <c r="O310" s="17">
        <v>7.3798381392157594E-2</v>
      </c>
      <c r="P310" s="17">
        <v>5.0370977745682798E-2</v>
      </c>
      <c r="Q310" s="17">
        <v>5.4622908656887098E-2</v>
      </c>
      <c r="R310" s="17"/>
      <c r="S310" s="17">
        <v>8.1983773158994605E-2</v>
      </c>
      <c r="T310" s="17">
        <v>6.4892646634428799E-2</v>
      </c>
      <c r="U310" s="17">
        <v>5.2466871676972199E-2</v>
      </c>
      <c r="V310" s="17">
        <v>5.7118556936585498E-2</v>
      </c>
      <c r="W310" s="17">
        <v>4.9747345515477402E-2</v>
      </c>
      <c r="X310" s="17">
        <v>7.2203398577065106E-2</v>
      </c>
      <c r="Y310" s="17">
        <v>3.93131106636418E-2</v>
      </c>
      <c r="Z310" s="17">
        <v>4.7799639332324999E-2</v>
      </c>
      <c r="AA310" s="17">
        <v>4.9930515206520698E-2</v>
      </c>
      <c r="AB310" s="17">
        <v>7.7271351022366194E-2</v>
      </c>
      <c r="AC310" s="17">
        <v>0.13519966214217299</v>
      </c>
      <c r="AD310" s="17">
        <v>7.0791298199637198E-2</v>
      </c>
      <c r="AE310" s="17"/>
      <c r="AF310" s="17">
        <v>6.6626682175990701E-2</v>
      </c>
      <c r="AG310" s="17">
        <v>6.5016165711151194E-2</v>
      </c>
      <c r="AH310" s="17">
        <v>6.3521754890082702E-2</v>
      </c>
      <c r="AI310" s="17"/>
      <c r="AJ310" s="17">
        <v>8.4392229980644204E-2</v>
      </c>
      <c r="AK310" s="17">
        <v>5.4181124374823801E-2</v>
      </c>
      <c r="AL310" s="17">
        <v>6.1142212706125201E-2</v>
      </c>
      <c r="AM310" s="17">
        <v>0</v>
      </c>
      <c r="AN310" s="17">
        <v>3.6331163348497099E-2</v>
      </c>
      <c r="AO310" s="17"/>
      <c r="AP310" s="17">
        <v>0.114823191832488</v>
      </c>
      <c r="AQ310" s="17">
        <v>5.91899317250449E-2</v>
      </c>
      <c r="AR310" s="17">
        <v>6.6275668946607302E-2</v>
      </c>
      <c r="AS310" s="17"/>
      <c r="AT310" s="17">
        <v>5.1939137317216402E-2</v>
      </c>
      <c r="AU310" s="17">
        <v>5.1217879067543999E-2</v>
      </c>
      <c r="AV310" s="17">
        <v>7.1085676236404299E-2</v>
      </c>
      <c r="AW310" s="17">
        <v>0.106445523731429</v>
      </c>
      <c r="AX310" s="17">
        <v>2.4445864714452401E-2</v>
      </c>
    </row>
    <row r="311" spans="2:50" x14ac:dyDescent="0.35">
      <c r="B311" t="s">
        <v>202</v>
      </c>
      <c r="C311" s="17">
        <v>0.269287745637319</v>
      </c>
      <c r="D311" s="17">
        <v>0.295116405699133</v>
      </c>
      <c r="E311" s="17">
        <v>0.24422969115109899</v>
      </c>
      <c r="F311" s="17"/>
      <c r="G311" s="17">
        <v>0.25997072007015698</v>
      </c>
      <c r="H311" s="17">
        <v>0.23621785970782699</v>
      </c>
      <c r="I311" s="17">
        <v>0.238508120494377</v>
      </c>
      <c r="J311" s="17">
        <v>0.25857794412364599</v>
      </c>
      <c r="K311" s="17">
        <v>0.31492877351252202</v>
      </c>
      <c r="L311" s="17">
        <v>0.30558616408079098</v>
      </c>
      <c r="M311" s="17"/>
      <c r="N311" s="17">
        <v>0.30931723914622899</v>
      </c>
      <c r="O311" s="17">
        <v>0.26451667006944901</v>
      </c>
      <c r="P311" s="17">
        <v>0.25397230180533997</v>
      </c>
      <c r="Q311" s="17">
        <v>0.24214545235632001</v>
      </c>
      <c r="R311" s="17"/>
      <c r="S311" s="17">
        <v>0.246352200423919</v>
      </c>
      <c r="T311" s="17">
        <v>0.30988697640418</v>
      </c>
      <c r="U311" s="17">
        <v>0.315930373039358</v>
      </c>
      <c r="V311" s="17">
        <v>0.28152599353131502</v>
      </c>
      <c r="W311" s="17">
        <v>0.29220994984296</v>
      </c>
      <c r="X311" s="17">
        <v>0.27243946967515098</v>
      </c>
      <c r="Y311" s="17">
        <v>0.25422572510999297</v>
      </c>
      <c r="Z311" s="17">
        <v>0.213785824051483</v>
      </c>
      <c r="AA311" s="17">
        <v>0.27018479666760298</v>
      </c>
      <c r="AB311" s="17">
        <v>0.26620381411745098</v>
      </c>
      <c r="AC311" s="17">
        <v>0.17051306323065801</v>
      </c>
      <c r="AD311" s="17">
        <v>0.26084808762644301</v>
      </c>
      <c r="AE311" s="17"/>
      <c r="AF311" s="17">
        <v>0.292517596427185</v>
      </c>
      <c r="AG311" s="17">
        <v>0.28336908603373301</v>
      </c>
      <c r="AH311" s="17">
        <v>0.19516410861674799</v>
      </c>
      <c r="AI311" s="17"/>
      <c r="AJ311" s="17">
        <v>0.34504162640879199</v>
      </c>
      <c r="AK311" s="17">
        <v>0.22021144841818199</v>
      </c>
      <c r="AL311" s="17">
        <v>0.26449423248213999</v>
      </c>
      <c r="AM311" s="17">
        <v>0.21225146115089599</v>
      </c>
      <c r="AN311" s="17">
        <v>0.169719750558532</v>
      </c>
      <c r="AO311" s="17"/>
      <c r="AP311" s="17">
        <v>0.37201769371531102</v>
      </c>
      <c r="AQ311" s="17">
        <v>0.25677459455625201</v>
      </c>
      <c r="AR311" s="17">
        <v>0.241768474852214</v>
      </c>
      <c r="AS311" s="17"/>
      <c r="AT311" s="17">
        <v>0.23895848215860499</v>
      </c>
      <c r="AU311" s="17">
        <v>0.27455229915936302</v>
      </c>
      <c r="AV311" s="17">
        <v>0.29531348646580902</v>
      </c>
      <c r="AW311" s="17">
        <v>0.25194008259697198</v>
      </c>
      <c r="AX311" s="17">
        <v>0.31253547652330499</v>
      </c>
    </row>
    <row r="312" spans="2:50" x14ac:dyDescent="0.35">
      <c r="B312" t="s">
        <v>203</v>
      </c>
      <c r="C312" s="17">
        <v>0.44160285650843001</v>
      </c>
      <c r="D312" s="17">
        <v>0.42315306593248297</v>
      </c>
      <c r="E312" s="17">
        <v>0.45927657239525299</v>
      </c>
      <c r="F312" s="17"/>
      <c r="G312" s="17">
        <v>0.44015352932441698</v>
      </c>
      <c r="H312" s="17">
        <v>0.453467575863576</v>
      </c>
      <c r="I312" s="17">
        <v>0.42874122693028899</v>
      </c>
      <c r="J312" s="17">
        <v>0.44709627801096302</v>
      </c>
      <c r="K312" s="17">
        <v>0.435136629893767</v>
      </c>
      <c r="L312" s="17">
        <v>0.44321688269841603</v>
      </c>
      <c r="M312" s="17"/>
      <c r="N312" s="17">
        <v>0.44302271973922303</v>
      </c>
      <c r="O312" s="17">
        <v>0.45337899070675203</v>
      </c>
      <c r="P312" s="17">
        <v>0.461591294701237</v>
      </c>
      <c r="Q312" s="17">
        <v>0.41094404995261102</v>
      </c>
      <c r="R312" s="17"/>
      <c r="S312" s="17">
        <v>0.447278053488603</v>
      </c>
      <c r="T312" s="17">
        <v>0.44978078563978702</v>
      </c>
      <c r="U312" s="17">
        <v>0.47423322824797998</v>
      </c>
      <c r="V312" s="17">
        <v>0.46815813166272602</v>
      </c>
      <c r="W312" s="17">
        <v>0.38212068439305602</v>
      </c>
      <c r="X312" s="17">
        <v>0.44487478695563898</v>
      </c>
      <c r="Y312" s="17">
        <v>0.49951565442256801</v>
      </c>
      <c r="Z312" s="17">
        <v>0.50267846435045105</v>
      </c>
      <c r="AA312" s="17">
        <v>0.43711445180178699</v>
      </c>
      <c r="AB312" s="17">
        <v>0.39137743261265701</v>
      </c>
      <c r="AC312" s="17">
        <v>0.35492308124981797</v>
      </c>
      <c r="AD312" s="17">
        <v>0.41838017971657698</v>
      </c>
      <c r="AE312" s="17"/>
      <c r="AF312" s="17">
        <v>0.41964177984588502</v>
      </c>
      <c r="AG312" s="17">
        <v>0.46186524578344901</v>
      </c>
      <c r="AH312" s="17">
        <v>0.41907893470971302</v>
      </c>
      <c r="AI312" s="17"/>
      <c r="AJ312" s="17">
        <v>0.405481151161523</v>
      </c>
      <c r="AK312" s="17">
        <v>0.469170135314397</v>
      </c>
      <c r="AL312" s="17">
        <v>0.50829090152004797</v>
      </c>
      <c r="AM312" s="17">
        <v>0.46638388230036998</v>
      </c>
      <c r="AN312" s="17">
        <v>0.485352944722383</v>
      </c>
      <c r="AO312" s="17"/>
      <c r="AP312" s="17">
        <v>0.38961873633397198</v>
      </c>
      <c r="AQ312" s="17">
        <v>0.47208034107834201</v>
      </c>
      <c r="AR312" s="17">
        <v>0.57570842075433803</v>
      </c>
      <c r="AS312" s="17"/>
      <c r="AT312" s="17">
        <v>0.43050682387910499</v>
      </c>
      <c r="AU312" s="17">
        <v>0.472853998172026</v>
      </c>
      <c r="AV312" s="17">
        <v>0.45073213803703699</v>
      </c>
      <c r="AW312" s="17">
        <v>0.444088860333123</v>
      </c>
      <c r="AX312" s="17">
        <v>0.25919235555629599</v>
      </c>
    </row>
    <row r="313" spans="2:50" x14ac:dyDescent="0.35">
      <c r="B313" t="s">
        <v>204</v>
      </c>
      <c r="C313" s="17">
        <v>0.13076441922356299</v>
      </c>
      <c r="D313" s="17">
        <v>0.11472891331313401</v>
      </c>
      <c r="E313" s="17">
        <v>0.146930202451826</v>
      </c>
      <c r="F313" s="17"/>
      <c r="G313" s="17">
        <v>0.138170607654828</v>
      </c>
      <c r="H313" s="17">
        <v>0.14168129127183601</v>
      </c>
      <c r="I313" s="17">
        <v>0.142014649336378</v>
      </c>
      <c r="J313" s="17">
        <v>0.12747189888456001</v>
      </c>
      <c r="K313" s="17">
        <v>0.116315546133613</v>
      </c>
      <c r="L313" s="17">
        <v>0.120184706672699</v>
      </c>
      <c r="M313" s="17"/>
      <c r="N313" s="17">
        <v>9.27741806429703E-2</v>
      </c>
      <c r="O313" s="17">
        <v>0.12582869071045899</v>
      </c>
      <c r="P313" s="17">
        <v>0.164618508244287</v>
      </c>
      <c r="Q313" s="17">
        <v>0.14869473777965</v>
      </c>
      <c r="R313" s="17"/>
      <c r="S313" s="17">
        <v>0.141853893351609</v>
      </c>
      <c r="T313" s="17">
        <v>0.10439703613909</v>
      </c>
      <c r="U313" s="17">
        <v>7.4436600889844107E-2</v>
      </c>
      <c r="V313" s="17">
        <v>0.103898666047077</v>
      </c>
      <c r="W313" s="17">
        <v>0.17424470071321099</v>
      </c>
      <c r="X313" s="17">
        <v>0.109021867891995</v>
      </c>
      <c r="Y313" s="17">
        <v>0.13487845875153101</v>
      </c>
      <c r="Z313" s="17">
        <v>0.112080046804809</v>
      </c>
      <c r="AA313" s="17">
        <v>0.118647836559998</v>
      </c>
      <c r="AB313" s="17">
        <v>0.16213464108626699</v>
      </c>
      <c r="AC313" s="17">
        <v>0.23726396479225201</v>
      </c>
      <c r="AD313" s="17">
        <v>0.17484856015776901</v>
      </c>
      <c r="AE313" s="17"/>
      <c r="AF313" s="17">
        <v>0.14598076204510599</v>
      </c>
      <c r="AG313" s="17">
        <v>0.110447713397487</v>
      </c>
      <c r="AH313" s="17">
        <v>0.15333019258215899</v>
      </c>
      <c r="AI313" s="17"/>
      <c r="AJ313" s="17">
        <v>0.102641710745682</v>
      </c>
      <c r="AK313" s="17">
        <v>0.16501151613819301</v>
      </c>
      <c r="AL313" s="17">
        <v>0.101735475480853</v>
      </c>
      <c r="AM313" s="17">
        <v>0.32136465654873297</v>
      </c>
      <c r="AN313" s="17">
        <v>0.12233800406958401</v>
      </c>
      <c r="AO313" s="17"/>
      <c r="AP313" s="17">
        <v>8.1805467329569906E-2</v>
      </c>
      <c r="AQ313" s="17">
        <v>0.13369240469323401</v>
      </c>
      <c r="AR313" s="17">
        <v>9.1462966107163202E-2</v>
      </c>
      <c r="AS313" s="17"/>
      <c r="AT313" s="17">
        <v>0.15361219720687</v>
      </c>
      <c r="AU313" s="17">
        <v>0.123591919845982</v>
      </c>
      <c r="AV313" s="17">
        <v>0.113031083950801</v>
      </c>
      <c r="AW313" s="17">
        <v>0.123134351462538</v>
      </c>
      <c r="AX313" s="17">
        <v>0.184174376941488</v>
      </c>
    </row>
    <row r="314" spans="2:50" x14ac:dyDescent="0.35">
      <c r="B314" t="s">
        <v>205</v>
      </c>
      <c r="C314" s="17">
        <v>2.0730362545563999E-2</v>
      </c>
      <c r="D314" s="17">
        <v>2.1023620142427899E-2</v>
      </c>
      <c r="E314" s="17">
        <v>2.05263878180879E-2</v>
      </c>
      <c r="F314" s="17"/>
      <c r="G314" s="17">
        <v>2.45242731594109E-2</v>
      </c>
      <c r="H314" s="17">
        <v>1.06606093982149E-2</v>
      </c>
      <c r="I314" s="17">
        <v>2.7206336505146301E-2</v>
      </c>
      <c r="J314" s="17">
        <v>1.26706276225452E-2</v>
      </c>
      <c r="K314" s="17">
        <v>3.4916916971761601E-2</v>
      </c>
      <c r="L314" s="17">
        <v>1.8247403956147299E-2</v>
      </c>
      <c r="M314" s="17"/>
      <c r="N314" s="17">
        <v>1.5568318874247099E-2</v>
      </c>
      <c r="O314" s="17">
        <v>2.2296365653684001E-2</v>
      </c>
      <c r="P314" s="17">
        <v>7.5491344017357496E-3</v>
      </c>
      <c r="Q314" s="17">
        <v>3.4711099489224399E-2</v>
      </c>
      <c r="R314" s="17"/>
      <c r="S314" s="17">
        <v>2.0230452708648001E-2</v>
      </c>
      <c r="T314" s="17">
        <v>2.0544642616344502E-2</v>
      </c>
      <c r="U314" s="17">
        <v>8.9408233808611799E-3</v>
      </c>
      <c r="V314" s="17">
        <v>4.6662192283108096E-3</v>
      </c>
      <c r="W314" s="17">
        <v>3.9001878913053303E-2</v>
      </c>
      <c r="X314" s="17">
        <v>1.5749991160724501E-2</v>
      </c>
      <c r="Y314" s="17">
        <v>1.76524920185911E-2</v>
      </c>
      <c r="Z314" s="17">
        <v>1.3065071476071201E-2</v>
      </c>
      <c r="AA314" s="17">
        <v>4.4666071324738599E-2</v>
      </c>
      <c r="AB314" s="17">
        <v>1.76821605846126E-2</v>
      </c>
      <c r="AC314" s="17">
        <v>2.9911834729045399E-2</v>
      </c>
      <c r="AD314" s="17">
        <v>0</v>
      </c>
      <c r="AE314" s="17"/>
      <c r="AF314" s="17">
        <v>1.76325772624162E-2</v>
      </c>
      <c r="AG314" s="17">
        <v>2.0949870198599001E-2</v>
      </c>
      <c r="AH314" s="17">
        <v>2.61185600312797E-2</v>
      </c>
      <c r="AI314" s="17"/>
      <c r="AJ314" s="17">
        <v>1.2718950915407101E-2</v>
      </c>
      <c r="AK314" s="17">
        <v>3.5522148344178599E-2</v>
      </c>
      <c r="AL314" s="17">
        <v>5.6684146690922001E-3</v>
      </c>
      <c r="AM314" s="17">
        <v>0</v>
      </c>
      <c r="AN314" s="17">
        <v>2.37416168912589E-2</v>
      </c>
      <c r="AO314" s="17"/>
      <c r="AP314" s="17">
        <v>1.0828030832538501E-2</v>
      </c>
      <c r="AQ314" s="17">
        <v>2.62111413528422E-2</v>
      </c>
      <c r="AR314" s="17">
        <v>5.8322112236681E-3</v>
      </c>
      <c r="AS314" s="17"/>
      <c r="AT314" s="17">
        <v>3.2213287537427603E-2</v>
      </c>
      <c r="AU314" s="17">
        <v>8.5750133372325607E-3</v>
      </c>
      <c r="AV314" s="17">
        <v>2.0355124486515701E-2</v>
      </c>
      <c r="AW314" s="17">
        <v>1.5984670698908101E-2</v>
      </c>
      <c r="AX314" s="17">
        <v>5.5530185385357998E-2</v>
      </c>
    </row>
    <row r="315" spans="2:50" x14ac:dyDescent="0.35">
      <c r="B315" t="s">
        <v>72</v>
      </c>
      <c r="C315" s="17">
        <v>7.1987331454197598E-2</v>
      </c>
      <c r="D315" s="17">
        <v>5.7639181516344701E-2</v>
      </c>
      <c r="E315" s="17">
        <v>8.5311490193279702E-2</v>
      </c>
      <c r="F315" s="17"/>
      <c r="G315" s="17">
        <v>6.2635584586347298E-2</v>
      </c>
      <c r="H315" s="17">
        <v>7.0724861531699906E-2</v>
      </c>
      <c r="I315" s="17">
        <v>8.5920159124618395E-2</v>
      </c>
      <c r="J315" s="17">
        <v>9.5480127481984603E-2</v>
      </c>
      <c r="K315" s="17">
        <v>4.60170269148341E-2</v>
      </c>
      <c r="L315" s="17">
        <v>6.6057844956658798E-2</v>
      </c>
      <c r="M315" s="17"/>
      <c r="N315" s="17">
        <v>5.8194094919674602E-2</v>
      </c>
      <c r="O315" s="17">
        <v>6.0180901467499402E-2</v>
      </c>
      <c r="P315" s="17">
        <v>6.1897783101717702E-2</v>
      </c>
      <c r="Q315" s="17">
        <v>0.108881751765308</v>
      </c>
      <c r="R315" s="17"/>
      <c r="S315" s="17">
        <v>6.2301626868226302E-2</v>
      </c>
      <c r="T315" s="17">
        <v>5.04979125661685E-2</v>
      </c>
      <c r="U315" s="17">
        <v>7.3992102764984899E-2</v>
      </c>
      <c r="V315" s="17">
        <v>8.4632432593985896E-2</v>
      </c>
      <c r="W315" s="17">
        <v>6.2675440622242895E-2</v>
      </c>
      <c r="X315" s="17">
        <v>8.5710485739425801E-2</v>
      </c>
      <c r="Y315" s="17">
        <v>5.4414559033675501E-2</v>
      </c>
      <c r="Z315" s="17">
        <v>0.110590953984862</v>
      </c>
      <c r="AA315" s="17">
        <v>7.9456328439352297E-2</v>
      </c>
      <c r="AB315" s="17">
        <v>8.5330600576646001E-2</v>
      </c>
      <c r="AC315" s="17">
        <v>7.2188393856053606E-2</v>
      </c>
      <c r="AD315" s="17">
        <v>7.51318742995747E-2</v>
      </c>
      <c r="AE315" s="17"/>
      <c r="AF315" s="17">
        <v>5.7600602243416801E-2</v>
      </c>
      <c r="AG315" s="17">
        <v>5.8351918875581298E-2</v>
      </c>
      <c r="AH315" s="17">
        <v>0.14278644917001801</v>
      </c>
      <c r="AI315" s="17"/>
      <c r="AJ315" s="17">
        <v>4.97243307879515E-2</v>
      </c>
      <c r="AK315" s="17">
        <v>5.5903627410226399E-2</v>
      </c>
      <c r="AL315" s="17">
        <v>5.8668763141741999E-2</v>
      </c>
      <c r="AM315" s="17">
        <v>0</v>
      </c>
      <c r="AN315" s="17">
        <v>0.16251652040974501</v>
      </c>
      <c r="AO315" s="17"/>
      <c r="AP315" s="17">
        <v>3.0906879956120101E-2</v>
      </c>
      <c r="AQ315" s="17">
        <v>5.2051586594283897E-2</v>
      </c>
      <c r="AR315" s="17">
        <v>1.8952258116009701E-2</v>
      </c>
      <c r="AS315" s="17"/>
      <c r="AT315" s="17">
        <v>9.2770071900776602E-2</v>
      </c>
      <c r="AU315" s="17">
        <v>6.92088904178529E-2</v>
      </c>
      <c r="AV315" s="17">
        <v>4.9482490823432E-2</v>
      </c>
      <c r="AW315" s="17">
        <v>5.8406511177029503E-2</v>
      </c>
      <c r="AX315" s="17">
        <v>0.164121740879101</v>
      </c>
    </row>
    <row r="316" spans="2:50"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row>
    <row r="317" spans="2:50" x14ac:dyDescent="0.35">
      <c r="B317" s="6" t="s">
        <v>211</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row>
    <row r="318" spans="2:50" x14ac:dyDescent="0.35">
      <c r="B318" s="24" t="s">
        <v>84</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row>
    <row r="319" spans="2:50" x14ac:dyDescent="0.35">
      <c r="B319" t="s">
        <v>201</v>
      </c>
      <c r="C319" s="17">
        <v>3.1769870632903402E-2</v>
      </c>
      <c r="D319" s="17">
        <v>4.2630027206476302E-2</v>
      </c>
      <c r="E319" s="17">
        <v>2.1298530143840599E-2</v>
      </c>
      <c r="F319" s="17"/>
      <c r="G319" s="17">
        <v>3.5039001896758702E-2</v>
      </c>
      <c r="H319" s="17">
        <v>5.2088367546387099E-2</v>
      </c>
      <c r="I319" s="17">
        <v>3.6253869894677299E-2</v>
      </c>
      <c r="J319" s="17">
        <v>3.4856499488538202E-2</v>
      </c>
      <c r="K319" s="17">
        <v>1.6259316070886199E-2</v>
      </c>
      <c r="L319" s="17">
        <v>1.7295508394518402E-2</v>
      </c>
      <c r="M319" s="17"/>
      <c r="N319" s="17">
        <v>2.9078632148567901E-2</v>
      </c>
      <c r="O319" s="17">
        <v>3.64006080838098E-2</v>
      </c>
      <c r="P319" s="17">
        <v>3.8570425260723101E-2</v>
      </c>
      <c r="Q319" s="17">
        <v>2.4266453097058601E-2</v>
      </c>
      <c r="R319" s="17"/>
      <c r="S319" s="17">
        <v>5.9970164573408501E-2</v>
      </c>
      <c r="T319" s="17">
        <v>2.9017557041074501E-2</v>
      </c>
      <c r="U319" s="17">
        <v>6.7096233294114196E-3</v>
      </c>
      <c r="V319" s="17">
        <v>1.6873609757254899E-2</v>
      </c>
      <c r="W319" s="17">
        <v>3.3407164975007002E-2</v>
      </c>
      <c r="X319" s="17">
        <v>4.5713784948012502E-2</v>
      </c>
      <c r="Y319" s="17">
        <v>3.27681919486736E-2</v>
      </c>
      <c r="Z319" s="17">
        <v>2.3097298512398501E-2</v>
      </c>
      <c r="AA319" s="17">
        <v>3.0386769306939801E-2</v>
      </c>
      <c r="AB319" s="17">
        <v>1.8206210731478E-2</v>
      </c>
      <c r="AC319" s="17">
        <v>5.1058859085260998E-2</v>
      </c>
      <c r="AD319" s="17">
        <v>0</v>
      </c>
      <c r="AE319" s="17"/>
      <c r="AF319" s="17">
        <v>3.06733278866952E-2</v>
      </c>
      <c r="AG319" s="17">
        <v>3.53934828428418E-2</v>
      </c>
      <c r="AH319" s="17">
        <v>3.04347245715995E-2</v>
      </c>
      <c r="AI319" s="17"/>
      <c r="AJ319" s="17">
        <v>3.2890773403908398E-2</v>
      </c>
      <c r="AK319" s="17">
        <v>4.62774481464307E-2</v>
      </c>
      <c r="AL319" s="17">
        <v>2.2995185719769998E-2</v>
      </c>
      <c r="AM319" s="17">
        <v>0</v>
      </c>
      <c r="AN319" s="17">
        <v>3.3695546508524001E-3</v>
      </c>
      <c r="AO319" s="17"/>
      <c r="AP319" s="17">
        <v>4.5918560173320799E-2</v>
      </c>
      <c r="AQ319" s="17">
        <v>3.5224333619841099E-2</v>
      </c>
      <c r="AR319" s="17">
        <v>4.4851223123777803E-2</v>
      </c>
      <c r="AS319" s="17"/>
      <c r="AT319" s="17">
        <v>3.5139204402435002E-2</v>
      </c>
      <c r="AU319" s="17">
        <v>1.6327259709857302E-2</v>
      </c>
      <c r="AV319" s="17">
        <v>3.1169073206516199E-2</v>
      </c>
      <c r="AW319" s="17">
        <v>6.3434253848260597E-2</v>
      </c>
      <c r="AX319" s="17">
        <v>3.5763581094647098E-2</v>
      </c>
    </row>
    <row r="320" spans="2:50" x14ac:dyDescent="0.35">
      <c r="B320" t="s">
        <v>202</v>
      </c>
      <c r="C320" s="17">
        <v>0.106531615288726</v>
      </c>
      <c r="D320" s="17">
        <v>0.11549059463931501</v>
      </c>
      <c r="E320" s="17">
        <v>9.8211824720337695E-2</v>
      </c>
      <c r="F320" s="17"/>
      <c r="G320" s="17">
        <v>0.13844894073337999</v>
      </c>
      <c r="H320" s="17">
        <v>0.15974184345585099</v>
      </c>
      <c r="I320" s="17">
        <v>9.5916300139789801E-2</v>
      </c>
      <c r="J320" s="17">
        <v>9.0571019788609694E-2</v>
      </c>
      <c r="K320" s="17">
        <v>8.47892003475713E-2</v>
      </c>
      <c r="L320" s="17">
        <v>7.8402756196076603E-2</v>
      </c>
      <c r="M320" s="17"/>
      <c r="N320" s="17">
        <v>0.134177623653669</v>
      </c>
      <c r="O320" s="17">
        <v>0.13042726695142101</v>
      </c>
      <c r="P320" s="17">
        <v>8.5651454675070904E-2</v>
      </c>
      <c r="Q320" s="17">
        <v>7.1523160552191503E-2</v>
      </c>
      <c r="R320" s="17"/>
      <c r="S320" s="17">
        <v>0.11449447865887299</v>
      </c>
      <c r="T320" s="17">
        <v>0.100884111735997</v>
      </c>
      <c r="U320" s="17">
        <v>0.11760546061126</v>
      </c>
      <c r="V320" s="17">
        <v>7.6983871467314099E-2</v>
      </c>
      <c r="W320" s="17">
        <v>8.9784756442595703E-2</v>
      </c>
      <c r="X320" s="17">
        <v>0.101058730070201</v>
      </c>
      <c r="Y320" s="17">
        <v>0.152676665722594</v>
      </c>
      <c r="Z320" s="17">
        <v>0.135574354308691</v>
      </c>
      <c r="AA320" s="17">
        <v>9.1871882105863598E-2</v>
      </c>
      <c r="AB320" s="17">
        <v>0.117456655878925</v>
      </c>
      <c r="AC320" s="17">
        <v>8.7644289784959903E-2</v>
      </c>
      <c r="AD320" s="17">
        <v>9.9251163590478503E-2</v>
      </c>
      <c r="AE320" s="17"/>
      <c r="AF320" s="17">
        <v>0.110886589333096</v>
      </c>
      <c r="AG320" s="17">
        <v>0.108523700069103</v>
      </c>
      <c r="AH320" s="17">
        <v>8.2290907276489106E-2</v>
      </c>
      <c r="AI320" s="17"/>
      <c r="AJ320" s="17">
        <v>0.137061950018456</v>
      </c>
      <c r="AK320" s="17">
        <v>0.10814240784532</v>
      </c>
      <c r="AL320" s="17">
        <v>8.7408674883418497E-2</v>
      </c>
      <c r="AM320" s="17">
        <v>7.8991550805008304E-2</v>
      </c>
      <c r="AN320" s="17">
        <v>4.4326860634535899E-2</v>
      </c>
      <c r="AO320" s="17"/>
      <c r="AP320" s="17">
        <v>0.17467708015750999</v>
      </c>
      <c r="AQ320" s="17">
        <v>0.103509182383601</v>
      </c>
      <c r="AR320" s="17">
        <v>8.0710386695485997E-2</v>
      </c>
      <c r="AS320" s="17"/>
      <c r="AT320" s="17">
        <v>5.9792271233149799E-2</v>
      </c>
      <c r="AU320" s="17">
        <v>0.11705566552640501</v>
      </c>
      <c r="AV320" s="17">
        <v>0.121937864157596</v>
      </c>
      <c r="AW320" s="17">
        <v>0.16091048255198201</v>
      </c>
      <c r="AX320" s="17">
        <v>0.101243709400343</v>
      </c>
    </row>
    <row r="321" spans="2:50" x14ac:dyDescent="0.35">
      <c r="B321" t="s">
        <v>203</v>
      </c>
      <c r="C321" s="17">
        <v>0.41600998588924198</v>
      </c>
      <c r="D321" s="17">
        <v>0.45060464917736698</v>
      </c>
      <c r="E321" s="17">
        <v>0.38089955847705598</v>
      </c>
      <c r="F321" s="17"/>
      <c r="G321" s="17">
        <v>0.400710200276925</v>
      </c>
      <c r="H321" s="17">
        <v>0.354430987908323</v>
      </c>
      <c r="I321" s="17">
        <v>0.39019411723956399</v>
      </c>
      <c r="J321" s="17">
        <v>0.38799840069456998</v>
      </c>
      <c r="K321" s="17">
        <v>0.469512818751742</v>
      </c>
      <c r="L321" s="17">
        <v>0.48418530973470802</v>
      </c>
      <c r="M321" s="17"/>
      <c r="N321" s="17">
        <v>0.49157282131114999</v>
      </c>
      <c r="O321" s="17">
        <v>0.40872591766254701</v>
      </c>
      <c r="P321" s="17">
        <v>0.38591479953480201</v>
      </c>
      <c r="Q321" s="17">
        <v>0.36504345615133199</v>
      </c>
      <c r="R321" s="17"/>
      <c r="S321" s="17">
        <v>0.44034518328988498</v>
      </c>
      <c r="T321" s="17">
        <v>0.47010331655764398</v>
      </c>
      <c r="U321" s="17">
        <v>0.476673371737104</v>
      </c>
      <c r="V321" s="17">
        <v>0.42013461716894102</v>
      </c>
      <c r="W321" s="17">
        <v>0.34302474648928999</v>
      </c>
      <c r="X321" s="17">
        <v>0.41374193675031301</v>
      </c>
      <c r="Y321" s="17">
        <v>0.349527276970518</v>
      </c>
      <c r="Z321" s="17">
        <v>0.34163250566951803</v>
      </c>
      <c r="AA321" s="17">
        <v>0.39750449839507601</v>
      </c>
      <c r="AB321" s="17">
        <v>0.40462857322949303</v>
      </c>
      <c r="AC321" s="17">
        <v>0.36457183872546101</v>
      </c>
      <c r="AD321" s="17">
        <v>0.53480194106395296</v>
      </c>
      <c r="AE321" s="17"/>
      <c r="AF321" s="17">
        <v>0.40737969797831503</v>
      </c>
      <c r="AG321" s="17">
        <v>0.45456896895717602</v>
      </c>
      <c r="AH321" s="17">
        <v>0.34735472357743502</v>
      </c>
      <c r="AI321" s="17"/>
      <c r="AJ321" s="17">
        <v>0.45223903050703301</v>
      </c>
      <c r="AK321" s="17">
        <v>0.38783384610656402</v>
      </c>
      <c r="AL321" s="17">
        <v>0.49539713292858301</v>
      </c>
      <c r="AM321" s="17">
        <v>0.47542816902155099</v>
      </c>
      <c r="AN321" s="17">
        <v>0.327016614586909</v>
      </c>
      <c r="AO321" s="17"/>
      <c r="AP321" s="17">
        <v>0.45197732817071201</v>
      </c>
      <c r="AQ321" s="17">
        <v>0.428548999502598</v>
      </c>
      <c r="AR321" s="17">
        <v>0.43492393484499597</v>
      </c>
      <c r="AS321" s="17"/>
      <c r="AT321" s="17">
        <v>0.36531130085709801</v>
      </c>
      <c r="AU321" s="17">
        <v>0.430547532447555</v>
      </c>
      <c r="AV321" s="17">
        <v>0.454137885862053</v>
      </c>
      <c r="AW321" s="17">
        <v>0.41273842251297199</v>
      </c>
      <c r="AX321" s="17">
        <v>0.29260239863826798</v>
      </c>
    </row>
    <row r="322" spans="2:50" x14ac:dyDescent="0.35">
      <c r="B322" t="s">
        <v>204</v>
      </c>
      <c r="C322" s="17">
        <v>0.346337996648723</v>
      </c>
      <c r="D322" s="17">
        <v>0.30237157640269302</v>
      </c>
      <c r="E322" s="17">
        <v>0.39061327045723299</v>
      </c>
      <c r="F322" s="17"/>
      <c r="G322" s="17">
        <v>0.30681124099324097</v>
      </c>
      <c r="H322" s="17">
        <v>0.34088360710462001</v>
      </c>
      <c r="I322" s="17">
        <v>0.38003576379083098</v>
      </c>
      <c r="J322" s="17">
        <v>0.377978306970014</v>
      </c>
      <c r="K322" s="17">
        <v>0.32924979248950198</v>
      </c>
      <c r="L322" s="17">
        <v>0.335039327552834</v>
      </c>
      <c r="M322" s="17"/>
      <c r="N322" s="17">
        <v>0.26511295425631398</v>
      </c>
      <c r="O322" s="17">
        <v>0.33772640600123</v>
      </c>
      <c r="P322" s="17">
        <v>0.41005061798104298</v>
      </c>
      <c r="Q322" s="17">
        <v>0.38930124094835</v>
      </c>
      <c r="R322" s="17"/>
      <c r="S322" s="17">
        <v>0.28031769950394703</v>
      </c>
      <c r="T322" s="17">
        <v>0.32130000295002997</v>
      </c>
      <c r="U322" s="17">
        <v>0.32037353752117598</v>
      </c>
      <c r="V322" s="17">
        <v>0.33749070262602998</v>
      </c>
      <c r="W322" s="17">
        <v>0.42832418002552097</v>
      </c>
      <c r="X322" s="17">
        <v>0.33675346087467301</v>
      </c>
      <c r="Y322" s="17">
        <v>0.38823187975507101</v>
      </c>
      <c r="Z322" s="17">
        <v>0.41047507451311499</v>
      </c>
      <c r="AA322" s="17">
        <v>0.33798404694746798</v>
      </c>
      <c r="AB322" s="17">
        <v>0.38897120591515999</v>
      </c>
      <c r="AC322" s="17">
        <v>0.39939674825881599</v>
      </c>
      <c r="AD322" s="17">
        <v>0.314067928884737</v>
      </c>
      <c r="AE322" s="17"/>
      <c r="AF322" s="17">
        <v>0.360762092534685</v>
      </c>
      <c r="AG322" s="17">
        <v>0.31725166656512399</v>
      </c>
      <c r="AH322" s="17">
        <v>0.37989847988283698</v>
      </c>
      <c r="AI322" s="17"/>
      <c r="AJ322" s="17">
        <v>0.29860593200674701</v>
      </c>
      <c r="AK322" s="17">
        <v>0.35738826457519801</v>
      </c>
      <c r="AL322" s="17">
        <v>0.32490336152006299</v>
      </c>
      <c r="AM322" s="17">
        <v>0.37933004237858498</v>
      </c>
      <c r="AN322" s="17">
        <v>0.45602010419934202</v>
      </c>
      <c r="AO322" s="17"/>
      <c r="AP322" s="17">
        <v>0.26345360639459497</v>
      </c>
      <c r="AQ322" s="17">
        <v>0.354748297525114</v>
      </c>
      <c r="AR322" s="17">
        <v>0.35772674531514798</v>
      </c>
      <c r="AS322" s="17"/>
      <c r="AT322" s="17">
        <v>0.41107425000515402</v>
      </c>
      <c r="AU322" s="17">
        <v>0.32135696927535901</v>
      </c>
      <c r="AV322" s="17">
        <v>0.33551773114189298</v>
      </c>
      <c r="AW322" s="17">
        <v>0.28592949163860798</v>
      </c>
      <c r="AX322" s="17">
        <v>0.35268878026913503</v>
      </c>
    </row>
    <row r="323" spans="2:50" x14ac:dyDescent="0.35">
      <c r="B323" t="s">
        <v>205</v>
      </c>
      <c r="C323" s="17">
        <v>3.0360476353474799E-2</v>
      </c>
      <c r="D323" s="17">
        <v>3.0556179689626001E-2</v>
      </c>
      <c r="E323" s="17">
        <v>3.0289872823533799E-2</v>
      </c>
      <c r="F323" s="17"/>
      <c r="G323" s="17">
        <v>4.1598387020937398E-2</v>
      </c>
      <c r="H323" s="17">
        <v>2.7378315201237499E-2</v>
      </c>
      <c r="I323" s="17">
        <v>4.275042250503E-2</v>
      </c>
      <c r="J323" s="17">
        <v>1.14769921188736E-2</v>
      </c>
      <c r="K323" s="17">
        <v>4.9164567731725298E-2</v>
      </c>
      <c r="L323" s="17">
        <v>1.8133149947121001E-2</v>
      </c>
      <c r="M323" s="17"/>
      <c r="N323" s="17">
        <v>2.4520163078622599E-2</v>
      </c>
      <c r="O323" s="17">
        <v>2.4187831978522499E-2</v>
      </c>
      <c r="P323" s="17">
        <v>3.10036573450236E-2</v>
      </c>
      <c r="Q323" s="17">
        <v>4.1056541882945399E-2</v>
      </c>
      <c r="R323" s="17"/>
      <c r="S323" s="17">
        <v>3.7983616978349101E-2</v>
      </c>
      <c r="T323" s="17">
        <v>2.0115275932750799E-2</v>
      </c>
      <c r="U323" s="17">
        <v>1.19696077312782E-2</v>
      </c>
      <c r="V323" s="17">
        <v>3.8016776256832099E-2</v>
      </c>
      <c r="W323" s="17">
        <v>4.3182805364381398E-2</v>
      </c>
      <c r="X323" s="17">
        <v>3.3128884289085503E-2</v>
      </c>
      <c r="Y323" s="17">
        <v>3.4541306458311903E-2</v>
      </c>
      <c r="Z323" s="17">
        <v>3.70937327096982E-2</v>
      </c>
      <c r="AA323" s="17">
        <v>5.3988103629504798E-2</v>
      </c>
      <c r="AB323" s="17">
        <v>1.6363074727641602E-2</v>
      </c>
      <c r="AC323" s="17">
        <v>7.5722394687173997E-3</v>
      </c>
      <c r="AD323" s="17">
        <v>0</v>
      </c>
      <c r="AE323" s="17"/>
      <c r="AF323" s="17">
        <v>3.4134517714058898E-2</v>
      </c>
      <c r="AG323" s="17">
        <v>2.99776168497402E-2</v>
      </c>
      <c r="AH323" s="17">
        <v>2.2335040504931999E-2</v>
      </c>
      <c r="AI323" s="17"/>
      <c r="AJ323" s="17">
        <v>2.2658400943598399E-2</v>
      </c>
      <c r="AK323" s="17">
        <v>5.2780560025982699E-2</v>
      </c>
      <c r="AL323" s="17">
        <v>1.10586200808896E-2</v>
      </c>
      <c r="AM323" s="17">
        <v>6.6250237794855699E-2</v>
      </c>
      <c r="AN323" s="17">
        <v>2.33519955749024E-2</v>
      </c>
      <c r="AO323" s="17"/>
      <c r="AP323" s="17">
        <v>2.1685237450870198E-2</v>
      </c>
      <c r="AQ323" s="17">
        <v>3.1276179296100097E-2</v>
      </c>
      <c r="AR323" s="17">
        <v>4.3745078481482999E-2</v>
      </c>
      <c r="AS323" s="17"/>
      <c r="AT323" s="17">
        <v>4.5291791869113203E-2</v>
      </c>
      <c r="AU323" s="17">
        <v>3.2197634410752803E-2</v>
      </c>
      <c r="AV323" s="17">
        <v>1.20250951324536E-2</v>
      </c>
      <c r="AW323" s="17">
        <v>2.8080975594445501E-2</v>
      </c>
      <c r="AX323" s="17">
        <v>5.0742149080923199E-2</v>
      </c>
    </row>
    <row r="324" spans="2:50" x14ac:dyDescent="0.35">
      <c r="B324" t="s">
        <v>72</v>
      </c>
      <c r="C324" s="17">
        <v>6.8990055186931007E-2</v>
      </c>
      <c r="D324" s="17">
        <v>5.8346972884522098E-2</v>
      </c>
      <c r="E324" s="17">
        <v>7.8686943377998406E-2</v>
      </c>
      <c r="F324" s="17"/>
      <c r="G324" s="17">
        <v>7.7392229078757896E-2</v>
      </c>
      <c r="H324" s="17">
        <v>6.54768787835808E-2</v>
      </c>
      <c r="I324" s="17">
        <v>5.4849526430107202E-2</v>
      </c>
      <c r="J324" s="17">
        <v>9.7118780939394106E-2</v>
      </c>
      <c r="K324" s="17">
        <v>5.1024304608573198E-2</v>
      </c>
      <c r="L324" s="17">
        <v>6.6943948174742002E-2</v>
      </c>
      <c r="M324" s="17"/>
      <c r="N324" s="17">
        <v>5.5537805551675798E-2</v>
      </c>
      <c r="O324" s="17">
        <v>6.2531969322470002E-2</v>
      </c>
      <c r="P324" s="17">
        <v>4.8809045203337703E-2</v>
      </c>
      <c r="Q324" s="17">
        <v>0.108809147368122</v>
      </c>
      <c r="R324" s="17"/>
      <c r="S324" s="17">
        <v>6.6888856995537996E-2</v>
      </c>
      <c r="T324" s="17">
        <v>5.8579735782503597E-2</v>
      </c>
      <c r="U324" s="17">
        <v>6.6668399069769499E-2</v>
      </c>
      <c r="V324" s="17">
        <v>0.11050042272362801</v>
      </c>
      <c r="W324" s="17">
        <v>6.2276346703204401E-2</v>
      </c>
      <c r="X324" s="17">
        <v>6.9603203067715197E-2</v>
      </c>
      <c r="Y324" s="17">
        <v>4.2254679144832198E-2</v>
      </c>
      <c r="Z324" s="17">
        <v>5.2127034286579103E-2</v>
      </c>
      <c r="AA324" s="17">
        <v>8.8264699615147699E-2</v>
      </c>
      <c r="AB324" s="17">
        <v>5.4374279517302601E-2</v>
      </c>
      <c r="AC324" s="17">
        <v>8.9756024676785201E-2</v>
      </c>
      <c r="AD324" s="17">
        <v>5.1878966460831302E-2</v>
      </c>
      <c r="AE324" s="17"/>
      <c r="AF324" s="17">
        <v>5.6163774553149803E-2</v>
      </c>
      <c r="AG324" s="17">
        <v>5.4284564716014803E-2</v>
      </c>
      <c r="AH324" s="17">
        <v>0.137686124186707</v>
      </c>
      <c r="AI324" s="17"/>
      <c r="AJ324" s="17">
        <v>5.6543913120257701E-2</v>
      </c>
      <c r="AK324" s="17">
        <v>4.75774733005047E-2</v>
      </c>
      <c r="AL324" s="17">
        <v>5.8237024867275999E-2</v>
      </c>
      <c r="AM324" s="17">
        <v>0</v>
      </c>
      <c r="AN324" s="17">
        <v>0.14591487035345799</v>
      </c>
      <c r="AO324" s="17"/>
      <c r="AP324" s="17">
        <v>4.22881876529917E-2</v>
      </c>
      <c r="AQ324" s="17">
        <v>4.6693007672745701E-2</v>
      </c>
      <c r="AR324" s="17">
        <v>3.8042631539108598E-2</v>
      </c>
      <c r="AS324" s="17"/>
      <c r="AT324" s="17">
        <v>8.3391181633050093E-2</v>
      </c>
      <c r="AU324" s="17">
        <v>8.2514938630071394E-2</v>
      </c>
      <c r="AV324" s="17">
        <v>4.5212350499488602E-2</v>
      </c>
      <c r="AW324" s="17">
        <v>4.8906373853731699E-2</v>
      </c>
      <c r="AX324" s="17">
        <v>0.16695938151668399</v>
      </c>
    </row>
    <row r="325" spans="2:50" x14ac:dyDescent="0.35">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row>
    <row r="326" spans="2:50" x14ac:dyDescent="0.35">
      <c r="B326" s="6" t="s">
        <v>212</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row>
    <row r="327" spans="2:50" x14ac:dyDescent="0.35">
      <c r="B327" s="24" t="s">
        <v>84</v>
      </c>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row>
    <row r="328" spans="2:50" x14ac:dyDescent="0.35">
      <c r="B328" t="s">
        <v>201</v>
      </c>
      <c r="C328" s="17">
        <v>9.8605061811042893E-2</v>
      </c>
      <c r="D328" s="17">
        <v>0.11872324852927101</v>
      </c>
      <c r="E328" s="17">
        <v>7.9364743488672299E-2</v>
      </c>
      <c r="F328" s="17"/>
      <c r="G328" s="17">
        <v>8.5459966344581598E-2</v>
      </c>
      <c r="H328" s="17">
        <v>0.12275465407680899</v>
      </c>
      <c r="I328" s="17">
        <v>8.9478873271306603E-2</v>
      </c>
      <c r="J328" s="17">
        <v>8.5607863126286002E-2</v>
      </c>
      <c r="K328" s="17">
        <v>9.8590334901184601E-2</v>
      </c>
      <c r="L328" s="17">
        <v>0.105605241719535</v>
      </c>
      <c r="M328" s="17"/>
      <c r="N328" s="17">
        <v>9.6700205426672806E-2</v>
      </c>
      <c r="O328" s="17">
        <v>0.10435450727182199</v>
      </c>
      <c r="P328" s="17">
        <v>0.11626314568304499</v>
      </c>
      <c r="Q328" s="17">
        <v>7.8493782285230698E-2</v>
      </c>
      <c r="R328" s="17"/>
      <c r="S328" s="17">
        <v>0.111901346476208</v>
      </c>
      <c r="T328" s="17">
        <v>0.10542051291263201</v>
      </c>
      <c r="U328" s="17">
        <v>5.8435587375988897E-2</v>
      </c>
      <c r="V328" s="17">
        <v>0.117221398190897</v>
      </c>
      <c r="W328" s="17">
        <v>8.7500218014891995E-2</v>
      </c>
      <c r="X328" s="17">
        <v>7.7578001585177594E-2</v>
      </c>
      <c r="Y328" s="17">
        <v>9.3151653417090294E-2</v>
      </c>
      <c r="Z328" s="17">
        <v>6.99260729413827E-2</v>
      </c>
      <c r="AA328" s="17">
        <v>0.118726867547241</v>
      </c>
      <c r="AB328" s="17">
        <v>6.6324115810031101E-2</v>
      </c>
      <c r="AC328" s="17">
        <v>0.17598842692747699</v>
      </c>
      <c r="AD328" s="17">
        <v>9.4434583301378994E-2</v>
      </c>
      <c r="AE328" s="17"/>
      <c r="AF328" s="17">
        <v>0.104398803458123</v>
      </c>
      <c r="AG328" s="17">
        <v>0.106779478541514</v>
      </c>
      <c r="AH328" s="17">
        <v>7.5777369036178197E-2</v>
      </c>
      <c r="AI328" s="17"/>
      <c r="AJ328" s="17">
        <v>0.12871607748696701</v>
      </c>
      <c r="AK328" s="17">
        <v>8.4044601930401003E-2</v>
      </c>
      <c r="AL328" s="17">
        <v>8.0824463472037297E-2</v>
      </c>
      <c r="AM328" s="17">
        <v>7.9379463396097305E-2</v>
      </c>
      <c r="AN328" s="17">
        <v>5.65736184243021E-2</v>
      </c>
      <c r="AO328" s="17"/>
      <c r="AP328" s="17">
        <v>0.163188656214039</v>
      </c>
      <c r="AQ328" s="17">
        <v>9.0233401587951595E-2</v>
      </c>
      <c r="AR328" s="17">
        <v>9.0431564020057004E-2</v>
      </c>
      <c r="AS328" s="17"/>
      <c r="AT328" s="17">
        <v>8.9739980367028696E-2</v>
      </c>
      <c r="AU328" s="17">
        <v>8.1785430679465004E-2</v>
      </c>
      <c r="AV328" s="17">
        <v>0.11115695241382401</v>
      </c>
      <c r="AW328" s="17">
        <v>0.11180178648417401</v>
      </c>
      <c r="AX328" s="17">
        <v>5.4590716221368303E-2</v>
      </c>
    </row>
    <row r="329" spans="2:50" x14ac:dyDescent="0.35">
      <c r="B329" t="s">
        <v>202</v>
      </c>
      <c r="C329" s="17">
        <v>0.347663228280849</v>
      </c>
      <c r="D329" s="17">
        <v>0.34854510927515198</v>
      </c>
      <c r="E329" s="17">
        <v>0.34517862088960399</v>
      </c>
      <c r="F329" s="17"/>
      <c r="G329" s="17">
        <v>0.33364268633694499</v>
      </c>
      <c r="H329" s="17">
        <v>0.30872693269485602</v>
      </c>
      <c r="I329" s="17">
        <v>0.31286844443002698</v>
      </c>
      <c r="J329" s="17">
        <v>0.34427631167389899</v>
      </c>
      <c r="K329" s="17">
        <v>0.33972890537169897</v>
      </c>
      <c r="L329" s="17">
        <v>0.42484071393973399</v>
      </c>
      <c r="M329" s="17"/>
      <c r="N329" s="17">
        <v>0.40387312754314397</v>
      </c>
      <c r="O329" s="17">
        <v>0.33095417909569003</v>
      </c>
      <c r="P329" s="17">
        <v>0.33277136915101801</v>
      </c>
      <c r="Q329" s="17">
        <v>0.31579001597323902</v>
      </c>
      <c r="R329" s="17"/>
      <c r="S329" s="17">
        <v>0.33105625654364901</v>
      </c>
      <c r="T329" s="17">
        <v>0.409863606502751</v>
      </c>
      <c r="U329" s="17">
        <v>0.46095768637293799</v>
      </c>
      <c r="V329" s="17">
        <v>0.35626449650371</v>
      </c>
      <c r="W329" s="17">
        <v>0.40232327042604898</v>
      </c>
      <c r="X329" s="17">
        <v>0.377077164295473</v>
      </c>
      <c r="Y329" s="17">
        <v>0.34564218629853</v>
      </c>
      <c r="Z329" s="17">
        <v>0.26248309051601898</v>
      </c>
      <c r="AA329" s="17">
        <v>0.31606512326681702</v>
      </c>
      <c r="AB329" s="17">
        <v>0.28698519092601898</v>
      </c>
      <c r="AC329" s="17">
        <v>0.235248711187724</v>
      </c>
      <c r="AD329" s="17">
        <v>0.21630063565052601</v>
      </c>
      <c r="AE329" s="17"/>
      <c r="AF329" s="17">
        <v>0.36592272789157199</v>
      </c>
      <c r="AG329" s="17">
        <v>0.37028204775500001</v>
      </c>
      <c r="AH329" s="17">
        <v>0.247079849416286</v>
      </c>
      <c r="AI329" s="17"/>
      <c r="AJ329" s="17">
        <v>0.42545895167958298</v>
      </c>
      <c r="AK329" s="17">
        <v>0.32103180193477698</v>
      </c>
      <c r="AL329" s="17">
        <v>0.430226670957091</v>
      </c>
      <c r="AM329" s="17">
        <v>0.335683880003877</v>
      </c>
      <c r="AN329" s="17">
        <v>0.22629331551901499</v>
      </c>
      <c r="AO329" s="17"/>
      <c r="AP329" s="17">
        <v>0.45457359905462802</v>
      </c>
      <c r="AQ329" s="17">
        <v>0.34294343893908102</v>
      </c>
      <c r="AR329" s="17">
        <v>0.37377003753851501</v>
      </c>
      <c r="AS329" s="17"/>
      <c r="AT329" s="17">
        <v>0.30641977152433097</v>
      </c>
      <c r="AU329" s="17">
        <v>0.39426525337208701</v>
      </c>
      <c r="AV329" s="17">
        <v>0.36563060490439803</v>
      </c>
      <c r="AW329" s="17">
        <v>0.33938571134796602</v>
      </c>
      <c r="AX329" s="17">
        <v>0.26706172697161601</v>
      </c>
    </row>
    <row r="330" spans="2:50" x14ac:dyDescent="0.35">
      <c r="B330" t="s">
        <v>203</v>
      </c>
      <c r="C330" s="17">
        <v>0.375027477507138</v>
      </c>
      <c r="D330" s="17">
        <v>0.36902386088637401</v>
      </c>
      <c r="E330" s="17">
        <v>0.38237256033964301</v>
      </c>
      <c r="F330" s="17"/>
      <c r="G330" s="17">
        <v>0.39201871303992097</v>
      </c>
      <c r="H330" s="17">
        <v>0.39319490113870298</v>
      </c>
      <c r="I330" s="17">
        <v>0.39518688015127301</v>
      </c>
      <c r="J330" s="17">
        <v>0.35125198753251102</v>
      </c>
      <c r="K330" s="17">
        <v>0.42542302165650298</v>
      </c>
      <c r="L330" s="17">
        <v>0.31843681098286603</v>
      </c>
      <c r="M330" s="17"/>
      <c r="N330" s="17">
        <v>0.34686136878563001</v>
      </c>
      <c r="O330" s="17">
        <v>0.41930707447419402</v>
      </c>
      <c r="P330" s="17">
        <v>0.36664751249990002</v>
      </c>
      <c r="Q330" s="17">
        <v>0.36880841222242899</v>
      </c>
      <c r="R330" s="17"/>
      <c r="S330" s="17">
        <v>0.401654235714275</v>
      </c>
      <c r="T330" s="17">
        <v>0.37797306728619601</v>
      </c>
      <c r="U330" s="17">
        <v>0.31537183478888198</v>
      </c>
      <c r="V330" s="17">
        <v>0.312915013772815</v>
      </c>
      <c r="W330" s="17">
        <v>0.28148919035937497</v>
      </c>
      <c r="X330" s="17">
        <v>0.375031061195919</v>
      </c>
      <c r="Y330" s="17">
        <v>0.43938249312941402</v>
      </c>
      <c r="Z330" s="17">
        <v>0.48403545760551597</v>
      </c>
      <c r="AA330" s="17">
        <v>0.34352096720555297</v>
      </c>
      <c r="AB330" s="17">
        <v>0.40562170279891602</v>
      </c>
      <c r="AC330" s="17">
        <v>0.37664028553207701</v>
      </c>
      <c r="AD330" s="17">
        <v>0.50543215602205904</v>
      </c>
      <c r="AE330" s="17"/>
      <c r="AF330" s="17">
        <v>0.36283851714348297</v>
      </c>
      <c r="AG330" s="17">
        <v>0.36766910336663</v>
      </c>
      <c r="AH330" s="17">
        <v>0.40042581215025802</v>
      </c>
      <c r="AI330" s="17"/>
      <c r="AJ330" s="17">
        <v>0.32726870409237102</v>
      </c>
      <c r="AK330" s="17">
        <v>0.400147741586659</v>
      </c>
      <c r="AL330" s="17">
        <v>0.32943178633137898</v>
      </c>
      <c r="AM330" s="17">
        <v>0.39270146177501197</v>
      </c>
      <c r="AN330" s="17">
        <v>0.460689258772082</v>
      </c>
      <c r="AO330" s="17"/>
      <c r="AP330" s="17">
        <v>0.28499207401865401</v>
      </c>
      <c r="AQ330" s="17">
        <v>0.39872390290091703</v>
      </c>
      <c r="AR330" s="17">
        <v>0.41127145939655402</v>
      </c>
      <c r="AS330" s="17"/>
      <c r="AT330" s="17">
        <v>0.38796368837329498</v>
      </c>
      <c r="AU330" s="17">
        <v>0.35459864591298501</v>
      </c>
      <c r="AV330" s="17">
        <v>0.38391422362679301</v>
      </c>
      <c r="AW330" s="17">
        <v>0.37533435324349101</v>
      </c>
      <c r="AX330" s="17">
        <v>0.35674642898150599</v>
      </c>
    </row>
    <row r="331" spans="2:50" x14ac:dyDescent="0.35">
      <c r="B331" t="s">
        <v>204</v>
      </c>
      <c r="C331" s="17">
        <v>8.7672587040398903E-2</v>
      </c>
      <c r="D331" s="17">
        <v>7.6780978204040298E-2</v>
      </c>
      <c r="E331" s="17">
        <v>9.8648143316270503E-2</v>
      </c>
      <c r="F331" s="17"/>
      <c r="G331" s="17">
        <v>0.11309117693573401</v>
      </c>
      <c r="H331" s="17">
        <v>8.1793330506428799E-2</v>
      </c>
      <c r="I331" s="17">
        <v>9.9764763023271502E-2</v>
      </c>
      <c r="J331" s="17">
        <v>9.7545068019034106E-2</v>
      </c>
      <c r="K331" s="17">
        <v>5.8990487218420498E-2</v>
      </c>
      <c r="L331" s="17">
        <v>7.7012480430370497E-2</v>
      </c>
      <c r="M331" s="17"/>
      <c r="N331" s="17">
        <v>8.0256212167266097E-2</v>
      </c>
      <c r="O331" s="17">
        <v>6.5789659961571698E-2</v>
      </c>
      <c r="P331" s="17">
        <v>0.118338447569679</v>
      </c>
      <c r="Q331" s="17">
        <v>9.2462863989922997E-2</v>
      </c>
      <c r="R331" s="17"/>
      <c r="S331" s="17">
        <v>9.8299201566225E-2</v>
      </c>
      <c r="T331" s="17">
        <v>6.4695995823479499E-2</v>
      </c>
      <c r="U331" s="17">
        <v>4.65220129729432E-2</v>
      </c>
      <c r="V331" s="17">
        <v>9.4080623644526407E-2</v>
      </c>
      <c r="W331" s="17">
        <v>0.10657180701053</v>
      </c>
      <c r="X331" s="17">
        <v>6.67630222871132E-2</v>
      </c>
      <c r="Y331" s="17">
        <v>6.3286989405886299E-2</v>
      </c>
      <c r="Z331" s="17">
        <v>7.18499505030291E-2</v>
      </c>
      <c r="AA331" s="17">
        <v>9.7365661656169097E-2</v>
      </c>
      <c r="AB331" s="17">
        <v>0.145409357394367</v>
      </c>
      <c r="AC331" s="17">
        <v>9.6665657118688603E-2</v>
      </c>
      <c r="AD331" s="17">
        <v>0.108700750726462</v>
      </c>
      <c r="AE331" s="17"/>
      <c r="AF331" s="17">
        <v>8.3920584934250406E-2</v>
      </c>
      <c r="AG331" s="17">
        <v>8.9270377950551899E-2</v>
      </c>
      <c r="AH331" s="17">
        <v>9.1733912413688903E-2</v>
      </c>
      <c r="AI331" s="17"/>
      <c r="AJ331" s="17">
        <v>6.1072933520432998E-2</v>
      </c>
      <c r="AK331" s="17">
        <v>0.11796104426019099</v>
      </c>
      <c r="AL331" s="17">
        <v>7.3841344746242099E-2</v>
      </c>
      <c r="AM331" s="17">
        <v>0.192235194825013</v>
      </c>
      <c r="AN331" s="17">
        <v>6.0424938325502199E-2</v>
      </c>
      <c r="AO331" s="17"/>
      <c r="AP331" s="17">
        <v>5.3329684519588701E-2</v>
      </c>
      <c r="AQ331" s="17">
        <v>0.10578842493721601</v>
      </c>
      <c r="AR331" s="17">
        <v>7.3298142192447999E-2</v>
      </c>
      <c r="AS331" s="17"/>
      <c r="AT331" s="17">
        <v>9.4473677163869299E-2</v>
      </c>
      <c r="AU331" s="17">
        <v>7.7044465552647406E-2</v>
      </c>
      <c r="AV331" s="17">
        <v>8.4827884163623996E-2</v>
      </c>
      <c r="AW331" s="17">
        <v>0.119304235347531</v>
      </c>
      <c r="AX331" s="17">
        <v>0.15556570343700599</v>
      </c>
    </row>
    <row r="332" spans="2:50" x14ac:dyDescent="0.35">
      <c r="B332" t="s">
        <v>205</v>
      </c>
      <c r="C332" s="17">
        <v>1.94928211992592E-2</v>
      </c>
      <c r="D332" s="17">
        <v>2.2798584501535699E-2</v>
      </c>
      <c r="E332" s="17">
        <v>1.6344351069704301E-2</v>
      </c>
      <c r="F332" s="17"/>
      <c r="G332" s="17">
        <v>1.31884399446937E-2</v>
      </c>
      <c r="H332" s="17">
        <v>1.5807119700809301E-2</v>
      </c>
      <c r="I332" s="17">
        <v>3.01436119810457E-2</v>
      </c>
      <c r="J332" s="17">
        <v>1.96511529486736E-2</v>
      </c>
      <c r="K332" s="17">
        <v>3.6125231564172397E-2</v>
      </c>
      <c r="L332" s="17">
        <v>6.7591318767114099E-3</v>
      </c>
      <c r="M332" s="17"/>
      <c r="N332" s="17">
        <v>1.55517983306199E-2</v>
      </c>
      <c r="O332" s="17">
        <v>2.0602211392031299E-2</v>
      </c>
      <c r="P332" s="17">
        <v>1.0342003272695599E-2</v>
      </c>
      <c r="Q332" s="17">
        <v>2.90672083948103E-2</v>
      </c>
      <c r="R332" s="17"/>
      <c r="S332" s="17">
        <v>9.9243990078345494E-3</v>
      </c>
      <c r="T332" s="17">
        <v>6.6009554093115E-3</v>
      </c>
      <c r="U332" s="17">
        <v>1.4497001832298601E-2</v>
      </c>
      <c r="V332" s="17">
        <v>1.17014415565883E-2</v>
      </c>
      <c r="W332" s="17">
        <v>4.0083332312426397E-2</v>
      </c>
      <c r="X332" s="17">
        <v>1.5311768474343301E-2</v>
      </c>
      <c r="Y332" s="17">
        <v>1.04594542201312E-2</v>
      </c>
      <c r="Z332" s="17">
        <v>3.7290424982067902E-2</v>
      </c>
      <c r="AA332" s="17">
        <v>3.6146351506056898E-2</v>
      </c>
      <c r="AB332" s="17">
        <v>3.6212160543444498E-2</v>
      </c>
      <c r="AC332" s="17">
        <v>2.55974766263652E-2</v>
      </c>
      <c r="AD332" s="17">
        <v>0</v>
      </c>
      <c r="AE332" s="17"/>
      <c r="AF332" s="17">
        <v>2.4174878528417602E-2</v>
      </c>
      <c r="AG332" s="17">
        <v>1.6618923539421002E-2</v>
      </c>
      <c r="AH332" s="17">
        <v>2.4625534576492199E-2</v>
      </c>
      <c r="AI332" s="17"/>
      <c r="AJ332" s="17">
        <v>1.2533518140048E-2</v>
      </c>
      <c r="AK332" s="17">
        <v>2.0589440325738499E-2</v>
      </c>
      <c r="AL332" s="17">
        <v>1.6857633567059799E-2</v>
      </c>
      <c r="AM332" s="17">
        <v>0</v>
      </c>
      <c r="AN332" s="17">
        <v>3.2071748736367797E-2</v>
      </c>
      <c r="AO332" s="17"/>
      <c r="AP332" s="17">
        <v>2.1079194932021102E-2</v>
      </c>
      <c r="AQ332" s="17">
        <v>1.3880696279363201E-2</v>
      </c>
      <c r="AR332" s="17">
        <v>1.25054234972905E-2</v>
      </c>
      <c r="AS332" s="17"/>
      <c r="AT332" s="17">
        <v>2.57493751118151E-2</v>
      </c>
      <c r="AU332" s="17">
        <v>1.8365797847280499E-2</v>
      </c>
      <c r="AV332" s="17">
        <v>1.13836771036875E-2</v>
      </c>
      <c r="AW332" s="17">
        <v>7.20330030722273E-3</v>
      </c>
      <c r="AX332" s="17">
        <v>2.6600218999886301E-2</v>
      </c>
    </row>
    <row r="333" spans="2:50" x14ac:dyDescent="0.35">
      <c r="B333" t="s">
        <v>72</v>
      </c>
      <c r="C333" s="17">
        <v>7.1538824161312201E-2</v>
      </c>
      <c r="D333" s="17">
        <v>6.4128218603627204E-2</v>
      </c>
      <c r="E333" s="17">
        <v>7.8091580896106197E-2</v>
      </c>
      <c r="F333" s="17"/>
      <c r="G333" s="17">
        <v>6.2599017398123902E-2</v>
      </c>
      <c r="H333" s="17">
        <v>7.7723061882393807E-2</v>
      </c>
      <c r="I333" s="17">
        <v>7.2557427143075504E-2</v>
      </c>
      <c r="J333" s="17">
        <v>0.10166761669959699</v>
      </c>
      <c r="K333" s="17">
        <v>4.1142019288019901E-2</v>
      </c>
      <c r="L333" s="17">
        <v>6.7345621050783205E-2</v>
      </c>
      <c r="M333" s="17"/>
      <c r="N333" s="17">
        <v>5.6757287746667502E-2</v>
      </c>
      <c r="O333" s="17">
        <v>5.8992367804691297E-2</v>
      </c>
      <c r="P333" s="17">
        <v>5.5637521823662099E-2</v>
      </c>
      <c r="Q333" s="17">
        <v>0.11537771713436901</v>
      </c>
      <c r="R333" s="17"/>
      <c r="S333" s="17">
        <v>4.71645606918078E-2</v>
      </c>
      <c r="T333" s="17">
        <v>3.5445862065629802E-2</v>
      </c>
      <c r="U333" s="17">
        <v>0.10421587665694999</v>
      </c>
      <c r="V333" s="17">
        <v>0.10781702633146301</v>
      </c>
      <c r="W333" s="17">
        <v>8.2032181876728005E-2</v>
      </c>
      <c r="X333" s="17">
        <v>8.8238982161973498E-2</v>
      </c>
      <c r="Y333" s="17">
        <v>4.8077223528948103E-2</v>
      </c>
      <c r="Z333" s="17">
        <v>7.4415003451984804E-2</v>
      </c>
      <c r="AA333" s="17">
        <v>8.8175028818161999E-2</v>
      </c>
      <c r="AB333" s="17">
        <v>5.9447472527222898E-2</v>
      </c>
      <c r="AC333" s="17">
        <v>8.9859442607667595E-2</v>
      </c>
      <c r="AD333" s="17">
        <v>7.51318742995747E-2</v>
      </c>
      <c r="AE333" s="17"/>
      <c r="AF333" s="17">
        <v>5.87444880441544E-2</v>
      </c>
      <c r="AG333" s="17">
        <v>4.9380068846882903E-2</v>
      </c>
      <c r="AH333" s="17">
        <v>0.160357522407096</v>
      </c>
      <c r="AI333" s="17"/>
      <c r="AJ333" s="17">
        <v>4.49498150805984E-2</v>
      </c>
      <c r="AK333" s="17">
        <v>5.6225369962233797E-2</v>
      </c>
      <c r="AL333" s="17">
        <v>6.8818100926190603E-2</v>
      </c>
      <c r="AM333" s="17">
        <v>0</v>
      </c>
      <c r="AN333" s="17">
        <v>0.16394712022273</v>
      </c>
      <c r="AO333" s="17"/>
      <c r="AP333" s="17">
        <v>2.2836791261069501E-2</v>
      </c>
      <c r="AQ333" s="17">
        <v>4.8430135355472102E-2</v>
      </c>
      <c r="AR333" s="17">
        <v>3.87233733551361E-2</v>
      </c>
      <c r="AS333" s="17"/>
      <c r="AT333" s="17">
        <v>9.5653507459660503E-2</v>
      </c>
      <c r="AU333" s="17">
        <v>7.3940406635535805E-2</v>
      </c>
      <c r="AV333" s="17">
        <v>4.3086657787673399E-2</v>
      </c>
      <c r="AW333" s="17">
        <v>4.6970613269615297E-2</v>
      </c>
      <c r="AX333" s="17">
        <v>0.13943520538861701</v>
      </c>
    </row>
    <row r="334" spans="2:50" x14ac:dyDescent="0.35">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row>
    <row r="335" spans="2:50" x14ac:dyDescent="0.35">
      <c r="B335" s="6" t="s">
        <v>213</v>
      </c>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row>
    <row r="336" spans="2:50" x14ac:dyDescent="0.35">
      <c r="B336" s="24" t="s">
        <v>84</v>
      </c>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row>
    <row r="337" spans="2:50" x14ac:dyDescent="0.35">
      <c r="B337" t="s">
        <v>201</v>
      </c>
      <c r="C337" s="17">
        <v>2.48698007522416E-2</v>
      </c>
      <c r="D337" s="17">
        <v>3.54138137356887E-2</v>
      </c>
      <c r="E337" s="17">
        <v>1.46795966759847E-2</v>
      </c>
      <c r="F337" s="17"/>
      <c r="G337" s="17">
        <v>5.6252976539548402E-2</v>
      </c>
      <c r="H337" s="17">
        <v>6.3868558245119597E-2</v>
      </c>
      <c r="I337" s="17">
        <v>1.63537607887509E-2</v>
      </c>
      <c r="J337" s="17">
        <v>1.20582740061509E-2</v>
      </c>
      <c r="K337" s="17">
        <v>6.2400864990922698E-3</v>
      </c>
      <c r="L337" s="17">
        <v>2.30127554063675E-3</v>
      </c>
      <c r="M337" s="17"/>
      <c r="N337" s="17">
        <v>2.7586985277431E-2</v>
      </c>
      <c r="O337" s="17">
        <v>3.7055525100968302E-2</v>
      </c>
      <c r="P337" s="17">
        <v>2.0545880294105499E-2</v>
      </c>
      <c r="Q337" s="17">
        <v>1.33899472032456E-2</v>
      </c>
      <c r="R337" s="17"/>
      <c r="S337" s="17">
        <v>4.9854085740382498E-2</v>
      </c>
      <c r="T337" s="17">
        <v>2.3293765101500101E-2</v>
      </c>
      <c r="U337" s="17">
        <v>1.17238335589542E-2</v>
      </c>
      <c r="V337" s="17">
        <v>1.6873609757254899E-2</v>
      </c>
      <c r="W337" s="17">
        <v>1.29071491773799E-2</v>
      </c>
      <c r="X337" s="17">
        <v>3.5971081896383199E-2</v>
      </c>
      <c r="Y337" s="17">
        <v>1.2361802659134599E-2</v>
      </c>
      <c r="Z337" s="17">
        <v>1.0691488116567401E-2</v>
      </c>
      <c r="AA337" s="17">
        <v>3.8703946180562103E-2</v>
      </c>
      <c r="AB337" s="17">
        <v>1.19509063008488E-2</v>
      </c>
      <c r="AC337" s="17">
        <v>1.6323986248376599E-2</v>
      </c>
      <c r="AD337" s="17">
        <v>2.2696133994851701E-2</v>
      </c>
      <c r="AE337" s="17"/>
      <c r="AF337" s="17">
        <v>1.76060805160295E-2</v>
      </c>
      <c r="AG337" s="17">
        <v>3.2368661245248703E-2</v>
      </c>
      <c r="AH337" s="17">
        <v>1.3405978712101E-2</v>
      </c>
      <c r="AI337" s="17"/>
      <c r="AJ337" s="17">
        <v>2.3963521850266699E-2</v>
      </c>
      <c r="AK337" s="17">
        <v>3.8086014252833797E-2</v>
      </c>
      <c r="AL337" s="17">
        <v>2.00041613996669E-2</v>
      </c>
      <c r="AM337" s="17">
        <v>7.9379463396097305E-2</v>
      </c>
      <c r="AN337" s="17">
        <v>3.5077241940638902E-3</v>
      </c>
      <c r="AO337" s="17"/>
      <c r="AP337" s="17">
        <v>4.5119570803368397E-2</v>
      </c>
      <c r="AQ337" s="17">
        <v>2.6916699339048701E-2</v>
      </c>
      <c r="AR337" s="17">
        <v>7.4331542241943297E-3</v>
      </c>
      <c r="AS337" s="17"/>
      <c r="AT337" s="17">
        <v>1.2650742288552E-2</v>
      </c>
      <c r="AU337" s="17">
        <v>1.5018423422966999E-2</v>
      </c>
      <c r="AV337" s="17">
        <v>3.2338235325561203E-2</v>
      </c>
      <c r="AW337" s="17">
        <v>5.9667574476202197E-2</v>
      </c>
      <c r="AX337" s="17">
        <v>6.02897030138317E-2</v>
      </c>
    </row>
    <row r="338" spans="2:50" x14ac:dyDescent="0.35">
      <c r="B338" t="s">
        <v>202</v>
      </c>
      <c r="C338" s="17">
        <v>5.3788098841053601E-2</v>
      </c>
      <c r="D338" s="17">
        <v>6.6460620350186794E-2</v>
      </c>
      <c r="E338" s="17">
        <v>4.1635551358107099E-2</v>
      </c>
      <c r="F338" s="17"/>
      <c r="G338" s="17">
        <v>0.106136044420304</v>
      </c>
      <c r="H338" s="17">
        <v>7.7622609263938797E-2</v>
      </c>
      <c r="I338" s="17">
        <v>6.7243762945253596E-2</v>
      </c>
      <c r="J338" s="17">
        <v>4.0843384184322602E-2</v>
      </c>
      <c r="K338" s="17">
        <v>3.0377400015930301E-2</v>
      </c>
      <c r="L338" s="17">
        <v>1.51982642794081E-2</v>
      </c>
      <c r="M338" s="17"/>
      <c r="N338" s="17">
        <v>7.6243200027780803E-2</v>
      </c>
      <c r="O338" s="17">
        <v>6.1297131769380203E-2</v>
      </c>
      <c r="P338" s="17">
        <v>3.2552068869733303E-2</v>
      </c>
      <c r="Q338" s="17">
        <v>4.1075376940639702E-2</v>
      </c>
      <c r="R338" s="17"/>
      <c r="S338" s="17">
        <v>0.11939118748413501</v>
      </c>
      <c r="T338" s="17">
        <v>3.5902927108056197E-2</v>
      </c>
      <c r="U338" s="17">
        <v>3.2519161997078799E-2</v>
      </c>
      <c r="V338" s="17">
        <v>5.5073358694967101E-2</v>
      </c>
      <c r="W338" s="17">
        <v>4.7071531981417399E-2</v>
      </c>
      <c r="X338" s="17">
        <v>5.4739714131803403E-2</v>
      </c>
      <c r="Y338" s="17">
        <v>5.8526732634709498E-2</v>
      </c>
      <c r="Z338" s="17">
        <v>4.4357341450712198E-2</v>
      </c>
      <c r="AA338" s="17">
        <v>2.4527181339129001E-2</v>
      </c>
      <c r="AB338" s="17">
        <v>4.8812175530763897E-2</v>
      </c>
      <c r="AC338" s="17">
        <v>2.9876044312340599E-2</v>
      </c>
      <c r="AD338" s="17">
        <v>5.26446482479936E-2</v>
      </c>
      <c r="AE338" s="17"/>
      <c r="AF338" s="17">
        <v>5.1865608010448302E-2</v>
      </c>
      <c r="AG338" s="17">
        <v>5.8422504101644103E-2</v>
      </c>
      <c r="AH338" s="17">
        <v>4.81016039763901E-2</v>
      </c>
      <c r="AI338" s="17"/>
      <c r="AJ338" s="17">
        <v>6.3094530610426594E-2</v>
      </c>
      <c r="AK338" s="17">
        <v>5.5368056551252702E-2</v>
      </c>
      <c r="AL338" s="17">
        <v>5.5648249473109597E-2</v>
      </c>
      <c r="AM338" s="17">
        <v>6.9676343962140105E-2</v>
      </c>
      <c r="AN338" s="17">
        <v>1.9580338431578401E-2</v>
      </c>
      <c r="AO338" s="17"/>
      <c r="AP338" s="17">
        <v>7.6185226617530896E-2</v>
      </c>
      <c r="AQ338" s="17">
        <v>6.1013708767463697E-2</v>
      </c>
      <c r="AR338" s="17">
        <v>8.0734364523818006E-2</v>
      </c>
      <c r="AS338" s="17"/>
      <c r="AT338" s="17">
        <v>3.2094384486861603E-2</v>
      </c>
      <c r="AU338" s="17">
        <v>4.29757660842323E-2</v>
      </c>
      <c r="AV338" s="17">
        <v>5.8017642861169297E-2</v>
      </c>
      <c r="AW338" s="17">
        <v>0.130355412781755</v>
      </c>
      <c r="AX338" s="17">
        <v>8.3914573559468894E-2</v>
      </c>
    </row>
    <row r="339" spans="2:50" x14ac:dyDescent="0.35">
      <c r="B339" t="s">
        <v>203</v>
      </c>
      <c r="C339" s="17">
        <v>0.145557945535852</v>
      </c>
      <c r="D339" s="17">
        <v>0.18945596564356701</v>
      </c>
      <c r="E339" s="17">
        <v>0.103299517921473</v>
      </c>
      <c r="F339" s="17"/>
      <c r="G339" s="17">
        <v>0.19164077566898199</v>
      </c>
      <c r="H339" s="17">
        <v>0.19416591161921401</v>
      </c>
      <c r="I339" s="17">
        <v>0.172793740158635</v>
      </c>
      <c r="J339" s="17">
        <v>0.12517877526441701</v>
      </c>
      <c r="K339" s="17">
        <v>0.110600586256133</v>
      </c>
      <c r="L339" s="17">
        <v>9.3486117461447596E-2</v>
      </c>
      <c r="M339" s="17"/>
      <c r="N339" s="17">
        <v>0.147496228239623</v>
      </c>
      <c r="O339" s="17">
        <v>0.144178572180648</v>
      </c>
      <c r="P339" s="17">
        <v>0.14998344872197</v>
      </c>
      <c r="Q339" s="17">
        <v>0.14274864230112799</v>
      </c>
      <c r="R339" s="17"/>
      <c r="S339" s="17">
        <v>0.17588773176762601</v>
      </c>
      <c r="T339" s="17">
        <v>0.17359735736725401</v>
      </c>
      <c r="U339" s="17">
        <v>8.9758611710816893E-2</v>
      </c>
      <c r="V339" s="17">
        <v>9.4205085012140297E-2</v>
      </c>
      <c r="W339" s="17">
        <v>0.12486364617476201</v>
      </c>
      <c r="X339" s="17">
        <v>0.17366102781144099</v>
      </c>
      <c r="Y339" s="17">
        <v>0.17371053181976301</v>
      </c>
      <c r="Z339" s="17">
        <v>9.5519611766359203E-2</v>
      </c>
      <c r="AA339" s="17">
        <v>0.16600999098869099</v>
      </c>
      <c r="AB339" s="17">
        <v>0.10352028798584</v>
      </c>
      <c r="AC339" s="17">
        <v>0.188208407536405</v>
      </c>
      <c r="AD339" s="17">
        <v>0.11983246078357999</v>
      </c>
      <c r="AE339" s="17"/>
      <c r="AF339" s="17">
        <v>0.13562026776699701</v>
      </c>
      <c r="AG339" s="17">
        <v>0.14902755461908301</v>
      </c>
      <c r="AH339" s="17">
        <v>0.161457405918357</v>
      </c>
      <c r="AI339" s="17"/>
      <c r="AJ339" s="17">
        <v>0.13972303118503701</v>
      </c>
      <c r="AK339" s="17">
        <v>0.16439677630049301</v>
      </c>
      <c r="AL339" s="17">
        <v>0.16511299805900301</v>
      </c>
      <c r="AM339" s="17">
        <v>0.15006016448215101</v>
      </c>
      <c r="AN339" s="17">
        <v>0.119442863619295</v>
      </c>
      <c r="AO339" s="17"/>
      <c r="AP339" s="17">
        <v>0.19968180529521801</v>
      </c>
      <c r="AQ339" s="17">
        <v>0.14131986495423601</v>
      </c>
      <c r="AR339" s="17">
        <v>0.18645079254279701</v>
      </c>
      <c r="AS339" s="17"/>
      <c r="AT339" s="17">
        <v>0.13296979784030999</v>
      </c>
      <c r="AU339" s="17">
        <v>0.172872321758863</v>
      </c>
      <c r="AV339" s="17">
        <v>0.15368541803337399</v>
      </c>
      <c r="AW339" s="17">
        <v>0.105462578943242</v>
      </c>
      <c r="AX339" s="17">
        <v>0.14782927689745501</v>
      </c>
    </row>
    <row r="340" spans="2:50" x14ac:dyDescent="0.35">
      <c r="B340" t="s">
        <v>204</v>
      </c>
      <c r="C340" s="17">
        <v>0.67558966157411704</v>
      </c>
      <c r="D340" s="17">
        <v>0.62170040096317902</v>
      </c>
      <c r="E340" s="17">
        <v>0.72785053352434803</v>
      </c>
      <c r="F340" s="17"/>
      <c r="G340" s="17">
        <v>0.53900030188047099</v>
      </c>
      <c r="H340" s="17">
        <v>0.56767931107446201</v>
      </c>
      <c r="I340" s="17">
        <v>0.62966039817267005</v>
      </c>
      <c r="J340" s="17">
        <v>0.70244418250427498</v>
      </c>
      <c r="K340" s="17">
        <v>0.77962808466405298</v>
      </c>
      <c r="L340" s="17">
        <v>0.79922386568015402</v>
      </c>
      <c r="M340" s="17"/>
      <c r="N340" s="17">
        <v>0.66486233083762702</v>
      </c>
      <c r="O340" s="17">
        <v>0.67757485426679698</v>
      </c>
      <c r="P340" s="17">
        <v>0.71369560782857799</v>
      </c>
      <c r="Q340" s="17">
        <v>0.64950539610173996</v>
      </c>
      <c r="R340" s="17"/>
      <c r="S340" s="17">
        <v>0.55397766252913305</v>
      </c>
      <c r="T340" s="17">
        <v>0.70037851762853198</v>
      </c>
      <c r="U340" s="17">
        <v>0.74546422976426296</v>
      </c>
      <c r="V340" s="17">
        <v>0.71593314020555499</v>
      </c>
      <c r="W340" s="17">
        <v>0.68392623848482503</v>
      </c>
      <c r="X340" s="17">
        <v>0.62111578684439805</v>
      </c>
      <c r="Y340" s="17">
        <v>0.67747373416539403</v>
      </c>
      <c r="Z340" s="17">
        <v>0.71594840307959196</v>
      </c>
      <c r="AA340" s="17">
        <v>0.64764559111905495</v>
      </c>
      <c r="AB340" s="17">
        <v>0.77499473061742497</v>
      </c>
      <c r="AC340" s="17">
        <v>0.65541355282343305</v>
      </c>
      <c r="AD340" s="17">
        <v>0.75294779051274296</v>
      </c>
      <c r="AE340" s="17"/>
      <c r="AF340" s="17">
        <v>0.69824000573385303</v>
      </c>
      <c r="AG340" s="17">
        <v>0.67644463232488306</v>
      </c>
      <c r="AH340" s="17">
        <v>0.61799803146293597</v>
      </c>
      <c r="AI340" s="17"/>
      <c r="AJ340" s="17">
        <v>0.70624970233344597</v>
      </c>
      <c r="AK340" s="17">
        <v>0.64049420773378196</v>
      </c>
      <c r="AL340" s="17">
        <v>0.68841061886782595</v>
      </c>
      <c r="AM340" s="17">
        <v>0.63321332008627296</v>
      </c>
      <c r="AN340" s="17">
        <v>0.68276775556896896</v>
      </c>
      <c r="AO340" s="17"/>
      <c r="AP340" s="17">
        <v>0.61637215569585502</v>
      </c>
      <c r="AQ340" s="17">
        <v>0.68613469462582299</v>
      </c>
      <c r="AR340" s="17">
        <v>0.67792591835224203</v>
      </c>
      <c r="AS340" s="17"/>
      <c r="AT340" s="17">
        <v>0.70259433376701197</v>
      </c>
      <c r="AU340" s="17">
        <v>0.670272385369858</v>
      </c>
      <c r="AV340" s="17">
        <v>0.67882057950496499</v>
      </c>
      <c r="AW340" s="17">
        <v>0.60912909517817104</v>
      </c>
      <c r="AX340" s="17">
        <v>0.56818677462573397</v>
      </c>
    </row>
    <row r="341" spans="2:50" x14ac:dyDescent="0.35">
      <c r="B341" t="s">
        <v>205</v>
      </c>
      <c r="C341" s="17">
        <v>3.7261872080720702E-2</v>
      </c>
      <c r="D341" s="17">
        <v>2.98592483419351E-2</v>
      </c>
      <c r="E341" s="17">
        <v>4.4633041487425099E-2</v>
      </c>
      <c r="F341" s="17"/>
      <c r="G341" s="17">
        <v>4.3345211284506698E-2</v>
      </c>
      <c r="H341" s="17">
        <v>4.1748312525507897E-2</v>
      </c>
      <c r="I341" s="17">
        <v>4.2407641832859701E-2</v>
      </c>
      <c r="J341" s="17">
        <v>3.6991043503545401E-2</v>
      </c>
      <c r="K341" s="17">
        <v>4.2296699337752201E-2</v>
      </c>
      <c r="L341" s="17">
        <v>2.2299980866630702E-2</v>
      </c>
      <c r="M341" s="17"/>
      <c r="N341" s="17">
        <v>2.5218496137347699E-2</v>
      </c>
      <c r="O341" s="17">
        <v>3.1871103970237603E-2</v>
      </c>
      <c r="P341" s="17">
        <v>3.9175885263525299E-2</v>
      </c>
      <c r="Q341" s="17">
        <v>5.2810142150096502E-2</v>
      </c>
      <c r="R341" s="17"/>
      <c r="S341" s="17">
        <v>4.1872335135887701E-2</v>
      </c>
      <c r="T341" s="17">
        <v>1.6435889639086699E-2</v>
      </c>
      <c r="U341" s="17">
        <v>4.2138948536930801E-2</v>
      </c>
      <c r="V341" s="17">
        <v>2.2182432211432401E-2</v>
      </c>
      <c r="W341" s="17">
        <v>4.9482178163843503E-2</v>
      </c>
      <c r="X341" s="17">
        <v>4.4111555571305201E-2</v>
      </c>
      <c r="Y341" s="17">
        <v>3.0109841906911999E-2</v>
      </c>
      <c r="Z341" s="17">
        <v>7.2129431629974303E-2</v>
      </c>
      <c r="AA341" s="17">
        <v>5.5394636723124301E-2</v>
      </c>
      <c r="AB341" s="17">
        <v>2.38314888961111E-2</v>
      </c>
      <c r="AC341" s="17">
        <v>5.8558711163497597E-2</v>
      </c>
      <c r="AD341" s="17">
        <v>0</v>
      </c>
      <c r="AE341" s="17"/>
      <c r="AF341" s="17">
        <v>3.9609194794433797E-2</v>
      </c>
      <c r="AG341" s="17">
        <v>3.9453864841899201E-2</v>
      </c>
      <c r="AH341" s="17">
        <v>3.2667925611190703E-2</v>
      </c>
      <c r="AI341" s="17"/>
      <c r="AJ341" s="17">
        <v>1.7649911044349799E-2</v>
      </c>
      <c r="AK341" s="17">
        <v>6.2421231317532598E-2</v>
      </c>
      <c r="AL341" s="17">
        <v>1.6225976582051899E-2</v>
      </c>
      <c r="AM341" s="17">
        <v>6.7670708073338304E-2</v>
      </c>
      <c r="AN341" s="17">
        <v>3.7203765063557E-2</v>
      </c>
      <c r="AO341" s="17"/>
      <c r="AP341" s="17">
        <v>2.7518384660411298E-2</v>
      </c>
      <c r="AQ341" s="17">
        <v>4.4282174391020598E-2</v>
      </c>
      <c r="AR341" s="17">
        <v>2.25798873612643E-2</v>
      </c>
      <c r="AS341" s="17"/>
      <c r="AT341" s="17">
        <v>3.2943866277165799E-2</v>
      </c>
      <c r="AU341" s="17">
        <v>3.9040986688102401E-2</v>
      </c>
      <c r="AV341" s="17">
        <v>3.5286457526218402E-2</v>
      </c>
      <c r="AW341" s="17">
        <v>3.5331925944102602E-2</v>
      </c>
      <c r="AX341" s="17">
        <v>2.6600218999886301E-2</v>
      </c>
    </row>
    <row r="342" spans="2:50" x14ac:dyDescent="0.35">
      <c r="B342" t="s">
        <v>72</v>
      </c>
      <c r="C342" s="17">
        <v>6.29326212160147E-2</v>
      </c>
      <c r="D342" s="17">
        <v>5.7109950965443301E-2</v>
      </c>
      <c r="E342" s="17">
        <v>6.7901759032662101E-2</v>
      </c>
      <c r="F342" s="17"/>
      <c r="G342" s="17">
        <v>6.3624690206187995E-2</v>
      </c>
      <c r="H342" s="17">
        <v>5.49152972717575E-2</v>
      </c>
      <c r="I342" s="17">
        <v>7.1540696101830697E-2</v>
      </c>
      <c r="J342" s="17">
        <v>8.2484340537289397E-2</v>
      </c>
      <c r="K342" s="17">
        <v>3.0857143227038902E-2</v>
      </c>
      <c r="L342" s="17">
        <v>6.74904961717228E-2</v>
      </c>
      <c r="M342" s="17"/>
      <c r="N342" s="17">
        <v>5.8592759480190798E-2</v>
      </c>
      <c r="O342" s="17">
        <v>4.8022812711969502E-2</v>
      </c>
      <c r="P342" s="17">
        <v>4.4047109022088297E-2</v>
      </c>
      <c r="Q342" s="17">
        <v>0.100470495303151</v>
      </c>
      <c r="R342" s="17"/>
      <c r="S342" s="17">
        <v>5.9016997342836303E-2</v>
      </c>
      <c r="T342" s="17">
        <v>5.0391543155570498E-2</v>
      </c>
      <c r="U342" s="17">
        <v>7.8395214431956503E-2</v>
      </c>
      <c r="V342" s="17">
        <v>9.5732374118650099E-2</v>
      </c>
      <c r="W342" s="17">
        <v>8.1749256017772304E-2</v>
      </c>
      <c r="X342" s="17">
        <v>7.0400833744668406E-2</v>
      </c>
      <c r="Y342" s="17">
        <v>4.7817356814086602E-2</v>
      </c>
      <c r="Z342" s="17">
        <v>6.1353723956795198E-2</v>
      </c>
      <c r="AA342" s="17">
        <v>6.7718653649438895E-2</v>
      </c>
      <c r="AB342" s="17">
        <v>3.68904106690119E-2</v>
      </c>
      <c r="AC342" s="17">
        <v>5.1619297915947202E-2</v>
      </c>
      <c r="AD342" s="17">
        <v>5.1878966460831302E-2</v>
      </c>
      <c r="AE342" s="17"/>
      <c r="AF342" s="17">
        <v>5.70588431782382E-2</v>
      </c>
      <c r="AG342" s="17">
        <v>4.4282782867241702E-2</v>
      </c>
      <c r="AH342" s="17">
        <v>0.12636905431902601</v>
      </c>
      <c r="AI342" s="17"/>
      <c r="AJ342" s="17">
        <v>4.93193029764738E-2</v>
      </c>
      <c r="AK342" s="17">
        <v>3.9233713844105102E-2</v>
      </c>
      <c r="AL342" s="17">
        <v>5.4597995618342797E-2</v>
      </c>
      <c r="AM342" s="17">
        <v>0</v>
      </c>
      <c r="AN342" s="17">
        <v>0.137497553122537</v>
      </c>
      <c r="AO342" s="17"/>
      <c r="AP342" s="17">
        <v>3.5122856927617102E-2</v>
      </c>
      <c r="AQ342" s="17">
        <v>4.03328579224079E-2</v>
      </c>
      <c r="AR342" s="17">
        <v>2.4875882995684599E-2</v>
      </c>
      <c r="AS342" s="17"/>
      <c r="AT342" s="17">
        <v>8.6746875340098797E-2</v>
      </c>
      <c r="AU342" s="17">
        <v>5.9820116675977197E-2</v>
      </c>
      <c r="AV342" s="17">
        <v>4.1851666748712102E-2</v>
      </c>
      <c r="AW342" s="17">
        <v>6.0053412676526398E-2</v>
      </c>
      <c r="AX342" s="17">
        <v>0.11317945290362399</v>
      </c>
    </row>
    <row r="343" spans="2:50" x14ac:dyDescent="0.35">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row>
    <row r="344" spans="2:50" x14ac:dyDescent="0.35">
      <c r="B344" s="6" t="s">
        <v>214</v>
      </c>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row>
    <row r="345" spans="2:50" x14ac:dyDescent="0.35">
      <c r="B345" s="24" t="s">
        <v>84</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row>
    <row r="346" spans="2:50" x14ac:dyDescent="0.35">
      <c r="B346" t="s">
        <v>201</v>
      </c>
      <c r="C346" s="17">
        <v>8.2098999509671797E-2</v>
      </c>
      <c r="D346" s="17">
        <v>0.111912516444999</v>
      </c>
      <c r="E346" s="17">
        <v>5.3332584910339903E-2</v>
      </c>
      <c r="F346" s="17"/>
      <c r="G346" s="17">
        <v>0.10793441542502601</v>
      </c>
      <c r="H346" s="17">
        <v>0.105541444008891</v>
      </c>
      <c r="I346" s="17">
        <v>6.7598180900086305E-2</v>
      </c>
      <c r="J346" s="17">
        <v>6.6389787435834693E-2</v>
      </c>
      <c r="K346" s="17">
        <v>7.8282289277554401E-2</v>
      </c>
      <c r="L346" s="17">
        <v>7.3163914175122302E-2</v>
      </c>
      <c r="M346" s="17"/>
      <c r="N346" s="17">
        <v>9.6290541090253395E-2</v>
      </c>
      <c r="O346" s="17">
        <v>7.6470199150877993E-2</v>
      </c>
      <c r="P346" s="17">
        <v>9.9229980333107398E-2</v>
      </c>
      <c r="Q346" s="17">
        <v>5.8524754244564402E-2</v>
      </c>
      <c r="R346" s="17"/>
      <c r="S346" s="17">
        <v>0.113629299736498</v>
      </c>
      <c r="T346" s="17">
        <v>9.8501833102380004E-2</v>
      </c>
      <c r="U346" s="17">
        <v>5.7270411628693001E-2</v>
      </c>
      <c r="V346" s="17">
        <v>7.3582638854782501E-2</v>
      </c>
      <c r="W346" s="17">
        <v>5.4057784604935301E-2</v>
      </c>
      <c r="X346" s="17">
        <v>0.106181819589764</v>
      </c>
      <c r="Y346" s="17">
        <v>8.77641437039689E-2</v>
      </c>
      <c r="Z346" s="17">
        <v>6.8437128832335298E-2</v>
      </c>
      <c r="AA346" s="17">
        <v>6.6832045174166604E-2</v>
      </c>
      <c r="AB346" s="17">
        <v>7.2133368586623101E-2</v>
      </c>
      <c r="AC346" s="17">
        <v>0.10431847068559801</v>
      </c>
      <c r="AD346" s="17">
        <v>0</v>
      </c>
      <c r="AE346" s="17"/>
      <c r="AF346" s="17">
        <v>7.8579775182124501E-2</v>
      </c>
      <c r="AG346" s="17">
        <v>8.7886822864506497E-2</v>
      </c>
      <c r="AH346" s="17">
        <v>8.0613697429298997E-2</v>
      </c>
      <c r="AI346" s="17"/>
      <c r="AJ346" s="17">
        <v>9.9271068827484904E-2</v>
      </c>
      <c r="AK346" s="17">
        <v>9.3974454112964206E-2</v>
      </c>
      <c r="AL346" s="17">
        <v>6.1165186757179801E-2</v>
      </c>
      <c r="AM346" s="17">
        <v>0</v>
      </c>
      <c r="AN346" s="17">
        <v>5.9729853927803403E-2</v>
      </c>
      <c r="AO346" s="17"/>
      <c r="AP346" s="17">
        <v>0.11852623501215</v>
      </c>
      <c r="AQ346" s="17">
        <v>9.7153106413257098E-2</v>
      </c>
      <c r="AR346" s="17">
        <v>4.35112163498131E-2</v>
      </c>
      <c r="AS346" s="17"/>
      <c r="AT346" s="17">
        <v>7.2109333869721501E-2</v>
      </c>
      <c r="AU346" s="17">
        <v>6.4523309392453002E-2</v>
      </c>
      <c r="AV346" s="17">
        <v>9.7594993864491705E-2</v>
      </c>
      <c r="AW346" s="17">
        <v>0.11238748990068601</v>
      </c>
      <c r="AX346" s="17">
        <v>0.11421439008772501</v>
      </c>
    </row>
    <row r="347" spans="2:50" x14ac:dyDescent="0.35">
      <c r="B347" t="s">
        <v>202</v>
      </c>
      <c r="C347" s="17">
        <v>0.28067622429342598</v>
      </c>
      <c r="D347" s="17">
        <v>0.29408368217101</v>
      </c>
      <c r="E347" s="17">
        <v>0.26570364927824103</v>
      </c>
      <c r="F347" s="17"/>
      <c r="G347" s="17">
        <v>0.25890774339509998</v>
      </c>
      <c r="H347" s="17">
        <v>0.27851161368371802</v>
      </c>
      <c r="I347" s="17">
        <v>0.27873456329274199</v>
      </c>
      <c r="J347" s="17">
        <v>0.28351787804184397</v>
      </c>
      <c r="K347" s="17">
        <v>0.31199665248818997</v>
      </c>
      <c r="L347" s="17">
        <v>0.27513696673996801</v>
      </c>
      <c r="M347" s="17"/>
      <c r="N347" s="17">
        <v>0.29974094305542298</v>
      </c>
      <c r="O347" s="17">
        <v>0.31642365431991498</v>
      </c>
      <c r="P347" s="17">
        <v>0.25039286508036901</v>
      </c>
      <c r="Q347" s="17">
        <v>0.24281497057423401</v>
      </c>
      <c r="R347" s="17"/>
      <c r="S347" s="17">
        <v>0.33039661727257702</v>
      </c>
      <c r="T347" s="17">
        <v>0.283064127650134</v>
      </c>
      <c r="U347" s="17">
        <v>0.19893779232248701</v>
      </c>
      <c r="V347" s="17">
        <v>0.281977295645158</v>
      </c>
      <c r="W347" s="17">
        <v>0.29743556695707701</v>
      </c>
      <c r="X347" s="17">
        <v>0.25710140431526002</v>
      </c>
      <c r="Y347" s="17">
        <v>0.27727968763615002</v>
      </c>
      <c r="Z347" s="17">
        <v>0.25170105208667298</v>
      </c>
      <c r="AA347" s="17">
        <v>0.28040462524930598</v>
      </c>
      <c r="AB347" s="17">
        <v>0.33266066753317802</v>
      </c>
      <c r="AC347" s="17">
        <v>0.206700897220122</v>
      </c>
      <c r="AD347" s="17">
        <v>0.29884465756835399</v>
      </c>
      <c r="AE347" s="17"/>
      <c r="AF347" s="17">
        <v>0.30575878043374</v>
      </c>
      <c r="AG347" s="17">
        <v>0.285422790643586</v>
      </c>
      <c r="AH347" s="17">
        <v>0.20084645271457499</v>
      </c>
      <c r="AI347" s="17"/>
      <c r="AJ347" s="17">
        <v>0.34664348914447202</v>
      </c>
      <c r="AK347" s="17">
        <v>0.223097446859153</v>
      </c>
      <c r="AL347" s="17">
        <v>0.297386633185236</v>
      </c>
      <c r="AM347" s="17">
        <v>0.27874884905189001</v>
      </c>
      <c r="AN347" s="17">
        <v>0.20604742963040701</v>
      </c>
      <c r="AO347" s="17"/>
      <c r="AP347" s="17">
        <v>0.37909083774761898</v>
      </c>
      <c r="AQ347" s="17">
        <v>0.267346015043812</v>
      </c>
      <c r="AR347" s="17">
        <v>0.31871354984421302</v>
      </c>
      <c r="AS347" s="17"/>
      <c r="AT347" s="17">
        <v>0.24675833488502399</v>
      </c>
      <c r="AU347" s="17">
        <v>0.30136901816643402</v>
      </c>
      <c r="AV347" s="17">
        <v>0.31834662399672498</v>
      </c>
      <c r="AW347" s="17">
        <v>0.28956159741333798</v>
      </c>
      <c r="AX347" s="17">
        <v>0.27988318134976498</v>
      </c>
    </row>
    <row r="348" spans="2:50" x14ac:dyDescent="0.35">
      <c r="B348" t="s">
        <v>203</v>
      </c>
      <c r="C348" s="17">
        <v>0.44222137427255898</v>
      </c>
      <c r="D348" s="17">
        <v>0.42728243848455799</v>
      </c>
      <c r="E348" s="17">
        <v>0.45855188797171798</v>
      </c>
      <c r="F348" s="17"/>
      <c r="G348" s="17">
        <v>0.433779304598296</v>
      </c>
      <c r="H348" s="17">
        <v>0.426985347768229</v>
      </c>
      <c r="I348" s="17">
        <v>0.41541894991981398</v>
      </c>
      <c r="J348" s="17">
        <v>0.43067601125857202</v>
      </c>
      <c r="K348" s="17">
        <v>0.44536912718957</v>
      </c>
      <c r="L348" s="17">
        <v>0.489218204294393</v>
      </c>
      <c r="M348" s="17"/>
      <c r="N348" s="17">
        <v>0.45265528898889701</v>
      </c>
      <c r="O348" s="17">
        <v>0.43259550999582502</v>
      </c>
      <c r="P348" s="17">
        <v>0.46865881079995197</v>
      </c>
      <c r="Q348" s="17">
        <v>0.42298610584532897</v>
      </c>
      <c r="R348" s="17"/>
      <c r="S348" s="17">
        <v>0.40158155482208302</v>
      </c>
      <c r="T348" s="17">
        <v>0.45699149639332498</v>
      </c>
      <c r="U348" s="17">
        <v>0.56164937697108397</v>
      </c>
      <c r="V348" s="17">
        <v>0.43035953575782898</v>
      </c>
      <c r="W348" s="17">
        <v>0.409214713389421</v>
      </c>
      <c r="X348" s="17">
        <v>0.47624027954083797</v>
      </c>
      <c r="Y348" s="17">
        <v>0.45637339234336</v>
      </c>
      <c r="Z348" s="17">
        <v>0.43851953019626699</v>
      </c>
      <c r="AA348" s="17">
        <v>0.386405619284372</v>
      </c>
      <c r="AB348" s="17">
        <v>0.40771657036824699</v>
      </c>
      <c r="AC348" s="17">
        <v>0.455819198939029</v>
      </c>
      <c r="AD348" s="17">
        <v>0.51396157849703805</v>
      </c>
      <c r="AE348" s="17"/>
      <c r="AF348" s="17">
        <v>0.41724219346006602</v>
      </c>
      <c r="AG348" s="17">
        <v>0.46798988248760998</v>
      </c>
      <c r="AH348" s="17">
        <v>0.420219852311432</v>
      </c>
      <c r="AI348" s="17"/>
      <c r="AJ348" s="17">
        <v>0.40592733663525499</v>
      </c>
      <c r="AK348" s="17">
        <v>0.46924091584081601</v>
      </c>
      <c r="AL348" s="17">
        <v>0.46592292240689298</v>
      </c>
      <c r="AM348" s="17">
        <v>0.33147072983947501</v>
      </c>
      <c r="AN348" s="17">
        <v>0.45757050822065998</v>
      </c>
      <c r="AO348" s="17"/>
      <c r="AP348" s="17">
        <v>0.38791454870467701</v>
      </c>
      <c r="AQ348" s="17">
        <v>0.46682124879683401</v>
      </c>
      <c r="AR348" s="17">
        <v>0.50895264575391996</v>
      </c>
      <c r="AS348" s="17"/>
      <c r="AT348" s="17">
        <v>0.41996590645864001</v>
      </c>
      <c r="AU348" s="17">
        <v>0.43752432869042301</v>
      </c>
      <c r="AV348" s="17">
        <v>0.450826738380673</v>
      </c>
      <c r="AW348" s="17">
        <v>0.43815085597171899</v>
      </c>
      <c r="AX348" s="17">
        <v>0.30743375638489701</v>
      </c>
    </row>
    <row r="349" spans="2:50" x14ac:dyDescent="0.35">
      <c r="B349" t="s">
        <v>204</v>
      </c>
      <c r="C349" s="17">
        <v>0.111904883449925</v>
      </c>
      <c r="D349" s="17">
        <v>9.57556230131522E-2</v>
      </c>
      <c r="E349" s="17">
        <v>0.128106899952</v>
      </c>
      <c r="F349" s="17"/>
      <c r="G349" s="17">
        <v>0.100101097579726</v>
      </c>
      <c r="H349" s="17">
        <v>0.12828743932846901</v>
      </c>
      <c r="I349" s="17">
        <v>0.14125359130024401</v>
      </c>
      <c r="J349" s="17">
        <v>0.11494042945227601</v>
      </c>
      <c r="K349" s="17">
        <v>0.10318263400215499</v>
      </c>
      <c r="L349" s="17">
        <v>8.5838195400726194E-2</v>
      </c>
      <c r="M349" s="17"/>
      <c r="N349" s="17">
        <v>9.2285255526551604E-2</v>
      </c>
      <c r="O349" s="17">
        <v>0.101290344734149</v>
      </c>
      <c r="P349" s="17">
        <v>0.121686575593973</v>
      </c>
      <c r="Q349" s="17">
        <v>0.13684694230878</v>
      </c>
      <c r="R349" s="17"/>
      <c r="S349" s="17">
        <v>8.1171892465914594E-2</v>
      </c>
      <c r="T349" s="17">
        <v>9.1688369124937899E-2</v>
      </c>
      <c r="U349" s="17">
        <v>8.8177930365664195E-2</v>
      </c>
      <c r="V349" s="17">
        <v>0.102015612285509</v>
      </c>
      <c r="W349" s="17">
        <v>0.12719592567235699</v>
      </c>
      <c r="X349" s="17">
        <v>8.5732158486374194E-2</v>
      </c>
      <c r="Y349" s="17">
        <v>0.12943509574602499</v>
      </c>
      <c r="Z349" s="17">
        <v>0.153134093264541</v>
      </c>
      <c r="AA349" s="17">
        <v>0.153381625916127</v>
      </c>
      <c r="AB349" s="17">
        <v>0.12409488983329001</v>
      </c>
      <c r="AC349" s="17">
        <v>0.14391415875372901</v>
      </c>
      <c r="AD349" s="17">
        <v>0.13531479747377601</v>
      </c>
      <c r="AE349" s="17"/>
      <c r="AF349" s="17">
        <v>0.13024505542040599</v>
      </c>
      <c r="AG349" s="17">
        <v>9.4647457810653104E-2</v>
      </c>
      <c r="AH349" s="17">
        <v>0.133483508411327</v>
      </c>
      <c r="AI349" s="17"/>
      <c r="AJ349" s="17">
        <v>9.2048137111556697E-2</v>
      </c>
      <c r="AK349" s="17">
        <v>0.14725758229042299</v>
      </c>
      <c r="AL349" s="17">
        <v>0.10208090681700301</v>
      </c>
      <c r="AM349" s="17">
        <v>0.38978042110863498</v>
      </c>
      <c r="AN349" s="17">
        <v>0.10951593409477001</v>
      </c>
      <c r="AO349" s="17"/>
      <c r="AP349" s="17">
        <v>7.4758892354332002E-2</v>
      </c>
      <c r="AQ349" s="17">
        <v>0.11019366471399999</v>
      </c>
      <c r="AR349" s="17">
        <v>7.6992287032123102E-2</v>
      </c>
      <c r="AS349" s="17"/>
      <c r="AT349" s="17">
        <v>0.13954002402094701</v>
      </c>
      <c r="AU349" s="17">
        <v>0.10941641392616699</v>
      </c>
      <c r="AV349" s="17">
        <v>9.4434897512803206E-2</v>
      </c>
      <c r="AW349" s="17">
        <v>9.8618422528603603E-2</v>
      </c>
      <c r="AX349" s="17">
        <v>0.108291317708073</v>
      </c>
    </row>
    <row r="350" spans="2:50" x14ac:dyDescent="0.35">
      <c r="B350" t="s">
        <v>205</v>
      </c>
      <c r="C350" s="17">
        <v>2.1338144127812601E-2</v>
      </c>
      <c r="D350" s="17">
        <v>2.1150485890178899E-2</v>
      </c>
      <c r="E350" s="17">
        <v>2.1605854386538999E-2</v>
      </c>
      <c r="F350" s="17"/>
      <c r="G350" s="17">
        <v>4.6446664450960302E-2</v>
      </c>
      <c r="H350" s="17">
        <v>1.0157265097163399E-2</v>
      </c>
      <c r="I350" s="17">
        <v>3.6691186371972599E-2</v>
      </c>
      <c r="J350" s="17">
        <v>1.8847266800653101E-2</v>
      </c>
      <c r="K350" s="17">
        <v>2.3293584914295701E-2</v>
      </c>
      <c r="L350" s="17">
        <v>2.16298288860887E-3</v>
      </c>
      <c r="M350" s="17"/>
      <c r="N350" s="17">
        <v>1.02859321410408E-2</v>
      </c>
      <c r="O350" s="17">
        <v>1.9184882774007799E-2</v>
      </c>
      <c r="P350" s="17">
        <v>1.5794298667259801E-2</v>
      </c>
      <c r="Q350" s="17">
        <v>3.8827255981346703E-2</v>
      </c>
      <c r="R350" s="17"/>
      <c r="S350" s="17">
        <v>2.1237797242550399E-2</v>
      </c>
      <c r="T350" s="17">
        <v>2.2543447099798501E-2</v>
      </c>
      <c r="U350" s="17">
        <v>1.28951892457195E-2</v>
      </c>
      <c r="V350" s="17">
        <v>5.9963305843671001E-3</v>
      </c>
      <c r="W350" s="17">
        <v>2.3082891953288099E-2</v>
      </c>
      <c r="X350" s="17">
        <v>2.1218334073800499E-2</v>
      </c>
      <c r="Y350" s="17">
        <v>1.19866324776912E-2</v>
      </c>
      <c r="Z350" s="17">
        <v>2.7026517305674801E-2</v>
      </c>
      <c r="AA350" s="17">
        <v>4.1303658337563297E-2</v>
      </c>
      <c r="AB350" s="17">
        <v>3.2055751752209899E-2</v>
      </c>
      <c r="AC350" s="17">
        <v>1.70588805454687E-2</v>
      </c>
      <c r="AD350" s="17">
        <v>0</v>
      </c>
      <c r="AE350" s="17"/>
      <c r="AF350" s="17">
        <v>1.6552113977736101E-2</v>
      </c>
      <c r="AG350" s="17">
        <v>1.9839431163578499E-2</v>
      </c>
      <c r="AH350" s="17">
        <v>3.2994186256989098E-2</v>
      </c>
      <c r="AI350" s="17"/>
      <c r="AJ350" s="17">
        <v>5.36128097202309E-3</v>
      </c>
      <c r="AK350" s="17">
        <v>3.30087436055665E-2</v>
      </c>
      <c r="AL350" s="17">
        <v>1.2662529254023299E-2</v>
      </c>
      <c r="AM350" s="17">
        <v>0</v>
      </c>
      <c r="AN350" s="17">
        <v>2.81147907161318E-2</v>
      </c>
      <c r="AO350" s="17"/>
      <c r="AP350" s="17">
        <v>1.2525809118697899E-2</v>
      </c>
      <c r="AQ350" s="17">
        <v>2.3969685689134601E-2</v>
      </c>
      <c r="AR350" s="17">
        <v>2.6238438432877001E-2</v>
      </c>
      <c r="AS350" s="17"/>
      <c r="AT350" s="17">
        <v>2.9805106179877899E-2</v>
      </c>
      <c r="AU350" s="17">
        <v>2.0112125725963301E-2</v>
      </c>
      <c r="AV350" s="17">
        <v>1.2854271044659599E-2</v>
      </c>
      <c r="AW350" s="17">
        <v>1.69153057891392E-2</v>
      </c>
      <c r="AX350" s="17">
        <v>5.0742149080923199E-2</v>
      </c>
    </row>
    <row r="351" spans="2:50" x14ac:dyDescent="0.35">
      <c r="B351" t="s">
        <v>72</v>
      </c>
      <c r="C351" s="17">
        <v>6.1760374346605702E-2</v>
      </c>
      <c r="D351" s="17">
        <v>4.9815253996102503E-2</v>
      </c>
      <c r="E351" s="17">
        <v>7.2699123501161297E-2</v>
      </c>
      <c r="F351" s="17"/>
      <c r="G351" s="17">
        <v>5.2830774550892197E-2</v>
      </c>
      <c r="H351" s="17">
        <v>5.0516890113530201E-2</v>
      </c>
      <c r="I351" s="17">
        <v>6.03035282151409E-2</v>
      </c>
      <c r="J351" s="17">
        <v>8.5628627010819802E-2</v>
      </c>
      <c r="K351" s="17">
        <v>3.7875712128235102E-2</v>
      </c>
      <c r="L351" s="17">
        <v>7.4479736501181504E-2</v>
      </c>
      <c r="M351" s="17"/>
      <c r="N351" s="17">
        <v>4.8742039197834201E-2</v>
      </c>
      <c r="O351" s="17">
        <v>5.4035409025224801E-2</v>
      </c>
      <c r="P351" s="17">
        <v>4.4237469525338802E-2</v>
      </c>
      <c r="Q351" s="17">
        <v>9.99999710457464E-2</v>
      </c>
      <c r="R351" s="17"/>
      <c r="S351" s="17">
        <v>5.1982838460376699E-2</v>
      </c>
      <c r="T351" s="17">
        <v>4.7210726629424299E-2</v>
      </c>
      <c r="U351" s="17">
        <v>8.1069299466352204E-2</v>
      </c>
      <c r="V351" s="17">
        <v>0.106068586872354</v>
      </c>
      <c r="W351" s="17">
        <v>8.9013117422921506E-2</v>
      </c>
      <c r="X351" s="17">
        <v>5.3526003993963199E-2</v>
      </c>
      <c r="Y351" s="17">
        <v>3.7161048092804599E-2</v>
      </c>
      <c r="Z351" s="17">
        <v>6.1181678314509498E-2</v>
      </c>
      <c r="AA351" s="17">
        <v>7.1672426038465006E-2</v>
      </c>
      <c r="AB351" s="17">
        <v>3.1338751926451899E-2</v>
      </c>
      <c r="AC351" s="17">
        <v>7.2188393856053606E-2</v>
      </c>
      <c r="AD351" s="17">
        <v>5.1878966460831302E-2</v>
      </c>
      <c r="AE351" s="17"/>
      <c r="AF351" s="17">
        <v>5.1622081525927899E-2</v>
      </c>
      <c r="AG351" s="17">
        <v>4.4213615030065503E-2</v>
      </c>
      <c r="AH351" s="17">
        <v>0.13184230287637799</v>
      </c>
      <c r="AI351" s="17"/>
      <c r="AJ351" s="17">
        <v>5.07486873092085E-2</v>
      </c>
      <c r="AK351" s="17">
        <v>3.3420857291077202E-2</v>
      </c>
      <c r="AL351" s="17">
        <v>6.0781821579665003E-2</v>
      </c>
      <c r="AM351" s="17">
        <v>0</v>
      </c>
      <c r="AN351" s="17">
        <v>0.13902148341022699</v>
      </c>
      <c r="AO351" s="17"/>
      <c r="AP351" s="17">
        <v>2.71836770625241E-2</v>
      </c>
      <c r="AQ351" s="17">
        <v>3.4516279342962503E-2</v>
      </c>
      <c r="AR351" s="17">
        <v>2.5591862587053999E-2</v>
      </c>
      <c r="AS351" s="17"/>
      <c r="AT351" s="17">
        <v>9.1821294585789998E-2</v>
      </c>
      <c r="AU351" s="17">
        <v>6.7054804098560405E-2</v>
      </c>
      <c r="AV351" s="17">
        <v>2.5942475200647599E-2</v>
      </c>
      <c r="AW351" s="17">
        <v>4.4366328396513798E-2</v>
      </c>
      <c r="AX351" s="17">
        <v>0.13943520538861701</v>
      </c>
    </row>
    <row r="352" spans="2:50" x14ac:dyDescent="0.3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row>
    <row r="353" spans="2:50" x14ac:dyDescent="0.35">
      <c r="B353" s="6" t="s">
        <v>215</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row>
    <row r="354" spans="2:50" x14ac:dyDescent="0.35">
      <c r="B354" s="24" t="s">
        <v>84</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row>
    <row r="355" spans="2:50" x14ac:dyDescent="0.35">
      <c r="B355" t="s">
        <v>201</v>
      </c>
      <c r="C355" s="17">
        <v>0.125090635058244</v>
      </c>
      <c r="D355" s="17">
        <v>0.15936397664586699</v>
      </c>
      <c r="E355" s="17">
        <v>9.12206355203206E-2</v>
      </c>
      <c r="F355" s="17"/>
      <c r="G355" s="17">
        <v>0.146810547637965</v>
      </c>
      <c r="H355" s="17">
        <v>0.14557202921717499</v>
      </c>
      <c r="I355" s="17">
        <v>0.100340075631955</v>
      </c>
      <c r="J355" s="17">
        <v>0.102478138567792</v>
      </c>
      <c r="K355" s="17">
        <v>0.12901857711294001</v>
      </c>
      <c r="L355" s="17">
        <v>0.13004430770418801</v>
      </c>
      <c r="M355" s="17"/>
      <c r="N355" s="17">
        <v>0.15309877562601401</v>
      </c>
      <c r="O355" s="17">
        <v>0.13360545292885501</v>
      </c>
      <c r="P355" s="17">
        <v>0.10995121099373301</v>
      </c>
      <c r="Q355" s="17">
        <v>9.8887711572841999E-2</v>
      </c>
      <c r="R355" s="17"/>
      <c r="S355" s="17">
        <v>0.13717915626208799</v>
      </c>
      <c r="T355" s="17">
        <v>0.131370672829241</v>
      </c>
      <c r="U355" s="17">
        <v>8.9153535609222095E-2</v>
      </c>
      <c r="V355" s="17">
        <v>0.16090085953602101</v>
      </c>
      <c r="W355" s="17">
        <v>8.2549350587449999E-2</v>
      </c>
      <c r="X355" s="17">
        <v>0.114241094521774</v>
      </c>
      <c r="Y355" s="17">
        <v>0.12841496985200099</v>
      </c>
      <c r="Z355" s="17">
        <v>9.0505700123389599E-2</v>
      </c>
      <c r="AA355" s="17">
        <v>8.8721096881456102E-2</v>
      </c>
      <c r="AB355" s="17">
        <v>0.15901307403677301</v>
      </c>
      <c r="AC355" s="17">
        <v>0.19046149017820599</v>
      </c>
      <c r="AD355" s="17">
        <v>0.12171285967463601</v>
      </c>
      <c r="AE355" s="17"/>
      <c r="AF355" s="17">
        <v>0.13394001340204001</v>
      </c>
      <c r="AG355" s="17">
        <v>0.123926126056166</v>
      </c>
      <c r="AH355" s="17">
        <v>0.108025732263407</v>
      </c>
      <c r="AI355" s="17"/>
      <c r="AJ355" s="17">
        <v>0.16638431529572301</v>
      </c>
      <c r="AK355" s="17">
        <v>0.106352180023884</v>
      </c>
      <c r="AL355" s="17">
        <v>0.12149636264873501</v>
      </c>
      <c r="AM355" s="17">
        <v>6.9676343962140105E-2</v>
      </c>
      <c r="AN355" s="17">
        <v>8.4978918013303206E-2</v>
      </c>
      <c r="AO355" s="17"/>
      <c r="AP355" s="17">
        <v>0.18356660717661999</v>
      </c>
      <c r="AQ355" s="17">
        <v>0.129370017203327</v>
      </c>
      <c r="AR355" s="17">
        <v>0.11780873355827801</v>
      </c>
      <c r="AS355" s="17"/>
      <c r="AT355" s="17">
        <v>0.117802375283629</v>
      </c>
      <c r="AU355" s="17">
        <v>9.60249150824872E-2</v>
      </c>
      <c r="AV355" s="17">
        <v>0.167053918846855</v>
      </c>
      <c r="AW355" s="17">
        <v>0.13015784079248299</v>
      </c>
      <c r="AX355" s="17">
        <v>0.19365403106126899</v>
      </c>
    </row>
    <row r="356" spans="2:50" x14ac:dyDescent="0.35">
      <c r="B356" t="s">
        <v>202</v>
      </c>
      <c r="C356" s="17">
        <v>0.361211172549745</v>
      </c>
      <c r="D356" s="17">
        <v>0.37718520471849099</v>
      </c>
      <c r="E356" s="17">
        <v>0.34497557085050001</v>
      </c>
      <c r="F356" s="17"/>
      <c r="G356" s="17">
        <v>0.34060128077444801</v>
      </c>
      <c r="H356" s="17">
        <v>0.34097944445808598</v>
      </c>
      <c r="I356" s="17">
        <v>0.33049057027615902</v>
      </c>
      <c r="J356" s="17">
        <v>0.34448407265049302</v>
      </c>
      <c r="K356" s="17">
        <v>0.38031505548595601</v>
      </c>
      <c r="L356" s="17">
        <v>0.41702366650213102</v>
      </c>
      <c r="M356" s="17"/>
      <c r="N356" s="17">
        <v>0.39226810626429998</v>
      </c>
      <c r="O356" s="17">
        <v>0.39281698441073198</v>
      </c>
      <c r="P356" s="17">
        <v>0.34693796614028799</v>
      </c>
      <c r="Q356" s="17">
        <v>0.30791002972508202</v>
      </c>
      <c r="R356" s="17"/>
      <c r="S356" s="17">
        <v>0.36642109186056199</v>
      </c>
      <c r="T356" s="17">
        <v>0.43557382193844402</v>
      </c>
      <c r="U356" s="17">
        <v>0.35596690419996302</v>
      </c>
      <c r="V356" s="17">
        <v>0.34586497145647999</v>
      </c>
      <c r="W356" s="17">
        <v>0.33870819894532</v>
      </c>
      <c r="X356" s="17">
        <v>0.33565379343057899</v>
      </c>
      <c r="Y356" s="17">
        <v>0.36852026127682402</v>
      </c>
      <c r="Z356" s="17">
        <v>0.39522576448732399</v>
      </c>
      <c r="AA356" s="17">
        <v>0.345187724217836</v>
      </c>
      <c r="AB356" s="17">
        <v>0.34087887544274997</v>
      </c>
      <c r="AC356" s="17">
        <v>0.27243013526555099</v>
      </c>
      <c r="AD356" s="17">
        <v>0.40665534334465198</v>
      </c>
      <c r="AE356" s="17"/>
      <c r="AF356" s="17">
        <v>0.36598683920340902</v>
      </c>
      <c r="AG356" s="17">
        <v>0.38361132086678201</v>
      </c>
      <c r="AH356" s="17">
        <v>0.27290217991106902</v>
      </c>
      <c r="AI356" s="17"/>
      <c r="AJ356" s="17">
        <v>0.41470403237511899</v>
      </c>
      <c r="AK356" s="17">
        <v>0.30108105448493</v>
      </c>
      <c r="AL356" s="17">
        <v>0.39475039175855797</v>
      </c>
      <c r="AM356" s="17">
        <v>0.19975729824688199</v>
      </c>
      <c r="AN356" s="17">
        <v>0.29129489613875198</v>
      </c>
      <c r="AO356" s="17"/>
      <c r="AP356" s="17">
        <v>0.44993616796232699</v>
      </c>
      <c r="AQ356" s="17">
        <v>0.33228866311773397</v>
      </c>
      <c r="AR356" s="17">
        <v>0.42245980518842602</v>
      </c>
      <c r="AS356" s="17"/>
      <c r="AT356" s="17">
        <v>0.32990909606017899</v>
      </c>
      <c r="AU356" s="17">
        <v>0.391054294960548</v>
      </c>
      <c r="AV356" s="17">
        <v>0.35089947165539898</v>
      </c>
      <c r="AW356" s="17">
        <v>0.39427753873686</v>
      </c>
      <c r="AX356" s="17">
        <v>0.380295093818384</v>
      </c>
    </row>
    <row r="357" spans="2:50" x14ac:dyDescent="0.35">
      <c r="B357" t="s">
        <v>203</v>
      </c>
      <c r="C357" s="17">
        <v>0.33568392536284303</v>
      </c>
      <c r="D357" s="17">
        <v>0.31443408791926902</v>
      </c>
      <c r="E357" s="17">
        <v>0.357750224461304</v>
      </c>
      <c r="F357" s="17"/>
      <c r="G357" s="17">
        <v>0.34605929366362698</v>
      </c>
      <c r="H357" s="17">
        <v>0.321429261805806</v>
      </c>
      <c r="I357" s="17">
        <v>0.36704572438065403</v>
      </c>
      <c r="J357" s="17">
        <v>0.33641782900615402</v>
      </c>
      <c r="K357" s="17">
        <v>0.35482207965088502</v>
      </c>
      <c r="L357" s="17">
        <v>0.30160359891362198</v>
      </c>
      <c r="M357" s="17"/>
      <c r="N357" s="17">
        <v>0.32234833645169497</v>
      </c>
      <c r="O357" s="17">
        <v>0.33178812390328399</v>
      </c>
      <c r="P357" s="17">
        <v>0.34770486613947699</v>
      </c>
      <c r="Q357" s="17">
        <v>0.34318429556721902</v>
      </c>
      <c r="R357" s="17"/>
      <c r="S357" s="17">
        <v>0.31034451910827299</v>
      </c>
      <c r="T357" s="17">
        <v>0.29478973708237799</v>
      </c>
      <c r="U357" s="17">
        <v>0.37264112114961001</v>
      </c>
      <c r="V357" s="17">
        <v>0.278363613824189</v>
      </c>
      <c r="W357" s="17">
        <v>0.35668011939727001</v>
      </c>
      <c r="X357" s="17">
        <v>0.37278143976688199</v>
      </c>
      <c r="Y357" s="17">
        <v>0.33310942012552902</v>
      </c>
      <c r="Z357" s="17">
        <v>0.33196221028951101</v>
      </c>
      <c r="AA357" s="17">
        <v>0.375838818956648</v>
      </c>
      <c r="AB357" s="17">
        <v>0.367309171310571</v>
      </c>
      <c r="AC357" s="17">
        <v>0.32466154850773399</v>
      </c>
      <c r="AD357" s="17">
        <v>0.33138462711510402</v>
      </c>
      <c r="AE357" s="17"/>
      <c r="AF357" s="17">
        <v>0.33625252991641502</v>
      </c>
      <c r="AG357" s="17">
        <v>0.34236002673086502</v>
      </c>
      <c r="AH357" s="17">
        <v>0.32429476346925001</v>
      </c>
      <c r="AI357" s="17"/>
      <c r="AJ357" s="17">
        <v>0.29096477912829899</v>
      </c>
      <c r="AK357" s="17">
        <v>0.39406954776434899</v>
      </c>
      <c r="AL357" s="17">
        <v>0.33181487893886702</v>
      </c>
      <c r="AM357" s="17">
        <v>0.402794696609588</v>
      </c>
      <c r="AN357" s="17">
        <v>0.32755205597214698</v>
      </c>
      <c r="AO357" s="17"/>
      <c r="AP357" s="17">
        <v>0.249022283825341</v>
      </c>
      <c r="AQ357" s="17">
        <v>0.38188857801647802</v>
      </c>
      <c r="AR357" s="17">
        <v>0.32115282191699102</v>
      </c>
      <c r="AS357" s="17"/>
      <c r="AT357" s="17">
        <v>0.32019212529905999</v>
      </c>
      <c r="AU357" s="17">
        <v>0.34633130091666098</v>
      </c>
      <c r="AV357" s="17">
        <v>0.336761288939465</v>
      </c>
      <c r="AW357" s="17">
        <v>0.353983603228823</v>
      </c>
      <c r="AX357" s="17">
        <v>0.15770559335564699</v>
      </c>
    </row>
    <row r="358" spans="2:50" x14ac:dyDescent="0.35">
      <c r="B358" t="s">
        <v>204</v>
      </c>
      <c r="C358" s="17">
        <v>8.8488523225092902E-2</v>
      </c>
      <c r="D358" s="17">
        <v>7.4361734523850004E-2</v>
      </c>
      <c r="E358" s="17">
        <v>0.102624187887567</v>
      </c>
      <c r="F358" s="17"/>
      <c r="G358" s="17">
        <v>7.81214898852403E-2</v>
      </c>
      <c r="H358" s="17">
        <v>0.113067905507326</v>
      </c>
      <c r="I358" s="17">
        <v>0.109026471929458</v>
      </c>
      <c r="J358" s="17">
        <v>9.4131139690492499E-2</v>
      </c>
      <c r="K358" s="17">
        <v>7.5754363226434904E-2</v>
      </c>
      <c r="L358" s="17">
        <v>6.2535559998226006E-2</v>
      </c>
      <c r="M358" s="17"/>
      <c r="N358" s="17">
        <v>5.8385419215047502E-2</v>
      </c>
      <c r="O358" s="17">
        <v>7.1605927006251804E-2</v>
      </c>
      <c r="P358" s="17">
        <v>0.12252521711865</v>
      </c>
      <c r="Q358" s="17">
        <v>0.10963358208347</v>
      </c>
      <c r="R358" s="17"/>
      <c r="S358" s="17">
        <v>9.3257802318768096E-2</v>
      </c>
      <c r="T358" s="17">
        <v>8.4590432440312904E-2</v>
      </c>
      <c r="U358" s="17">
        <v>6.9347912816759602E-2</v>
      </c>
      <c r="V358" s="17">
        <v>8.5941624400519695E-2</v>
      </c>
      <c r="W358" s="17">
        <v>0.10309506228293799</v>
      </c>
      <c r="X358" s="17">
        <v>7.9424428071487599E-2</v>
      </c>
      <c r="Y358" s="17">
        <v>0.108937499618908</v>
      </c>
      <c r="Z358" s="17">
        <v>0.105906765155865</v>
      </c>
      <c r="AA358" s="17">
        <v>7.8539305504166004E-2</v>
      </c>
      <c r="AB358" s="17">
        <v>8.3663747345483805E-2</v>
      </c>
      <c r="AC358" s="17">
        <v>0.12223319503480801</v>
      </c>
      <c r="AD358" s="17">
        <v>5.2210266291256198E-2</v>
      </c>
      <c r="AE358" s="17"/>
      <c r="AF358" s="17">
        <v>8.7077505522918902E-2</v>
      </c>
      <c r="AG358" s="17">
        <v>7.9319087081606898E-2</v>
      </c>
      <c r="AH358" s="17">
        <v>0.115099808777977</v>
      </c>
      <c r="AI358" s="17"/>
      <c r="AJ358" s="17">
        <v>6.7536230212741896E-2</v>
      </c>
      <c r="AK358" s="17">
        <v>0.12273312340169</v>
      </c>
      <c r="AL358" s="17">
        <v>6.8902269267834104E-2</v>
      </c>
      <c r="AM358" s="17">
        <v>0.32777166118139001</v>
      </c>
      <c r="AN358" s="17">
        <v>0.105553002416193</v>
      </c>
      <c r="AO358" s="17"/>
      <c r="AP358" s="17">
        <v>6.9151936738785905E-2</v>
      </c>
      <c r="AQ358" s="17">
        <v>8.9008596698181799E-2</v>
      </c>
      <c r="AR358" s="17">
        <v>0.100960517621605</v>
      </c>
      <c r="AS358" s="17"/>
      <c r="AT358" s="17">
        <v>0.117536490972695</v>
      </c>
      <c r="AU358" s="17">
        <v>7.7756659649220003E-2</v>
      </c>
      <c r="AV358" s="17">
        <v>8.7423869579609195E-2</v>
      </c>
      <c r="AW358" s="17">
        <v>6.4226737434849898E-2</v>
      </c>
      <c r="AX358" s="17">
        <v>7.6217531628307106E-2</v>
      </c>
    </row>
    <row r="359" spans="2:50" x14ac:dyDescent="0.35">
      <c r="B359" t="s">
        <v>205</v>
      </c>
      <c r="C359" s="17">
        <v>1.75506657079211E-2</v>
      </c>
      <c r="D359" s="17">
        <v>1.5384797591994801E-2</v>
      </c>
      <c r="E359" s="17">
        <v>1.9733688766644698E-2</v>
      </c>
      <c r="F359" s="17"/>
      <c r="G359" s="17">
        <v>2.03983872670911E-2</v>
      </c>
      <c r="H359" s="17">
        <v>1.7271301670919999E-2</v>
      </c>
      <c r="I359" s="17">
        <v>1.75410243698912E-2</v>
      </c>
      <c r="J359" s="17">
        <v>2.2222892955522398E-2</v>
      </c>
      <c r="K359" s="17">
        <v>2.2464936063298201E-2</v>
      </c>
      <c r="L359" s="17">
        <v>8.84396500540479E-3</v>
      </c>
      <c r="M359" s="17"/>
      <c r="N359" s="17">
        <v>1.51837030138329E-2</v>
      </c>
      <c r="O359" s="17">
        <v>1.5129874476485901E-2</v>
      </c>
      <c r="P359" s="17">
        <v>9.2426724004723206E-3</v>
      </c>
      <c r="Q359" s="17">
        <v>2.83244047025672E-2</v>
      </c>
      <c r="R359" s="17"/>
      <c r="S359" s="17">
        <v>2.7451725687143901E-2</v>
      </c>
      <c r="T359" s="17">
        <v>6.6524941023864397E-3</v>
      </c>
      <c r="U359" s="17">
        <v>8.7834450988718091E-3</v>
      </c>
      <c r="V359" s="17">
        <v>5.2614800995887303E-3</v>
      </c>
      <c r="W359" s="17">
        <v>2.92724371277382E-2</v>
      </c>
      <c r="X359" s="17">
        <v>1.6390840108796899E-2</v>
      </c>
      <c r="Y359" s="17">
        <v>5.0893837569193903E-3</v>
      </c>
      <c r="Z359" s="17">
        <v>0</v>
      </c>
      <c r="AA359" s="17">
        <v>4.2000857099788298E-2</v>
      </c>
      <c r="AB359" s="17">
        <v>1.7023137372086401E-2</v>
      </c>
      <c r="AC359" s="17">
        <v>9.7219371013748095E-3</v>
      </c>
      <c r="AD359" s="17">
        <v>3.6157937113520403E-2</v>
      </c>
      <c r="AE359" s="17"/>
      <c r="AF359" s="17">
        <v>1.6251131063486399E-2</v>
      </c>
      <c r="AG359" s="17">
        <v>1.6774959146709002E-2</v>
      </c>
      <c r="AH359" s="17">
        <v>2.2683175004189302E-2</v>
      </c>
      <c r="AI359" s="17"/>
      <c r="AJ359" s="17">
        <v>1.0088187585605901E-2</v>
      </c>
      <c r="AK359" s="17">
        <v>2.08691854533825E-2</v>
      </c>
      <c r="AL359" s="17">
        <v>5.6769134515764E-3</v>
      </c>
      <c r="AM359" s="17">
        <v>0</v>
      </c>
      <c r="AN359" s="17">
        <v>2.9209578224256801E-2</v>
      </c>
      <c r="AO359" s="17"/>
      <c r="AP359" s="17">
        <v>1.83864037539152E-2</v>
      </c>
      <c r="AQ359" s="17">
        <v>1.65003318204466E-2</v>
      </c>
      <c r="AR359" s="17">
        <v>6.1515442207525301E-3</v>
      </c>
      <c r="AS359" s="17"/>
      <c r="AT359" s="17">
        <v>2.30814137894901E-2</v>
      </c>
      <c r="AU359" s="17">
        <v>1.34428304874785E-2</v>
      </c>
      <c r="AV359" s="17">
        <v>1.6739693960330902E-2</v>
      </c>
      <c r="AW359" s="17">
        <v>4.1519585812520004E-3</v>
      </c>
      <c r="AX359" s="17">
        <v>2.6600218999886301E-2</v>
      </c>
    </row>
    <row r="360" spans="2:50" x14ac:dyDescent="0.35">
      <c r="B360" t="s">
        <v>72</v>
      </c>
      <c r="C360" s="17">
        <v>7.1975078096153194E-2</v>
      </c>
      <c r="D360" s="17">
        <v>5.92701986005277E-2</v>
      </c>
      <c r="E360" s="17">
        <v>8.3695692513663697E-2</v>
      </c>
      <c r="F360" s="17"/>
      <c r="G360" s="17">
        <v>6.80090007716284E-2</v>
      </c>
      <c r="H360" s="17">
        <v>6.1680057340687697E-2</v>
      </c>
      <c r="I360" s="17">
        <v>7.5556133411882706E-2</v>
      </c>
      <c r="J360" s="17">
        <v>0.100265927129546</v>
      </c>
      <c r="K360" s="17">
        <v>3.76249884604858E-2</v>
      </c>
      <c r="L360" s="17">
        <v>7.9948901876428197E-2</v>
      </c>
      <c r="M360" s="17"/>
      <c r="N360" s="17">
        <v>5.87156594291115E-2</v>
      </c>
      <c r="O360" s="17">
        <v>5.5053637274391699E-2</v>
      </c>
      <c r="P360" s="17">
        <v>6.3638067207380203E-2</v>
      </c>
      <c r="Q360" s="17">
        <v>0.11205997634882101</v>
      </c>
      <c r="R360" s="17"/>
      <c r="S360" s="17">
        <v>6.5345704763164897E-2</v>
      </c>
      <c r="T360" s="17">
        <v>4.7022841607237499E-2</v>
      </c>
      <c r="U360" s="17">
        <v>0.104107081125574</v>
      </c>
      <c r="V360" s="17">
        <v>0.12366745068320199</v>
      </c>
      <c r="W360" s="17">
        <v>8.9694831659283797E-2</v>
      </c>
      <c r="X360" s="17">
        <v>8.1508404100480297E-2</v>
      </c>
      <c r="Y360" s="17">
        <v>5.5928465369818103E-2</v>
      </c>
      <c r="Z360" s="17">
        <v>7.63995599439099E-2</v>
      </c>
      <c r="AA360" s="17">
        <v>6.9712197340105794E-2</v>
      </c>
      <c r="AB360" s="17">
        <v>3.2111994492336003E-2</v>
      </c>
      <c r="AC360" s="17">
        <v>8.0491693912326606E-2</v>
      </c>
      <c r="AD360" s="17">
        <v>5.1878966460831302E-2</v>
      </c>
      <c r="AE360" s="17"/>
      <c r="AF360" s="17">
        <v>6.0491980891731099E-2</v>
      </c>
      <c r="AG360" s="17">
        <v>5.4008480117871099E-2</v>
      </c>
      <c r="AH360" s="17">
        <v>0.15699434057410699</v>
      </c>
      <c r="AI360" s="17"/>
      <c r="AJ360" s="17">
        <v>5.0322455402510999E-2</v>
      </c>
      <c r="AK360" s="17">
        <v>5.4894908871764202E-2</v>
      </c>
      <c r="AL360" s="17">
        <v>7.7359183934429407E-2</v>
      </c>
      <c r="AM360" s="17">
        <v>0</v>
      </c>
      <c r="AN360" s="17">
        <v>0.16141154923534801</v>
      </c>
      <c r="AO360" s="17"/>
      <c r="AP360" s="17">
        <v>2.99366005430107E-2</v>
      </c>
      <c r="AQ360" s="17">
        <v>5.0943813143832999E-2</v>
      </c>
      <c r="AR360" s="17">
        <v>3.1466577493947802E-2</v>
      </c>
      <c r="AS360" s="17"/>
      <c r="AT360" s="17">
        <v>9.1478498594947E-2</v>
      </c>
      <c r="AU360" s="17">
        <v>7.5389998903605204E-2</v>
      </c>
      <c r="AV360" s="17">
        <v>4.1121757018340602E-2</v>
      </c>
      <c r="AW360" s="17">
        <v>5.32023212257315E-2</v>
      </c>
      <c r="AX360" s="17">
        <v>0.16552753113650601</v>
      </c>
    </row>
    <row r="361" spans="2:50" x14ac:dyDescent="0.35">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row>
    <row r="362" spans="2:50" x14ac:dyDescent="0.35">
      <c r="B362" s="6" t="s">
        <v>216</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row>
    <row r="363" spans="2:50" x14ac:dyDescent="0.35">
      <c r="B363" s="24" t="s">
        <v>84</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row>
    <row r="364" spans="2:50" x14ac:dyDescent="0.35">
      <c r="B364" t="s">
        <v>201</v>
      </c>
      <c r="C364" s="17">
        <v>0.161022363979059</v>
      </c>
      <c r="D364" s="17">
        <v>0.20187338386714401</v>
      </c>
      <c r="E364" s="17">
        <v>0.12179849323648401</v>
      </c>
      <c r="F364" s="17"/>
      <c r="G364" s="17">
        <v>0.145568497366665</v>
      </c>
      <c r="H364" s="17">
        <v>0.161077664569761</v>
      </c>
      <c r="I364" s="17">
        <v>0.140957077172781</v>
      </c>
      <c r="J364" s="17">
        <v>0.158180425029425</v>
      </c>
      <c r="K364" s="17">
        <v>0.179880220750712</v>
      </c>
      <c r="L364" s="17">
        <v>0.177185007222733</v>
      </c>
      <c r="M364" s="17"/>
      <c r="N364" s="17">
        <v>0.199078499300894</v>
      </c>
      <c r="O364" s="17">
        <v>0.16218682077768401</v>
      </c>
      <c r="P364" s="17">
        <v>0.16306764795879999</v>
      </c>
      <c r="Q364" s="17">
        <v>0.116905918620093</v>
      </c>
      <c r="R364" s="17"/>
      <c r="S364" s="17">
        <v>0.18272166626668601</v>
      </c>
      <c r="T364" s="17">
        <v>0.178893855991963</v>
      </c>
      <c r="U364" s="17">
        <v>8.6644064037689594E-2</v>
      </c>
      <c r="V364" s="17">
        <v>0.124364856502862</v>
      </c>
      <c r="W364" s="17">
        <v>0.12927845213488501</v>
      </c>
      <c r="X364" s="17">
        <v>0.154060491629776</v>
      </c>
      <c r="Y364" s="17">
        <v>0.16234881377552701</v>
      </c>
      <c r="Z364" s="17">
        <v>0.12751402131550901</v>
      </c>
      <c r="AA364" s="17">
        <v>0.204701110390372</v>
      </c>
      <c r="AB364" s="17">
        <v>0.14790284679937199</v>
      </c>
      <c r="AC364" s="17">
        <v>0.19645139057406599</v>
      </c>
      <c r="AD364" s="17">
        <v>0.24588501886901101</v>
      </c>
      <c r="AE364" s="17"/>
      <c r="AF364" s="17">
        <v>0.18166859405385399</v>
      </c>
      <c r="AG364" s="17">
        <v>0.15808194496283001</v>
      </c>
      <c r="AH364" s="17">
        <v>0.11523322349852901</v>
      </c>
      <c r="AI364" s="17"/>
      <c r="AJ364" s="17">
        <v>0.19738873948633401</v>
      </c>
      <c r="AK364" s="17">
        <v>0.13077885556746</v>
      </c>
      <c r="AL364" s="17">
        <v>0.16548406894352899</v>
      </c>
      <c r="AM364" s="17">
        <v>7.9379463396097305E-2</v>
      </c>
      <c r="AN364" s="17">
        <v>0.14385707199018599</v>
      </c>
      <c r="AO364" s="17"/>
      <c r="AP364" s="17">
        <v>0.21819724990297501</v>
      </c>
      <c r="AQ364" s="17">
        <v>0.15430988126897699</v>
      </c>
      <c r="AR364" s="17">
        <v>0.150607257644468</v>
      </c>
      <c r="AS364" s="17"/>
      <c r="AT364" s="17">
        <v>0.13022020391739</v>
      </c>
      <c r="AU364" s="17">
        <v>0.123406192538033</v>
      </c>
      <c r="AV364" s="17">
        <v>0.194486462005415</v>
      </c>
      <c r="AW364" s="17">
        <v>0.21096797457142599</v>
      </c>
      <c r="AX364" s="17">
        <v>0.193271526851303</v>
      </c>
    </row>
    <row r="365" spans="2:50" x14ac:dyDescent="0.35">
      <c r="B365" t="s">
        <v>202</v>
      </c>
      <c r="C365" s="17">
        <v>0.37126558736920001</v>
      </c>
      <c r="D365" s="17">
        <v>0.37669744770857599</v>
      </c>
      <c r="E365" s="17">
        <v>0.36443470165080299</v>
      </c>
      <c r="F365" s="17"/>
      <c r="G365" s="17">
        <v>0.360659139111208</v>
      </c>
      <c r="H365" s="17">
        <v>0.345533381238946</v>
      </c>
      <c r="I365" s="17">
        <v>0.336138836158768</v>
      </c>
      <c r="J365" s="17">
        <v>0.35091730195093701</v>
      </c>
      <c r="K365" s="17">
        <v>0.40360000016055803</v>
      </c>
      <c r="L365" s="17">
        <v>0.422679817143093</v>
      </c>
      <c r="M365" s="17"/>
      <c r="N365" s="17">
        <v>0.402581987654827</v>
      </c>
      <c r="O365" s="17">
        <v>0.42349285486661098</v>
      </c>
      <c r="P365" s="17">
        <v>0.332954846289227</v>
      </c>
      <c r="Q365" s="17">
        <v>0.31500189319646799</v>
      </c>
      <c r="R365" s="17"/>
      <c r="S365" s="17">
        <v>0.36488617905731302</v>
      </c>
      <c r="T365" s="17">
        <v>0.38554095232292201</v>
      </c>
      <c r="U365" s="17">
        <v>0.41991155682447501</v>
      </c>
      <c r="V365" s="17">
        <v>0.38740855378767097</v>
      </c>
      <c r="W365" s="17">
        <v>0.40388314957286298</v>
      </c>
      <c r="X365" s="17">
        <v>0.33095222444211803</v>
      </c>
      <c r="Y365" s="17">
        <v>0.39155015715936298</v>
      </c>
      <c r="Z365" s="17">
        <v>0.37398403752134202</v>
      </c>
      <c r="AA365" s="17">
        <v>0.32392276548493898</v>
      </c>
      <c r="AB365" s="17">
        <v>0.39478899373955001</v>
      </c>
      <c r="AC365" s="17">
        <v>0.31044582935438197</v>
      </c>
      <c r="AD365" s="17">
        <v>0.35360935814097</v>
      </c>
      <c r="AE365" s="17"/>
      <c r="AF365" s="17">
        <v>0.35506629707026499</v>
      </c>
      <c r="AG365" s="17">
        <v>0.40956645767250399</v>
      </c>
      <c r="AH365" s="17">
        <v>0.27544493068751702</v>
      </c>
      <c r="AI365" s="17"/>
      <c r="AJ365" s="17">
        <v>0.42104256889188102</v>
      </c>
      <c r="AK365" s="17">
        <v>0.31755284721035998</v>
      </c>
      <c r="AL365" s="17">
        <v>0.408196326891549</v>
      </c>
      <c r="AM365" s="17">
        <v>0.394909845235968</v>
      </c>
      <c r="AN365" s="17">
        <v>0.300379466192706</v>
      </c>
      <c r="AO365" s="17"/>
      <c r="AP365" s="17">
        <v>0.43140781771512199</v>
      </c>
      <c r="AQ365" s="17">
        <v>0.366576026536856</v>
      </c>
      <c r="AR365" s="17">
        <v>0.420791430893589</v>
      </c>
      <c r="AS365" s="17"/>
      <c r="AT365" s="17">
        <v>0.32567667562359698</v>
      </c>
      <c r="AU365" s="17">
        <v>0.40441586784202799</v>
      </c>
      <c r="AV365" s="17">
        <v>0.37773014637678798</v>
      </c>
      <c r="AW365" s="17">
        <v>0.37091913976493601</v>
      </c>
      <c r="AX365" s="17">
        <v>0.42969569188075502</v>
      </c>
    </row>
    <row r="366" spans="2:50" x14ac:dyDescent="0.35">
      <c r="B366" t="s">
        <v>203</v>
      </c>
      <c r="C366" s="17">
        <v>0.30926905511842001</v>
      </c>
      <c r="D366" s="17">
        <v>0.28861140552111197</v>
      </c>
      <c r="E366" s="17">
        <v>0.33065277934937698</v>
      </c>
      <c r="F366" s="17"/>
      <c r="G366" s="17">
        <v>0.32527873888127501</v>
      </c>
      <c r="H366" s="17">
        <v>0.29790751166728302</v>
      </c>
      <c r="I366" s="17">
        <v>0.342398289947907</v>
      </c>
      <c r="J366" s="17">
        <v>0.31605226454959501</v>
      </c>
      <c r="K366" s="17">
        <v>0.31598847078347803</v>
      </c>
      <c r="L366" s="17">
        <v>0.27106127129750801</v>
      </c>
      <c r="M366" s="17"/>
      <c r="N366" s="17">
        <v>0.283956056536385</v>
      </c>
      <c r="O366" s="17">
        <v>0.27035360688823101</v>
      </c>
      <c r="P366" s="17">
        <v>0.34427631924525298</v>
      </c>
      <c r="Q366" s="17">
        <v>0.34806141811274899</v>
      </c>
      <c r="R366" s="17"/>
      <c r="S366" s="17">
        <v>0.31367751883655198</v>
      </c>
      <c r="T366" s="17">
        <v>0.31844562132815901</v>
      </c>
      <c r="U366" s="17">
        <v>0.36746968975452698</v>
      </c>
      <c r="V366" s="17">
        <v>0.30315393763507398</v>
      </c>
      <c r="W366" s="17">
        <v>0.24983808544385699</v>
      </c>
      <c r="X366" s="17">
        <v>0.37555669029668398</v>
      </c>
      <c r="Y366" s="17">
        <v>0.31544813740022298</v>
      </c>
      <c r="Z366" s="17">
        <v>0.30438383009332598</v>
      </c>
      <c r="AA366" s="17">
        <v>0.26996166357420498</v>
      </c>
      <c r="AB366" s="17">
        <v>0.282050290405431</v>
      </c>
      <c r="AC366" s="17">
        <v>0.29961016727196998</v>
      </c>
      <c r="AD366" s="17">
        <v>0.28351136096315499</v>
      </c>
      <c r="AE366" s="17"/>
      <c r="AF366" s="17">
        <v>0.30647995722226401</v>
      </c>
      <c r="AG366" s="17">
        <v>0.307390427315751</v>
      </c>
      <c r="AH366" s="17">
        <v>0.33885697055946701</v>
      </c>
      <c r="AI366" s="17"/>
      <c r="AJ366" s="17">
        <v>0.270408268728205</v>
      </c>
      <c r="AK366" s="17">
        <v>0.35985907324046201</v>
      </c>
      <c r="AL366" s="17">
        <v>0.292401363289434</v>
      </c>
      <c r="AM366" s="17">
        <v>0.458039983294597</v>
      </c>
      <c r="AN366" s="17">
        <v>0.28610990687482701</v>
      </c>
      <c r="AO366" s="17"/>
      <c r="AP366" s="17">
        <v>0.245204036842946</v>
      </c>
      <c r="AQ366" s="17">
        <v>0.33436469321809298</v>
      </c>
      <c r="AR366" s="17">
        <v>0.30051359822602602</v>
      </c>
      <c r="AS366" s="17"/>
      <c r="AT366" s="17">
        <v>0.34201395837217802</v>
      </c>
      <c r="AU366" s="17">
        <v>0.31314473256365599</v>
      </c>
      <c r="AV366" s="17">
        <v>0.31189790037978798</v>
      </c>
      <c r="AW366" s="17">
        <v>0.31438482056952299</v>
      </c>
      <c r="AX366" s="17">
        <v>0.15692173263967901</v>
      </c>
    </row>
    <row r="367" spans="2:50" x14ac:dyDescent="0.35">
      <c r="B367" t="s">
        <v>204</v>
      </c>
      <c r="C367" s="17">
        <v>7.3643767089109594E-2</v>
      </c>
      <c r="D367" s="17">
        <v>6.2190195257954897E-2</v>
      </c>
      <c r="E367" s="17">
        <v>8.5112067580292605E-2</v>
      </c>
      <c r="F367" s="17"/>
      <c r="G367" s="17">
        <v>8.7527587319031694E-2</v>
      </c>
      <c r="H367" s="17">
        <v>0.119093514911052</v>
      </c>
      <c r="I367" s="17">
        <v>9.5450697751723698E-2</v>
      </c>
      <c r="J367" s="17">
        <v>7.7332225707566205E-2</v>
      </c>
      <c r="K367" s="17">
        <v>3.24456927310098E-2</v>
      </c>
      <c r="L367" s="17">
        <v>3.4320776332804503E-2</v>
      </c>
      <c r="M367" s="17"/>
      <c r="N367" s="17">
        <v>4.83232662386456E-2</v>
      </c>
      <c r="O367" s="17">
        <v>6.7342939758131701E-2</v>
      </c>
      <c r="P367" s="17">
        <v>9.0951169898204301E-2</v>
      </c>
      <c r="Q367" s="17">
        <v>9.3183377510231702E-2</v>
      </c>
      <c r="R367" s="17"/>
      <c r="S367" s="17">
        <v>7.6947837472941705E-2</v>
      </c>
      <c r="T367" s="17">
        <v>5.54707659494127E-2</v>
      </c>
      <c r="U367" s="17">
        <v>4.5507021955084798E-2</v>
      </c>
      <c r="V367" s="17">
        <v>7.0183659168480503E-2</v>
      </c>
      <c r="W367" s="17">
        <v>8.3295403066285606E-2</v>
      </c>
      <c r="X367" s="17">
        <v>6.4258712521596401E-2</v>
      </c>
      <c r="Y367" s="17">
        <v>8.8402459815162898E-2</v>
      </c>
      <c r="Z367" s="17">
        <v>0.116239475643413</v>
      </c>
      <c r="AA367" s="17">
        <v>5.8801199407446297E-2</v>
      </c>
      <c r="AB367" s="17">
        <v>9.5467286427271897E-2</v>
      </c>
      <c r="AC367" s="17">
        <v>0.107227177192219</v>
      </c>
      <c r="AD367" s="17">
        <v>6.5115295566033196E-2</v>
      </c>
      <c r="AE367" s="17"/>
      <c r="AF367" s="17">
        <v>8.0164755462749204E-2</v>
      </c>
      <c r="AG367" s="17">
        <v>6.3391135168573795E-2</v>
      </c>
      <c r="AH367" s="17">
        <v>8.8052888210409394E-2</v>
      </c>
      <c r="AI367" s="17"/>
      <c r="AJ367" s="17">
        <v>4.4662891232971499E-2</v>
      </c>
      <c r="AK367" s="17">
        <v>0.12945732296165999</v>
      </c>
      <c r="AL367" s="17">
        <v>6.8985780051280005E-2</v>
      </c>
      <c r="AM367" s="17">
        <v>6.7670708073338304E-2</v>
      </c>
      <c r="AN367" s="17">
        <v>9.3848677857898202E-2</v>
      </c>
      <c r="AO367" s="17"/>
      <c r="AP367" s="17">
        <v>5.0505780459075E-2</v>
      </c>
      <c r="AQ367" s="17">
        <v>8.7710135998786798E-2</v>
      </c>
      <c r="AR367" s="17">
        <v>8.9464970273554004E-2</v>
      </c>
      <c r="AS367" s="17"/>
      <c r="AT367" s="17">
        <v>8.2973389998139094E-2</v>
      </c>
      <c r="AU367" s="17">
        <v>7.2884800216559797E-2</v>
      </c>
      <c r="AV367" s="17">
        <v>6.9091289797210104E-2</v>
      </c>
      <c r="AW367" s="17">
        <v>5.3372530964745202E-2</v>
      </c>
      <c r="AX367" s="17">
        <v>8.3005590625229997E-2</v>
      </c>
    </row>
    <row r="368" spans="2:50" x14ac:dyDescent="0.35">
      <c r="B368" t="s">
        <v>205</v>
      </c>
      <c r="C368" s="17">
        <v>1.6220525344322001E-2</v>
      </c>
      <c r="D368" s="17">
        <v>1.7359072737213498E-2</v>
      </c>
      <c r="E368" s="17">
        <v>1.51738416516003E-2</v>
      </c>
      <c r="F368" s="17"/>
      <c r="G368" s="17">
        <v>2.21706954953967E-2</v>
      </c>
      <c r="H368" s="17">
        <v>7.8918761098769104E-3</v>
      </c>
      <c r="I368" s="17">
        <v>2.0604620106856701E-2</v>
      </c>
      <c r="J368" s="17">
        <v>1.5482906479996001E-2</v>
      </c>
      <c r="K368" s="17">
        <v>2.65524467306117E-2</v>
      </c>
      <c r="L368" s="17">
        <v>9.2277524017052599E-3</v>
      </c>
      <c r="M368" s="17"/>
      <c r="N368" s="17">
        <v>4.6875536870991602E-3</v>
      </c>
      <c r="O368" s="17">
        <v>2.3724969956376601E-2</v>
      </c>
      <c r="P368" s="17">
        <v>1.3301992026099E-2</v>
      </c>
      <c r="Q368" s="17">
        <v>2.1832472738729399E-2</v>
      </c>
      <c r="R368" s="17"/>
      <c r="S368" s="17">
        <v>4.1752516432200801E-3</v>
      </c>
      <c r="T368" s="17">
        <v>1.5124073659671699E-2</v>
      </c>
      <c r="U368" s="17">
        <v>7.2859443900011303E-3</v>
      </c>
      <c r="V368" s="17">
        <v>4.9069534218153903E-3</v>
      </c>
      <c r="W368" s="17">
        <v>3.9540419566184599E-2</v>
      </c>
      <c r="X368" s="17">
        <v>5.7415051163507902E-3</v>
      </c>
      <c r="Y368" s="17">
        <v>5.0893837569193903E-3</v>
      </c>
      <c r="Z368" s="17">
        <v>2.5319909947051199E-2</v>
      </c>
      <c r="AA368" s="17">
        <v>5.01981148450679E-2</v>
      </c>
      <c r="AB368" s="17">
        <v>2.1374461038504999E-2</v>
      </c>
      <c r="AC368" s="17">
        <v>9.7219371013748095E-3</v>
      </c>
      <c r="AD368" s="17">
        <v>0</v>
      </c>
      <c r="AE368" s="17"/>
      <c r="AF368" s="17">
        <v>1.53423947387752E-2</v>
      </c>
      <c r="AG368" s="17">
        <v>1.79176408093982E-2</v>
      </c>
      <c r="AH368" s="17">
        <v>1.8961330821439502E-2</v>
      </c>
      <c r="AI368" s="17"/>
      <c r="AJ368" s="17">
        <v>7.0674661756949001E-3</v>
      </c>
      <c r="AK368" s="17">
        <v>1.8964065701677899E-2</v>
      </c>
      <c r="AL368" s="17">
        <v>1.8360773692150799E-2</v>
      </c>
      <c r="AM368" s="17">
        <v>0</v>
      </c>
      <c r="AN368" s="17">
        <v>2.4676480992904801E-2</v>
      </c>
      <c r="AO368" s="17"/>
      <c r="AP368" s="17">
        <v>1.49625489046616E-2</v>
      </c>
      <c r="AQ368" s="17">
        <v>1.37424872180756E-2</v>
      </c>
      <c r="AR368" s="17">
        <v>1.33711118686355E-2</v>
      </c>
      <c r="AS368" s="17"/>
      <c r="AT368" s="17">
        <v>2.9189630941608698E-2</v>
      </c>
      <c r="AU368" s="17">
        <v>1.39102255614238E-2</v>
      </c>
      <c r="AV368" s="17">
        <v>8.7069702321942704E-3</v>
      </c>
      <c r="AW368" s="17">
        <v>0</v>
      </c>
      <c r="AX368" s="17">
        <v>2.6600218999886301E-2</v>
      </c>
    </row>
    <row r="369" spans="2:50" x14ac:dyDescent="0.35">
      <c r="B369" t="s">
        <v>72</v>
      </c>
      <c r="C369" s="17">
        <v>6.8578701099889006E-2</v>
      </c>
      <c r="D369" s="17">
        <v>5.3268494908000098E-2</v>
      </c>
      <c r="E369" s="17">
        <v>8.28281165314428E-2</v>
      </c>
      <c r="F369" s="17"/>
      <c r="G369" s="17">
        <v>5.8795341826423701E-2</v>
      </c>
      <c r="H369" s="17">
        <v>6.8496051503080899E-2</v>
      </c>
      <c r="I369" s="17">
        <v>6.44504788619642E-2</v>
      </c>
      <c r="J369" s="17">
        <v>8.2034876282481003E-2</v>
      </c>
      <c r="K369" s="17">
        <v>4.1533168843629703E-2</v>
      </c>
      <c r="L369" s="17">
        <v>8.5525375602156298E-2</v>
      </c>
      <c r="M369" s="17"/>
      <c r="N369" s="17">
        <v>6.1372636582149101E-2</v>
      </c>
      <c r="O369" s="17">
        <v>5.2898807752966098E-2</v>
      </c>
      <c r="P369" s="17">
        <v>5.5448024582416003E-2</v>
      </c>
      <c r="Q369" s="17">
        <v>0.105014919821729</v>
      </c>
      <c r="R369" s="17"/>
      <c r="S369" s="17">
        <v>5.7591546723287201E-2</v>
      </c>
      <c r="T369" s="17">
        <v>4.65247307478713E-2</v>
      </c>
      <c r="U369" s="17">
        <v>7.3181723038222707E-2</v>
      </c>
      <c r="V369" s="17">
        <v>0.109982039484097</v>
      </c>
      <c r="W369" s="17">
        <v>9.4164490215924698E-2</v>
      </c>
      <c r="X369" s="17">
        <v>6.9430375993475693E-2</v>
      </c>
      <c r="Y369" s="17">
        <v>3.7161048092804599E-2</v>
      </c>
      <c r="Z369" s="17">
        <v>5.2558725479358803E-2</v>
      </c>
      <c r="AA369" s="17">
        <v>9.2415146297970097E-2</v>
      </c>
      <c r="AB369" s="17">
        <v>5.8416121589869599E-2</v>
      </c>
      <c r="AC369" s="17">
        <v>7.6543498505988697E-2</v>
      </c>
      <c r="AD369" s="17">
        <v>5.1878966460831302E-2</v>
      </c>
      <c r="AE369" s="17"/>
      <c r="AF369" s="17">
        <v>6.1278001452092501E-2</v>
      </c>
      <c r="AG369" s="17">
        <v>4.3652394070941999E-2</v>
      </c>
      <c r="AH369" s="17">
        <v>0.16345065622263899</v>
      </c>
      <c r="AI369" s="17"/>
      <c r="AJ369" s="17">
        <v>5.9430065484914002E-2</v>
      </c>
      <c r="AK369" s="17">
        <v>4.3387835318380502E-2</v>
      </c>
      <c r="AL369" s="17">
        <v>4.6571687132056699E-2</v>
      </c>
      <c r="AM369" s="17">
        <v>0</v>
      </c>
      <c r="AN369" s="17">
        <v>0.15112839609147799</v>
      </c>
      <c r="AO369" s="17"/>
      <c r="AP369" s="17">
        <v>3.9722566175220603E-2</v>
      </c>
      <c r="AQ369" s="17">
        <v>4.3296775759211897E-2</v>
      </c>
      <c r="AR369" s="17">
        <v>2.5251631093727599E-2</v>
      </c>
      <c r="AS369" s="17"/>
      <c r="AT369" s="17">
        <v>8.9926141147086303E-2</v>
      </c>
      <c r="AU369" s="17">
        <v>7.2238181278299105E-2</v>
      </c>
      <c r="AV369" s="17">
        <v>3.8087231208605403E-2</v>
      </c>
      <c r="AW369" s="17">
        <v>5.0355534129370001E-2</v>
      </c>
      <c r="AX369" s="17">
        <v>0.110505239003146</v>
      </c>
    </row>
    <row r="370" spans="2:50" x14ac:dyDescent="0.35">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row>
    <row r="371" spans="2:50" x14ac:dyDescent="0.35">
      <c r="B371" s="6" t="s">
        <v>217</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row>
    <row r="372" spans="2:50" x14ac:dyDescent="0.35">
      <c r="B372" s="24" t="s">
        <v>84</v>
      </c>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row>
    <row r="373" spans="2:50" x14ac:dyDescent="0.35">
      <c r="B373" t="s">
        <v>201</v>
      </c>
      <c r="C373" s="17">
        <v>8.4375253633634906E-2</v>
      </c>
      <c r="D373" s="17">
        <v>0.100559840911007</v>
      </c>
      <c r="E373" s="17">
        <v>6.8916910061941894E-2</v>
      </c>
      <c r="F373" s="17"/>
      <c r="G373" s="17">
        <v>0.117325313260463</v>
      </c>
      <c r="H373" s="17">
        <v>9.6863757239037798E-2</v>
      </c>
      <c r="I373" s="17">
        <v>7.4950139434845797E-2</v>
      </c>
      <c r="J373" s="17">
        <v>7.1801285428195805E-2</v>
      </c>
      <c r="K373" s="17">
        <v>7.7263793481068696E-2</v>
      </c>
      <c r="L373" s="17">
        <v>7.5188946281871102E-2</v>
      </c>
      <c r="M373" s="17"/>
      <c r="N373" s="17">
        <v>8.6539526065444503E-2</v>
      </c>
      <c r="O373" s="17">
        <v>8.75165497055094E-2</v>
      </c>
      <c r="P373" s="17">
        <v>7.6816631145596295E-2</v>
      </c>
      <c r="Q373" s="17">
        <v>8.6441264917752197E-2</v>
      </c>
      <c r="R373" s="17"/>
      <c r="S373" s="17">
        <v>9.3364920420263994E-2</v>
      </c>
      <c r="T373" s="17">
        <v>9.7325665257896807E-2</v>
      </c>
      <c r="U373" s="17">
        <v>7.0578745512394403E-2</v>
      </c>
      <c r="V373" s="17">
        <v>6.9387780037490202E-2</v>
      </c>
      <c r="W373" s="17">
        <v>8.6535270838522194E-2</v>
      </c>
      <c r="X373" s="17">
        <v>7.8252736362814199E-2</v>
      </c>
      <c r="Y373" s="17">
        <v>0.111830115603984</v>
      </c>
      <c r="Z373" s="17">
        <v>3.50678135474152E-2</v>
      </c>
      <c r="AA373" s="17">
        <v>6.8684726160193305E-2</v>
      </c>
      <c r="AB373" s="17">
        <v>9.5821018668720295E-2</v>
      </c>
      <c r="AC373" s="17">
        <v>0.12830537263857</v>
      </c>
      <c r="AD373" s="17">
        <v>2.3730485684589998E-2</v>
      </c>
      <c r="AE373" s="17"/>
      <c r="AF373" s="17">
        <v>9.7200599266715093E-2</v>
      </c>
      <c r="AG373" s="17">
        <v>7.8051471888441901E-2</v>
      </c>
      <c r="AH373" s="17">
        <v>7.8907722854255402E-2</v>
      </c>
      <c r="AI373" s="17"/>
      <c r="AJ373" s="17">
        <v>0.108013316604417</v>
      </c>
      <c r="AK373" s="17">
        <v>7.0526735874761298E-2</v>
      </c>
      <c r="AL373" s="17">
        <v>8.3857328074733395E-2</v>
      </c>
      <c r="AM373" s="17">
        <v>0</v>
      </c>
      <c r="AN373" s="17">
        <v>5.2545868969879499E-2</v>
      </c>
      <c r="AO373" s="17"/>
      <c r="AP373" s="17">
        <v>0.12786304315868</v>
      </c>
      <c r="AQ373" s="17">
        <v>8.5466531385825301E-2</v>
      </c>
      <c r="AR373" s="17">
        <v>8.8905270040360002E-2</v>
      </c>
      <c r="AS373" s="17"/>
      <c r="AT373" s="17">
        <v>7.0564872885892194E-2</v>
      </c>
      <c r="AU373" s="17">
        <v>8.1583162540709298E-2</v>
      </c>
      <c r="AV373" s="17">
        <v>9.6651513663213201E-2</v>
      </c>
      <c r="AW373" s="17">
        <v>9.5946564569782997E-2</v>
      </c>
      <c r="AX373" s="17">
        <v>6.1049308177490498E-2</v>
      </c>
    </row>
    <row r="374" spans="2:50" x14ac:dyDescent="0.35">
      <c r="B374" t="s">
        <v>202</v>
      </c>
      <c r="C374" s="17">
        <v>0.197809821767362</v>
      </c>
      <c r="D374" s="17">
        <v>0.21370269731890801</v>
      </c>
      <c r="E374" s="17">
        <v>0.18221375935539599</v>
      </c>
      <c r="F374" s="17"/>
      <c r="G374" s="17">
        <v>0.22202231716639301</v>
      </c>
      <c r="H374" s="17">
        <v>0.185521154434695</v>
      </c>
      <c r="I374" s="17">
        <v>0.182556009332599</v>
      </c>
      <c r="J374" s="17">
        <v>0.180809908264839</v>
      </c>
      <c r="K374" s="17">
        <v>0.19934209536928499</v>
      </c>
      <c r="L374" s="17">
        <v>0.21707192867334299</v>
      </c>
      <c r="M374" s="17"/>
      <c r="N374" s="17">
        <v>0.22168390201437499</v>
      </c>
      <c r="O374" s="17">
        <v>0.218407792253384</v>
      </c>
      <c r="P374" s="17">
        <v>0.19098941418565901</v>
      </c>
      <c r="Q374" s="17">
        <v>0.153448938018586</v>
      </c>
      <c r="R374" s="17"/>
      <c r="S374" s="17">
        <v>0.20204201203418201</v>
      </c>
      <c r="T374" s="17">
        <v>0.18822829755183701</v>
      </c>
      <c r="U374" s="17">
        <v>0.183823633607266</v>
      </c>
      <c r="V374" s="17">
        <v>0.16847167849977401</v>
      </c>
      <c r="W374" s="17">
        <v>0.224805683610522</v>
      </c>
      <c r="X374" s="17">
        <v>0.216032624594867</v>
      </c>
      <c r="Y374" s="17">
        <v>0.194875896133443</v>
      </c>
      <c r="Z374" s="17">
        <v>0.25218565450188601</v>
      </c>
      <c r="AA374" s="17">
        <v>0.19711499990393899</v>
      </c>
      <c r="AB374" s="17">
        <v>0.16580258735696499</v>
      </c>
      <c r="AC374" s="17">
        <v>0.17094606637274301</v>
      </c>
      <c r="AD374" s="17">
        <v>0.30602690160615897</v>
      </c>
      <c r="AE374" s="17"/>
      <c r="AF374" s="17">
        <v>0.20448106778297401</v>
      </c>
      <c r="AG374" s="17">
        <v>0.20097135596834301</v>
      </c>
      <c r="AH374" s="17">
        <v>0.16561198914377701</v>
      </c>
      <c r="AI374" s="17"/>
      <c r="AJ374" s="17">
        <v>0.241585248051052</v>
      </c>
      <c r="AK374" s="17">
        <v>0.16211455876332601</v>
      </c>
      <c r="AL374" s="17">
        <v>0.154893436603836</v>
      </c>
      <c r="AM374" s="17">
        <v>0.20686130231184499</v>
      </c>
      <c r="AN374" s="17">
        <v>0.17129154458069701</v>
      </c>
      <c r="AO374" s="17"/>
      <c r="AP374" s="17">
        <v>0.272902981468581</v>
      </c>
      <c r="AQ374" s="17">
        <v>0.16605602968389799</v>
      </c>
      <c r="AR374" s="17">
        <v>0.18572881310797601</v>
      </c>
      <c r="AS374" s="17"/>
      <c r="AT374" s="17">
        <v>0.18560703771714401</v>
      </c>
      <c r="AU374" s="17">
        <v>0.22474441100978901</v>
      </c>
      <c r="AV374" s="17">
        <v>0.188900052204205</v>
      </c>
      <c r="AW374" s="17">
        <v>0.17087028546192401</v>
      </c>
      <c r="AX374" s="17">
        <v>0.22211845242440501</v>
      </c>
    </row>
    <row r="375" spans="2:50" x14ac:dyDescent="0.35">
      <c r="B375" t="s">
        <v>203</v>
      </c>
      <c r="C375" s="17">
        <v>0.36857708515973198</v>
      </c>
      <c r="D375" s="17">
        <v>0.37817540131481803</v>
      </c>
      <c r="E375" s="17">
        <v>0.35854200912887702</v>
      </c>
      <c r="F375" s="17"/>
      <c r="G375" s="17">
        <v>0.37393935596919797</v>
      </c>
      <c r="H375" s="17">
        <v>0.37879827101685098</v>
      </c>
      <c r="I375" s="17">
        <v>0.37901373298364599</v>
      </c>
      <c r="J375" s="17">
        <v>0.33421389814329999</v>
      </c>
      <c r="K375" s="17">
        <v>0.37112793257521098</v>
      </c>
      <c r="L375" s="17">
        <v>0.374475325435978</v>
      </c>
      <c r="M375" s="17"/>
      <c r="N375" s="17">
        <v>0.36941975637378999</v>
      </c>
      <c r="O375" s="17">
        <v>0.37027888958916</v>
      </c>
      <c r="P375" s="17">
        <v>0.38054685808664201</v>
      </c>
      <c r="Q375" s="17">
        <v>0.35517891645990401</v>
      </c>
      <c r="R375" s="17"/>
      <c r="S375" s="17">
        <v>0.37251085549511698</v>
      </c>
      <c r="T375" s="17">
        <v>0.40747946868829699</v>
      </c>
      <c r="U375" s="17">
        <v>0.42852741394703803</v>
      </c>
      <c r="V375" s="17">
        <v>0.37771815538588399</v>
      </c>
      <c r="W375" s="17">
        <v>0.31133957180225103</v>
      </c>
      <c r="X375" s="17">
        <v>0.35297176979330402</v>
      </c>
      <c r="Y375" s="17">
        <v>0.35942764725798798</v>
      </c>
      <c r="Z375" s="17">
        <v>0.36388520112526801</v>
      </c>
      <c r="AA375" s="17">
        <v>0.36321179084025101</v>
      </c>
      <c r="AB375" s="17">
        <v>0.36482753361744102</v>
      </c>
      <c r="AC375" s="17">
        <v>0.32969938525995002</v>
      </c>
      <c r="AD375" s="17">
        <v>0.30105610664840599</v>
      </c>
      <c r="AE375" s="17"/>
      <c r="AF375" s="17">
        <v>0.36070073570724698</v>
      </c>
      <c r="AG375" s="17">
        <v>0.383656291808182</v>
      </c>
      <c r="AH375" s="17">
        <v>0.352363921650029</v>
      </c>
      <c r="AI375" s="17"/>
      <c r="AJ375" s="17">
        <v>0.38335434896711801</v>
      </c>
      <c r="AK375" s="17">
        <v>0.380699209919241</v>
      </c>
      <c r="AL375" s="17">
        <v>0.40345721130701101</v>
      </c>
      <c r="AM375" s="17">
        <v>0.343552340951496</v>
      </c>
      <c r="AN375" s="17">
        <v>0.30685987606648202</v>
      </c>
      <c r="AO375" s="17"/>
      <c r="AP375" s="17">
        <v>0.38940151056405797</v>
      </c>
      <c r="AQ375" s="17">
        <v>0.383652088346219</v>
      </c>
      <c r="AR375" s="17">
        <v>0.44975995194498702</v>
      </c>
      <c r="AS375" s="17"/>
      <c r="AT375" s="17">
        <v>0.36651285926986399</v>
      </c>
      <c r="AU375" s="17">
        <v>0.33967812107937101</v>
      </c>
      <c r="AV375" s="17">
        <v>0.39974766295395803</v>
      </c>
      <c r="AW375" s="17">
        <v>0.415886642677046</v>
      </c>
      <c r="AX375" s="17">
        <v>0.26075811057758602</v>
      </c>
    </row>
    <row r="376" spans="2:50" x14ac:dyDescent="0.35">
      <c r="B376" t="s">
        <v>204</v>
      </c>
      <c r="C376" s="17">
        <v>0.20815674029620099</v>
      </c>
      <c r="D376" s="17">
        <v>0.171614181520544</v>
      </c>
      <c r="E376" s="17">
        <v>0.24464003018234201</v>
      </c>
      <c r="F376" s="17"/>
      <c r="G376" s="17">
        <v>0.18835506554070799</v>
      </c>
      <c r="H376" s="17">
        <v>0.221481405081662</v>
      </c>
      <c r="I376" s="17">
        <v>0.229856324495191</v>
      </c>
      <c r="J376" s="17">
        <v>0.21162631362253001</v>
      </c>
      <c r="K376" s="17">
        <v>0.227682632820598</v>
      </c>
      <c r="L376" s="17">
        <v>0.176870316941973</v>
      </c>
      <c r="M376" s="17"/>
      <c r="N376" s="17">
        <v>0.19426735113723501</v>
      </c>
      <c r="O376" s="17">
        <v>0.199270454566497</v>
      </c>
      <c r="P376" s="17">
        <v>0.241492954194759</v>
      </c>
      <c r="Q376" s="17">
        <v>0.20554325782813901</v>
      </c>
      <c r="R376" s="17"/>
      <c r="S376" s="17">
        <v>0.204551251956057</v>
      </c>
      <c r="T376" s="17">
        <v>0.18889726424628001</v>
      </c>
      <c r="U376" s="17">
        <v>0.162068770463145</v>
      </c>
      <c r="V376" s="17">
        <v>0.21110701972429199</v>
      </c>
      <c r="W376" s="17">
        <v>0.197163557217719</v>
      </c>
      <c r="X376" s="17">
        <v>0.21062410814055499</v>
      </c>
      <c r="Y376" s="17">
        <v>0.23867147044661099</v>
      </c>
      <c r="Z376" s="17">
        <v>0.25051593741154499</v>
      </c>
      <c r="AA376" s="17">
        <v>0.192972152337192</v>
      </c>
      <c r="AB376" s="17">
        <v>0.242192745991926</v>
      </c>
      <c r="AC376" s="17">
        <v>0.239059191510192</v>
      </c>
      <c r="AD376" s="17">
        <v>0.20496402587519799</v>
      </c>
      <c r="AE376" s="17"/>
      <c r="AF376" s="17">
        <v>0.19881090844840199</v>
      </c>
      <c r="AG376" s="17">
        <v>0.213730324834812</v>
      </c>
      <c r="AH376" s="17">
        <v>0.186517873543392</v>
      </c>
      <c r="AI376" s="17"/>
      <c r="AJ376" s="17">
        <v>0.14906124830991699</v>
      </c>
      <c r="AK376" s="17">
        <v>0.26114184990543199</v>
      </c>
      <c r="AL376" s="17">
        <v>0.24883895777925699</v>
      </c>
      <c r="AM376" s="17">
        <v>0.44958635673665898</v>
      </c>
      <c r="AN376" s="17">
        <v>0.22589561937285901</v>
      </c>
      <c r="AO376" s="17"/>
      <c r="AP376" s="17">
        <v>0.107279716027019</v>
      </c>
      <c r="AQ376" s="17">
        <v>0.25623406956092398</v>
      </c>
      <c r="AR376" s="17">
        <v>0.21470088897539799</v>
      </c>
      <c r="AS376" s="17"/>
      <c r="AT376" s="17">
        <v>0.194444707950298</v>
      </c>
      <c r="AU376" s="17">
        <v>0.217378273632539</v>
      </c>
      <c r="AV376" s="17">
        <v>0.20732604076191299</v>
      </c>
      <c r="AW376" s="17">
        <v>0.208194096208102</v>
      </c>
      <c r="AX376" s="17">
        <v>0.23950051396967301</v>
      </c>
    </row>
    <row r="377" spans="2:50" x14ac:dyDescent="0.35">
      <c r="B377" t="s">
        <v>205</v>
      </c>
      <c r="C377" s="17">
        <v>3.0679027629034201E-2</v>
      </c>
      <c r="D377" s="17">
        <v>3.0792342365918102E-2</v>
      </c>
      <c r="E377" s="17">
        <v>3.0690081399232402E-2</v>
      </c>
      <c r="F377" s="17"/>
      <c r="G377" s="17">
        <v>2.0703305976846401E-2</v>
      </c>
      <c r="H377" s="17">
        <v>3.2855514856647901E-2</v>
      </c>
      <c r="I377" s="17">
        <v>3.3431465642817203E-2</v>
      </c>
      <c r="J377" s="17">
        <v>2.44163194651991E-2</v>
      </c>
      <c r="K377" s="17">
        <v>3.8228116945073699E-2</v>
      </c>
      <c r="L377" s="17">
        <v>3.3284250626031901E-2</v>
      </c>
      <c r="M377" s="17"/>
      <c r="N377" s="17">
        <v>2.0942580206129598E-2</v>
      </c>
      <c r="O377" s="17">
        <v>2.49630287531186E-2</v>
      </c>
      <c r="P377" s="17">
        <v>2.1954396042741402E-2</v>
      </c>
      <c r="Q377" s="17">
        <v>5.3356417694208597E-2</v>
      </c>
      <c r="R377" s="17"/>
      <c r="S377" s="17">
        <v>3.2192456188086901E-2</v>
      </c>
      <c r="T377" s="17">
        <v>3.0881262702313301E-2</v>
      </c>
      <c r="U377" s="17">
        <v>1.2799263534136599E-2</v>
      </c>
      <c r="V377" s="17">
        <v>1.7841585033932201E-2</v>
      </c>
      <c r="W377" s="17">
        <v>5.7337622886294001E-2</v>
      </c>
      <c r="X377" s="17">
        <v>1.7383700904847001E-2</v>
      </c>
      <c r="Y377" s="17">
        <v>2.3791236795773898E-2</v>
      </c>
      <c r="Z377" s="17">
        <v>1.3065071476071201E-2</v>
      </c>
      <c r="AA377" s="17">
        <v>4.15174929183494E-2</v>
      </c>
      <c r="AB377" s="17">
        <v>5.0832034226315603E-2</v>
      </c>
      <c r="AC377" s="17">
        <v>2.5752998414813499E-2</v>
      </c>
      <c r="AD377" s="17">
        <v>3.6157937113520403E-2</v>
      </c>
      <c r="AE377" s="17"/>
      <c r="AF377" s="17">
        <v>3.4084474716364901E-2</v>
      </c>
      <c r="AG377" s="17">
        <v>2.87176336278233E-2</v>
      </c>
      <c r="AH377" s="17">
        <v>3.5268750665710398E-2</v>
      </c>
      <c r="AI377" s="17"/>
      <c r="AJ377" s="17">
        <v>2.5765278241566301E-2</v>
      </c>
      <c r="AK377" s="17">
        <v>3.4872555422361E-2</v>
      </c>
      <c r="AL377" s="17">
        <v>1.8308557020981001E-2</v>
      </c>
      <c r="AM377" s="17">
        <v>0</v>
      </c>
      <c r="AN377" s="17">
        <v>4.1705839249792202E-2</v>
      </c>
      <c r="AO377" s="17"/>
      <c r="AP377" s="17">
        <v>3.0334476505323602E-2</v>
      </c>
      <c r="AQ377" s="17">
        <v>2.6372849969585301E-2</v>
      </c>
      <c r="AR377" s="17">
        <v>1.15985327781131E-2</v>
      </c>
      <c r="AS377" s="17"/>
      <c r="AT377" s="17">
        <v>4.5261797645618197E-2</v>
      </c>
      <c r="AU377" s="17">
        <v>2.8301926317839399E-2</v>
      </c>
      <c r="AV377" s="17">
        <v>2.19038381683462E-2</v>
      </c>
      <c r="AW377" s="17">
        <v>1.1196368184623899E-2</v>
      </c>
      <c r="AX377" s="17">
        <v>2.6600218999886301E-2</v>
      </c>
    </row>
    <row r="378" spans="2:50" x14ac:dyDescent="0.35">
      <c r="B378" t="s">
        <v>72</v>
      </c>
      <c r="C378" s="17">
        <v>0.110402071514037</v>
      </c>
      <c r="D378" s="17">
        <v>0.105155536568805</v>
      </c>
      <c r="E378" s="17">
        <v>0.114997209872211</v>
      </c>
      <c r="F378" s="17"/>
      <c r="G378" s="17">
        <v>7.7654642086391099E-2</v>
      </c>
      <c r="H378" s="17">
        <v>8.4479897371106602E-2</v>
      </c>
      <c r="I378" s="17">
        <v>0.10019232811089999</v>
      </c>
      <c r="J378" s="17">
        <v>0.17713227507593499</v>
      </c>
      <c r="K378" s="17">
        <v>8.6355428808763499E-2</v>
      </c>
      <c r="L378" s="17">
        <v>0.123109232040804</v>
      </c>
      <c r="M378" s="17"/>
      <c r="N378" s="17">
        <v>0.107146884203026</v>
      </c>
      <c r="O378" s="17">
        <v>9.9563285132330703E-2</v>
      </c>
      <c r="P378" s="17">
        <v>8.8199746344602606E-2</v>
      </c>
      <c r="Q378" s="17">
        <v>0.14603120508141099</v>
      </c>
      <c r="R378" s="17"/>
      <c r="S378" s="17">
        <v>9.5338503906292907E-2</v>
      </c>
      <c r="T378" s="17">
        <v>8.7188041553376006E-2</v>
      </c>
      <c r="U378" s="17">
        <v>0.14220217293602</v>
      </c>
      <c r="V378" s="17">
        <v>0.15547378131862699</v>
      </c>
      <c r="W378" s="17">
        <v>0.122818293644691</v>
      </c>
      <c r="X378" s="17">
        <v>0.124735060203613</v>
      </c>
      <c r="Y378" s="17">
        <v>7.1403633762200699E-2</v>
      </c>
      <c r="Z378" s="17">
        <v>8.5280321937815706E-2</v>
      </c>
      <c r="AA378" s="17">
        <v>0.13649883784007499</v>
      </c>
      <c r="AB378" s="17">
        <v>8.0524080138632201E-2</v>
      </c>
      <c r="AC378" s="17">
        <v>0.106236985803732</v>
      </c>
      <c r="AD378" s="17">
        <v>0.128064543072127</v>
      </c>
      <c r="AE378" s="17"/>
      <c r="AF378" s="17">
        <v>0.104722214078298</v>
      </c>
      <c r="AG378" s="17">
        <v>9.4872921872396904E-2</v>
      </c>
      <c r="AH378" s="17">
        <v>0.18132974214283701</v>
      </c>
      <c r="AI378" s="17"/>
      <c r="AJ378" s="17">
        <v>9.2220559825929194E-2</v>
      </c>
      <c r="AK378" s="17">
        <v>9.0645090114878396E-2</v>
      </c>
      <c r="AL378" s="17">
        <v>9.0644509214181601E-2</v>
      </c>
      <c r="AM378" s="17">
        <v>0</v>
      </c>
      <c r="AN378" s="17">
        <v>0.20170125176029099</v>
      </c>
      <c r="AO378" s="17"/>
      <c r="AP378" s="17">
        <v>7.2218272276337703E-2</v>
      </c>
      <c r="AQ378" s="17">
        <v>8.2218431053548702E-2</v>
      </c>
      <c r="AR378" s="17">
        <v>4.93065431531656E-2</v>
      </c>
      <c r="AS378" s="17"/>
      <c r="AT378" s="17">
        <v>0.137608724531184</v>
      </c>
      <c r="AU378" s="17">
        <v>0.108314105419752</v>
      </c>
      <c r="AV378" s="17">
        <v>8.5470892248364697E-2</v>
      </c>
      <c r="AW378" s="17">
        <v>9.7906042898521603E-2</v>
      </c>
      <c r="AX378" s="17">
        <v>0.18997339585095899</v>
      </c>
    </row>
    <row r="379" spans="2:50" x14ac:dyDescent="0.35">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row>
    <row r="380" spans="2:50" x14ac:dyDescent="0.35">
      <c r="B380" s="6"/>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row>
    <row r="381" spans="2:50" x14ac:dyDescent="0.35">
      <c r="B381" s="24"/>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row>
    <row r="382" spans="2:50" x14ac:dyDescent="0.35">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row>
    <row r="383" spans="2:50" x14ac:dyDescent="0.35">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row>
    <row r="384" spans="2:50" x14ac:dyDescent="0.35">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row>
    <row r="385" spans="2:50" x14ac:dyDescent="0.35">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row>
    <row r="386" spans="2:50" x14ac:dyDescent="0.35">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row>
    <row r="387" spans="2:50" x14ac:dyDescent="0.35">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row>
    <row r="388" spans="2:50" x14ac:dyDescent="0.3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row>
    <row r="389" spans="2:50" x14ac:dyDescent="0.3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row>
    <row r="390" spans="2:50" x14ac:dyDescent="0.35">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row>
    <row r="391" spans="2:50" x14ac:dyDescent="0.35">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row>
    <row r="392" spans="2:50" x14ac:dyDescent="0.35">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row>
    <row r="393" spans="2:50" x14ac:dyDescent="0.35">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row>
    <row r="394" spans="2:50" x14ac:dyDescent="0.35">
      <c r="B394" s="6"/>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row>
    <row r="395" spans="2:50" x14ac:dyDescent="0.35">
      <c r="B395" s="24"/>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row>
    <row r="396" spans="2:50" x14ac:dyDescent="0.35">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row>
    <row r="397" spans="2:50" x14ac:dyDescent="0.35">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row>
    <row r="398" spans="2:50" x14ac:dyDescent="0.35">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row>
    <row r="399" spans="2:50" x14ac:dyDescent="0.35">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row>
    <row r="400" spans="2:50" x14ac:dyDescent="0.3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row>
    <row r="401" spans="2:50" x14ac:dyDescent="0.3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row>
    <row r="402" spans="2:50" x14ac:dyDescent="0.35">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row>
    <row r="403" spans="2:50" x14ac:dyDescent="0.35">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row>
    <row r="404" spans="2:50" x14ac:dyDescent="0.35">
      <c r="B404" s="6"/>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row>
    <row r="405" spans="2:50" x14ac:dyDescent="0.35">
      <c r="B405" s="24"/>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row>
    <row r="406" spans="2:50" x14ac:dyDescent="0.35">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row>
    <row r="407" spans="2:50" x14ac:dyDescent="0.35">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row>
    <row r="408" spans="2:50" x14ac:dyDescent="0.35">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row>
    <row r="409" spans="2:50" x14ac:dyDescent="0.35">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row>
    <row r="410" spans="2:50" x14ac:dyDescent="0.35">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row>
    <row r="411" spans="2:50" x14ac:dyDescent="0.35">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row>
    <row r="412" spans="2:50"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row>
    <row r="413" spans="2:50" x14ac:dyDescent="0.3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row>
    <row r="414" spans="2:50" x14ac:dyDescent="0.35">
      <c r="B414" s="6"/>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row>
    <row r="415" spans="2:50" x14ac:dyDescent="0.35">
      <c r="B415" s="24"/>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row>
    <row r="416" spans="2:50" x14ac:dyDescent="0.35">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row>
    <row r="417" spans="2:50" x14ac:dyDescent="0.35">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row>
    <row r="418" spans="2:50" x14ac:dyDescent="0.35">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row>
    <row r="419" spans="2:50" x14ac:dyDescent="0.35">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row>
    <row r="420" spans="2:50" x14ac:dyDescent="0.35">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row>
    <row r="421" spans="2:50" x14ac:dyDescent="0.35">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row>
    <row r="422" spans="2:50" x14ac:dyDescent="0.35">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row>
    <row r="423" spans="2:50" x14ac:dyDescent="0.35">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row>
    <row r="424" spans="2:50" x14ac:dyDescent="0.35">
      <c r="B424" s="6"/>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row>
    <row r="425" spans="2:50" x14ac:dyDescent="0.35">
      <c r="B425" s="24"/>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row>
    <row r="426" spans="2:50" x14ac:dyDescent="0.35">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row>
    <row r="427" spans="2:50" x14ac:dyDescent="0.35">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row>
    <row r="428" spans="2:50" x14ac:dyDescent="0.35">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row>
    <row r="429" spans="2:50" x14ac:dyDescent="0.35">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row>
    <row r="430" spans="2:50" x14ac:dyDescent="0.35">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row>
    <row r="431" spans="2:50"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row>
    <row r="432" spans="2:50" x14ac:dyDescent="0.35">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row>
    <row r="433" spans="2:50" x14ac:dyDescent="0.35">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row>
    <row r="434" spans="2:50" x14ac:dyDescent="0.35">
      <c r="B434" s="6"/>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row>
    <row r="435" spans="2:50" x14ac:dyDescent="0.35">
      <c r="B435" s="24"/>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row>
    <row r="436" spans="2:50" x14ac:dyDescent="0.35">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row>
    <row r="437" spans="2:50" x14ac:dyDescent="0.3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row>
    <row r="438" spans="2:50" x14ac:dyDescent="0.35">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row>
    <row r="439" spans="2:50" x14ac:dyDescent="0.35">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row>
    <row r="440" spans="2:50" x14ac:dyDescent="0.35">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row>
    <row r="441" spans="2:50" x14ac:dyDescent="0.35">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row>
    <row r="442" spans="2:50" x14ac:dyDescent="0.35">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row>
    <row r="443" spans="2:50" x14ac:dyDescent="0.3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row>
    <row r="444" spans="2:50" x14ac:dyDescent="0.35">
      <c r="B444" s="6"/>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row>
    <row r="445" spans="2:50" x14ac:dyDescent="0.35">
      <c r="B445" s="24"/>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row>
    <row r="446" spans="2:50" x14ac:dyDescent="0.35">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row>
    <row r="447" spans="2:50" x14ac:dyDescent="0.3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row>
    <row r="448" spans="2:50" x14ac:dyDescent="0.35">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row>
    <row r="449" spans="2:50" x14ac:dyDescent="0.3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row>
    <row r="450" spans="2:50" x14ac:dyDescent="0.35">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row>
    <row r="451" spans="2:50" x14ac:dyDescent="0.35">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row>
    <row r="452" spans="2:50" x14ac:dyDescent="0.35">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row>
    <row r="453" spans="2:50" x14ac:dyDescent="0.35">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row>
    <row r="454" spans="2:50" x14ac:dyDescent="0.35">
      <c r="B454" s="6"/>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row>
    <row r="455" spans="2:50" x14ac:dyDescent="0.35">
      <c r="B455" s="24"/>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row>
    <row r="456" spans="2:50" x14ac:dyDescent="0.3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row>
    <row r="457" spans="2:50" x14ac:dyDescent="0.35">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row>
    <row r="458" spans="2:50" x14ac:dyDescent="0.35">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row>
    <row r="459" spans="2:50" x14ac:dyDescent="0.35">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row>
    <row r="460" spans="2:50" x14ac:dyDescent="0.35">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row>
    <row r="461" spans="2:50" x14ac:dyDescent="0.3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row>
    <row r="462" spans="2:50" x14ac:dyDescent="0.3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row>
    <row r="463" spans="2:50" x14ac:dyDescent="0.3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row>
    <row r="464" spans="2:50" x14ac:dyDescent="0.35">
      <c r="B464" s="6"/>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row>
    <row r="465" spans="2:50" x14ac:dyDescent="0.35">
      <c r="B465" s="24"/>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row>
    <row r="466" spans="2:50" x14ac:dyDescent="0.35">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row>
    <row r="467" spans="2:50" x14ac:dyDescent="0.3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row>
    <row r="468" spans="2:50" x14ac:dyDescent="0.35">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row>
    <row r="469" spans="2:50" x14ac:dyDescent="0.35">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row>
    <row r="470" spans="2:50" x14ac:dyDescent="0.35">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row>
    <row r="471" spans="2:50" x14ac:dyDescent="0.35">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row>
    <row r="472" spans="2:50" x14ac:dyDescent="0.35">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row>
    <row r="473" spans="2:50" x14ac:dyDescent="0.3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row>
    <row r="474" spans="2:50" x14ac:dyDescent="0.35">
      <c r="B474" s="6"/>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row>
    <row r="475" spans="2:50" x14ac:dyDescent="0.35">
      <c r="B475" s="24"/>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row>
    <row r="476" spans="2:50" x14ac:dyDescent="0.35">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row>
    <row r="477" spans="2:50" x14ac:dyDescent="0.35">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row>
    <row r="478" spans="2:50" x14ac:dyDescent="0.35">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row>
    <row r="479" spans="2:50" x14ac:dyDescent="0.35">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row>
    <row r="480" spans="2:50" x14ac:dyDescent="0.35">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row>
    <row r="481" spans="2:50" x14ac:dyDescent="0.35">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row>
    <row r="482" spans="2:50" x14ac:dyDescent="0.35">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row>
    <row r="483" spans="2:50" x14ac:dyDescent="0.35">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row>
    <row r="484" spans="2:50" x14ac:dyDescent="0.35">
      <c r="B484" s="6"/>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row>
    <row r="485" spans="2:50" x14ac:dyDescent="0.35">
      <c r="B485" s="24"/>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row>
    <row r="486" spans="2:50" x14ac:dyDescent="0.35">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row>
    <row r="487" spans="2:50" x14ac:dyDescent="0.3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row>
    <row r="488" spans="2:50" x14ac:dyDescent="0.35">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row>
    <row r="489" spans="2:50" x14ac:dyDescent="0.35">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row>
    <row r="490" spans="2:50" x14ac:dyDescent="0.3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row>
    <row r="491" spans="2:50" x14ac:dyDescent="0.35">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row>
    <row r="492" spans="2:50" x14ac:dyDescent="0.35">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row>
    <row r="493" spans="2:50" x14ac:dyDescent="0.35">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row>
    <row r="494" spans="2:50" x14ac:dyDescent="0.35">
      <c r="B494" s="6"/>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row>
    <row r="495" spans="2:50" x14ac:dyDescent="0.35">
      <c r="B495" s="24"/>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row>
    <row r="496" spans="2:50" x14ac:dyDescent="0.35">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row>
    <row r="497" spans="2:50" x14ac:dyDescent="0.3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row>
    <row r="498" spans="2:50" x14ac:dyDescent="0.35">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row>
    <row r="499" spans="2:50" x14ac:dyDescent="0.35">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row>
    <row r="500" spans="2:50" x14ac:dyDescent="0.35">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row>
    <row r="501" spans="2:50"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row>
    <row r="502" spans="2:50" x14ac:dyDescent="0.35">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row>
    <row r="503" spans="2:50" x14ac:dyDescent="0.3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row>
    <row r="504" spans="2:50" x14ac:dyDescent="0.35">
      <c r="B504" s="6"/>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row>
    <row r="505" spans="2:50" x14ac:dyDescent="0.35">
      <c r="B505" s="24"/>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row>
    <row r="506" spans="2:50" x14ac:dyDescent="0.35">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row>
    <row r="507" spans="2:50" x14ac:dyDescent="0.35">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row>
    <row r="508" spans="2:50"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row>
    <row r="509" spans="2:50" x14ac:dyDescent="0.35">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row>
    <row r="510" spans="2:50" x14ac:dyDescent="0.35">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row>
    <row r="511" spans="2:50" x14ac:dyDescent="0.35">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row>
    <row r="512" spans="2:50" x14ac:dyDescent="0.35">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row>
    <row r="513" spans="2:50" x14ac:dyDescent="0.35">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row>
    <row r="514" spans="2:50" x14ac:dyDescent="0.35">
      <c r="B514" s="6"/>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row>
    <row r="515" spans="2:50" x14ac:dyDescent="0.35">
      <c r="B515" s="24"/>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row>
    <row r="516" spans="2:50" x14ac:dyDescent="0.35">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row>
    <row r="517" spans="2:50" x14ac:dyDescent="0.35">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row>
    <row r="518" spans="2:50"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row>
    <row r="519" spans="2:50" x14ac:dyDescent="0.35">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row>
    <row r="520" spans="2:50" x14ac:dyDescent="0.35">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row>
    <row r="521" spans="2:50" x14ac:dyDescent="0.3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row>
    <row r="522" spans="2:50"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row>
    <row r="523" spans="2:50" x14ac:dyDescent="0.35">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row>
    <row r="524" spans="2:50" x14ac:dyDescent="0.35">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X32"/>
  <sheetViews>
    <sheetView showGridLines="0" topLeftCell="A6" zoomScaleNormal="10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64</v>
      </c>
      <c r="C9" s="17">
        <v>0.42763182919353898</v>
      </c>
      <c r="D9" s="17">
        <v>0.45392121752842801</v>
      </c>
      <c r="E9" s="17">
        <v>0.40091777945006801</v>
      </c>
      <c r="F9" s="17"/>
      <c r="G9" s="17">
        <v>0.183432036481875</v>
      </c>
      <c r="H9" s="17">
        <v>0.23871779916435501</v>
      </c>
      <c r="I9" s="17">
        <v>0.31238757039458498</v>
      </c>
      <c r="J9" s="17">
        <v>0.42387195397292499</v>
      </c>
      <c r="K9" s="17">
        <v>0.58605123159801198</v>
      </c>
      <c r="L9" s="17">
        <v>0.73277755312528903</v>
      </c>
      <c r="M9" s="17"/>
      <c r="N9" s="17">
        <v>0.51393805432089601</v>
      </c>
      <c r="O9" s="17">
        <v>0.45450656846308002</v>
      </c>
      <c r="P9" s="17">
        <v>0.350093129052997</v>
      </c>
      <c r="Q9" s="17">
        <v>0.36789076476820798</v>
      </c>
      <c r="R9" s="17"/>
      <c r="S9" s="17">
        <v>0.36359231163390698</v>
      </c>
      <c r="T9" s="17">
        <v>0.52534529665982099</v>
      </c>
      <c r="U9" s="17">
        <v>0.54309427567351598</v>
      </c>
      <c r="V9" s="17">
        <v>0.49981361274305303</v>
      </c>
      <c r="W9" s="17">
        <v>0.388455634411151</v>
      </c>
      <c r="X9" s="17">
        <v>0.414596544411028</v>
      </c>
      <c r="Y9" s="17">
        <v>0.42442904744660198</v>
      </c>
      <c r="Z9" s="17">
        <v>0.45078060876963799</v>
      </c>
      <c r="AA9" s="17">
        <v>0.33351780052421598</v>
      </c>
      <c r="AB9" s="17">
        <v>0.448740128955885</v>
      </c>
      <c r="AC9" s="17">
        <v>0.34353613475686301</v>
      </c>
      <c r="AD9" s="17">
        <v>0.309983782242988</v>
      </c>
      <c r="AE9" s="17"/>
      <c r="AF9" s="17">
        <v>0.52432991749322</v>
      </c>
      <c r="AG9" s="17">
        <v>0.43588108033232298</v>
      </c>
      <c r="AH9" s="17">
        <v>0.28003281349457798</v>
      </c>
      <c r="AI9" s="17"/>
      <c r="AJ9" s="17">
        <v>0.60056668193349605</v>
      </c>
      <c r="AK9" s="17">
        <v>0.30924784863112098</v>
      </c>
      <c r="AL9" s="17">
        <v>0.53797736538460905</v>
      </c>
      <c r="AM9" s="17">
        <v>0.60034574114123596</v>
      </c>
      <c r="AN9" s="17">
        <v>0.25797321627831798</v>
      </c>
      <c r="AO9" s="17"/>
      <c r="AP9" s="17">
        <v>0.56681313160235003</v>
      </c>
      <c r="AQ9" s="17">
        <v>0.36660257788259198</v>
      </c>
      <c r="AR9" s="17">
        <v>0.48905989339129102</v>
      </c>
      <c r="AS9" s="17"/>
      <c r="AT9" s="17">
        <v>0.43265167199577198</v>
      </c>
      <c r="AU9" s="17">
        <v>0.384793356125671</v>
      </c>
      <c r="AV9" s="17">
        <v>0.45776731181255997</v>
      </c>
      <c r="AW9" s="17">
        <v>0.36866542717135797</v>
      </c>
      <c r="AX9" s="17">
        <v>0.54279847264407299</v>
      </c>
    </row>
    <row r="10" spans="2:50" ht="29" x14ac:dyDescent="0.35">
      <c r="B10" s="18" t="s">
        <v>65</v>
      </c>
      <c r="C10" s="17">
        <v>0.39956752136432799</v>
      </c>
      <c r="D10" s="17">
        <v>0.40485888339271597</v>
      </c>
      <c r="E10" s="17">
        <v>0.39289592081786401</v>
      </c>
      <c r="F10" s="17"/>
      <c r="G10" s="17">
        <v>0.187126259506112</v>
      </c>
      <c r="H10" s="17">
        <v>0.218081302391507</v>
      </c>
      <c r="I10" s="17">
        <v>0.292624668490094</v>
      </c>
      <c r="J10" s="17">
        <v>0.396380725935157</v>
      </c>
      <c r="K10" s="17">
        <v>0.54071084166091898</v>
      </c>
      <c r="L10" s="17">
        <v>0.68210724854328797</v>
      </c>
      <c r="M10" s="17"/>
      <c r="N10" s="17">
        <v>0.47251863448561399</v>
      </c>
      <c r="O10" s="17">
        <v>0.40507615980995398</v>
      </c>
      <c r="P10" s="17">
        <v>0.350869728897303</v>
      </c>
      <c r="Q10" s="17">
        <v>0.35692391118198602</v>
      </c>
      <c r="R10" s="17"/>
      <c r="S10" s="17">
        <v>0.30829707725822397</v>
      </c>
      <c r="T10" s="17">
        <v>0.50148240255981302</v>
      </c>
      <c r="U10" s="17">
        <v>0.46343574691996597</v>
      </c>
      <c r="V10" s="17">
        <v>0.53264590570520198</v>
      </c>
      <c r="W10" s="17">
        <v>0.34733343590971399</v>
      </c>
      <c r="X10" s="17">
        <v>0.36790551128209398</v>
      </c>
      <c r="Y10" s="17">
        <v>0.419183617157527</v>
      </c>
      <c r="Z10" s="17">
        <v>0.42623845897240198</v>
      </c>
      <c r="AA10" s="17">
        <v>0.33051674388698998</v>
      </c>
      <c r="AB10" s="17">
        <v>0.39951603364916699</v>
      </c>
      <c r="AC10" s="17">
        <v>0.33996649512482902</v>
      </c>
      <c r="AD10" s="17">
        <v>0.29791662567911198</v>
      </c>
      <c r="AE10" s="17"/>
      <c r="AF10" s="17">
        <v>0.53361958255404596</v>
      </c>
      <c r="AG10" s="17">
        <v>0.37807175936012999</v>
      </c>
      <c r="AH10" s="17">
        <v>0.23728776347767</v>
      </c>
      <c r="AI10" s="17"/>
      <c r="AJ10" s="17">
        <v>0.60782754095559199</v>
      </c>
      <c r="AK10" s="17">
        <v>0.25301699259011701</v>
      </c>
      <c r="AL10" s="17">
        <v>0.450566133891665</v>
      </c>
      <c r="AM10" s="17">
        <v>0.37668247917591102</v>
      </c>
      <c r="AN10" s="17">
        <v>0.26665759266949601</v>
      </c>
      <c r="AO10" s="17"/>
      <c r="AP10" s="17">
        <v>0.57514159487990502</v>
      </c>
      <c r="AQ10" s="17">
        <v>0.31791856224885201</v>
      </c>
      <c r="AR10" s="17">
        <v>0.39896290139435697</v>
      </c>
      <c r="AS10" s="17"/>
      <c r="AT10" s="17">
        <v>0.409450656579669</v>
      </c>
      <c r="AU10" s="17">
        <v>0.36117432668903399</v>
      </c>
      <c r="AV10" s="17">
        <v>0.43281415593247102</v>
      </c>
      <c r="AW10" s="17">
        <v>0.31193890281896502</v>
      </c>
      <c r="AX10" s="17">
        <v>0.447116750065847</v>
      </c>
    </row>
    <row r="11" spans="2:50" x14ac:dyDescent="0.35">
      <c r="B11" s="18" t="s">
        <v>66</v>
      </c>
      <c r="C11" s="17">
        <v>0.128061088130526</v>
      </c>
      <c r="D11" s="17">
        <v>0.107681859707321</v>
      </c>
      <c r="E11" s="17">
        <v>0.14845473857198199</v>
      </c>
      <c r="F11" s="17"/>
      <c r="G11" s="17">
        <v>0.14878103180343399</v>
      </c>
      <c r="H11" s="17">
        <v>0.105420385620754</v>
      </c>
      <c r="I11" s="17">
        <v>0.131209872557871</v>
      </c>
      <c r="J11" s="17">
        <v>0.136215278645302</v>
      </c>
      <c r="K11" s="17">
        <v>0.11744181305201599</v>
      </c>
      <c r="L11" s="17">
        <v>0.13073703305975101</v>
      </c>
      <c r="M11" s="17"/>
      <c r="N11" s="17">
        <v>0.105851905710352</v>
      </c>
      <c r="O11" s="17">
        <v>0.13680795999196399</v>
      </c>
      <c r="P11" s="17">
        <v>0.14626973921422601</v>
      </c>
      <c r="Q11" s="17">
        <v>0.126420676607506</v>
      </c>
      <c r="R11" s="17"/>
      <c r="S11" s="17">
        <v>8.8881048174065905E-2</v>
      </c>
      <c r="T11" s="17">
        <v>0.15406022806827399</v>
      </c>
      <c r="U11" s="17">
        <v>0.16715499150391899</v>
      </c>
      <c r="V11" s="17">
        <v>0.154512235028963</v>
      </c>
      <c r="W11" s="17">
        <v>0.179376542448107</v>
      </c>
      <c r="X11" s="17">
        <v>0.208678400006656</v>
      </c>
      <c r="Y11" s="17">
        <v>0.100250679573531</v>
      </c>
      <c r="Z11" s="17">
        <v>9.2213846963491206E-2</v>
      </c>
      <c r="AA11" s="17">
        <v>0.11151317268276</v>
      </c>
      <c r="AB11" s="17">
        <v>0.100319899163304</v>
      </c>
      <c r="AC11" s="17">
        <v>6.4066267227611398E-2</v>
      </c>
      <c r="AD11" s="17">
        <v>2.4861103520237599E-2</v>
      </c>
      <c r="AE11" s="17"/>
      <c r="AF11" s="17">
        <v>0.16061695171819501</v>
      </c>
      <c r="AG11" s="17">
        <v>0.112006447124544</v>
      </c>
      <c r="AH11" s="17">
        <v>9.44633743502514E-2</v>
      </c>
      <c r="AI11" s="17"/>
      <c r="AJ11" s="17">
        <v>0.18720139702677699</v>
      </c>
      <c r="AK11" s="17">
        <v>9.0748907768287701E-2</v>
      </c>
      <c r="AL11" s="17">
        <v>7.8789802387009597E-2</v>
      </c>
      <c r="AM11" s="17">
        <v>0.21733337756532201</v>
      </c>
      <c r="AN11" s="17">
        <v>8.6874237435631996E-2</v>
      </c>
      <c r="AO11" s="17"/>
      <c r="AP11" s="17">
        <v>0.210511792355354</v>
      </c>
      <c r="AQ11" s="17">
        <v>0.105644822950586</v>
      </c>
      <c r="AR11" s="17">
        <v>0.10554568711267701</v>
      </c>
      <c r="AS11" s="17"/>
      <c r="AT11" s="17">
        <v>0.14795675514916801</v>
      </c>
      <c r="AU11" s="17">
        <v>0.15995585468260601</v>
      </c>
      <c r="AV11" s="17">
        <v>9.6580505556558893E-2</v>
      </c>
      <c r="AW11" s="17">
        <v>9.4844755103809894E-2</v>
      </c>
      <c r="AX11" s="17">
        <v>0.11096576039301299</v>
      </c>
    </row>
    <row r="12" spans="2:50" ht="72.5" x14ac:dyDescent="0.35">
      <c r="B12" s="18" t="s">
        <v>67</v>
      </c>
      <c r="C12" s="17">
        <v>0.10877257900182501</v>
      </c>
      <c r="D12" s="17">
        <v>0.118528115427717</v>
      </c>
      <c r="E12" s="17">
        <v>9.9684395911419393E-2</v>
      </c>
      <c r="F12" s="17"/>
      <c r="G12" s="17">
        <v>0.101938228310747</v>
      </c>
      <c r="H12" s="17">
        <v>0.15753721725671499</v>
      </c>
      <c r="I12" s="17">
        <v>0.10884353528499</v>
      </c>
      <c r="J12" s="17">
        <v>0.10425352132898399</v>
      </c>
      <c r="K12" s="17">
        <v>7.8014775812283096E-2</v>
      </c>
      <c r="L12" s="17">
        <v>9.7749194249613397E-2</v>
      </c>
      <c r="M12" s="17"/>
      <c r="N12" s="17">
        <v>0.12538268295570901</v>
      </c>
      <c r="O12" s="17">
        <v>0.126151648386296</v>
      </c>
      <c r="P12" s="17">
        <v>8.6665840226909097E-2</v>
      </c>
      <c r="Q12" s="17">
        <v>9.3553393780498498E-2</v>
      </c>
      <c r="R12" s="17"/>
      <c r="S12" s="17">
        <v>0.16422388398928101</v>
      </c>
      <c r="T12" s="17">
        <v>0.128908905774473</v>
      </c>
      <c r="U12" s="17">
        <v>9.1406357077819397E-2</v>
      </c>
      <c r="V12" s="17">
        <v>0.122866379845062</v>
      </c>
      <c r="W12" s="17">
        <v>0.11561292517275901</v>
      </c>
      <c r="X12" s="17">
        <v>0.104452605863057</v>
      </c>
      <c r="Y12" s="17">
        <v>7.2667847635852698E-2</v>
      </c>
      <c r="Z12" s="17">
        <v>7.9098075678716503E-2</v>
      </c>
      <c r="AA12" s="17">
        <v>0.112026069803507</v>
      </c>
      <c r="AB12" s="17">
        <v>5.3028840806469302E-2</v>
      </c>
      <c r="AC12" s="17">
        <v>0.112016196643259</v>
      </c>
      <c r="AD12" s="17">
        <v>4.9239267764052103E-2</v>
      </c>
      <c r="AE12" s="17"/>
      <c r="AF12" s="17">
        <v>0.119559584639541</v>
      </c>
      <c r="AG12" s="17">
        <v>0.114905846873378</v>
      </c>
      <c r="AH12" s="17">
        <v>7.0098064213877598E-2</v>
      </c>
      <c r="AI12" s="17"/>
      <c r="AJ12" s="17">
        <v>0.14201242778457801</v>
      </c>
      <c r="AK12" s="17">
        <v>0.120930160148223</v>
      </c>
      <c r="AL12" s="17">
        <v>8.4358725710283605E-2</v>
      </c>
      <c r="AM12" s="17">
        <v>7.8991550805008304E-2</v>
      </c>
      <c r="AN12" s="17">
        <v>4.9728381789932399E-2</v>
      </c>
      <c r="AO12" s="17"/>
      <c r="AP12" s="17">
        <v>0.19731784328765301</v>
      </c>
      <c r="AQ12" s="17">
        <v>0.104571005500585</v>
      </c>
      <c r="AR12" s="17">
        <v>0.11132579992732999</v>
      </c>
      <c r="AS12" s="17"/>
      <c r="AT12" s="17">
        <v>0.10330188014707201</v>
      </c>
      <c r="AU12" s="17">
        <v>0.10767935132824299</v>
      </c>
      <c r="AV12" s="17">
        <v>0.10733382830065701</v>
      </c>
      <c r="AW12" s="17">
        <v>0.162753637820196</v>
      </c>
      <c r="AX12" s="17">
        <v>0.181551728616547</v>
      </c>
    </row>
    <row r="13" spans="2:50" ht="43.5" x14ac:dyDescent="0.35">
      <c r="B13" s="18" t="s">
        <v>68</v>
      </c>
      <c r="C13" s="17">
        <v>0.108436166781014</v>
      </c>
      <c r="D13" s="17">
        <v>0.12835983616097299</v>
      </c>
      <c r="E13" s="17">
        <v>8.8502485450978899E-2</v>
      </c>
      <c r="F13" s="17"/>
      <c r="G13" s="17">
        <v>0.113240379092514</v>
      </c>
      <c r="H13" s="17">
        <v>0.10522280232310401</v>
      </c>
      <c r="I13" s="17">
        <v>8.1300502354421503E-2</v>
      </c>
      <c r="J13" s="17">
        <v>8.8276507471649099E-2</v>
      </c>
      <c r="K13" s="17">
        <v>8.8093456006208007E-2</v>
      </c>
      <c r="L13" s="17">
        <v>0.15988188641413301</v>
      </c>
      <c r="M13" s="17"/>
      <c r="N13" s="17">
        <v>0.13370686355952299</v>
      </c>
      <c r="O13" s="17">
        <v>9.1832542576016502E-2</v>
      </c>
      <c r="P13" s="17">
        <v>0.125979319583996</v>
      </c>
      <c r="Q13" s="17">
        <v>8.4241635719760205E-2</v>
      </c>
      <c r="R13" s="17"/>
      <c r="S13" s="17">
        <v>0.117177203144654</v>
      </c>
      <c r="T13" s="17">
        <v>0.114268001093472</v>
      </c>
      <c r="U13" s="17">
        <v>0.173791361457733</v>
      </c>
      <c r="V13" s="17">
        <v>0.10699755092642201</v>
      </c>
      <c r="W13" s="17">
        <v>7.3838420001525601E-2</v>
      </c>
      <c r="X13" s="17">
        <v>0.13022326013752999</v>
      </c>
      <c r="Y13" s="17">
        <v>0.12616208171412199</v>
      </c>
      <c r="Z13" s="17">
        <v>9.1419671758390803E-2</v>
      </c>
      <c r="AA13" s="17">
        <v>8.7852850087554599E-2</v>
      </c>
      <c r="AB13" s="17">
        <v>0.101848405406679</v>
      </c>
      <c r="AC13" s="17">
        <v>6.8041821634614502E-2</v>
      </c>
      <c r="AD13" s="17">
        <v>2.5633468120627799E-2</v>
      </c>
      <c r="AE13" s="17"/>
      <c r="AF13" s="17">
        <v>0.12569162410166501</v>
      </c>
      <c r="AG13" s="17">
        <v>9.4718882769553203E-2</v>
      </c>
      <c r="AH13" s="17">
        <v>0.11561792048995199</v>
      </c>
      <c r="AI13" s="17"/>
      <c r="AJ13" s="17">
        <v>0.16636513218784599</v>
      </c>
      <c r="AK13" s="17">
        <v>6.4238016390719799E-2</v>
      </c>
      <c r="AL13" s="17">
        <v>0.10250453504007299</v>
      </c>
      <c r="AM13" s="17">
        <v>0</v>
      </c>
      <c r="AN13" s="17">
        <v>7.0424366495801499E-2</v>
      </c>
      <c r="AO13" s="17"/>
      <c r="AP13" s="17">
        <v>0.20525447565653801</v>
      </c>
      <c r="AQ13" s="17">
        <v>8.1167348631834904E-2</v>
      </c>
      <c r="AR13" s="17">
        <v>0.110881766431411</v>
      </c>
      <c r="AS13" s="17"/>
      <c r="AT13" s="17">
        <v>0.10644902654761799</v>
      </c>
      <c r="AU13" s="17">
        <v>9.3224731818025694E-2</v>
      </c>
      <c r="AV13" s="17">
        <v>0.116342596949306</v>
      </c>
      <c r="AW13" s="17">
        <v>0.119028120162784</v>
      </c>
      <c r="AX13" s="17">
        <v>7.3433512398310294E-2</v>
      </c>
    </row>
    <row r="14" spans="2:50" ht="43.5" x14ac:dyDescent="0.35">
      <c r="B14" s="18" t="s">
        <v>69</v>
      </c>
      <c r="C14" s="17">
        <v>9.9008279590130394E-2</v>
      </c>
      <c r="D14" s="17">
        <v>0.12280256196964</v>
      </c>
      <c r="E14" s="17">
        <v>7.5260295408736896E-2</v>
      </c>
      <c r="F14" s="17"/>
      <c r="G14" s="17">
        <v>0.112264475384087</v>
      </c>
      <c r="H14" s="17">
        <v>9.5786940613912894E-2</v>
      </c>
      <c r="I14" s="17">
        <v>0.104056991980887</v>
      </c>
      <c r="J14" s="17">
        <v>8.8110896018981394E-2</v>
      </c>
      <c r="K14" s="17">
        <v>7.2434856589773305E-2</v>
      </c>
      <c r="L14" s="17">
        <v>0.115371867750185</v>
      </c>
      <c r="M14" s="17"/>
      <c r="N14" s="17">
        <v>0.102324399327559</v>
      </c>
      <c r="O14" s="17">
        <v>0.118155135020954</v>
      </c>
      <c r="P14" s="17">
        <v>0.10414365509022599</v>
      </c>
      <c r="Q14" s="17">
        <v>7.2221403251510302E-2</v>
      </c>
      <c r="R14" s="17"/>
      <c r="S14" s="17">
        <v>0.13360017513376901</v>
      </c>
      <c r="T14" s="17">
        <v>8.0634884750177799E-2</v>
      </c>
      <c r="U14" s="17">
        <v>6.9210970197362207E-2</v>
      </c>
      <c r="V14" s="17">
        <v>0.13167541254185999</v>
      </c>
      <c r="W14" s="17">
        <v>0.120419283874176</v>
      </c>
      <c r="X14" s="17">
        <v>8.7864160159092902E-2</v>
      </c>
      <c r="Y14" s="17">
        <v>0.10710133441594</v>
      </c>
      <c r="Z14" s="17">
        <v>8.7104311469930695E-2</v>
      </c>
      <c r="AA14" s="17">
        <v>8.4848062361277204E-2</v>
      </c>
      <c r="AB14" s="17">
        <v>8.7771307945487306E-2</v>
      </c>
      <c r="AC14" s="17">
        <v>7.5693558854388707E-2</v>
      </c>
      <c r="AD14" s="17">
        <v>0.101256468008211</v>
      </c>
      <c r="AE14" s="17"/>
      <c r="AF14" s="17">
        <v>0.12387267278681301</v>
      </c>
      <c r="AG14" s="17">
        <v>9.4168120728956695E-2</v>
      </c>
      <c r="AH14" s="17">
        <v>6.00171804629741E-2</v>
      </c>
      <c r="AI14" s="17"/>
      <c r="AJ14" s="17">
        <v>0.151659573058989</v>
      </c>
      <c r="AK14" s="17">
        <v>7.7170919238529201E-2</v>
      </c>
      <c r="AL14" s="17">
        <v>7.4252906627719398E-2</v>
      </c>
      <c r="AM14" s="17">
        <v>0</v>
      </c>
      <c r="AN14" s="17">
        <v>5.00869376184645E-2</v>
      </c>
      <c r="AO14" s="17"/>
      <c r="AP14" s="17">
        <v>0.216211415190141</v>
      </c>
      <c r="AQ14" s="17">
        <v>5.9420944084494498E-2</v>
      </c>
      <c r="AR14" s="17">
        <v>9.9815576840184703E-2</v>
      </c>
      <c r="AS14" s="17"/>
      <c r="AT14" s="17">
        <v>8.8800320898032706E-2</v>
      </c>
      <c r="AU14" s="17">
        <v>9.5575068970419799E-2</v>
      </c>
      <c r="AV14" s="17">
        <v>0.105589392498287</v>
      </c>
      <c r="AW14" s="17">
        <v>0.107802840581961</v>
      </c>
      <c r="AX14" s="17">
        <v>9.7575442479347199E-2</v>
      </c>
    </row>
    <row r="15" spans="2:50" x14ac:dyDescent="0.35">
      <c r="B15" s="18" t="s">
        <v>70</v>
      </c>
      <c r="C15" s="17">
        <v>9.2371968082458095E-2</v>
      </c>
      <c r="D15" s="17">
        <v>0.123672090941001</v>
      </c>
      <c r="E15" s="17">
        <v>6.04014332966641E-2</v>
      </c>
      <c r="F15" s="17"/>
      <c r="G15" s="17">
        <v>8.8662445793025096E-2</v>
      </c>
      <c r="H15" s="17">
        <v>0.115124245272926</v>
      </c>
      <c r="I15" s="17">
        <v>6.5903981996512997E-2</v>
      </c>
      <c r="J15" s="17">
        <v>6.8711795264352796E-2</v>
      </c>
      <c r="K15" s="17">
        <v>7.51843859431299E-2</v>
      </c>
      <c r="L15" s="17">
        <v>0.128510646499537</v>
      </c>
      <c r="M15" s="17"/>
      <c r="N15" s="17">
        <v>0.113600654805795</v>
      </c>
      <c r="O15" s="17">
        <v>7.9550783118419802E-2</v>
      </c>
      <c r="P15" s="17">
        <v>8.9385164619375707E-2</v>
      </c>
      <c r="Q15" s="17">
        <v>8.4430031429882799E-2</v>
      </c>
      <c r="R15" s="17"/>
      <c r="S15" s="17">
        <v>6.7376133004088706E-2</v>
      </c>
      <c r="T15" s="17">
        <v>0.10323830752725401</v>
      </c>
      <c r="U15" s="17">
        <v>0.116263051504626</v>
      </c>
      <c r="V15" s="17">
        <v>0.124455635419867</v>
      </c>
      <c r="W15" s="17">
        <v>7.1814575806068107E-2</v>
      </c>
      <c r="X15" s="17">
        <v>9.2959783886131797E-2</v>
      </c>
      <c r="Y15" s="17">
        <v>0.117376314118306</v>
      </c>
      <c r="Z15" s="17">
        <v>7.9118375040775304E-2</v>
      </c>
      <c r="AA15" s="17">
        <v>8.0971323063821501E-2</v>
      </c>
      <c r="AB15" s="17">
        <v>8.3502901781695102E-2</v>
      </c>
      <c r="AC15" s="17">
        <v>0.111585483529517</v>
      </c>
      <c r="AD15" s="17">
        <v>3.6157937113520403E-2</v>
      </c>
      <c r="AE15" s="17"/>
      <c r="AF15" s="17">
        <v>0.10996105416282</v>
      </c>
      <c r="AG15" s="17">
        <v>8.6796829213311097E-2</v>
      </c>
      <c r="AH15" s="17">
        <v>8.8769131536273402E-2</v>
      </c>
      <c r="AI15" s="17"/>
      <c r="AJ15" s="17">
        <v>0.14688830643572201</v>
      </c>
      <c r="AK15" s="17">
        <v>5.7718333572834901E-2</v>
      </c>
      <c r="AL15" s="17">
        <v>4.86305683104713E-2</v>
      </c>
      <c r="AM15" s="17">
        <v>6.6250237794855699E-2</v>
      </c>
      <c r="AN15" s="17">
        <v>5.8306370521707999E-2</v>
      </c>
      <c r="AO15" s="17"/>
      <c r="AP15" s="17">
        <v>0.181065610390515</v>
      </c>
      <c r="AQ15" s="17">
        <v>6.4979516736729304E-2</v>
      </c>
      <c r="AR15" s="17">
        <v>7.4069706368787E-2</v>
      </c>
      <c r="AS15" s="17"/>
      <c r="AT15" s="17">
        <v>6.7752935636540404E-2</v>
      </c>
      <c r="AU15" s="17">
        <v>9.5550130448472603E-2</v>
      </c>
      <c r="AV15" s="17">
        <v>0.100912803773967</v>
      </c>
      <c r="AW15" s="17">
        <v>0.117122616217515</v>
      </c>
      <c r="AX15" s="17">
        <v>9.9498314158120604E-2</v>
      </c>
    </row>
    <row r="16" spans="2:50" ht="58" x14ac:dyDescent="0.35">
      <c r="B16" s="18" t="s">
        <v>71</v>
      </c>
      <c r="C16" s="17">
        <v>9.0409080923575899E-2</v>
      </c>
      <c r="D16" s="17">
        <v>0.101100779365737</v>
      </c>
      <c r="E16" s="17">
        <v>8.0334593892495906E-2</v>
      </c>
      <c r="F16" s="17"/>
      <c r="G16" s="17">
        <v>0.13883854828377601</v>
      </c>
      <c r="H16" s="17">
        <v>0.109154858010185</v>
      </c>
      <c r="I16" s="17">
        <v>0.105500657130708</v>
      </c>
      <c r="J16" s="17">
        <v>6.98353221971134E-2</v>
      </c>
      <c r="K16" s="17">
        <v>6.4698925270906801E-2</v>
      </c>
      <c r="L16" s="17">
        <v>6.4928726002887099E-2</v>
      </c>
      <c r="M16" s="17"/>
      <c r="N16" s="17">
        <v>0.101476236479315</v>
      </c>
      <c r="O16" s="17">
        <v>8.9349753965544898E-2</v>
      </c>
      <c r="P16" s="17">
        <v>9.6582057663637796E-2</v>
      </c>
      <c r="Q16" s="17">
        <v>7.3148628097096602E-2</v>
      </c>
      <c r="R16" s="17"/>
      <c r="S16" s="17">
        <v>9.7121509143673193E-2</v>
      </c>
      <c r="T16" s="17">
        <v>7.23753090207922E-2</v>
      </c>
      <c r="U16" s="17">
        <v>5.8968787831551697E-2</v>
      </c>
      <c r="V16" s="17">
        <v>0.109055273633286</v>
      </c>
      <c r="W16" s="17">
        <v>8.0642420866010103E-2</v>
      </c>
      <c r="X16" s="17">
        <v>0.122669990068335</v>
      </c>
      <c r="Y16" s="17">
        <v>7.3985286884297494E-2</v>
      </c>
      <c r="Z16" s="17">
        <v>5.5652060683256198E-2</v>
      </c>
      <c r="AA16" s="17">
        <v>0.110838730098253</v>
      </c>
      <c r="AB16" s="17">
        <v>8.3784341153723504E-2</v>
      </c>
      <c r="AC16" s="17">
        <v>5.89542855058834E-2</v>
      </c>
      <c r="AD16" s="17">
        <v>0.17802250271893799</v>
      </c>
      <c r="AE16" s="17"/>
      <c r="AF16" s="17">
        <v>8.1519520579991803E-2</v>
      </c>
      <c r="AG16" s="17">
        <v>0.105543890125956</v>
      </c>
      <c r="AH16" s="17">
        <v>6.4795119997210202E-2</v>
      </c>
      <c r="AI16" s="17"/>
      <c r="AJ16" s="17">
        <v>0.114021044875315</v>
      </c>
      <c r="AK16" s="17">
        <v>9.5676771556635606E-2</v>
      </c>
      <c r="AL16" s="17">
        <v>4.7073965471509299E-2</v>
      </c>
      <c r="AM16" s="17">
        <v>6.9676343962140105E-2</v>
      </c>
      <c r="AN16" s="17">
        <v>2.7651614660451001E-2</v>
      </c>
      <c r="AO16" s="17"/>
      <c r="AP16" s="17">
        <v>0.14152206572894799</v>
      </c>
      <c r="AQ16" s="17">
        <v>9.4911268305002405E-2</v>
      </c>
      <c r="AR16" s="17">
        <v>5.2911608418484697E-2</v>
      </c>
      <c r="AS16" s="17"/>
      <c r="AT16" s="17">
        <v>6.9712993223397496E-2</v>
      </c>
      <c r="AU16" s="17">
        <v>0.100498275844336</v>
      </c>
      <c r="AV16" s="17">
        <v>9.8425131808232799E-2</v>
      </c>
      <c r="AW16" s="17">
        <v>9.0358759482581902E-2</v>
      </c>
      <c r="AX16" s="17">
        <v>0.131671675071662</v>
      </c>
    </row>
    <row r="17" spans="2:50" x14ac:dyDescent="0.35">
      <c r="B17" s="18" t="s">
        <v>72</v>
      </c>
      <c r="C17" s="17">
        <v>8.8396526682161206E-2</v>
      </c>
      <c r="D17" s="17">
        <v>6.1043682513098302E-2</v>
      </c>
      <c r="E17" s="17">
        <v>0.115437750755104</v>
      </c>
      <c r="F17" s="17"/>
      <c r="G17" s="17">
        <v>0.14062945980991901</v>
      </c>
      <c r="H17" s="17">
        <v>0.107979652361005</v>
      </c>
      <c r="I17" s="17">
        <v>0.121203391785918</v>
      </c>
      <c r="J17" s="17">
        <v>9.4945797411944199E-2</v>
      </c>
      <c r="K17" s="17">
        <v>4.73800776430588E-2</v>
      </c>
      <c r="L17" s="17">
        <v>3.35049409367481E-2</v>
      </c>
      <c r="M17" s="17"/>
      <c r="N17" s="17">
        <v>4.2747285877994499E-2</v>
      </c>
      <c r="O17" s="17">
        <v>8.4381106280908794E-2</v>
      </c>
      <c r="P17" s="17">
        <v>8.08148112787863E-2</v>
      </c>
      <c r="Q17" s="17">
        <v>0.14959838100231701</v>
      </c>
      <c r="R17" s="17"/>
      <c r="S17" s="17">
        <v>7.8392685101846105E-2</v>
      </c>
      <c r="T17" s="17">
        <v>7.9436548978259802E-2</v>
      </c>
      <c r="U17" s="17">
        <v>7.2177409411559396E-2</v>
      </c>
      <c r="V17" s="17">
        <v>5.9979599665420602E-2</v>
      </c>
      <c r="W17" s="17">
        <v>0.122683503838226</v>
      </c>
      <c r="X17" s="17">
        <v>0.131924449140255</v>
      </c>
      <c r="Y17" s="17">
        <v>6.7600681347188898E-2</v>
      </c>
      <c r="Z17" s="17">
        <v>0.138497198930319</v>
      </c>
      <c r="AA17" s="17">
        <v>9.8643417113115694E-2</v>
      </c>
      <c r="AB17" s="17">
        <v>6.5324316738349E-2</v>
      </c>
      <c r="AC17" s="17">
        <v>7.6999536449694594E-2</v>
      </c>
      <c r="AD17" s="17">
        <v>0.13062901287346701</v>
      </c>
      <c r="AE17" s="17"/>
      <c r="AF17" s="17">
        <v>5.1191670269700403E-2</v>
      </c>
      <c r="AG17" s="17">
        <v>6.0342715015732601E-2</v>
      </c>
      <c r="AH17" s="17">
        <v>0.20061373228483101</v>
      </c>
      <c r="AI17" s="17"/>
      <c r="AJ17" s="17">
        <v>4.1579051544642802E-2</v>
      </c>
      <c r="AK17" s="17">
        <v>5.5230925690812199E-2</v>
      </c>
      <c r="AL17" s="17">
        <v>7.9179497586012199E-2</v>
      </c>
      <c r="AM17" s="17">
        <v>0</v>
      </c>
      <c r="AN17" s="17">
        <v>0.25462717032726001</v>
      </c>
      <c r="AO17" s="17"/>
      <c r="AP17" s="17">
        <v>4.4450807899563002E-2</v>
      </c>
      <c r="AQ17" s="17">
        <v>6.5786686236458405E-2</v>
      </c>
      <c r="AR17" s="17">
        <v>4.8602409879643399E-2</v>
      </c>
      <c r="AS17" s="17"/>
      <c r="AT17" s="17">
        <v>0.10250458574566899</v>
      </c>
      <c r="AU17" s="17">
        <v>0.12078730611817801</v>
      </c>
      <c r="AV17" s="17">
        <v>6.8158571912753096E-2</v>
      </c>
      <c r="AW17" s="17">
        <v>6.7998267834845694E-2</v>
      </c>
      <c r="AX17" s="17">
        <v>2.551863744101E-2</v>
      </c>
    </row>
    <row r="18" spans="2:50" ht="43.5" x14ac:dyDescent="0.35">
      <c r="B18" s="18" t="s">
        <v>73</v>
      </c>
      <c r="C18" s="17">
        <v>8.4140438087353206E-2</v>
      </c>
      <c r="D18" s="17">
        <v>8.2116982398381402E-2</v>
      </c>
      <c r="E18" s="17">
        <v>8.6448488225459502E-2</v>
      </c>
      <c r="F18" s="17"/>
      <c r="G18" s="17">
        <v>0.114534306616583</v>
      </c>
      <c r="H18" s="17">
        <v>9.4655200316774699E-2</v>
      </c>
      <c r="I18" s="17">
        <v>6.5056508112698405E-2</v>
      </c>
      <c r="J18" s="17">
        <v>6.1459251607886803E-2</v>
      </c>
      <c r="K18" s="17">
        <v>9.1741300857730301E-2</v>
      </c>
      <c r="L18" s="17">
        <v>8.4494375415839401E-2</v>
      </c>
      <c r="M18" s="17"/>
      <c r="N18" s="17">
        <v>9.2020481941458801E-2</v>
      </c>
      <c r="O18" s="17">
        <v>9.19805382298194E-2</v>
      </c>
      <c r="P18" s="17">
        <v>8.4604871629665193E-2</v>
      </c>
      <c r="Q18" s="17">
        <v>6.8092950516853004E-2</v>
      </c>
      <c r="R18" s="17"/>
      <c r="S18" s="17">
        <v>0.11382168688392599</v>
      </c>
      <c r="T18" s="17">
        <v>0.101704184283517</v>
      </c>
      <c r="U18" s="17">
        <v>6.0266648281913103E-2</v>
      </c>
      <c r="V18" s="17">
        <v>0.110261847769759</v>
      </c>
      <c r="W18" s="17">
        <v>8.1643576941640594E-2</v>
      </c>
      <c r="X18" s="17">
        <v>8.0844502699569304E-2</v>
      </c>
      <c r="Y18" s="17">
        <v>6.2888954567614605E-2</v>
      </c>
      <c r="Z18" s="17">
        <v>0.14748516070721299</v>
      </c>
      <c r="AA18" s="17">
        <v>5.0250208042747199E-2</v>
      </c>
      <c r="AB18" s="17">
        <v>6.1070137254862003E-2</v>
      </c>
      <c r="AC18" s="17">
        <v>9.0894426918786103E-2</v>
      </c>
      <c r="AD18" s="17">
        <v>2.5238401695091901E-2</v>
      </c>
      <c r="AE18" s="17"/>
      <c r="AF18" s="17">
        <v>0.105041079333273</v>
      </c>
      <c r="AG18" s="17">
        <v>7.5502407170817701E-2</v>
      </c>
      <c r="AH18" s="17">
        <v>5.5962355617099897E-2</v>
      </c>
      <c r="AI18" s="17"/>
      <c r="AJ18" s="17">
        <v>0.120691179496353</v>
      </c>
      <c r="AK18" s="17">
        <v>7.5997288370589694E-2</v>
      </c>
      <c r="AL18" s="17">
        <v>6.6691647693726097E-2</v>
      </c>
      <c r="AM18" s="17">
        <v>7.8991550805008304E-2</v>
      </c>
      <c r="AN18" s="17">
        <v>4.3982163562010498E-2</v>
      </c>
      <c r="AO18" s="17"/>
      <c r="AP18" s="17">
        <v>0.156717110658918</v>
      </c>
      <c r="AQ18" s="17">
        <v>7.0502295968375595E-2</v>
      </c>
      <c r="AR18" s="17">
        <v>8.35823811217455E-2</v>
      </c>
      <c r="AS18" s="17"/>
      <c r="AT18" s="17">
        <v>9.6897582144518102E-2</v>
      </c>
      <c r="AU18" s="17">
        <v>7.9529739874945202E-2</v>
      </c>
      <c r="AV18" s="17">
        <v>7.9516988660473298E-2</v>
      </c>
      <c r="AW18" s="17">
        <v>9.5671648675137194E-2</v>
      </c>
      <c r="AX18" s="17">
        <v>0.13657696623916199</v>
      </c>
    </row>
    <row r="19" spans="2:50" ht="58" x14ac:dyDescent="0.35">
      <c r="B19" s="18" t="s">
        <v>74</v>
      </c>
      <c r="C19" s="17">
        <v>8.2752497622262597E-2</v>
      </c>
      <c r="D19" s="17">
        <v>0.103866333613524</v>
      </c>
      <c r="E19" s="17">
        <v>6.1555635311887999E-2</v>
      </c>
      <c r="F19" s="17"/>
      <c r="G19" s="17">
        <v>0.109424568333821</v>
      </c>
      <c r="H19" s="17">
        <v>0.110566127907735</v>
      </c>
      <c r="I19" s="17">
        <v>0.109117592170554</v>
      </c>
      <c r="J19" s="17">
        <v>5.9134227967825199E-2</v>
      </c>
      <c r="K19" s="17">
        <v>4.4410448477058599E-2</v>
      </c>
      <c r="L19" s="17">
        <v>6.5928272933684404E-2</v>
      </c>
      <c r="M19" s="17"/>
      <c r="N19" s="17">
        <v>9.2231097933550499E-2</v>
      </c>
      <c r="O19" s="17">
        <v>8.7831751216378096E-2</v>
      </c>
      <c r="P19" s="17">
        <v>9.7846271818243902E-2</v>
      </c>
      <c r="Q19" s="17">
        <v>5.2893657085837702E-2</v>
      </c>
      <c r="R19" s="17"/>
      <c r="S19" s="17">
        <v>0.11689572630011801</v>
      </c>
      <c r="T19" s="17">
        <v>9.6137632130341599E-2</v>
      </c>
      <c r="U19" s="17">
        <v>8.00168324495871E-2</v>
      </c>
      <c r="V19" s="17">
        <v>6.7630400364453794E-2</v>
      </c>
      <c r="W19" s="17">
        <v>6.7792102113701097E-2</v>
      </c>
      <c r="X19" s="17">
        <v>8.7146470570159798E-2</v>
      </c>
      <c r="Y19" s="17">
        <v>8.0251115484662794E-2</v>
      </c>
      <c r="Z19" s="17">
        <v>5.4587548501784398E-2</v>
      </c>
      <c r="AA19" s="17">
        <v>8.2575059811266005E-2</v>
      </c>
      <c r="AB19" s="17">
        <v>7.2669725097495905E-2</v>
      </c>
      <c r="AC19" s="17">
        <v>4.5066906757891198E-2</v>
      </c>
      <c r="AD19" s="17">
        <v>7.7101061588845304E-2</v>
      </c>
      <c r="AE19" s="17"/>
      <c r="AF19" s="17">
        <v>8.6121205891678196E-2</v>
      </c>
      <c r="AG19" s="17">
        <v>8.7493038141558399E-2</v>
      </c>
      <c r="AH19" s="17">
        <v>7.4604144141708295E-2</v>
      </c>
      <c r="AI19" s="17"/>
      <c r="AJ19" s="17">
        <v>0.11773275146090501</v>
      </c>
      <c r="AK19" s="17">
        <v>8.5068830513049906E-2</v>
      </c>
      <c r="AL19" s="17">
        <v>4.1203062791941199E-2</v>
      </c>
      <c r="AM19" s="17">
        <v>0</v>
      </c>
      <c r="AN19" s="17">
        <v>4.3140391730697301E-2</v>
      </c>
      <c r="AO19" s="17"/>
      <c r="AP19" s="17">
        <v>0.171890231878911</v>
      </c>
      <c r="AQ19" s="17">
        <v>6.7072426929615403E-2</v>
      </c>
      <c r="AR19" s="17">
        <v>7.6213942032019394E-2</v>
      </c>
      <c r="AS19" s="17"/>
      <c r="AT19" s="17">
        <v>6.8085720952970094E-2</v>
      </c>
      <c r="AU19" s="17">
        <v>7.1413935791166394E-2</v>
      </c>
      <c r="AV19" s="17">
        <v>8.9487758803856204E-2</v>
      </c>
      <c r="AW19" s="17">
        <v>0.12751047017370601</v>
      </c>
      <c r="AX19" s="17">
        <v>0.10978207536942999</v>
      </c>
    </row>
    <row r="20" spans="2:50" ht="29" x14ac:dyDescent="0.35">
      <c r="B20" s="18" t="s">
        <v>75</v>
      </c>
      <c r="C20" s="17">
        <v>8.1138436273644601E-2</v>
      </c>
      <c r="D20" s="17">
        <v>9.6285285023388803E-2</v>
      </c>
      <c r="E20" s="17">
        <v>6.6679880954790202E-2</v>
      </c>
      <c r="F20" s="17"/>
      <c r="G20" s="17">
        <v>8.7396426410991906E-2</v>
      </c>
      <c r="H20" s="17">
        <v>8.3704512083620994E-2</v>
      </c>
      <c r="I20" s="17">
        <v>6.9709663592299298E-2</v>
      </c>
      <c r="J20" s="17">
        <v>7.6424985433759002E-2</v>
      </c>
      <c r="K20" s="17">
        <v>7.3943279600547696E-2</v>
      </c>
      <c r="L20" s="17">
        <v>9.2855364414417899E-2</v>
      </c>
      <c r="M20" s="17"/>
      <c r="N20" s="17">
        <v>9.8101939783957301E-2</v>
      </c>
      <c r="O20" s="17">
        <v>9.0377788033151399E-2</v>
      </c>
      <c r="P20" s="17">
        <v>5.17866197641789E-2</v>
      </c>
      <c r="Q20" s="17">
        <v>8.00306651197525E-2</v>
      </c>
      <c r="R20" s="17"/>
      <c r="S20" s="17">
        <v>9.2486512503245494E-2</v>
      </c>
      <c r="T20" s="17">
        <v>6.1646337332704103E-2</v>
      </c>
      <c r="U20" s="17">
        <v>7.9781850658800599E-2</v>
      </c>
      <c r="V20" s="17">
        <v>9.1313341983799895E-2</v>
      </c>
      <c r="W20" s="17">
        <v>7.8605215421053795E-2</v>
      </c>
      <c r="X20" s="17">
        <v>8.7757772818694693E-2</v>
      </c>
      <c r="Y20" s="17">
        <v>9.4040583446013903E-2</v>
      </c>
      <c r="Z20" s="17">
        <v>8.6464520138489903E-2</v>
      </c>
      <c r="AA20" s="17">
        <v>9.0331434834936594E-2</v>
      </c>
      <c r="AB20" s="17">
        <v>6.9221503051713998E-2</v>
      </c>
      <c r="AC20" s="17">
        <v>5.4761604504595399E-2</v>
      </c>
      <c r="AD20" s="17">
        <v>7.6305907578558194E-2</v>
      </c>
      <c r="AE20" s="17"/>
      <c r="AF20" s="17">
        <v>0.101807062180305</v>
      </c>
      <c r="AG20" s="17">
        <v>7.5367253260972294E-2</v>
      </c>
      <c r="AH20" s="17">
        <v>6.8707825646599094E-2</v>
      </c>
      <c r="AI20" s="17"/>
      <c r="AJ20" s="17">
        <v>0.127144925560433</v>
      </c>
      <c r="AK20" s="17">
        <v>7.6826943975759995E-2</v>
      </c>
      <c r="AL20" s="17">
        <v>5.1076084551677198E-2</v>
      </c>
      <c r="AM20" s="17">
        <v>6.9676343962140105E-2</v>
      </c>
      <c r="AN20" s="17">
        <v>1.29242770774752E-2</v>
      </c>
      <c r="AO20" s="17"/>
      <c r="AP20" s="17">
        <v>0.14234653869744299</v>
      </c>
      <c r="AQ20" s="17">
        <v>6.7840029300483995E-2</v>
      </c>
      <c r="AR20" s="17">
        <v>8.6618702820927998E-2</v>
      </c>
      <c r="AS20" s="17"/>
      <c r="AT20" s="17">
        <v>8.71169543865465E-2</v>
      </c>
      <c r="AU20" s="17">
        <v>5.8965548036272998E-2</v>
      </c>
      <c r="AV20" s="17">
        <v>8.2778566702583406E-2</v>
      </c>
      <c r="AW20" s="17">
        <v>9.5382416972099607E-2</v>
      </c>
      <c r="AX20" s="17">
        <v>0.10145039731389301</v>
      </c>
    </row>
    <row r="21" spans="2:50" ht="43.5" x14ac:dyDescent="0.35">
      <c r="B21" s="18" t="s">
        <v>76</v>
      </c>
      <c r="C21" s="17">
        <v>7.8825790036852597E-2</v>
      </c>
      <c r="D21" s="17">
        <v>8.9512015486635399E-2</v>
      </c>
      <c r="E21" s="17">
        <v>6.8710722036328095E-2</v>
      </c>
      <c r="F21" s="17"/>
      <c r="G21" s="17">
        <v>9.8597932665563104E-2</v>
      </c>
      <c r="H21" s="17">
        <v>0.100429668106395</v>
      </c>
      <c r="I21" s="17">
        <v>7.5753855987204494E-2</v>
      </c>
      <c r="J21" s="17">
        <v>6.4258555084761498E-2</v>
      </c>
      <c r="K21" s="17">
        <v>3.5783453760102703E-2</v>
      </c>
      <c r="L21" s="17">
        <v>9.1292619813800602E-2</v>
      </c>
      <c r="M21" s="17"/>
      <c r="N21" s="17">
        <v>8.25471208364989E-2</v>
      </c>
      <c r="O21" s="17">
        <v>8.4502696253735701E-2</v>
      </c>
      <c r="P21" s="17">
        <v>6.7457564766593398E-2</v>
      </c>
      <c r="Q21" s="17">
        <v>7.7803876189834503E-2</v>
      </c>
      <c r="R21" s="17"/>
      <c r="S21" s="17">
        <v>9.2318989893239403E-2</v>
      </c>
      <c r="T21" s="17">
        <v>7.3689936955354002E-2</v>
      </c>
      <c r="U21" s="17">
        <v>7.0100990100878294E-2</v>
      </c>
      <c r="V21" s="17">
        <v>9.2641536898285207E-2</v>
      </c>
      <c r="W21" s="17">
        <v>6.8002029551075094E-2</v>
      </c>
      <c r="X21" s="17">
        <v>8.5208374702731293E-2</v>
      </c>
      <c r="Y21" s="17">
        <v>6.6670589662041896E-2</v>
      </c>
      <c r="Z21" s="17">
        <v>4.7306867541689099E-2</v>
      </c>
      <c r="AA21" s="17">
        <v>9.3384276813653896E-2</v>
      </c>
      <c r="AB21" s="17">
        <v>6.6388963473059698E-2</v>
      </c>
      <c r="AC21" s="17">
        <v>4.4398309194152601E-2</v>
      </c>
      <c r="AD21" s="17">
        <v>0.141534797508097</v>
      </c>
      <c r="AE21" s="17"/>
      <c r="AF21" s="17">
        <v>8.9107847419865105E-2</v>
      </c>
      <c r="AG21" s="17">
        <v>8.5593822381805199E-2</v>
      </c>
      <c r="AH21" s="17">
        <v>5.4102519815446601E-2</v>
      </c>
      <c r="AI21" s="17"/>
      <c r="AJ21" s="17">
        <v>9.9016066204032194E-2</v>
      </c>
      <c r="AK21" s="17">
        <v>7.4604757487752693E-2</v>
      </c>
      <c r="AL21" s="17">
        <v>9.9986747801922807E-2</v>
      </c>
      <c r="AM21" s="17">
        <v>7.9379463396097305E-2</v>
      </c>
      <c r="AN21" s="17">
        <v>3.8658411947266998E-2</v>
      </c>
      <c r="AO21" s="17"/>
      <c r="AP21" s="17">
        <v>0.14072237036685301</v>
      </c>
      <c r="AQ21" s="17">
        <v>6.41715159000424E-2</v>
      </c>
      <c r="AR21" s="17">
        <v>5.5699268722163499E-2</v>
      </c>
      <c r="AS21" s="17"/>
      <c r="AT21" s="17">
        <v>8.5728908155838002E-2</v>
      </c>
      <c r="AU21" s="17">
        <v>5.8027737691835099E-2</v>
      </c>
      <c r="AV21" s="17">
        <v>8.9361970294832699E-2</v>
      </c>
      <c r="AW21" s="17">
        <v>9.5740385047374005E-2</v>
      </c>
      <c r="AX21" s="17">
        <v>0.16436511644089599</v>
      </c>
    </row>
    <row r="22" spans="2:50" ht="58" x14ac:dyDescent="0.35">
      <c r="B22" s="18" t="s">
        <v>77</v>
      </c>
      <c r="C22" s="17">
        <v>7.8427873806559301E-2</v>
      </c>
      <c r="D22" s="17">
        <v>8.8216786294515195E-2</v>
      </c>
      <c r="E22" s="17">
        <v>6.8314745567882501E-2</v>
      </c>
      <c r="F22" s="17"/>
      <c r="G22" s="17">
        <v>0.14185112700296201</v>
      </c>
      <c r="H22" s="17">
        <v>9.6527978105486897E-2</v>
      </c>
      <c r="I22" s="17">
        <v>7.6045608576733995E-2</v>
      </c>
      <c r="J22" s="17">
        <v>5.7021211000131598E-2</v>
      </c>
      <c r="K22" s="17">
        <v>4.9080267161072701E-2</v>
      </c>
      <c r="L22" s="17">
        <v>6.0924775529539898E-2</v>
      </c>
      <c r="M22" s="17"/>
      <c r="N22" s="17">
        <v>8.55489979623279E-2</v>
      </c>
      <c r="O22" s="17">
        <v>7.8591467100236304E-2</v>
      </c>
      <c r="P22" s="17">
        <v>6.5046356557881699E-2</v>
      </c>
      <c r="Q22" s="17">
        <v>8.1223923895461805E-2</v>
      </c>
      <c r="R22" s="17"/>
      <c r="S22" s="17">
        <v>0.11983762591693101</v>
      </c>
      <c r="T22" s="17">
        <v>6.8929877341108198E-2</v>
      </c>
      <c r="U22" s="17">
        <v>6.4681232579257994E-2</v>
      </c>
      <c r="V22" s="17">
        <v>6.5067066706915699E-2</v>
      </c>
      <c r="W22" s="17">
        <v>9.1912818476569499E-2</v>
      </c>
      <c r="X22" s="17">
        <v>9.8730156564666105E-2</v>
      </c>
      <c r="Y22" s="17">
        <v>7.56549276742675E-2</v>
      </c>
      <c r="Z22" s="17">
        <v>6.9665997238126803E-2</v>
      </c>
      <c r="AA22" s="17">
        <v>8.1933334531861399E-2</v>
      </c>
      <c r="AB22" s="17">
        <v>6.7522334705246698E-2</v>
      </c>
      <c r="AC22" s="17">
        <v>4.7710858728843203E-2</v>
      </c>
      <c r="AD22" s="17">
        <v>0</v>
      </c>
      <c r="AE22" s="17"/>
      <c r="AF22" s="17">
        <v>7.1472156237610301E-2</v>
      </c>
      <c r="AG22" s="17">
        <v>7.9928021807744207E-2</v>
      </c>
      <c r="AH22" s="17">
        <v>8.1313740047098695E-2</v>
      </c>
      <c r="AI22" s="17"/>
      <c r="AJ22" s="17">
        <v>9.4831256582000104E-2</v>
      </c>
      <c r="AK22" s="17">
        <v>6.4531474005360995E-2</v>
      </c>
      <c r="AL22" s="17">
        <v>6.9511071184573198E-2</v>
      </c>
      <c r="AM22" s="17">
        <v>7.9379463396097305E-2</v>
      </c>
      <c r="AN22" s="17">
        <v>5.4721024718238601E-2</v>
      </c>
      <c r="AO22" s="17"/>
      <c r="AP22" s="17">
        <v>0.13626851439481999</v>
      </c>
      <c r="AQ22" s="17">
        <v>5.9660253758426797E-2</v>
      </c>
      <c r="AR22" s="17">
        <v>8.6370203203533405E-2</v>
      </c>
      <c r="AS22" s="17"/>
      <c r="AT22" s="17">
        <v>7.4034632120968599E-2</v>
      </c>
      <c r="AU22" s="17">
        <v>9.5062074960393303E-2</v>
      </c>
      <c r="AV22" s="17">
        <v>5.6113971382309003E-2</v>
      </c>
      <c r="AW22" s="17">
        <v>0.101442483539766</v>
      </c>
      <c r="AX22" s="17">
        <v>0.17081687535767201</v>
      </c>
    </row>
    <row r="23" spans="2:50" ht="43.5" x14ac:dyDescent="0.35">
      <c r="B23" s="18" t="s">
        <v>78</v>
      </c>
      <c r="C23" s="17">
        <v>7.3245231844478398E-2</v>
      </c>
      <c r="D23" s="17">
        <v>8.2357728976891906E-2</v>
      </c>
      <c r="E23" s="17">
        <v>6.4643676803601904E-2</v>
      </c>
      <c r="F23" s="17"/>
      <c r="G23" s="17">
        <v>0.10850676827425999</v>
      </c>
      <c r="H23" s="17">
        <v>0.10428499670496599</v>
      </c>
      <c r="I23" s="17">
        <v>9.0228863230901193E-2</v>
      </c>
      <c r="J23" s="17">
        <v>5.5716627929288103E-2</v>
      </c>
      <c r="K23" s="17">
        <v>4.57092564891661E-2</v>
      </c>
      <c r="L23" s="17">
        <v>4.3633273652860703E-2</v>
      </c>
      <c r="M23" s="17"/>
      <c r="N23" s="17">
        <v>7.5709688531912803E-2</v>
      </c>
      <c r="O23" s="17">
        <v>7.0492813969968399E-2</v>
      </c>
      <c r="P23" s="17">
        <v>8.7560573370002004E-2</v>
      </c>
      <c r="Q23" s="17">
        <v>6.1722070615463399E-2</v>
      </c>
      <c r="R23" s="17"/>
      <c r="S23" s="17">
        <v>0.11657683559354801</v>
      </c>
      <c r="T23" s="17">
        <v>5.2119745436870799E-2</v>
      </c>
      <c r="U23" s="17">
        <v>7.22582230423537E-2</v>
      </c>
      <c r="V23" s="17">
        <v>7.3399756145979198E-2</v>
      </c>
      <c r="W23" s="17">
        <v>6.0771759659577297E-2</v>
      </c>
      <c r="X23" s="17">
        <v>7.1032581309841705E-2</v>
      </c>
      <c r="Y23" s="17">
        <v>7.22279704901264E-2</v>
      </c>
      <c r="Z23" s="17">
        <v>6.7451244803472102E-2</v>
      </c>
      <c r="AA23" s="17">
        <v>5.9161237683953101E-2</v>
      </c>
      <c r="AB23" s="17">
        <v>7.4309596570137901E-2</v>
      </c>
      <c r="AC23" s="17">
        <v>9.2382348108066004E-2</v>
      </c>
      <c r="AD23" s="17">
        <v>2.7406246552901699E-2</v>
      </c>
      <c r="AE23" s="17"/>
      <c r="AF23" s="17">
        <v>6.9574068705853503E-2</v>
      </c>
      <c r="AG23" s="17">
        <v>7.2757410235932296E-2</v>
      </c>
      <c r="AH23" s="17">
        <v>9.7556069803874698E-2</v>
      </c>
      <c r="AI23" s="17"/>
      <c r="AJ23" s="17">
        <v>7.8596960534912594E-2</v>
      </c>
      <c r="AK23" s="17">
        <v>7.9121204069273504E-2</v>
      </c>
      <c r="AL23" s="17">
        <v>6.7277560482391502E-2</v>
      </c>
      <c r="AM23" s="17">
        <v>0</v>
      </c>
      <c r="AN23" s="17">
        <v>5.4610741871225901E-2</v>
      </c>
      <c r="AO23" s="17"/>
      <c r="AP23" s="17">
        <v>0.10731193393977601</v>
      </c>
      <c r="AQ23" s="17">
        <v>6.7825698853335406E-2</v>
      </c>
      <c r="AR23" s="17">
        <v>0.102079605083983</v>
      </c>
      <c r="AS23" s="17"/>
      <c r="AT23" s="17">
        <v>6.3907482915496902E-2</v>
      </c>
      <c r="AU23" s="17">
        <v>6.1391516692238801E-2</v>
      </c>
      <c r="AV23" s="17">
        <v>7.1742142141128395E-2</v>
      </c>
      <c r="AW23" s="17">
        <v>8.5955010694422199E-2</v>
      </c>
      <c r="AX23" s="17">
        <v>0.13393888803006701</v>
      </c>
    </row>
    <row r="24" spans="2:50" ht="43.5" x14ac:dyDescent="0.35">
      <c r="B24" s="18" t="s">
        <v>79</v>
      </c>
      <c r="C24" s="17">
        <v>7.23560372791901E-2</v>
      </c>
      <c r="D24" s="17">
        <v>9.0717422358702393E-2</v>
      </c>
      <c r="E24" s="17">
        <v>5.47259347194127E-2</v>
      </c>
      <c r="F24" s="17"/>
      <c r="G24" s="17">
        <v>9.51493558500007E-2</v>
      </c>
      <c r="H24" s="17">
        <v>0.10593489915305</v>
      </c>
      <c r="I24" s="17">
        <v>7.0400886437931104E-2</v>
      </c>
      <c r="J24" s="17">
        <v>6.5025067457884694E-2</v>
      </c>
      <c r="K24" s="17">
        <v>5.6511868106462103E-2</v>
      </c>
      <c r="L24" s="17">
        <v>4.8194875841081598E-2</v>
      </c>
      <c r="M24" s="17"/>
      <c r="N24" s="17">
        <v>7.5240116181411701E-2</v>
      </c>
      <c r="O24" s="17">
        <v>5.3181651265342397E-2</v>
      </c>
      <c r="P24" s="17">
        <v>8.1665849416491507E-2</v>
      </c>
      <c r="Q24" s="17">
        <v>8.1819882513689504E-2</v>
      </c>
      <c r="R24" s="17"/>
      <c r="S24" s="17">
        <v>9.4682330228672798E-2</v>
      </c>
      <c r="T24" s="17">
        <v>4.9576855363957499E-2</v>
      </c>
      <c r="U24" s="17">
        <v>5.4374504912383E-2</v>
      </c>
      <c r="V24" s="17">
        <v>4.81168269813467E-2</v>
      </c>
      <c r="W24" s="17">
        <v>6.9212041669188096E-2</v>
      </c>
      <c r="X24" s="17">
        <v>5.56489194727934E-2</v>
      </c>
      <c r="Y24" s="17">
        <v>0.13894530856214901</v>
      </c>
      <c r="Z24" s="17">
        <v>4.55975986316738E-2</v>
      </c>
      <c r="AA24" s="17">
        <v>8.3523229201238197E-2</v>
      </c>
      <c r="AB24" s="17">
        <v>8.4812771789596494E-2</v>
      </c>
      <c r="AC24" s="17">
        <v>3.8871854158927098E-2</v>
      </c>
      <c r="AD24" s="17">
        <v>8.0482818792134397E-2</v>
      </c>
      <c r="AE24" s="17"/>
      <c r="AF24" s="17">
        <v>6.0655414791199597E-2</v>
      </c>
      <c r="AG24" s="17">
        <v>8.1964812687922495E-2</v>
      </c>
      <c r="AH24" s="17">
        <v>6.7483857139713194E-2</v>
      </c>
      <c r="AI24" s="17"/>
      <c r="AJ24" s="17">
        <v>8.82869764106569E-2</v>
      </c>
      <c r="AK24" s="17">
        <v>7.03206561813466E-2</v>
      </c>
      <c r="AL24" s="17">
        <v>3.6434878156136302E-2</v>
      </c>
      <c r="AM24" s="17">
        <v>0</v>
      </c>
      <c r="AN24" s="17">
        <v>2.2354514754325198E-2</v>
      </c>
      <c r="AO24" s="17"/>
      <c r="AP24" s="17">
        <v>0.13213259108744399</v>
      </c>
      <c r="AQ24" s="17">
        <v>5.2456992120497599E-2</v>
      </c>
      <c r="AR24" s="17">
        <v>7.3174823863461996E-2</v>
      </c>
      <c r="AS24" s="17"/>
      <c r="AT24" s="17">
        <v>6.0959751224772998E-2</v>
      </c>
      <c r="AU24" s="17">
        <v>7.0252353240447499E-2</v>
      </c>
      <c r="AV24" s="17">
        <v>6.8989340895591098E-2</v>
      </c>
      <c r="AW24" s="17">
        <v>7.3156313984931401E-2</v>
      </c>
      <c r="AX24" s="17">
        <v>8.4351375890136304E-2</v>
      </c>
    </row>
    <row r="25" spans="2:50" ht="58" x14ac:dyDescent="0.35">
      <c r="B25" s="18" t="s">
        <v>80</v>
      </c>
      <c r="C25" s="17">
        <v>7.0713106205444201E-2</v>
      </c>
      <c r="D25" s="17">
        <v>7.5572419830478299E-2</v>
      </c>
      <c r="E25" s="17">
        <v>6.6251749569618101E-2</v>
      </c>
      <c r="F25" s="17"/>
      <c r="G25" s="17">
        <v>0.112296073942575</v>
      </c>
      <c r="H25" s="17">
        <v>0.11579630629135999</v>
      </c>
      <c r="I25" s="17">
        <v>8.2109023959075406E-2</v>
      </c>
      <c r="J25" s="17">
        <v>5.5661746564536402E-2</v>
      </c>
      <c r="K25" s="17">
        <v>2.4220924405910199E-2</v>
      </c>
      <c r="L25" s="17">
        <v>4.0698971285437598E-2</v>
      </c>
      <c r="M25" s="17"/>
      <c r="N25" s="17">
        <v>8.1995240691720206E-2</v>
      </c>
      <c r="O25" s="17">
        <v>6.8561918691294105E-2</v>
      </c>
      <c r="P25" s="17">
        <v>7.7168968835870502E-2</v>
      </c>
      <c r="Q25" s="17">
        <v>5.5928731759644003E-2</v>
      </c>
      <c r="R25" s="17"/>
      <c r="S25" s="17">
        <v>0.10321629783685</v>
      </c>
      <c r="T25" s="17">
        <v>4.8773451721556303E-2</v>
      </c>
      <c r="U25" s="17">
        <v>6.5609455683544995E-2</v>
      </c>
      <c r="V25" s="17">
        <v>8.7563049127041701E-2</v>
      </c>
      <c r="W25" s="17">
        <v>9.8761684767101898E-2</v>
      </c>
      <c r="X25" s="17">
        <v>8.6138999332733807E-2</v>
      </c>
      <c r="Y25" s="17">
        <v>7.7419181826945793E-2</v>
      </c>
      <c r="Z25" s="17">
        <v>3.4097419435808997E-2</v>
      </c>
      <c r="AA25" s="17">
        <v>5.8157269109683399E-2</v>
      </c>
      <c r="AB25" s="17">
        <v>4.2174220161708999E-2</v>
      </c>
      <c r="AC25" s="17">
        <v>4.2900986916227402E-2</v>
      </c>
      <c r="AD25" s="17">
        <v>7.4519844079998995E-2</v>
      </c>
      <c r="AE25" s="17"/>
      <c r="AF25" s="17">
        <v>6.8964196163176394E-2</v>
      </c>
      <c r="AG25" s="17">
        <v>6.9613001065537694E-2</v>
      </c>
      <c r="AH25" s="17">
        <v>8.7410172630690106E-2</v>
      </c>
      <c r="AI25" s="17"/>
      <c r="AJ25" s="17">
        <v>8.5035267682477905E-2</v>
      </c>
      <c r="AK25" s="17">
        <v>7.4217909813807201E-2</v>
      </c>
      <c r="AL25" s="17">
        <v>6.4413292830894295E-2</v>
      </c>
      <c r="AM25" s="17">
        <v>0</v>
      </c>
      <c r="AN25" s="17">
        <v>6.3473185852284397E-2</v>
      </c>
      <c r="AO25" s="17"/>
      <c r="AP25" s="17">
        <v>0.107811237613431</v>
      </c>
      <c r="AQ25" s="17">
        <v>6.0454211760061001E-2</v>
      </c>
      <c r="AR25" s="17">
        <v>9.6402812420580797E-2</v>
      </c>
      <c r="AS25" s="17"/>
      <c r="AT25" s="17">
        <v>5.9043058706244003E-2</v>
      </c>
      <c r="AU25" s="17">
        <v>7.4383795982905204E-2</v>
      </c>
      <c r="AV25" s="17">
        <v>7.2081675940654899E-2</v>
      </c>
      <c r="AW25" s="17">
        <v>0.127981460144449</v>
      </c>
      <c r="AX25" s="17">
        <v>5.4590716221368303E-2</v>
      </c>
    </row>
    <row r="26" spans="2:50" ht="29" x14ac:dyDescent="0.35">
      <c r="B26" s="18" t="s">
        <v>81</v>
      </c>
      <c r="C26" s="17">
        <v>6.8367453397731398E-2</v>
      </c>
      <c r="D26" s="17">
        <v>8.2171502643821004E-2</v>
      </c>
      <c r="E26" s="17">
        <v>5.5168565614560398E-2</v>
      </c>
      <c r="F26" s="17"/>
      <c r="G26" s="17">
        <v>0.100240759437409</v>
      </c>
      <c r="H26" s="17">
        <v>0.109279054626676</v>
      </c>
      <c r="I26" s="17">
        <v>5.3282918014130501E-2</v>
      </c>
      <c r="J26" s="17">
        <v>6.7078727775240696E-2</v>
      </c>
      <c r="K26" s="17">
        <v>4.7100590754956997E-2</v>
      </c>
      <c r="L26" s="17">
        <v>4.1660144911704701E-2</v>
      </c>
      <c r="M26" s="17"/>
      <c r="N26" s="17">
        <v>6.7964970480688197E-2</v>
      </c>
      <c r="O26" s="17">
        <v>7.2625165619671195E-2</v>
      </c>
      <c r="P26" s="17">
        <v>6.9056294574895705E-2</v>
      </c>
      <c r="Q26" s="17">
        <v>6.4596858866632703E-2</v>
      </c>
      <c r="R26" s="17"/>
      <c r="S26" s="17">
        <v>9.4448083639637498E-2</v>
      </c>
      <c r="T26" s="17">
        <v>9.1065405146727396E-2</v>
      </c>
      <c r="U26" s="17">
        <v>7.5304635653640095E-2</v>
      </c>
      <c r="V26" s="17">
        <v>5.4179418125248499E-2</v>
      </c>
      <c r="W26" s="17">
        <v>6.73760856786111E-2</v>
      </c>
      <c r="X26" s="17">
        <v>5.8603604271930398E-2</v>
      </c>
      <c r="Y26" s="17">
        <v>4.8097775289030802E-2</v>
      </c>
      <c r="Z26" s="17">
        <v>9.4484425833191193E-2</v>
      </c>
      <c r="AA26" s="17">
        <v>2.96484359072486E-2</v>
      </c>
      <c r="AB26" s="17">
        <v>7.0839338775428307E-2</v>
      </c>
      <c r="AC26" s="17">
        <v>7.1113053766700796E-2</v>
      </c>
      <c r="AD26" s="17">
        <v>5.3240371900491398E-2</v>
      </c>
      <c r="AE26" s="17"/>
      <c r="AF26" s="17">
        <v>6.7555438440215901E-2</v>
      </c>
      <c r="AG26" s="17">
        <v>6.6461643652032096E-2</v>
      </c>
      <c r="AH26" s="17">
        <v>5.1152732227312599E-2</v>
      </c>
      <c r="AI26" s="17"/>
      <c r="AJ26" s="17">
        <v>8.90530423085793E-2</v>
      </c>
      <c r="AK26" s="17">
        <v>6.7185103167413496E-2</v>
      </c>
      <c r="AL26" s="17">
        <v>4.3050154621896701E-2</v>
      </c>
      <c r="AM26" s="17">
        <v>0.13592658175699601</v>
      </c>
      <c r="AN26" s="17">
        <v>2.8268215911977802E-2</v>
      </c>
      <c r="AO26" s="17"/>
      <c r="AP26" s="17">
        <v>0.125927028958533</v>
      </c>
      <c r="AQ26" s="17">
        <v>6.4884557237939303E-2</v>
      </c>
      <c r="AR26" s="17">
        <v>5.94638043010699E-2</v>
      </c>
      <c r="AS26" s="17"/>
      <c r="AT26" s="17">
        <v>6.0075496184893301E-2</v>
      </c>
      <c r="AU26" s="17">
        <v>6.3013403169995597E-2</v>
      </c>
      <c r="AV26" s="17">
        <v>8.2989067551545101E-2</v>
      </c>
      <c r="AW26" s="17">
        <v>7.5069077354124603E-2</v>
      </c>
      <c r="AX26" s="17">
        <v>4.7089795509641999E-2</v>
      </c>
    </row>
    <row r="27" spans="2:50" x14ac:dyDescent="0.35">
      <c r="B27" s="18" t="s">
        <v>82</v>
      </c>
      <c r="C27" s="19">
        <v>0.19197391657888399</v>
      </c>
      <c r="D27" s="19">
        <v>0.17530999173707901</v>
      </c>
      <c r="E27" s="19">
        <v>0.208995570698916</v>
      </c>
      <c r="F27" s="19"/>
      <c r="G27" s="19">
        <v>0.136342004768229</v>
      </c>
      <c r="H27" s="19">
        <v>0.18455822631782301</v>
      </c>
      <c r="I27" s="19">
        <v>0.23829852545090599</v>
      </c>
      <c r="J27" s="19">
        <v>0.237267118270306</v>
      </c>
      <c r="K27" s="19">
        <v>0.20506378737526099</v>
      </c>
      <c r="L27" s="19">
        <v>0.15138581116521499</v>
      </c>
      <c r="M27" s="19"/>
      <c r="N27" s="19">
        <v>0.19012673229164301</v>
      </c>
      <c r="O27" s="19">
        <v>0.18311011525260701</v>
      </c>
      <c r="P27" s="19">
        <v>0.20745066405742699</v>
      </c>
      <c r="Q27" s="19">
        <v>0.19185365060361101</v>
      </c>
      <c r="R27" s="19"/>
      <c r="S27" s="19">
        <v>0.17223351517334601</v>
      </c>
      <c r="T27" s="19">
        <v>0.13304327317434</v>
      </c>
      <c r="U27" s="19">
        <v>0.16875850002534601</v>
      </c>
      <c r="V27" s="19">
        <v>0.18263971161608999</v>
      </c>
      <c r="W27" s="19">
        <v>0.18226028407633199</v>
      </c>
      <c r="X27" s="19">
        <v>0.10992585541800901</v>
      </c>
      <c r="Y27" s="19">
        <v>0.204186845579159</v>
      </c>
      <c r="Z27" s="19">
        <v>0.229647912933094</v>
      </c>
      <c r="AA27" s="19">
        <v>0.27764461585641098</v>
      </c>
      <c r="AB27" s="19">
        <v>0.23904371741559499</v>
      </c>
      <c r="AC27" s="19">
        <v>0.29070084327435602</v>
      </c>
      <c r="AD27" s="19">
        <v>0.196095175861974</v>
      </c>
      <c r="AE27" s="19"/>
      <c r="AF27" s="19">
        <v>0.161080405195067</v>
      </c>
      <c r="AG27" s="19">
        <v>0.20809364364608901</v>
      </c>
      <c r="AH27" s="19">
        <v>0.206589381730622</v>
      </c>
      <c r="AI27" s="19"/>
      <c r="AJ27" s="19">
        <v>9.19378951133768E-2</v>
      </c>
      <c r="AK27" s="19">
        <v>0.27745571256635998</v>
      </c>
      <c r="AL27" s="19">
        <v>0.162839396649437</v>
      </c>
      <c r="AM27" s="19">
        <v>0.192235194825013</v>
      </c>
      <c r="AN27" s="19">
        <v>0.23451163876359499</v>
      </c>
      <c r="AO27" s="19"/>
      <c r="AP27" s="19">
        <v>5.2284355313550301E-2</v>
      </c>
      <c r="AQ27" s="19">
        <v>0.247724175384542</v>
      </c>
      <c r="AR27" s="19">
        <v>0.17619743497659801</v>
      </c>
      <c r="AS27" s="19"/>
      <c r="AT27" s="19">
        <v>0.18317588750018399</v>
      </c>
      <c r="AU27" s="19">
        <v>0.18418037228492501</v>
      </c>
      <c r="AV27" s="19">
        <v>0.182024737247798</v>
      </c>
      <c r="AW27" s="19">
        <v>0.21193685600641901</v>
      </c>
      <c r="AX27" s="19">
        <v>0.123933969314399</v>
      </c>
    </row>
    <row r="28" spans="2:50" x14ac:dyDescent="0.35">
      <c r="B28" s="16"/>
    </row>
    <row r="29" spans="2:50" x14ac:dyDescent="0.35">
      <c r="B29" t="s">
        <v>85</v>
      </c>
    </row>
    <row r="30" spans="2:50" x14ac:dyDescent="0.35">
      <c r="B30" t="s">
        <v>86</v>
      </c>
    </row>
    <row r="32" spans="2:50" x14ac:dyDescent="0.35">
      <c r="B3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X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101.5" x14ac:dyDescent="0.35">
      <c r="B9" s="18" t="s">
        <v>87</v>
      </c>
      <c r="C9" s="17">
        <v>0.26836088798677998</v>
      </c>
      <c r="D9" s="17">
        <v>0.297452927242081</v>
      </c>
      <c r="E9" s="17">
        <v>0.24011476859505099</v>
      </c>
      <c r="F9" s="17"/>
      <c r="G9" s="17">
        <v>0.23770738824892601</v>
      </c>
      <c r="H9" s="17">
        <v>0.268994627016307</v>
      </c>
      <c r="I9" s="17">
        <v>0.24519663124869401</v>
      </c>
      <c r="J9" s="17">
        <v>0.24056797562399301</v>
      </c>
      <c r="K9" s="17">
        <v>0.29772319219100002</v>
      </c>
      <c r="L9" s="17">
        <v>0.30982713365615899</v>
      </c>
      <c r="M9" s="17"/>
      <c r="N9" s="17">
        <v>0.35629833364722002</v>
      </c>
      <c r="O9" s="17">
        <v>0.28025492096337201</v>
      </c>
      <c r="P9" s="17">
        <v>0.188518903644844</v>
      </c>
      <c r="Q9" s="17">
        <v>0.23079660403694399</v>
      </c>
      <c r="R9" s="17"/>
      <c r="S9" s="17">
        <v>0.29500545248252003</v>
      </c>
      <c r="T9" s="17">
        <v>0.32352157088469902</v>
      </c>
      <c r="U9" s="17">
        <v>0.32262715680760801</v>
      </c>
      <c r="V9" s="17">
        <v>0.272884444322466</v>
      </c>
      <c r="W9" s="17">
        <v>0.26429410460067299</v>
      </c>
      <c r="X9" s="17">
        <v>0.251814676156149</v>
      </c>
      <c r="Y9" s="17">
        <v>0.24511668889440599</v>
      </c>
      <c r="Z9" s="17">
        <v>0.27935459092334503</v>
      </c>
      <c r="AA9" s="17">
        <v>0.20058322940772499</v>
      </c>
      <c r="AB9" s="17">
        <v>0.28564995191169301</v>
      </c>
      <c r="AC9" s="17">
        <v>0.15874785473064901</v>
      </c>
      <c r="AD9" s="17">
        <v>0.23253510982468101</v>
      </c>
      <c r="AE9" s="17"/>
      <c r="AF9" s="17">
        <v>0.27529026224039999</v>
      </c>
      <c r="AG9" s="17">
        <v>0.28559326330415802</v>
      </c>
      <c r="AH9" s="17">
        <v>0.19962262675918899</v>
      </c>
      <c r="AI9" s="17"/>
      <c r="AJ9" s="17">
        <v>0.33202288368468902</v>
      </c>
      <c r="AK9" s="17">
        <v>0.22376756737263401</v>
      </c>
      <c r="AL9" s="17">
        <v>0.32943636485647299</v>
      </c>
      <c r="AM9" s="17">
        <v>0.12622125951350899</v>
      </c>
      <c r="AN9" s="17">
        <v>0.16984499239214201</v>
      </c>
      <c r="AO9" s="17"/>
      <c r="AP9" s="17">
        <v>0.379024749171544</v>
      </c>
      <c r="AQ9" s="17">
        <v>0.24734186250634699</v>
      </c>
      <c r="AR9" s="17">
        <v>0.34584475269333897</v>
      </c>
      <c r="AS9" s="17"/>
      <c r="AT9" s="17">
        <v>0.212712189769725</v>
      </c>
      <c r="AU9" s="17">
        <v>0.26523985037099801</v>
      </c>
      <c r="AV9" s="17">
        <v>0.31317434784340697</v>
      </c>
      <c r="AW9" s="17">
        <v>0.31304810139838002</v>
      </c>
      <c r="AX9" s="17">
        <v>0.408344510628043</v>
      </c>
    </row>
    <row r="10" spans="2:50" ht="43.5" x14ac:dyDescent="0.35">
      <c r="B10" s="18" t="s">
        <v>88</v>
      </c>
      <c r="C10" s="17">
        <v>0.24080863978207101</v>
      </c>
      <c r="D10" s="17">
        <v>0.24374412893134101</v>
      </c>
      <c r="E10" s="17">
        <v>0.23676858685902899</v>
      </c>
      <c r="F10" s="17"/>
      <c r="G10" s="17">
        <v>0.266109558614612</v>
      </c>
      <c r="H10" s="17">
        <v>0.246719572629648</v>
      </c>
      <c r="I10" s="17">
        <v>0.22410370254436701</v>
      </c>
      <c r="J10" s="17">
        <v>0.21413896125850401</v>
      </c>
      <c r="K10" s="17">
        <v>0.22883852547540401</v>
      </c>
      <c r="L10" s="17">
        <v>0.26259925305066201</v>
      </c>
      <c r="M10" s="17"/>
      <c r="N10" s="17">
        <v>0.22935615141903301</v>
      </c>
      <c r="O10" s="17">
        <v>0.24376057082556599</v>
      </c>
      <c r="P10" s="17">
        <v>0.26068794211291502</v>
      </c>
      <c r="Q10" s="17">
        <v>0.231661363005086</v>
      </c>
      <c r="R10" s="17"/>
      <c r="S10" s="17">
        <v>0.25424029817857302</v>
      </c>
      <c r="T10" s="17">
        <v>0.25480993467531399</v>
      </c>
      <c r="U10" s="17">
        <v>0.304605818333683</v>
      </c>
      <c r="V10" s="17">
        <v>0.30244692113758398</v>
      </c>
      <c r="W10" s="17">
        <v>0.20765127189244001</v>
      </c>
      <c r="X10" s="17">
        <v>0.24056787342968999</v>
      </c>
      <c r="Y10" s="17">
        <v>0.24662609435859401</v>
      </c>
      <c r="Z10" s="17">
        <v>0.29000556477154699</v>
      </c>
      <c r="AA10" s="17">
        <v>0.18006428145036399</v>
      </c>
      <c r="AB10" s="17">
        <v>0.21656679448211</v>
      </c>
      <c r="AC10" s="17">
        <v>0.22560624855200401</v>
      </c>
      <c r="AD10" s="17">
        <v>8.1290394685601397E-2</v>
      </c>
      <c r="AE10" s="17"/>
      <c r="AF10" s="17">
        <v>0.25251441300627803</v>
      </c>
      <c r="AG10" s="17">
        <v>0.242793717256852</v>
      </c>
      <c r="AH10" s="17">
        <v>0.18956494955491199</v>
      </c>
      <c r="AI10" s="17"/>
      <c r="AJ10" s="17">
        <v>0.27155146954333198</v>
      </c>
      <c r="AK10" s="17">
        <v>0.234291483347527</v>
      </c>
      <c r="AL10" s="17">
        <v>0.24428896611859699</v>
      </c>
      <c r="AM10" s="17">
        <v>0.19575940912283299</v>
      </c>
      <c r="AN10" s="17">
        <v>0.20770009472759601</v>
      </c>
      <c r="AO10" s="17"/>
      <c r="AP10" s="17">
        <v>0.323808949459852</v>
      </c>
      <c r="AQ10" s="17">
        <v>0.244909403001112</v>
      </c>
      <c r="AR10" s="17">
        <v>0.24665428693629601</v>
      </c>
      <c r="AS10" s="17"/>
      <c r="AT10" s="17">
        <v>0.250538097486666</v>
      </c>
      <c r="AU10" s="17">
        <v>0.22364914259113</v>
      </c>
      <c r="AV10" s="17">
        <v>0.28949724880622102</v>
      </c>
      <c r="AW10" s="17">
        <v>0.19442700442059399</v>
      </c>
      <c r="AX10" s="17">
        <v>0.17619048016049699</v>
      </c>
    </row>
    <row r="11" spans="2:50" ht="58" x14ac:dyDescent="0.35">
      <c r="B11" s="18" t="s">
        <v>89</v>
      </c>
      <c r="C11" s="17">
        <v>0.18867732194365699</v>
      </c>
      <c r="D11" s="17">
        <v>0.200275680001643</v>
      </c>
      <c r="E11" s="17">
        <v>0.17810770111140301</v>
      </c>
      <c r="F11" s="17"/>
      <c r="G11" s="17">
        <v>0.21209479015361901</v>
      </c>
      <c r="H11" s="17">
        <v>0.17439206467312399</v>
      </c>
      <c r="I11" s="17">
        <v>0.198445645522837</v>
      </c>
      <c r="J11" s="17">
        <v>0.15980087787257199</v>
      </c>
      <c r="K11" s="17">
        <v>0.16554784613958401</v>
      </c>
      <c r="L11" s="17">
        <v>0.21582583739964001</v>
      </c>
      <c r="M11" s="17"/>
      <c r="N11" s="17">
        <v>0.21161414049680499</v>
      </c>
      <c r="O11" s="17">
        <v>0.18764121784716101</v>
      </c>
      <c r="P11" s="17">
        <v>0.19090890872123201</v>
      </c>
      <c r="Q11" s="17">
        <v>0.16128163828894601</v>
      </c>
      <c r="R11" s="17"/>
      <c r="S11" s="17">
        <v>0.21563704374645301</v>
      </c>
      <c r="T11" s="17">
        <v>0.20969183592312901</v>
      </c>
      <c r="U11" s="17">
        <v>0.16572585581600599</v>
      </c>
      <c r="V11" s="17">
        <v>0.15939434260101101</v>
      </c>
      <c r="W11" s="17">
        <v>0.17493357298627901</v>
      </c>
      <c r="X11" s="17">
        <v>0.17768518750712101</v>
      </c>
      <c r="Y11" s="17">
        <v>0.16846302945104899</v>
      </c>
      <c r="Z11" s="17">
        <v>0.178134411768092</v>
      </c>
      <c r="AA11" s="17">
        <v>0.16747633000496701</v>
      </c>
      <c r="AB11" s="17">
        <v>0.19400416176509999</v>
      </c>
      <c r="AC11" s="17">
        <v>0.22405415047093499</v>
      </c>
      <c r="AD11" s="17">
        <v>0.256433667338682</v>
      </c>
      <c r="AE11" s="17"/>
      <c r="AF11" s="17">
        <v>0.200533390698624</v>
      </c>
      <c r="AG11" s="17">
        <v>0.19242621675456201</v>
      </c>
      <c r="AH11" s="17">
        <v>0.160357771331572</v>
      </c>
      <c r="AI11" s="17"/>
      <c r="AJ11" s="17">
        <v>0.22513391100328101</v>
      </c>
      <c r="AK11" s="17">
        <v>0.21595567618974301</v>
      </c>
      <c r="AL11" s="17">
        <v>0.14344056264240901</v>
      </c>
      <c r="AM11" s="17">
        <v>5.7805494953607497E-2</v>
      </c>
      <c r="AN11" s="17">
        <v>9.7833310204411106E-2</v>
      </c>
      <c r="AO11" s="17"/>
      <c r="AP11" s="17">
        <v>0.27052554337318002</v>
      </c>
      <c r="AQ11" s="17">
        <v>0.20531939422998599</v>
      </c>
      <c r="AR11" s="17">
        <v>0.17302945222586499</v>
      </c>
      <c r="AS11" s="17"/>
      <c r="AT11" s="17">
        <v>0.18361155934830301</v>
      </c>
      <c r="AU11" s="17">
        <v>0.18127195773990801</v>
      </c>
      <c r="AV11" s="17">
        <v>0.18375106486088799</v>
      </c>
      <c r="AW11" s="17">
        <v>0.22232594009846099</v>
      </c>
      <c r="AX11" s="17">
        <v>0.16546047414064399</v>
      </c>
    </row>
    <row r="12" spans="2:50" ht="43.5" x14ac:dyDescent="0.35">
      <c r="B12" s="18" t="s">
        <v>90</v>
      </c>
      <c r="C12" s="17">
        <v>0.171016382962524</v>
      </c>
      <c r="D12" s="17">
        <v>0.191351327975332</v>
      </c>
      <c r="E12" s="17">
        <v>0.151851624659331</v>
      </c>
      <c r="F12" s="17"/>
      <c r="G12" s="17">
        <v>0.16127007611375899</v>
      </c>
      <c r="H12" s="17">
        <v>0.17291262142574201</v>
      </c>
      <c r="I12" s="17">
        <v>0.17619151626273499</v>
      </c>
      <c r="J12" s="17">
        <v>0.118793528209965</v>
      </c>
      <c r="K12" s="17">
        <v>0.160954020967465</v>
      </c>
      <c r="L12" s="17">
        <v>0.22079797868228301</v>
      </c>
      <c r="M12" s="17"/>
      <c r="N12" s="17">
        <v>0.19059128764290401</v>
      </c>
      <c r="O12" s="17">
        <v>0.16494085834897901</v>
      </c>
      <c r="P12" s="17">
        <v>0.156144448475835</v>
      </c>
      <c r="Q12" s="17">
        <v>0.169261183751863</v>
      </c>
      <c r="R12" s="17"/>
      <c r="S12" s="17">
        <v>0.17564572968620601</v>
      </c>
      <c r="T12" s="17">
        <v>0.22305492445587199</v>
      </c>
      <c r="U12" s="17">
        <v>0.185263240259323</v>
      </c>
      <c r="V12" s="17">
        <v>0.15366029844913301</v>
      </c>
      <c r="W12" s="17">
        <v>0.13950861052719399</v>
      </c>
      <c r="X12" s="17">
        <v>0.14351917151221399</v>
      </c>
      <c r="Y12" s="17">
        <v>0.17128783937577999</v>
      </c>
      <c r="Z12" s="17">
        <v>0.18164185930951701</v>
      </c>
      <c r="AA12" s="17">
        <v>0.147974974902534</v>
      </c>
      <c r="AB12" s="17">
        <v>0.15940053200941401</v>
      </c>
      <c r="AC12" s="17">
        <v>0.20588675526818001</v>
      </c>
      <c r="AD12" s="17">
        <v>0.14061925135964301</v>
      </c>
      <c r="AE12" s="17"/>
      <c r="AF12" s="17">
        <v>0.199733472854913</v>
      </c>
      <c r="AG12" s="17">
        <v>0.16289132065620099</v>
      </c>
      <c r="AH12" s="17">
        <v>0.15032985850976799</v>
      </c>
      <c r="AI12" s="17"/>
      <c r="AJ12" s="17">
        <v>0.24591099864745</v>
      </c>
      <c r="AK12" s="17">
        <v>0.14086648545633601</v>
      </c>
      <c r="AL12" s="17">
        <v>0.12328323525365099</v>
      </c>
      <c r="AM12" s="17">
        <v>0.145629701190953</v>
      </c>
      <c r="AN12" s="17">
        <v>0.112390171630927</v>
      </c>
      <c r="AO12" s="17"/>
      <c r="AP12" s="17">
        <v>0.31130140320870903</v>
      </c>
      <c r="AQ12" s="17">
        <v>0.14339660060404</v>
      </c>
      <c r="AR12" s="17">
        <v>0.161869679095026</v>
      </c>
      <c r="AS12" s="17"/>
      <c r="AT12" s="17">
        <v>0.178976100077405</v>
      </c>
      <c r="AU12" s="17">
        <v>0.14134546270708701</v>
      </c>
      <c r="AV12" s="17">
        <v>0.16447090562204</v>
      </c>
      <c r="AW12" s="17">
        <v>0.16121231566705899</v>
      </c>
      <c r="AX12" s="17">
        <v>0.201660464432488</v>
      </c>
    </row>
    <row r="13" spans="2:50" ht="29" x14ac:dyDescent="0.35">
      <c r="B13" s="18" t="s">
        <v>91</v>
      </c>
      <c r="C13" s="17">
        <v>0.16252848805816</v>
      </c>
      <c r="D13" s="17">
        <v>0.17781194569522199</v>
      </c>
      <c r="E13" s="17">
        <v>0.14825929799766499</v>
      </c>
      <c r="F13" s="17"/>
      <c r="G13" s="17">
        <v>0.146955949331533</v>
      </c>
      <c r="H13" s="17">
        <v>0.13887873180506599</v>
      </c>
      <c r="I13" s="17">
        <v>0.12941529235353499</v>
      </c>
      <c r="J13" s="17">
        <v>0.15319653705757799</v>
      </c>
      <c r="K13" s="17">
        <v>0.16920637275276701</v>
      </c>
      <c r="L13" s="17">
        <v>0.222027689844667</v>
      </c>
      <c r="M13" s="17"/>
      <c r="N13" s="17">
        <v>0.17045353880116301</v>
      </c>
      <c r="O13" s="17">
        <v>0.152751886266524</v>
      </c>
      <c r="P13" s="17">
        <v>0.15511612444511</v>
      </c>
      <c r="Q13" s="17">
        <v>0.17053057210306999</v>
      </c>
      <c r="R13" s="17"/>
      <c r="S13" s="17">
        <v>0.115709988084875</v>
      </c>
      <c r="T13" s="17">
        <v>0.20611051227604499</v>
      </c>
      <c r="U13" s="17">
        <v>0.16001504071719799</v>
      </c>
      <c r="V13" s="17">
        <v>0.17062017082821099</v>
      </c>
      <c r="W13" s="17">
        <v>0.13419852436405999</v>
      </c>
      <c r="X13" s="17">
        <v>0.17101968545636001</v>
      </c>
      <c r="Y13" s="17">
        <v>0.18422760262537599</v>
      </c>
      <c r="Z13" s="17">
        <v>0.19504287906791101</v>
      </c>
      <c r="AA13" s="17">
        <v>0.16460198986051</v>
      </c>
      <c r="AB13" s="17">
        <v>0.12567085539621201</v>
      </c>
      <c r="AC13" s="17">
        <v>0.19766619635528099</v>
      </c>
      <c r="AD13" s="17">
        <v>0.158873948270745</v>
      </c>
      <c r="AE13" s="17"/>
      <c r="AF13" s="17">
        <v>0.22822364228681899</v>
      </c>
      <c r="AG13" s="17">
        <v>0.127425390718854</v>
      </c>
      <c r="AH13" s="17">
        <v>0.13116521656949101</v>
      </c>
      <c r="AI13" s="17"/>
      <c r="AJ13" s="17">
        <v>0.26402564734255801</v>
      </c>
      <c r="AK13" s="17">
        <v>0.11340218441834</v>
      </c>
      <c r="AL13" s="17">
        <v>7.1846039941607195E-2</v>
      </c>
      <c r="AM13" s="17">
        <v>0.20343519614456099</v>
      </c>
      <c r="AN13" s="17">
        <v>8.8417495839678895E-2</v>
      </c>
      <c r="AO13" s="17"/>
      <c r="AP13" s="17">
        <v>0.33140364748065898</v>
      </c>
      <c r="AQ13" s="17">
        <v>0.10389342014196799</v>
      </c>
      <c r="AR13" s="17">
        <v>9.8216905239071103E-2</v>
      </c>
      <c r="AS13" s="17"/>
      <c r="AT13" s="17">
        <v>0.196858733970913</v>
      </c>
      <c r="AU13" s="17">
        <v>0.122571523576751</v>
      </c>
      <c r="AV13" s="17">
        <v>0.15030438342897601</v>
      </c>
      <c r="AW13" s="17">
        <v>0.13722340964114699</v>
      </c>
      <c r="AX13" s="17">
        <v>8.1051226289137204E-2</v>
      </c>
    </row>
    <row r="14" spans="2:50" ht="43.5" x14ac:dyDescent="0.35">
      <c r="B14" s="18" t="s">
        <v>92</v>
      </c>
      <c r="C14" s="17">
        <v>0.15094939733733401</v>
      </c>
      <c r="D14" s="17">
        <v>0.15564020462344599</v>
      </c>
      <c r="E14" s="17">
        <v>0.14604841480549299</v>
      </c>
      <c r="F14" s="17"/>
      <c r="G14" s="17">
        <v>0.20623393594417</v>
      </c>
      <c r="H14" s="17">
        <v>0.16048676484929</v>
      </c>
      <c r="I14" s="17">
        <v>0.13967794936497999</v>
      </c>
      <c r="J14" s="17">
        <v>0.152090112399862</v>
      </c>
      <c r="K14" s="17">
        <v>0.114300775189271</v>
      </c>
      <c r="L14" s="17">
        <v>0.13953024596741401</v>
      </c>
      <c r="M14" s="17"/>
      <c r="N14" s="17">
        <v>0.13930986802430001</v>
      </c>
      <c r="O14" s="17">
        <v>0.15534533111024099</v>
      </c>
      <c r="P14" s="17">
        <v>0.16956125532296501</v>
      </c>
      <c r="Q14" s="17">
        <v>0.140542290067666</v>
      </c>
      <c r="R14" s="17"/>
      <c r="S14" s="17">
        <v>0.19029115745091801</v>
      </c>
      <c r="T14" s="17">
        <v>0.160647284331801</v>
      </c>
      <c r="U14" s="17">
        <v>0.105829864421727</v>
      </c>
      <c r="V14" s="17">
        <v>0.12956537598057</v>
      </c>
      <c r="W14" s="17">
        <v>0.120491818777684</v>
      </c>
      <c r="X14" s="17">
        <v>0.21182707958458399</v>
      </c>
      <c r="Y14" s="17">
        <v>0.10477352669602601</v>
      </c>
      <c r="Z14" s="17">
        <v>0.21459885488259101</v>
      </c>
      <c r="AA14" s="17">
        <v>0.12685516468314201</v>
      </c>
      <c r="AB14" s="17">
        <v>0.14205816284679501</v>
      </c>
      <c r="AC14" s="17">
        <v>0.15759394616879199</v>
      </c>
      <c r="AD14" s="17">
        <v>0.139083315284938</v>
      </c>
      <c r="AE14" s="17"/>
      <c r="AF14" s="17">
        <v>0.14694490489197101</v>
      </c>
      <c r="AG14" s="17">
        <v>0.16075180426885199</v>
      </c>
      <c r="AH14" s="17">
        <v>0.12903711445414501</v>
      </c>
      <c r="AI14" s="17"/>
      <c r="AJ14" s="17">
        <v>0.18333767433654199</v>
      </c>
      <c r="AK14" s="17">
        <v>0.143003545503531</v>
      </c>
      <c r="AL14" s="17">
        <v>0.15819397021451601</v>
      </c>
      <c r="AM14" s="17">
        <v>7.8991550805008304E-2</v>
      </c>
      <c r="AN14" s="17">
        <v>8.3773936070983504E-2</v>
      </c>
      <c r="AO14" s="17"/>
      <c r="AP14" s="17">
        <v>0.21960622177425901</v>
      </c>
      <c r="AQ14" s="17">
        <v>0.14994579699744601</v>
      </c>
      <c r="AR14" s="17">
        <v>0.185014389008191</v>
      </c>
      <c r="AS14" s="17"/>
      <c r="AT14" s="17">
        <v>0.15741903181984901</v>
      </c>
      <c r="AU14" s="17">
        <v>0.13188646561244499</v>
      </c>
      <c r="AV14" s="17">
        <v>0.14177503323506699</v>
      </c>
      <c r="AW14" s="17">
        <v>0.204487826235629</v>
      </c>
      <c r="AX14" s="17">
        <v>0.143060528434717</v>
      </c>
    </row>
    <row r="15" spans="2:50" ht="43.5" x14ac:dyDescent="0.35">
      <c r="B15" s="18" t="s">
        <v>93</v>
      </c>
      <c r="C15" s="17">
        <v>0.14871578675585401</v>
      </c>
      <c r="D15" s="17">
        <v>0.166659008726327</v>
      </c>
      <c r="E15" s="17">
        <v>0.13179645098734399</v>
      </c>
      <c r="F15" s="17"/>
      <c r="G15" s="17">
        <v>0.17242458142558001</v>
      </c>
      <c r="H15" s="17">
        <v>0.18027471957124999</v>
      </c>
      <c r="I15" s="17">
        <v>0.135655501670464</v>
      </c>
      <c r="J15" s="17">
        <v>0.122330834142579</v>
      </c>
      <c r="K15" s="17">
        <v>0.12930843308002199</v>
      </c>
      <c r="L15" s="17">
        <v>0.15247359234250199</v>
      </c>
      <c r="M15" s="17"/>
      <c r="N15" s="17">
        <v>0.15433930068363599</v>
      </c>
      <c r="O15" s="17">
        <v>0.16911261087096899</v>
      </c>
      <c r="P15" s="17">
        <v>0.13389664165335799</v>
      </c>
      <c r="Q15" s="17">
        <v>0.13629592541362801</v>
      </c>
      <c r="R15" s="17"/>
      <c r="S15" s="17">
        <v>0.155180753268713</v>
      </c>
      <c r="T15" s="17">
        <v>0.16161835985616399</v>
      </c>
      <c r="U15" s="17">
        <v>0.16208831493099801</v>
      </c>
      <c r="V15" s="17">
        <v>0.13894881253809199</v>
      </c>
      <c r="W15" s="17">
        <v>0.10820639923120901</v>
      </c>
      <c r="X15" s="17">
        <v>0.16434242661762299</v>
      </c>
      <c r="Y15" s="17">
        <v>0.15667054834760699</v>
      </c>
      <c r="Z15" s="17">
        <v>0.16986706024239201</v>
      </c>
      <c r="AA15" s="17">
        <v>0.16430799619477601</v>
      </c>
      <c r="AB15" s="17">
        <v>0.153158257179727</v>
      </c>
      <c r="AC15" s="17">
        <v>0.116896180945379</v>
      </c>
      <c r="AD15" s="17">
        <v>3.6157937113520403E-2</v>
      </c>
      <c r="AE15" s="17"/>
      <c r="AF15" s="17">
        <v>0.16058637075113799</v>
      </c>
      <c r="AG15" s="17">
        <v>0.14514595117855</v>
      </c>
      <c r="AH15" s="17">
        <v>0.15278677405306301</v>
      </c>
      <c r="AI15" s="17"/>
      <c r="AJ15" s="17">
        <v>0.190398795686329</v>
      </c>
      <c r="AK15" s="17">
        <v>0.14663128906678299</v>
      </c>
      <c r="AL15" s="17">
        <v>0.101120573649696</v>
      </c>
      <c r="AM15" s="17">
        <v>6.9676343962140105E-2</v>
      </c>
      <c r="AN15" s="17">
        <v>8.9311679902224397E-2</v>
      </c>
      <c r="AO15" s="17"/>
      <c r="AP15" s="17">
        <v>0.24108677884732399</v>
      </c>
      <c r="AQ15" s="17">
        <v>0.14892535712119501</v>
      </c>
      <c r="AR15" s="17">
        <v>0.124662262036908</v>
      </c>
      <c r="AS15" s="17"/>
      <c r="AT15" s="17">
        <v>0.152125805683127</v>
      </c>
      <c r="AU15" s="17">
        <v>0.124798875558869</v>
      </c>
      <c r="AV15" s="17">
        <v>0.163476028761218</v>
      </c>
      <c r="AW15" s="17">
        <v>0.16253853586866901</v>
      </c>
      <c r="AX15" s="17">
        <v>0.159783872591542</v>
      </c>
    </row>
    <row r="16" spans="2:50" x14ac:dyDescent="0.35">
      <c r="B16" s="18" t="s">
        <v>72</v>
      </c>
      <c r="C16" s="17">
        <v>0.14370563653283</v>
      </c>
      <c r="D16" s="17">
        <v>0.12540212665945999</v>
      </c>
      <c r="E16" s="17">
        <v>0.162135832537281</v>
      </c>
      <c r="F16" s="17"/>
      <c r="G16" s="17">
        <v>0.10113524731982</v>
      </c>
      <c r="H16" s="17">
        <v>0.16568930185691499</v>
      </c>
      <c r="I16" s="17">
        <v>0.15183759142042</v>
      </c>
      <c r="J16" s="17">
        <v>0.144755013510936</v>
      </c>
      <c r="K16" s="17">
        <v>0.13187312194755699</v>
      </c>
      <c r="L16" s="17">
        <v>0.15423931579952799</v>
      </c>
      <c r="M16" s="17"/>
      <c r="N16" s="17">
        <v>0.106792229662125</v>
      </c>
      <c r="O16" s="17">
        <v>0.129090653535367</v>
      </c>
      <c r="P16" s="17">
        <v>0.128865776088358</v>
      </c>
      <c r="Q16" s="17">
        <v>0.20915806903324999</v>
      </c>
      <c r="R16" s="17"/>
      <c r="S16" s="17">
        <v>9.76897201046832E-2</v>
      </c>
      <c r="T16" s="17">
        <v>0.114826136254658</v>
      </c>
      <c r="U16" s="17">
        <v>0.12277666901792</v>
      </c>
      <c r="V16" s="17">
        <v>0.155537500628153</v>
      </c>
      <c r="W16" s="17">
        <v>0.161831950894126</v>
      </c>
      <c r="X16" s="17">
        <v>0.17320050948770099</v>
      </c>
      <c r="Y16" s="17">
        <v>0.148543884413947</v>
      </c>
      <c r="Z16" s="17">
        <v>0.193113702977082</v>
      </c>
      <c r="AA16" s="17">
        <v>0.21788187854902999</v>
      </c>
      <c r="AB16" s="17">
        <v>0.106601364689793</v>
      </c>
      <c r="AC16" s="17">
        <v>0.14500289645418901</v>
      </c>
      <c r="AD16" s="17">
        <v>0.13133089655420899</v>
      </c>
      <c r="AE16" s="17"/>
      <c r="AF16" s="17">
        <v>0.123580177776177</v>
      </c>
      <c r="AG16" s="17">
        <v>0.12083124358113501</v>
      </c>
      <c r="AH16" s="17">
        <v>0.24294973171129</v>
      </c>
      <c r="AI16" s="17"/>
      <c r="AJ16" s="17">
        <v>0.12110560998354</v>
      </c>
      <c r="AK16" s="17">
        <v>0.12828076339864999</v>
      </c>
      <c r="AL16" s="17">
        <v>0.1220412618971</v>
      </c>
      <c r="AM16" s="17">
        <v>0.12740949425137901</v>
      </c>
      <c r="AN16" s="17">
        <v>0.24622094316733301</v>
      </c>
      <c r="AO16" s="17"/>
      <c r="AP16" s="17">
        <v>0.101431351633874</v>
      </c>
      <c r="AQ16" s="17">
        <v>0.124214973509281</v>
      </c>
      <c r="AR16" s="17">
        <v>7.3620474696291793E-2</v>
      </c>
      <c r="AS16" s="17"/>
      <c r="AT16" s="17">
        <v>0.197140149649147</v>
      </c>
      <c r="AU16" s="17">
        <v>0.16338572141780699</v>
      </c>
      <c r="AV16" s="17">
        <v>9.2363594066450505E-2</v>
      </c>
      <c r="AW16" s="17">
        <v>9.2819436344712805E-2</v>
      </c>
      <c r="AX16" s="17">
        <v>0.17875191458418399</v>
      </c>
    </row>
    <row r="17" spans="2:50" ht="29" x14ac:dyDescent="0.35">
      <c r="B17" s="18" t="s">
        <v>94</v>
      </c>
      <c r="C17" s="17">
        <v>0.14288819062328401</v>
      </c>
      <c r="D17" s="17">
        <v>0.15137314408004099</v>
      </c>
      <c r="E17" s="17">
        <v>0.135175086521856</v>
      </c>
      <c r="F17" s="17"/>
      <c r="G17" s="17">
        <v>0.15488929959863601</v>
      </c>
      <c r="H17" s="17">
        <v>0.107174309841231</v>
      </c>
      <c r="I17" s="17">
        <v>0.15351062012540601</v>
      </c>
      <c r="J17" s="17">
        <v>0.13236571375259801</v>
      </c>
      <c r="K17" s="17">
        <v>0.144279343831688</v>
      </c>
      <c r="L17" s="17">
        <v>0.16300740173218001</v>
      </c>
      <c r="M17" s="17"/>
      <c r="N17" s="17">
        <v>0.15308439528852599</v>
      </c>
      <c r="O17" s="17">
        <v>0.13847401025391101</v>
      </c>
      <c r="P17" s="17">
        <v>0.14847356377020801</v>
      </c>
      <c r="Q17" s="17">
        <v>0.133257738726418</v>
      </c>
      <c r="R17" s="17"/>
      <c r="S17" s="17">
        <v>0.17602059620661401</v>
      </c>
      <c r="T17" s="17">
        <v>0.125946641273434</v>
      </c>
      <c r="U17" s="17">
        <v>0.15012921956384101</v>
      </c>
      <c r="V17" s="17">
        <v>0.15623563851234901</v>
      </c>
      <c r="W17" s="17">
        <v>8.2135590467063493E-2</v>
      </c>
      <c r="X17" s="17">
        <v>0.147311247679316</v>
      </c>
      <c r="Y17" s="17">
        <v>0.10362348690416</v>
      </c>
      <c r="Z17" s="17">
        <v>0.181752565932712</v>
      </c>
      <c r="AA17" s="17">
        <v>0.17127704996699</v>
      </c>
      <c r="AB17" s="17">
        <v>0.15438384550764001</v>
      </c>
      <c r="AC17" s="17">
        <v>0.11878004227811099</v>
      </c>
      <c r="AD17" s="17">
        <v>8.4453504831998802E-2</v>
      </c>
      <c r="AE17" s="17"/>
      <c r="AF17" s="17">
        <v>0.18475982258586099</v>
      </c>
      <c r="AG17" s="17">
        <v>0.13956133222540701</v>
      </c>
      <c r="AH17" s="17">
        <v>8.1203022426259E-2</v>
      </c>
      <c r="AI17" s="17"/>
      <c r="AJ17" s="17">
        <v>0.18833770102781</v>
      </c>
      <c r="AK17" s="17">
        <v>0.15513187694507199</v>
      </c>
      <c r="AL17" s="17">
        <v>0.112983066950765</v>
      </c>
      <c r="AM17" s="17">
        <v>6.9676343962140105E-2</v>
      </c>
      <c r="AN17" s="17">
        <v>6.2077359558142899E-2</v>
      </c>
      <c r="AO17" s="17"/>
      <c r="AP17" s="17">
        <v>0.219446234599038</v>
      </c>
      <c r="AQ17" s="17">
        <v>0.14015679857709801</v>
      </c>
      <c r="AR17" s="17">
        <v>0.109529796471663</v>
      </c>
      <c r="AS17" s="17"/>
      <c r="AT17" s="17">
        <v>0.171857834934354</v>
      </c>
      <c r="AU17" s="17">
        <v>0.12735079074765299</v>
      </c>
      <c r="AV17" s="17">
        <v>0.136907010094339</v>
      </c>
      <c r="AW17" s="17">
        <v>0.13663790719627</v>
      </c>
      <c r="AX17" s="17">
        <v>8.7166604164812103E-2</v>
      </c>
    </row>
    <row r="18" spans="2:50" ht="58" x14ac:dyDescent="0.35">
      <c r="B18" s="18" t="s">
        <v>95</v>
      </c>
      <c r="C18" s="17">
        <v>0.13680057233544801</v>
      </c>
      <c r="D18" s="17">
        <v>0.15333812615793399</v>
      </c>
      <c r="E18" s="17">
        <v>0.121205643696342</v>
      </c>
      <c r="F18" s="17"/>
      <c r="G18" s="17">
        <v>0.13590004593428801</v>
      </c>
      <c r="H18" s="17">
        <v>0.14641873255698901</v>
      </c>
      <c r="I18" s="17">
        <v>0.13539606559544201</v>
      </c>
      <c r="J18" s="17">
        <v>0.10775627249377601</v>
      </c>
      <c r="K18" s="17">
        <v>0.11081728535388299</v>
      </c>
      <c r="L18" s="17">
        <v>0.17162656738574</v>
      </c>
      <c r="M18" s="17"/>
      <c r="N18" s="17">
        <v>0.15512368456680001</v>
      </c>
      <c r="O18" s="17">
        <v>0.13976201928491599</v>
      </c>
      <c r="P18" s="17">
        <v>0.10754001118232601</v>
      </c>
      <c r="Q18" s="17">
        <v>0.139268334226269</v>
      </c>
      <c r="R18" s="17"/>
      <c r="S18" s="17">
        <v>0.13670403743170001</v>
      </c>
      <c r="T18" s="17">
        <v>0.15686529748820299</v>
      </c>
      <c r="U18" s="17">
        <v>0.183330525017389</v>
      </c>
      <c r="V18" s="17">
        <v>0.17356195209987799</v>
      </c>
      <c r="W18" s="17">
        <v>0.13086092749668801</v>
      </c>
      <c r="X18" s="17">
        <v>0.139688225305619</v>
      </c>
      <c r="Y18" s="17">
        <v>0.14986964962697499</v>
      </c>
      <c r="Z18" s="17">
        <v>9.1906332744578906E-2</v>
      </c>
      <c r="AA18" s="17">
        <v>0.132484755455959</v>
      </c>
      <c r="AB18" s="17">
        <v>9.2152332303012799E-2</v>
      </c>
      <c r="AC18" s="17">
        <v>0.10101435043884199</v>
      </c>
      <c r="AD18" s="17">
        <v>5.60139063650089E-2</v>
      </c>
      <c r="AE18" s="17"/>
      <c r="AF18" s="17">
        <v>0.153678690298411</v>
      </c>
      <c r="AG18" s="17">
        <v>0.131673072089213</v>
      </c>
      <c r="AH18" s="17">
        <v>0.102857745483597</v>
      </c>
      <c r="AI18" s="17"/>
      <c r="AJ18" s="17">
        <v>0.191560879069958</v>
      </c>
      <c r="AK18" s="17">
        <v>0.115226955764743</v>
      </c>
      <c r="AL18" s="17">
        <v>6.3072759058984407E-2</v>
      </c>
      <c r="AM18" s="17">
        <v>7.9379463396097305E-2</v>
      </c>
      <c r="AN18" s="17">
        <v>9.9427397167192302E-2</v>
      </c>
      <c r="AO18" s="17"/>
      <c r="AP18" s="17">
        <v>0.26519342062179402</v>
      </c>
      <c r="AQ18" s="17">
        <v>0.112564945871859</v>
      </c>
      <c r="AR18" s="17">
        <v>8.6330863087431695E-2</v>
      </c>
      <c r="AS18" s="17"/>
      <c r="AT18" s="17">
        <v>0.13894810302042901</v>
      </c>
      <c r="AU18" s="17">
        <v>0.13314676906971401</v>
      </c>
      <c r="AV18" s="17">
        <v>0.142714889152282</v>
      </c>
      <c r="AW18" s="17">
        <v>0.15189826997539599</v>
      </c>
      <c r="AX18" s="17">
        <v>0.158886516232389</v>
      </c>
    </row>
    <row r="19" spans="2:50" ht="72.5" x14ac:dyDescent="0.35">
      <c r="B19" s="18" t="s">
        <v>96</v>
      </c>
      <c r="C19" s="17">
        <v>0.11178653408639</v>
      </c>
      <c r="D19" s="17">
        <v>0.114446982748191</v>
      </c>
      <c r="E19" s="17">
        <v>0.10842550861645101</v>
      </c>
      <c r="F19" s="17"/>
      <c r="G19" s="17">
        <v>0.157626994069161</v>
      </c>
      <c r="H19" s="17">
        <v>0.12549824429729101</v>
      </c>
      <c r="I19" s="17">
        <v>0.117561613607143</v>
      </c>
      <c r="J19" s="17">
        <v>0.10822759188839</v>
      </c>
      <c r="K19" s="17">
        <v>9.3985647446958406E-2</v>
      </c>
      <c r="L19" s="17">
        <v>8.0580178760464194E-2</v>
      </c>
      <c r="M19" s="17"/>
      <c r="N19" s="17">
        <v>0.119837095808618</v>
      </c>
      <c r="O19" s="17">
        <v>0.111405535608243</v>
      </c>
      <c r="P19" s="17">
        <v>0.121842345001674</v>
      </c>
      <c r="Q19" s="17">
        <v>9.5979728650288199E-2</v>
      </c>
      <c r="R19" s="17"/>
      <c r="S19" s="17">
        <v>0.16889202815431401</v>
      </c>
      <c r="T19" s="17">
        <v>8.6822812061439505E-2</v>
      </c>
      <c r="U19" s="17">
        <v>9.7493689787873705E-2</v>
      </c>
      <c r="V19" s="17">
        <v>0.10833704053783701</v>
      </c>
      <c r="W19" s="17">
        <v>0.12717756598539601</v>
      </c>
      <c r="X19" s="17">
        <v>0.11160189607153199</v>
      </c>
      <c r="Y19" s="17">
        <v>9.5564784777925599E-2</v>
      </c>
      <c r="Z19" s="17">
        <v>0.105201180131222</v>
      </c>
      <c r="AA19" s="17">
        <v>0.10950378638441199</v>
      </c>
      <c r="AB19" s="17">
        <v>0.102914876096041</v>
      </c>
      <c r="AC19" s="17">
        <v>0.126343850641981</v>
      </c>
      <c r="AD19" s="17">
        <v>2.8957358452512801E-2</v>
      </c>
      <c r="AE19" s="17"/>
      <c r="AF19" s="17">
        <v>0.100570515755871</v>
      </c>
      <c r="AG19" s="17">
        <v>0.12296784647218199</v>
      </c>
      <c r="AH19" s="17">
        <v>0.119551953470761</v>
      </c>
      <c r="AI19" s="17"/>
      <c r="AJ19" s="17">
        <v>0.12817283513962399</v>
      </c>
      <c r="AK19" s="17">
        <v>0.11276963149022499</v>
      </c>
      <c r="AL19" s="17">
        <v>0.120513086795119</v>
      </c>
      <c r="AM19" s="17">
        <v>0</v>
      </c>
      <c r="AN19" s="17">
        <v>5.5507379963885398E-2</v>
      </c>
      <c r="AO19" s="17"/>
      <c r="AP19" s="17">
        <v>0.164518913310887</v>
      </c>
      <c r="AQ19" s="17">
        <v>0.11557334841358601</v>
      </c>
      <c r="AR19" s="17">
        <v>0.14356198907141099</v>
      </c>
      <c r="AS19" s="17"/>
      <c r="AT19" s="17">
        <v>9.0745484532939902E-2</v>
      </c>
      <c r="AU19" s="17">
        <v>0.111984938669743</v>
      </c>
      <c r="AV19" s="17">
        <v>0.12183414980550999</v>
      </c>
      <c r="AW19" s="17">
        <v>0.16082231765717001</v>
      </c>
      <c r="AX19" s="17">
        <v>2.7135643555597201E-2</v>
      </c>
    </row>
    <row r="20" spans="2:50" x14ac:dyDescent="0.35">
      <c r="B20" s="18" t="s">
        <v>82</v>
      </c>
      <c r="C20" s="19">
        <v>0.236573601190181</v>
      </c>
      <c r="D20" s="19">
        <v>0.21749798403041101</v>
      </c>
      <c r="E20" s="19">
        <v>0.25429121977255698</v>
      </c>
      <c r="F20" s="19"/>
      <c r="G20" s="19">
        <v>0.11910025420337</v>
      </c>
      <c r="H20" s="19">
        <v>0.16079663130932201</v>
      </c>
      <c r="I20" s="19">
        <v>0.20305681712155399</v>
      </c>
      <c r="J20" s="19">
        <v>0.30086675837071403</v>
      </c>
      <c r="K20" s="19">
        <v>0.31608711528337902</v>
      </c>
      <c r="L20" s="19">
        <v>0.29737850748191402</v>
      </c>
      <c r="M20" s="19"/>
      <c r="N20" s="19">
        <v>0.24938934498368301</v>
      </c>
      <c r="O20" s="19">
        <v>0.22355902377926801</v>
      </c>
      <c r="P20" s="19">
        <v>0.27091568715952802</v>
      </c>
      <c r="Q20" s="19">
        <v>0.20701482983997099</v>
      </c>
      <c r="R20" s="19"/>
      <c r="S20" s="19">
        <v>0.167610471596505</v>
      </c>
      <c r="T20" s="19">
        <v>0.216632216939803</v>
      </c>
      <c r="U20" s="19">
        <v>0.196120139037086</v>
      </c>
      <c r="V20" s="19">
        <v>0.26875425412802201</v>
      </c>
      <c r="W20" s="19">
        <v>0.25932576534443402</v>
      </c>
      <c r="X20" s="19">
        <v>0.19225419994290199</v>
      </c>
      <c r="Y20" s="19">
        <v>0.28939597101014197</v>
      </c>
      <c r="Z20" s="19">
        <v>0.23688713907388201</v>
      </c>
      <c r="AA20" s="19">
        <v>0.24300722823195101</v>
      </c>
      <c r="AB20" s="19">
        <v>0.305300210100662</v>
      </c>
      <c r="AC20" s="19">
        <v>0.290038284127213</v>
      </c>
      <c r="AD20" s="19">
        <v>0.27688637156441698</v>
      </c>
      <c r="AE20" s="19"/>
      <c r="AF20" s="19">
        <v>0.245434092194178</v>
      </c>
      <c r="AG20" s="19">
        <v>0.25111859275836301</v>
      </c>
      <c r="AH20" s="19">
        <v>0.21106300917513701</v>
      </c>
      <c r="AI20" s="19"/>
      <c r="AJ20" s="19">
        <v>0.19135269685374101</v>
      </c>
      <c r="AK20" s="19">
        <v>0.24055423501787701</v>
      </c>
      <c r="AL20" s="19">
        <v>0.28831930307860498</v>
      </c>
      <c r="AM20" s="19">
        <v>0.32598858511631801</v>
      </c>
      <c r="AN20" s="19">
        <v>0.28329598745657603</v>
      </c>
      <c r="AO20" s="19"/>
      <c r="AP20" s="19">
        <v>0.111277673283999</v>
      </c>
      <c r="AQ20" s="19">
        <v>0.247753128270047</v>
      </c>
      <c r="AR20" s="19">
        <v>0.25971098256416397</v>
      </c>
      <c r="AS20" s="19"/>
      <c r="AT20" s="19">
        <v>0.21977903207028299</v>
      </c>
      <c r="AU20" s="19">
        <v>0.21802924669482501</v>
      </c>
      <c r="AV20" s="19">
        <v>0.23730859615705399</v>
      </c>
      <c r="AW20" s="19">
        <v>0.24353147608341899</v>
      </c>
      <c r="AX20" s="19">
        <v>0.235105705420766</v>
      </c>
    </row>
    <row r="21" spans="2:50" x14ac:dyDescent="0.35">
      <c r="B21" s="16"/>
    </row>
    <row r="22" spans="2:50" x14ac:dyDescent="0.35">
      <c r="B22" t="s">
        <v>85</v>
      </c>
    </row>
    <row r="23" spans="2:50" x14ac:dyDescent="0.35">
      <c r="B23" t="s">
        <v>86</v>
      </c>
    </row>
    <row r="25" spans="2:50" x14ac:dyDescent="0.35">
      <c r="B25"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X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43.5" x14ac:dyDescent="0.35">
      <c r="B9" s="18" t="s">
        <v>98</v>
      </c>
      <c r="C9" s="17">
        <v>0.25975103815901002</v>
      </c>
      <c r="D9" s="17">
        <v>0.28089999259660797</v>
      </c>
      <c r="E9" s="17">
        <v>0.23806353648137701</v>
      </c>
      <c r="F9" s="17"/>
      <c r="G9" s="17">
        <v>0.31060876037047502</v>
      </c>
      <c r="H9" s="17">
        <v>0.29875576414893201</v>
      </c>
      <c r="I9" s="17">
        <v>0.25558293288982498</v>
      </c>
      <c r="J9" s="17">
        <v>0.24469401213540901</v>
      </c>
      <c r="K9" s="17">
        <v>0.25776443754320599</v>
      </c>
      <c r="L9" s="17">
        <v>0.21157770786185501</v>
      </c>
      <c r="M9" s="17"/>
      <c r="N9" s="17">
        <v>0.31462679075170502</v>
      </c>
      <c r="O9" s="17">
        <v>0.252229346311449</v>
      </c>
      <c r="P9" s="17">
        <v>0.23388044444842301</v>
      </c>
      <c r="Q9" s="17">
        <v>0.23051412534063001</v>
      </c>
      <c r="R9" s="17"/>
      <c r="S9" s="17">
        <v>0.32274004998290301</v>
      </c>
      <c r="T9" s="17">
        <v>0.21954870670966101</v>
      </c>
      <c r="U9" s="17">
        <v>0.19920821078224499</v>
      </c>
      <c r="V9" s="17">
        <v>0.202136999653725</v>
      </c>
      <c r="W9" s="17">
        <v>0.216681972233362</v>
      </c>
      <c r="X9" s="17">
        <v>0.249781755344436</v>
      </c>
      <c r="Y9" s="17">
        <v>0.25316549315246301</v>
      </c>
      <c r="Z9" s="17">
        <v>0.266362526322031</v>
      </c>
      <c r="AA9" s="17">
        <v>0.29557244931745202</v>
      </c>
      <c r="AB9" s="17">
        <v>0.30161262920098603</v>
      </c>
      <c r="AC9" s="17">
        <v>0.30167488513165502</v>
      </c>
      <c r="AD9" s="17">
        <v>0.28523151968319999</v>
      </c>
      <c r="AE9" s="17"/>
      <c r="AF9" s="17">
        <v>0.16707630164457099</v>
      </c>
      <c r="AG9" s="17">
        <v>0.332542366356879</v>
      </c>
      <c r="AH9" s="17">
        <v>0.226327728483219</v>
      </c>
      <c r="AI9" s="17"/>
      <c r="AJ9" s="17">
        <v>0.114119118159677</v>
      </c>
      <c r="AK9" s="17">
        <v>0.444663436015731</v>
      </c>
      <c r="AL9" s="17">
        <v>0.29966658025995402</v>
      </c>
      <c r="AM9" s="17">
        <v>0.21084517020103499</v>
      </c>
      <c r="AN9" s="17">
        <v>0.17015836935088899</v>
      </c>
      <c r="AO9" s="17"/>
      <c r="AP9" s="17">
        <v>9.0026252268668505E-2</v>
      </c>
      <c r="AQ9" s="17">
        <v>0.50412624356495594</v>
      </c>
      <c r="AR9" s="17">
        <v>0.27067702690887102</v>
      </c>
      <c r="AS9" s="17"/>
      <c r="AT9" s="17">
        <v>0.202711427876023</v>
      </c>
      <c r="AU9" s="17">
        <v>0.25548947640581499</v>
      </c>
      <c r="AV9" s="17">
        <v>0.29986830444842799</v>
      </c>
      <c r="AW9" s="17">
        <v>0.34193299818498102</v>
      </c>
      <c r="AX9" s="17">
        <v>0.45659298691772698</v>
      </c>
    </row>
    <row r="10" spans="2:50" ht="58" x14ac:dyDescent="0.35">
      <c r="B10" s="18" t="s">
        <v>99</v>
      </c>
      <c r="C10" s="17">
        <v>0.38683335025834298</v>
      </c>
      <c r="D10" s="17">
        <v>0.38832232471293099</v>
      </c>
      <c r="E10" s="17">
        <v>0.38502976302688902</v>
      </c>
      <c r="F10" s="17"/>
      <c r="G10" s="17">
        <v>0.42405218552504198</v>
      </c>
      <c r="H10" s="17">
        <v>0.42653426752637402</v>
      </c>
      <c r="I10" s="17">
        <v>0.39680575225638298</v>
      </c>
      <c r="J10" s="17">
        <v>0.38655239691010002</v>
      </c>
      <c r="K10" s="17">
        <v>0.383649801355197</v>
      </c>
      <c r="L10" s="17">
        <v>0.32435745975398</v>
      </c>
      <c r="M10" s="17"/>
      <c r="N10" s="17">
        <v>0.36497272906001499</v>
      </c>
      <c r="O10" s="17">
        <v>0.39422870351831601</v>
      </c>
      <c r="P10" s="17">
        <v>0.41779528267183802</v>
      </c>
      <c r="Q10" s="17">
        <v>0.37388389087571899</v>
      </c>
      <c r="R10" s="17"/>
      <c r="S10" s="17">
        <v>0.400613927905284</v>
      </c>
      <c r="T10" s="17">
        <v>0.42580269757851102</v>
      </c>
      <c r="U10" s="17">
        <v>0.40394396640765701</v>
      </c>
      <c r="V10" s="17">
        <v>0.39489438136845401</v>
      </c>
      <c r="W10" s="17">
        <v>0.40431697025575603</v>
      </c>
      <c r="X10" s="17">
        <v>0.35654895484335503</v>
      </c>
      <c r="Y10" s="17">
        <v>0.365306898333977</v>
      </c>
      <c r="Z10" s="17">
        <v>0.34778930637308603</v>
      </c>
      <c r="AA10" s="17">
        <v>0.33547944437708799</v>
      </c>
      <c r="AB10" s="17">
        <v>0.46106040943245402</v>
      </c>
      <c r="AC10" s="17">
        <v>0.27938461632142902</v>
      </c>
      <c r="AD10" s="17">
        <v>0.38763200715273599</v>
      </c>
      <c r="AE10" s="17"/>
      <c r="AF10" s="17">
        <v>0.40317955941512501</v>
      </c>
      <c r="AG10" s="17">
        <v>0.40504876705827197</v>
      </c>
      <c r="AH10" s="17">
        <v>0.3050127350895</v>
      </c>
      <c r="AI10" s="17"/>
      <c r="AJ10" s="17">
        <v>0.39523124978406798</v>
      </c>
      <c r="AK10" s="17">
        <v>0.389452696535321</v>
      </c>
      <c r="AL10" s="17">
        <v>0.42683859635784499</v>
      </c>
      <c r="AM10" s="17">
        <v>6.4825700573634598E-2</v>
      </c>
      <c r="AN10" s="17">
        <v>0.32822961274225698</v>
      </c>
      <c r="AO10" s="17"/>
      <c r="AP10" s="17">
        <v>0.35692644088561498</v>
      </c>
      <c r="AQ10" s="17">
        <v>0.36835819319597501</v>
      </c>
      <c r="AR10" s="17">
        <v>0.46472316444079997</v>
      </c>
      <c r="AS10" s="17"/>
      <c r="AT10" s="17">
        <v>0.34808832542604501</v>
      </c>
      <c r="AU10" s="17">
        <v>0.37239571615595002</v>
      </c>
      <c r="AV10" s="17">
        <v>0.45941962072237102</v>
      </c>
      <c r="AW10" s="17">
        <v>0.39390843823375998</v>
      </c>
      <c r="AX10" s="17">
        <v>0.29128387247908299</v>
      </c>
    </row>
    <row r="11" spans="2:50" ht="43.5" x14ac:dyDescent="0.35">
      <c r="B11" s="18" t="s">
        <v>100</v>
      </c>
      <c r="C11" s="17">
        <v>0.21991180328958801</v>
      </c>
      <c r="D11" s="17">
        <v>0.230905267746984</v>
      </c>
      <c r="E11" s="17">
        <v>0.210056262695621</v>
      </c>
      <c r="F11" s="17"/>
      <c r="G11" s="17">
        <v>0.13064631095381299</v>
      </c>
      <c r="H11" s="17">
        <v>0.12838516447776099</v>
      </c>
      <c r="I11" s="17">
        <v>0.15379327956970601</v>
      </c>
      <c r="J11" s="17">
        <v>0.190972488490606</v>
      </c>
      <c r="K11" s="17">
        <v>0.28257447907453498</v>
      </c>
      <c r="L11" s="17">
        <v>0.38844057855805902</v>
      </c>
      <c r="M11" s="17"/>
      <c r="N11" s="17">
        <v>0.22728068674780999</v>
      </c>
      <c r="O11" s="17">
        <v>0.211417070534484</v>
      </c>
      <c r="P11" s="17">
        <v>0.241826030525783</v>
      </c>
      <c r="Q11" s="17">
        <v>0.20206516777758399</v>
      </c>
      <c r="R11" s="17"/>
      <c r="S11" s="17">
        <v>0.16345393028438299</v>
      </c>
      <c r="T11" s="17">
        <v>0.23241586527836799</v>
      </c>
      <c r="U11" s="17">
        <v>0.262114783707111</v>
      </c>
      <c r="V11" s="17">
        <v>0.26891573871304703</v>
      </c>
      <c r="W11" s="17">
        <v>0.22289248025654099</v>
      </c>
      <c r="X11" s="17">
        <v>0.24054201709834699</v>
      </c>
      <c r="Y11" s="17">
        <v>0.27054372779668201</v>
      </c>
      <c r="Z11" s="17">
        <v>0.25023466736665501</v>
      </c>
      <c r="AA11" s="17">
        <v>0.20942612555642401</v>
      </c>
      <c r="AB11" s="17">
        <v>0.12075798971132</v>
      </c>
      <c r="AC11" s="17">
        <v>0.26706751478798801</v>
      </c>
      <c r="AD11" s="17">
        <v>0.18463324405555201</v>
      </c>
      <c r="AE11" s="17"/>
      <c r="AF11" s="17">
        <v>0.33458945817631902</v>
      </c>
      <c r="AG11" s="17">
        <v>0.16717158045594899</v>
      </c>
      <c r="AH11" s="17">
        <v>0.17293776528469501</v>
      </c>
      <c r="AI11" s="17"/>
      <c r="AJ11" s="17">
        <v>0.40141813553787697</v>
      </c>
      <c r="AK11" s="17">
        <v>8.6345755536851101E-2</v>
      </c>
      <c r="AL11" s="17">
        <v>0.177214914879957</v>
      </c>
      <c r="AM11" s="17">
        <v>0.66459034304729003</v>
      </c>
      <c r="AN11" s="17">
        <v>0.16308239227464899</v>
      </c>
      <c r="AO11" s="17"/>
      <c r="AP11" s="17">
        <v>0.465092541043087</v>
      </c>
      <c r="AQ11" s="17">
        <v>5.72323605432319E-2</v>
      </c>
      <c r="AR11" s="17">
        <v>0.19255703755265599</v>
      </c>
      <c r="AS11" s="17"/>
      <c r="AT11" s="17">
        <v>0.27458423333974702</v>
      </c>
      <c r="AU11" s="17">
        <v>0.22209069057905401</v>
      </c>
      <c r="AV11" s="17">
        <v>0.139909084181011</v>
      </c>
      <c r="AW11" s="17">
        <v>0.185051844598803</v>
      </c>
      <c r="AX11" s="17">
        <v>0.14344916975890401</v>
      </c>
    </row>
    <row r="12" spans="2:50" x14ac:dyDescent="0.35">
      <c r="B12" s="18" t="s">
        <v>72</v>
      </c>
      <c r="C12" s="19">
        <v>0.133503808293059</v>
      </c>
      <c r="D12" s="19">
        <v>9.9872414943476803E-2</v>
      </c>
      <c r="E12" s="19">
        <v>0.166850437796112</v>
      </c>
      <c r="F12" s="19"/>
      <c r="G12" s="19">
        <v>0.13469274315067001</v>
      </c>
      <c r="H12" s="19">
        <v>0.146324803846934</v>
      </c>
      <c r="I12" s="19">
        <v>0.193818035284086</v>
      </c>
      <c r="J12" s="19">
        <v>0.17778110246388601</v>
      </c>
      <c r="K12" s="19">
        <v>7.6011282027061297E-2</v>
      </c>
      <c r="L12" s="19">
        <v>7.5624253826105006E-2</v>
      </c>
      <c r="M12" s="19"/>
      <c r="N12" s="19">
        <v>9.31197934404705E-2</v>
      </c>
      <c r="O12" s="19">
        <v>0.14212487963575099</v>
      </c>
      <c r="P12" s="19">
        <v>0.106498242353957</v>
      </c>
      <c r="Q12" s="19">
        <v>0.19353681600606701</v>
      </c>
      <c r="R12" s="19"/>
      <c r="S12" s="19">
        <v>0.11319209182742999</v>
      </c>
      <c r="T12" s="19">
        <v>0.122232730433461</v>
      </c>
      <c r="U12" s="19">
        <v>0.13473303910298701</v>
      </c>
      <c r="V12" s="19">
        <v>0.13405288026477499</v>
      </c>
      <c r="W12" s="19">
        <v>0.15610857725433999</v>
      </c>
      <c r="X12" s="19">
        <v>0.15312727271386201</v>
      </c>
      <c r="Y12" s="19">
        <v>0.11098388071687799</v>
      </c>
      <c r="Z12" s="19">
        <v>0.13561349993822699</v>
      </c>
      <c r="AA12" s="19">
        <v>0.15952198074903701</v>
      </c>
      <c r="AB12" s="19">
        <v>0.11656897165523999</v>
      </c>
      <c r="AC12" s="19">
        <v>0.15187298375892699</v>
      </c>
      <c r="AD12" s="19">
        <v>0.14250322910851199</v>
      </c>
      <c r="AE12" s="19"/>
      <c r="AF12" s="19">
        <v>9.5154680763985602E-2</v>
      </c>
      <c r="AG12" s="19">
        <v>9.5237286128899604E-2</v>
      </c>
      <c r="AH12" s="19">
        <v>0.29572177114258502</v>
      </c>
      <c r="AI12" s="19"/>
      <c r="AJ12" s="19">
        <v>8.9231496518377904E-2</v>
      </c>
      <c r="AK12" s="19">
        <v>7.9538111912097406E-2</v>
      </c>
      <c r="AL12" s="19">
        <v>9.6279908502245201E-2</v>
      </c>
      <c r="AM12" s="19">
        <v>5.9738786178040203E-2</v>
      </c>
      <c r="AN12" s="19">
        <v>0.33852962563220501</v>
      </c>
      <c r="AO12" s="19"/>
      <c r="AP12" s="19">
        <v>8.7954765802629203E-2</v>
      </c>
      <c r="AQ12" s="19">
        <v>7.0283202695837599E-2</v>
      </c>
      <c r="AR12" s="19">
        <v>7.2042771097673805E-2</v>
      </c>
      <c r="AS12" s="19"/>
      <c r="AT12" s="19">
        <v>0.174616013358185</v>
      </c>
      <c r="AU12" s="19">
        <v>0.15002411685918199</v>
      </c>
      <c r="AV12" s="19">
        <v>0.100802990648189</v>
      </c>
      <c r="AW12" s="19">
        <v>7.9106718982455498E-2</v>
      </c>
      <c r="AX12" s="19">
        <v>0.108673970844286</v>
      </c>
    </row>
    <row r="13" spans="2:50" x14ac:dyDescent="0.35">
      <c r="B13" s="16"/>
    </row>
    <row r="14" spans="2:50" x14ac:dyDescent="0.35">
      <c r="B14" t="s">
        <v>85</v>
      </c>
    </row>
    <row r="15" spans="2:50" x14ac:dyDescent="0.35">
      <c r="B15" t="s">
        <v>86</v>
      </c>
    </row>
    <row r="17" spans="2:2" x14ac:dyDescent="0.35">
      <c r="B17"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43.5" x14ac:dyDescent="0.35">
      <c r="B9" s="18" t="s">
        <v>102</v>
      </c>
      <c r="C9" s="17">
        <v>0.41691899607829502</v>
      </c>
      <c r="D9" s="17">
        <v>0.46143426047981601</v>
      </c>
      <c r="E9" s="17">
        <v>0.37209175169931302</v>
      </c>
      <c r="F9" s="17"/>
      <c r="G9" s="17">
        <v>0.37072339649988401</v>
      </c>
      <c r="H9" s="17">
        <v>0.38225664176570401</v>
      </c>
      <c r="I9" s="17">
        <v>0.31421953519307899</v>
      </c>
      <c r="J9" s="17">
        <v>0.41431358765530601</v>
      </c>
      <c r="K9" s="17">
        <v>0.51028623899808501</v>
      </c>
      <c r="L9" s="17">
        <v>0.49882141017635001</v>
      </c>
      <c r="M9" s="17"/>
      <c r="N9" s="17">
        <v>0.48057188964840702</v>
      </c>
      <c r="O9" s="17">
        <v>0.39708449821417802</v>
      </c>
      <c r="P9" s="17">
        <v>0.37637543041594401</v>
      </c>
      <c r="Q9" s="17">
        <v>0.40205458117846998</v>
      </c>
      <c r="R9" s="17"/>
      <c r="S9" s="17">
        <v>0.413248264443765</v>
      </c>
      <c r="T9" s="17">
        <v>0.42161746795525901</v>
      </c>
      <c r="U9" s="17">
        <v>0.37815741138155101</v>
      </c>
      <c r="V9" s="17">
        <v>0.45225770895863299</v>
      </c>
      <c r="W9" s="17">
        <v>0.38523721291340002</v>
      </c>
      <c r="X9" s="17">
        <v>0.30253329664485001</v>
      </c>
      <c r="Y9" s="17">
        <v>0.34546474093514201</v>
      </c>
      <c r="Z9" s="17">
        <v>0.44633817281166399</v>
      </c>
      <c r="AA9" s="17">
        <v>0.44367737876999502</v>
      </c>
      <c r="AB9" s="17">
        <v>0.53001081487213397</v>
      </c>
      <c r="AC9" s="17">
        <v>0.45776355783601302</v>
      </c>
      <c r="AD9" s="17">
        <v>0.47416937839683299</v>
      </c>
      <c r="AE9" s="17"/>
      <c r="AF9" s="17">
        <v>0.38229722524040799</v>
      </c>
      <c r="AG9" s="17">
        <v>0.470125487445259</v>
      </c>
      <c r="AH9" s="17">
        <v>0.359765808465352</v>
      </c>
      <c r="AI9" s="17"/>
      <c r="AJ9" s="17">
        <v>0.35249363151622398</v>
      </c>
      <c r="AK9" s="17">
        <v>0.48418715082091301</v>
      </c>
      <c r="AL9" s="17">
        <v>0.47180748955657698</v>
      </c>
      <c r="AM9" s="17">
        <v>0.59639583128977003</v>
      </c>
      <c r="AN9" s="17">
        <v>0.35752503964753202</v>
      </c>
      <c r="AO9" s="17"/>
      <c r="AP9" s="17">
        <v>0.27307068127880002</v>
      </c>
      <c r="AQ9" s="17">
        <v>0.50628293496132204</v>
      </c>
      <c r="AR9" s="17">
        <v>0.40807028451841498</v>
      </c>
      <c r="AS9" s="17"/>
      <c r="AT9" s="17">
        <v>0.39987352786487501</v>
      </c>
      <c r="AU9" s="17">
        <v>0.39953484768147901</v>
      </c>
      <c r="AV9" s="17">
        <v>0.449507480030437</v>
      </c>
      <c r="AW9" s="17">
        <v>0.39127688074462702</v>
      </c>
      <c r="AX9" s="17">
        <v>0.43794681374128502</v>
      </c>
    </row>
    <row r="10" spans="2:50" ht="58" x14ac:dyDescent="0.35">
      <c r="B10" s="18" t="s">
        <v>103</v>
      </c>
      <c r="C10" s="17">
        <v>0.31403706276746901</v>
      </c>
      <c r="D10" s="17">
        <v>0.31559698237947698</v>
      </c>
      <c r="E10" s="17">
        <v>0.31167966598282798</v>
      </c>
      <c r="F10" s="17"/>
      <c r="G10" s="17">
        <v>0.34223327318839603</v>
      </c>
      <c r="H10" s="17">
        <v>0.34392809555856302</v>
      </c>
      <c r="I10" s="17">
        <v>0.37720410884439698</v>
      </c>
      <c r="J10" s="17">
        <v>0.33846268188069001</v>
      </c>
      <c r="K10" s="17">
        <v>0.28066554939705401</v>
      </c>
      <c r="L10" s="17">
        <v>0.22226903396751099</v>
      </c>
      <c r="M10" s="17"/>
      <c r="N10" s="17">
        <v>0.29490371872648102</v>
      </c>
      <c r="O10" s="17">
        <v>0.28728754335118101</v>
      </c>
      <c r="P10" s="17">
        <v>0.35370199542422198</v>
      </c>
      <c r="Q10" s="17">
        <v>0.32766862842184802</v>
      </c>
      <c r="R10" s="17"/>
      <c r="S10" s="17">
        <v>0.318402228010289</v>
      </c>
      <c r="T10" s="17">
        <v>0.28513764744173697</v>
      </c>
      <c r="U10" s="17">
        <v>0.24718528224578701</v>
      </c>
      <c r="V10" s="17">
        <v>0.330145616699762</v>
      </c>
      <c r="W10" s="17">
        <v>0.309076311154728</v>
      </c>
      <c r="X10" s="17">
        <v>0.30445682795269802</v>
      </c>
      <c r="Y10" s="17">
        <v>0.29990226273877801</v>
      </c>
      <c r="Z10" s="17">
        <v>0.27879550174705697</v>
      </c>
      <c r="AA10" s="17">
        <v>0.33265100286509902</v>
      </c>
      <c r="AB10" s="17">
        <v>0.34250905660011799</v>
      </c>
      <c r="AC10" s="17">
        <v>0.38447967011331302</v>
      </c>
      <c r="AD10" s="17">
        <v>0.40260244750864799</v>
      </c>
      <c r="AE10" s="17"/>
      <c r="AF10" s="17">
        <v>0.29296854970560998</v>
      </c>
      <c r="AG10" s="17">
        <v>0.32584085700508802</v>
      </c>
      <c r="AH10" s="17">
        <v>0.30839669785698498</v>
      </c>
      <c r="AI10" s="17"/>
      <c r="AJ10" s="17">
        <v>0.24353612278806899</v>
      </c>
      <c r="AK10" s="17">
        <v>0.38355627669731202</v>
      </c>
      <c r="AL10" s="17">
        <v>0.26165070337322999</v>
      </c>
      <c r="AM10" s="17">
        <v>0.350678553690488</v>
      </c>
      <c r="AN10" s="17">
        <v>0.32438451103928601</v>
      </c>
      <c r="AO10" s="17"/>
      <c r="AP10" s="17">
        <v>0.238737179812754</v>
      </c>
      <c r="AQ10" s="17">
        <v>0.39256808938669502</v>
      </c>
      <c r="AR10" s="17">
        <v>0.30522178343606399</v>
      </c>
      <c r="AS10" s="17"/>
      <c r="AT10" s="17">
        <v>0.32395488256388399</v>
      </c>
      <c r="AU10" s="17">
        <v>0.33382974312985197</v>
      </c>
      <c r="AV10" s="17">
        <v>0.30830019793585101</v>
      </c>
      <c r="AW10" s="17">
        <v>0.342822611095702</v>
      </c>
      <c r="AX10" s="17">
        <v>0.16634345430918199</v>
      </c>
    </row>
    <row r="11" spans="2:50" ht="29" x14ac:dyDescent="0.35">
      <c r="B11" s="18" t="s">
        <v>104</v>
      </c>
      <c r="C11" s="17">
        <v>0.30853926285536198</v>
      </c>
      <c r="D11" s="17">
        <v>0.32254395081399401</v>
      </c>
      <c r="E11" s="17">
        <v>0.29609674420540899</v>
      </c>
      <c r="F11" s="17"/>
      <c r="G11" s="17">
        <v>0.29935300854532099</v>
      </c>
      <c r="H11" s="17">
        <v>0.28149502230343598</v>
      </c>
      <c r="I11" s="17">
        <v>0.33293843838256798</v>
      </c>
      <c r="J11" s="17">
        <v>0.31686015322529698</v>
      </c>
      <c r="K11" s="17">
        <v>0.365413982758508</v>
      </c>
      <c r="L11" s="17">
        <v>0.27205445808204598</v>
      </c>
      <c r="M11" s="17"/>
      <c r="N11" s="17">
        <v>0.268661661279748</v>
      </c>
      <c r="O11" s="17">
        <v>0.28368651744060203</v>
      </c>
      <c r="P11" s="17">
        <v>0.34426803738536199</v>
      </c>
      <c r="Q11" s="17">
        <v>0.34784836775316103</v>
      </c>
      <c r="R11" s="17"/>
      <c r="S11" s="17">
        <v>0.29806517709485603</v>
      </c>
      <c r="T11" s="17">
        <v>0.26778053577375799</v>
      </c>
      <c r="U11" s="17">
        <v>0.303922111962313</v>
      </c>
      <c r="V11" s="17">
        <v>0.28371336310346801</v>
      </c>
      <c r="W11" s="17">
        <v>0.28633180189812402</v>
      </c>
      <c r="X11" s="17">
        <v>0.34358417641051597</v>
      </c>
      <c r="Y11" s="17">
        <v>0.33473985092531999</v>
      </c>
      <c r="Z11" s="17">
        <v>0.27378370662502599</v>
      </c>
      <c r="AA11" s="17">
        <v>0.31945390875830199</v>
      </c>
      <c r="AB11" s="17">
        <v>0.32360692487405901</v>
      </c>
      <c r="AC11" s="17">
        <v>0.33219142082706599</v>
      </c>
      <c r="AD11" s="17">
        <v>0.41903804870194999</v>
      </c>
      <c r="AE11" s="17"/>
      <c r="AF11" s="17">
        <v>0.31550505191544198</v>
      </c>
      <c r="AG11" s="17">
        <v>0.29334410576013498</v>
      </c>
      <c r="AH11" s="17">
        <v>0.34249843473847402</v>
      </c>
      <c r="AI11" s="17"/>
      <c r="AJ11" s="17">
        <v>0.27649479553637701</v>
      </c>
      <c r="AK11" s="17">
        <v>0.3018218427712</v>
      </c>
      <c r="AL11" s="17">
        <v>0.33758772736828002</v>
      </c>
      <c r="AM11" s="17">
        <v>0.74293538462278497</v>
      </c>
      <c r="AN11" s="17">
        <v>0.337414221136146</v>
      </c>
      <c r="AO11" s="17"/>
      <c r="AP11" s="17">
        <v>0.234628568046928</v>
      </c>
      <c r="AQ11" s="17">
        <v>0.33444893700730099</v>
      </c>
      <c r="AR11" s="17">
        <v>0.30545025082281002</v>
      </c>
      <c r="AS11" s="17"/>
      <c r="AT11" s="17">
        <v>0.32354277799470899</v>
      </c>
      <c r="AU11" s="17">
        <v>0.35793375425555701</v>
      </c>
      <c r="AV11" s="17">
        <v>0.27131342148278398</v>
      </c>
      <c r="AW11" s="17">
        <v>0.27166739078908297</v>
      </c>
      <c r="AX11" s="17">
        <v>0.38912238722949499</v>
      </c>
    </row>
    <row r="12" spans="2:50" ht="58" x14ac:dyDescent="0.35">
      <c r="B12" s="18" t="s">
        <v>105</v>
      </c>
      <c r="C12" s="17">
        <v>0.273387236866801</v>
      </c>
      <c r="D12" s="17">
        <v>0.28113811638606401</v>
      </c>
      <c r="E12" s="17">
        <v>0.26690779695262901</v>
      </c>
      <c r="F12" s="17"/>
      <c r="G12" s="17">
        <v>0.25034839814151699</v>
      </c>
      <c r="H12" s="17">
        <v>0.23841205943215599</v>
      </c>
      <c r="I12" s="17">
        <v>0.20404580467617101</v>
      </c>
      <c r="J12" s="17">
        <v>0.21178581633768201</v>
      </c>
      <c r="K12" s="17">
        <v>0.31538281481712699</v>
      </c>
      <c r="L12" s="17">
        <v>0.39536585126135299</v>
      </c>
      <c r="M12" s="17"/>
      <c r="N12" s="17">
        <v>0.30421963893602599</v>
      </c>
      <c r="O12" s="17">
        <v>0.29487863482097099</v>
      </c>
      <c r="P12" s="17">
        <v>0.260692166222316</v>
      </c>
      <c r="Q12" s="17">
        <v>0.22850536728155599</v>
      </c>
      <c r="R12" s="17"/>
      <c r="S12" s="17">
        <v>0.26166467620365302</v>
      </c>
      <c r="T12" s="17">
        <v>0.325954830295202</v>
      </c>
      <c r="U12" s="17">
        <v>0.27980530410972099</v>
      </c>
      <c r="V12" s="17">
        <v>0.28936965777595802</v>
      </c>
      <c r="W12" s="17">
        <v>0.25927561694210399</v>
      </c>
      <c r="X12" s="17">
        <v>0.27439365052525799</v>
      </c>
      <c r="Y12" s="17">
        <v>0.32042216086310699</v>
      </c>
      <c r="Z12" s="17">
        <v>0.32253133201402601</v>
      </c>
      <c r="AA12" s="17">
        <v>0.238818311748419</v>
      </c>
      <c r="AB12" s="17">
        <v>0.21883525677152099</v>
      </c>
      <c r="AC12" s="17">
        <v>0.27847886509292802</v>
      </c>
      <c r="AD12" s="17">
        <v>0.15688774861712401</v>
      </c>
      <c r="AE12" s="17"/>
      <c r="AF12" s="17">
        <v>0.38358143000219402</v>
      </c>
      <c r="AG12" s="17">
        <v>0.23484620544718399</v>
      </c>
      <c r="AH12" s="17">
        <v>0.147523475063851</v>
      </c>
      <c r="AI12" s="17"/>
      <c r="AJ12" s="17">
        <v>0.42037322448257403</v>
      </c>
      <c r="AK12" s="17">
        <v>0.204664510173171</v>
      </c>
      <c r="AL12" s="17">
        <v>0.215099911616949</v>
      </c>
      <c r="AM12" s="17">
        <v>0.38371170804962901</v>
      </c>
      <c r="AN12" s="17">
        <v>0.163172933830603</v>
      </c>
      <c r="AO12" s="17"/>
      <c r="AP12" s="17">
        <v>0.47539646928538098</v>
      </c>
      <c r="AQ12" s="17">
        <v>0.188507465611819</v>
      </c>
      <c r="AR12" s="17">
        <v>0.23932794776529101</v>
      </c>
      <c r="AS12" s="17"/>
      <c r="AT12" s="17">
        <v>0.268275140479033</v>
      </c>
      <c r="AU12" s="17">
        <v>0.25437462700433899</v>
      </c>
      <c r="AV12" s="17">
        <v>0.260015192449085</v>
      </c>
      <c r="AW12" s="17">
        <v>0.25423142904024298</v>
      </c>
      <c r="AX12" s="17">
        <v>0.25915441841449999</v>
      </c>
    </row>
    <row r="13" spans="2:50" ht="43.5" x14ac:dyDescent="0.35">
      <c r="B13" s="18" t="s">
        <v>106</v>
      </c>
      <c r="C13" s="17">
        <v>0.23374182175876801</v>
      </c>
      <c r="D13" s="17">
        <v>0.23680192045006601</v>
      </c>
      <c r="E13" s="17">
        <v>0.23076030441006901</v>
      </c>
      <c r="F13" s="17"/>
      <c r="G13" s="17">
        <v>0.31753503846249798</v>
      </c>
      <c r="H13" s="17">
        <v>0.23006397020915401</v>
      </c>
      <c r="I13" s="17">
        <v>0.25202640157369299</v>
      </c>
      <c r="J13" s="17">
        <v>0.165891599552278</v>
      </c>
      <c r="K13" s="17">
        <v>0.204039831334447</v>
      </c>
      <c r="L13" s="17">
        <v>0.24170943073871001</v>
      </c>
      <c r="M13" s="17"/>
      <c r="N13" s="17">
        <v>0.28087941183350301</v>
      </c>
      <c r="O13" s="17">
        <v>0.248857325342595</v>
      </c>
      <c r="P13" s="17">
        <v>0.19461355917189699</v>
      </c>
      <c r="Q13" s="17">
        <v>0.202320909047048</v>
      </c>
      <c r="R13" s="17"/>
      <c r="S13" s="17">
        <v>0.28373962478546</v>
      </c>
      <c r="T13" s="17">
        <v>0.27149131793284298</v>
      </c>
      <c r="U13" s="17">
        <v>0.234528124119984</v>
      </c>
      <c r="V13" s="17">
        <v>0.18698196381475199</v>
      </c>
      <c r="W13" s="17">
        <v>0.24695133547234299</v>
      </c>
      <c r="X13" s="17">
        <v>0.23495590371980599</v>
      </c>
      <c r="Y13" s="17">
        <v>0.24226560659271901</v>
      </c>
      <c r="Z13" s="17">
        <v>0.23215942351105101</v>
      </c>
      <c r="AA13" s="17">
        <v>0.198586250504519</v>
      </c>
      <c r="AB13" s="17">
        <v>0.202391830517718</v>
      </c>
      <c r="AC13" s="17">
        <v>0.19104083447554801</v>
      </c>
      <c r="AD13" s="17">
        <v>0.213686138837172</v>
      </c>
      <c r="AE13" s="17"/>
      <c r="AF13" s="17">
        <v>0.22401520398480801</v>
      </c>
      <c r="AG13" s="17">
        <v>0.23733552834770699</v>
      </c>
      <c r="AH13" s="17">
        <v>0.21752797929697901</v>
      </c>
      <c r="AI13" s="17"/>
      <c r="AJ13" s="17">
        <v>0.29241420520707501</v>
      </c>
      <c r="AK13" s="17">
        <v>0.188224099698141</v>
      </c>
      <c r="AL13" s="17">
        <v>0.25093361069751302</v>
      </c>
      <c r="AM13" s="17">
        <v>0</v>
      </c>
      <c r="AN13" s="17">
        <v>0.217217686451774</v>
      </c>
      <c r="AO13" s="17"/>
      <c r="AP13" s="17">
        <v>0.34914400461679801</v>
      </c>
      <c r="AQ13" s="17">
        <v>0.20159584634962299</v>
      </c>
      <c r="AR13" s="17">
        <v>0.30752096160242198</v>
      </c>
      <c r="AS13" s="17"/>
      <c r="AT13" s="17">
        <v>0.223046775282286</v>
      </c>
      <c r="AU13" s="17">
        <v>0.21008222646625599</v>
      </c>
      <c r="AV13" s="17">
        <v>0.27351339605648001</v>
      </c>
      <c r="AW13" s="17">
        <v>0.294753386509222</v>
      </c>
      <c r="AX13" s="17">
        <v>0.23356201370386501</v>
      </c>
    </row>
    <row r="14" spans="2:50" ht="58" x14ac:dyDescent="0.35">
      <c r="B14" s="18" t="s">
        <v>107</v>
      </c>
      <c r="C14" s="17">
        <v>0.22542381468357001</v>
      </c>
      <c r="D14" s="17">
        <v>0.24990511410106001</v>
      </c>
      <c r="E14" s="17">
        <v>0.20122061377643999</v>
      </c>
      <c r="F14" s="17"/>
      <c r="G14" s="17">
        <v>0.222681374352552</v>
      </c>
      <c r="H14" s="17">
        <v>0.187530662110546</v>
      </c>
      <c r="I14" s="17">
        <v>0.17955049118173899</v>
      </c>
      <c r="J14" s="17">
        <v>0.21840634176180401</v>
      </c>
      <c r="K14" s="17">
        <v>0.23855780183105199</v>
      </c>
      <c r="L14" s="17">
        <v>0.29225636047654602</v>
      </c>
      <c r="M14" s="17"/>
      <c r="N14" s="17">
        <v>0.23542961283970101</v>
      </c>
      <c r="O14" s="17">
        <v>0.22233768853039601</v>
      </c>
      <c r="P14" s="17">
        <v>0.23159405281640799</v>
      </c>
      <c r="Q14" s="17">
        <v>0.21315669632126</v>
      </c>
      <c r="R14" s="17"/>
      <c r="S14" s="17">
        <v>0.22921309513617899</v>
      </c>
      <c r="T14" s="17">
        <v>0.22678579518716599</v>
      </c>
      <c r="U14" s="17">
        <v>0.226692178316035</v>
      </c>
      <c r="V14" s="17">
        <v>0.249002965383502</v>
      </c>
      <c r="W14" s="17">
        <v>0.25401836499508901</v>
      </c>
      <c r="X14" s="17">
        <v>0.185977162061715</v>
      </c>
      <c r="Y14" s="17">
        <v>0.23523096480480801</v>
      </c>
      <c r="Z14" s="17">
        <v>0.24693880663472101</v>
      </c>
      <c r="AA14" s="17">
        <v>0.21452718176604499</v>
      </c>
      <c r="AB14" s="17">
        <v>0.19179165062359199</v>
      </c>
      <c r="AC14" s="17">
        <v>0.24854172531765001</v>
      </c>
      <c r="AD14" s="17">
        <v>0.228157247999561</v>
      </c>
      <c r="AE14" s="17"/>
      <c r="AF14" s="17">
        <v>0.31422328797271398</v>
      </c>
      <c r="AG14" s="17">
        <v>0.18442967559461099</v>
      </c>
      <c r="AH14" s="17">
        <v>0.15330341002747599</v>
      </c>
      <c r="AI14" s="17"/>
      <c r="AJ14" s="17">
        <v>0.30031251987692997</v>
      </c>
      <c r="AK14" s="17">
        <v>0.19288646194713499</v>
      </c>
      <c r="AL14" s="17">
        <v>0.17690747876575999</v>
      </c>
      <c r="AM14" s="17">
        <v>0.37933004237858498</v>
      </c>
      <c r="AN14" s="17">
        <v>0.15881734067734499</v>
      </c>
      <c r="AO14" s="17"/>
      <c r="AP14" s="17">
        <v>0.320158565687297</v>
      </c>
      <c r="AQ14" s="17">
        <v>0.196961801735656</v>
      </c>
      <c r="AR14" s="17">
        <v>0.16087927057625401</v>
      </c>
      <c r="AS14" s="17"/>
      <c r="AT14" s="17">
        <v>0.240889502570963</v>
      </c>
      <c r="AU14" s="17">
        <v>0.24914699904545401</v>
      </c>
      <c r="AV14" s="17">
        <v>0.20380258850218699</v>
      </c>
      <c r="AW14" s="17">
        <v>0.19190408793389299</v>
      </c>
      <c r="AX14" s="17">
        <v>0.26567328653408101</v>
      </c>
    </row>
    <row r="15" spans="2:50" ht="43.5" x14ac:dyDescent="0.35">
      <c r="B15" s="18" t="s">
        <v>108</v>
      </c>
      <c r="C15" s="17">
        <v>0.18138827974834701</v>
      </c>
      <c r="D15" s="17">
        <v>0.194288197585336</v>
      </c>
      <c r="E15" s="17">
        <v>0.16951970575259401</v>
      </c>
      <c r="F15" s="17"/>
      <c r="G15" s="17">
        <v>0.212713661525224</v>
      </c>
      <c r="H15" s="17">
        <v>0.201246149257509</v>
      </c>
      <c r="I15" s="17">
        <v>0.20604630772548799</v>
      </c>
      <c r="J15" s="17">
        <v>0.16066295616036999</v>
      </c>
      <c r="K15" s="17">
        <v>0.14916764266795801</v>
      </c>
      <c r="L15" s="17">
        <v>0.162929270867576</v>
      </c>
      <c r="M15" s="17"/>
      <c r="N15" s="17">
        <v>0.19090862496939001</v>
      </c>
      <c r="O15" s="17">
        <v>0.16776098766403399</v>
      </c>
      <c r="P15" s="17">
        <v>0.19958506561544401</v>
      </c>
      <c r="Q15" s="17">
        <v>0.16750998127151201</v>
      </c>
      <c r="R15" s="17"/>
      <c r="S15" s="17">
        <v>0.21630415430354299</v>
      </c>
      <c r="T15" s="17">
        <v>0.162842517286335</v>
      </c>
      <c r="U15" s="17">
        <v>0.14733377108288101</v>
      </c>
      <c r="V15" s="17">
        <v>0.20484439724033601</v>
      </c>
      <c r="W15" s="17">
        <v>0.13203857028183</v>
      </c>
      <c r="X15" s="17">
        <v>0.194012286442377</v>
      </c>
      <c r="Y15" s="17">
        <v>0.177801631052871</v>
      </c>
      <c r="Z15" s="17">
        <v>0.19901255872634499</v>
      </c>
      <c r="AA15" s="17">
        <v>0.18611669575641501</v>
      </c>
      <c r="AB15" s="17">
        <v>0.158471022690642</v>
      </c>
      <c r="AC15" s="17">
        <v>0.18356010049527599</v>
      </c>
      <c r="AD15" s="17">
        <v>0.23026659387887299</v>
      </c>
      <c r="AE15" s="17"/>
      <c r="AF15" s="17">
        <v>0.160211732596864</v>
      </c>
      <c r="AG15" s="17">
        <v>0.20589510613863801</v>
      </c>
      <c r="AH15" s="17">
        <v>0.160671526520413</v>
      </c>
      <c r="AI15" s="17"/>
      <c r="AJ15" s="17">
        <v>0.16221220146082899</v>
      </c>
      <c r="AK15" s="17">
        <v>0.21009516693202401</v>
      </c>
      <c r="AL15" s="17">
        <v>0.17740885424601299</v>
      </c>
      <c r="AM15" s="17">
        <v>0.20359728983033401</v>
      </c>
      <c r="AN15" s="17">
        <v>0.14720390745856801</v>
      </c>
      <c r="AO15" s="17"/>
      <c r="AP15" s="17">
        <v>0.17452444811210899</v>
      </c>
      <c r="AQ15" s="17">
        <v>0.211808518097239</v>
      </c>
      <c r="AR15" s="17">
        <v>0.20997071964897901</v>
      </c>
      <c r="AS15" s="17"/>
      <c r="AT15" s="17">
        <v>0.150249962347732</v>
      </c>
      <c r="AU15" s="17">
        <v>0.16603242801205501</v>
      </c>
      <c r="AV15" s="17">
        <v>0.18557646908900399</v>
      </c>
      <c r="AW15" s="17">
        <v>0.25919532140753598</v>
      </c>
      <c r="AX15" s="17">
        <v>0.20092395746069699</v>
      </c>
    </row>
    <row r="16" spans="2:50" x14ac:dyDescent="0.35">
      <c r="B16" s="18" t="s">
        <v>72</v>
      </c>
      <c r="C16" s="17">
        <v>9.4815032731848006E-2</v>
      </c>
      <c r="D16" s="17">
        <v>6.4736900574013406E-2</v>
      </c>
      <c r="E16" s="17">
        <v>0.124541026205197</v>
      </c>
      <c r="F16" s="17"/>
      <c r="G16" s="17">
        <v>7.5624733878848993E-2</v>
      </c>
      <c r="H16" s="17">
        <v>0.110833758716867</v>
      </c>
      <c r="I16" s="17">
        <v>0.111916572277969</v>
      </c>
      <c r="J16" s="17">
        <v>0.115767165041579</v>
      </c>
      <c r="K16" s="17">
        <v>7.7114045945117005E-2</v>
      </c>
      <c r="L16" s="17">
        <v>7.5284906657272901E-2</v>
      </c>
      <c r="M16" s="17"/>
      <c r="N16" s="17">
        <v>5.5354293757074402E-2</v>
      </c>
      <c r="O16" s="17">
        <v>0.102617614171421</v>
      </c>
      <c r="P16" s="17">
        <v>6.91118474855211E-2</v>
      </c>
      <c r="Q16" s="17">
        <v>0.15053919471128699</v>
      </c>
      <c r="R16" s="17"/>
      <c r="S16" s="17">
        <v>7.6739364489852899E-2</v>
      </c>
      <c r="T16" s="17">
        <v>9.4879838381197498E-2</v>
      </c>
      <c r="U16" s="17">
        <v>0.13860613448020601</v>
      </c>
      <c r="V16" s="17">
        <v>9.6153728943195696E-2</v>
      </c>
      <c r="W16" s="17">
        <v>0.121610438949115</v>
      </c>
      <c r="X16" s="17">
        <v>0.132277385293773</v>
      </c>
      <c r="Y16" s="17">
        <v>6.7969550098713194E-2</v>
      </c>
      <c r="Z16" s="17">
        <v>7.0246760533957106E-2</v>
      </c>
      <c r="AA16" s="17">
        <v>0.111110470921281</v>
      </c>
      <c r="AB16" s="17">
        <v>7.6839764216493397E-2</v>
      </c>
      <c r="AC16" s="17">
        <v>5.2427428733122602E-2</v>
      </c>
      <c r="AD16" s="17">
        <v>5.1878966460831302E-2</v>
      </c>
      <c r="AE16" s="17"/>
      <c r="AF16" s="17">
        <v>7.9721052507724405E-2</v>
      </c>
      <c r="AG16" s="17">
        <v>7.2808692848805104E-2</v>
      </c>
      <c r="AH16" s="17">
        <v>0.16844541954685299</v>
      </c>
      <c r="AI16" s="17"/>
      <c r="AJ16" s="17">
        <v>8.1806186998961195E-2</v>
      </c>
      <c r="AK16" s="17">
        <v>5.8632021608325299E-2</v>
      </c>
      <c r="AL16" s="17">
        <v>6.0628222949568697E-2</v>
      </c>
      <c r="AM16" s="17">
        <v>6.1789362842797298E-2</v>
      </c>
      <c r="AN16" s="17">
        <v>0.19142557546646399</v>
      </c>
      <c r="AO16" s="17"/>
      <c r="AP16" s="17">
        <v>8.2578385132576704E-2</v>
      </c>
      <c r="AQ16" s="17">
        <v>5.5479648183380401E-2</v>
      </c>
      <c r="AR16" s="17">
        <v>6.0689900289372101E-2</v>
      </c>
      <c r="AS16" s="17"/>
      <c r="AT16" s="17">
        <v>0.122122557353625</v>
      </c>
      <c r="AU16" s="17">
        <v>0.10191503339222301</v>
      </c>
      <c r="AV16" s="17">
        <v>6.7506937248277596E-2</v>
      </c>
      <c r="AW16" s="17">
        <v>6.6671537447856505E-2</v>
      </c>
      <c r="AX16" s="17">
        <v>5.4448603826481701E-2</v>
      </c>
    </row>
    <row r="17" spans="2:50" x14ac:dyDescent="0.35">
      <c r="B17" s="18" t="s">
        <v>109</v>
      </c>
      <c r="C17" s="19">
        <v>6.7398150741647705E-2</v>
      </c>
      <c r="D17" s="19">
        <v>7.0674641586469397E-2</v>
      </c>
      <c r="E17" s="19">
        <v>6.2583925249111105E-2</v>
      </c>
      <c r="F17" s="19"/>
      <c r="G17" s="19">
        <v>4.6001778967768803E-2</v>
      </c>
      <c r="H17" s="19">
        <v>5.24018834934286E-2</v>
      </c>
      <c r="I17" s="19">
        <v>4.83699870775883E-2</v>
      </c>
      <c r="J17" s="19">
        <v>5.1817794160590798E-2</v>
      </c>
      <c r="K17" s="19">
        <v>9.6763450896486594E-2</v>
      </c>
      <c r="L17" s="19">
        <v>0.102197902676012</v>
      </c>
      <c r="M17" s="19"/>
      <c r="N17" s="19">
        <v>0.107083222727236</v>
      </c>
      <c r="O17" s="19">
        <v>6.9868399406558104E-2</v>
      </c>
      <c r="P17" s="19">
        <v>4.3553382442995198E-2</v>
      </c>
      <c r="Q17" s="19">
        <v>4.3766328794749697E-2</v>
      </c>
      <c r="R17" s="19"/>
      <c r="S17" s="19">
        <v>7.4970901789703601E-2</v>
      </c>
      <c r="T17" s="19">
        <v>7.0700289144594405E-2</v>
      </c>
      <c r="U17" s="19">
        <v>7.6839372512295001E-2</v>
      </c>
      <c r="V17" s="19">
        <v>9.2639707970923302E-2</v>
      </c>
      <c r="W17" s="19">
        <v>5.60793312815265E-2</v>
      </c>
      <c r="X17" s="19">
        <v>5.1351409321495498E-2</v>
      </c>
      <c r="Y17" s="19">
        <v>5.9335559366327797E-2</v>
      </c>
      <c r="Z17" s="19">
        <v>5.81179046141884E-2</v>
      </c>
      <c r="AA17" s="19">
        <v>4.1738411692930702E-2</v>
      </c>
      <c r="AB17" s="19">
        <v>8.3982258108988198E-2</v>
      </c>
      <c r="AC17" s="19">
        <v>0.109390107837603</v>
      </c>
      <c r="AD17" s="19">
        <v>0</v>
      </c>
      <c r="AE17" s="19"/>
      <c r="AF17" s="19">
        <v>5.4377311420654599E-2</v>
      </c>
      <c r="AG17" s="19">
        <v>8.1938870124491095E-2</v>
      </c>
      <c r="AH17" s="19">
        <v>5.3441397886363401E-2</v>
      </c>
      <c r="AI17" s="19"/>
      <c r="AJ17" s="19">
        <v>5.98116206610819E-2</v>
      </c>
      <c r="AK17" s="19">
        <v>7.5707943239444894E-2</v>
      </c>
      <c r="AL17" s="19">
        <v>0.102845797063637</v>
      </c>
      <c r="AM17" s="19">
        <v>0</v>
      </c>
      <c r="AN17" s="19">
        <v>4.1757092575690102E-2</v>
      </c>
      <c r="AO17" s="19"/>
      <c r="AP17" s="19">
        <v>3.0831075844466899E-2</v>
      </c>
      <c r="AQ17" s="19">
        <v>5.9869449859392798E-2</v>
      </c>
      <c r="AR17" s="19">
        <v>8.7997827905733295E-2</v>
      </c>
      <c r="AS17" s="19"/>
      <c r="AT17" s="19">
        <v>4.2961591757390498E-2</v>
      </c>
      <c r="AU17" s="19">
        <v>4.5725376062229303E-2</v>
      </c>
      <c r="AV17" s="19">
        <v>9.9824378030896693E-2</v>
      </c>
      <c r="AW17" s="19">
        <v>7.4016399382317397E-2</v>
      </c>
      <c r="AX17" s="19">
        <v>0.17490187663798901</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58" x14ac:dyDescent="0.35">
      <c r="B9" s="18" t="s">
        <v>111</v>
      </c>
      <c r="C9" s="17">
        <v>0.41519401157851099</v>
      </c>
      <c r="D9" s="17">
        <v>0.40890513694462699</v>
      </c>
      <c r="E9" s="17">
        <v>0.41993437389874</v>
      </c>
      <c r="F9" s="17"/>
      <c r="G9" s="17">
        <v>0.38911363521783399</v>
      </c>
      <c r="H9" s="17">
        <v>0.34650046627030001</v>
      </c>
      <c r="I9" s="17">
        <v>0.36964959420198001</v>
      </c>
      <c r="J9" s="17">
        <v>0.38526135114780202</v>
      </c>
      <c r="K9" s="17">
        <v>0.51147481172689502</v>
      </c>
      <c r="L9" s="17">
        <v>0.48532390759218802</v>
      </c>
      <c r="M9" s="17"/>
      <c r="N9" s="17">
        <v>0.46278390983703199</v>
      </c>
      <c r="O9" s="17">
        <v>0.42046238272201097</v>
      </c>
      <c r="P9" s="17">
        <v>0.37569534721033199</v>
      </c>
      <c r="Q9" s="17">
        <v>0.39043744909613398</v>
      </c>
      <c r="R9" s="17"/>
      <c r="S9" s="17">
        <v>0.37656375003999398</v>
      </c>
      <c r="T9" s="17">
        <v>0.39427310480443101</v>
      </c>
      <c r="U9" s="17">
        <v>0.439118924446046</v>
      </c>
      <c r="V9" s="17">
        <v>0.39425605219606702</v>
      </c>
      <c r="W9" s="17">
        <v>0.37786817361452901</v>
      </c>
      <c r="X9" s="17">
        <v>0.44674709980526101</v>
      </c>
      <c r="Y9" s="17">
        <v>0.45182161490281902</v>
      </c>
      <c r="Z9" s="17">
        <v>0.41840476016872402</v>
      </c>
      <c r="AA9" s="17">
        <v>0.45437364170136901</v>
      </c>
      <c r="AB9" s="17">
        <v>0.49208283976253198</v>
      </c>
      <c r="AC9" s="17">
        <v>0.35094795477079299</v>
      </c>
      <c r="AD9" s="17">
        <v>0.30686511488999801</v>
      </c>
      <c r="AE9" s="17"/>
      <c r="AF9" s="17">
        <v>0.40338004465510502</v>
      </c>
      <c r="AG9" s="17">
        <v>0.445962271030579</v>
      </c>
      <c r="AH9" s="17">
        <v>0.352928090827966</v>
      </c>
      <c r="AI9" s="17"/>
      <c r="AJ9" s="17">
        <v>0.40876218842275602</v>
      </c>
      <c r="AK9" s="17">
        <v>0.42334204723660901</v>
      </c>
      <c r="AL9" s="17">
        <v>0.43783710531553199</v>
      </c>
      <c r="AM9" s="17">
        <v>0.46634336550190802</v>
      </c>
      <c r="AN9" s="17">
        <v>0.39591144254118998</v>
      </c>
      <c r="AO9" s="17"/>
      <c r="AP9" s="17">
        <v>0.34704892586612601</v>
      </c>
      <c r="AQ9" s="17">
        <v>0.46543824345547802</v>
      </c>
      <c r="AR9" s="17">
        <v>0.45054643196744798</v>
      </c>
      <c r="AS9" s="17"/>
      <c r="AT9" s="17">
        <v>0.39479043487038701</v>
      </c>
      <c r="AU9" s="17">
        <v>0.400789335418545</v>
      </c>
      <c r="AV9" s="17">
        <v>0.45930928508645702</v>
      </c>
      <c r="AW9" s="17">
        <v>0.439845322418907</v>
      </c>
      <c r="AX9" s="17">
        <v>0.41118414179602403</v>
      </c>
    </row>
    <row r="10" spans="2:50" ht="72.5" x14ac:dyDescent="0.35">
      <c r="B10" s="18" t="s">
        <v>112</v>
      </c>
      <c r="C10" s="17">
        <v>0.39185331054696099</v>
      </c>
      <c r="D10" s="17">
        <v>0.41565570857036199</v>
      </c>
      <c r="E10" s="17">
        <v>0.369258379489597</v>
      </c>
      <c r="F10" s="17"/>
      <c r="G10" s="17">
        <v>0.33670844675653699</v>
      </c>
      <c r="H10" s="17">
        <v>0.34498314363064297</v>
      </c>
      <c r="I10" s="17">
        <v>0.34324150435509698</v>
      </c>
      <c r="J10" s="17">
        <v>0.35356287764125299</v>
      </c>
      <c r="K10" s="17">
        <v>0.46022994475741302</v>
      </c>
      <c r="L10" s="17">
        <v>0.49122807804322099</v>
      </c>
      <c r="M10" s="17"/>
      <c r="N10" s="17">
        <v>0.45011838733035903</v>
      </c>
      <c r="O10" s="17">
        <v>0.38229166827865002</v>
      </c>
      <c r="P10" s="17">
        <v>0.36621203842579803</v>
      </c>
      <c r="Q10" s="17">
        <v>0.35596331845559998</v>
      </c>
      <c r="R10" s="17"/>
      <c r="S10" s="17">
        <v>0.40700506017840599</v>
      </c>
      <c r="T10" s="17">
        <v>0.38974150817456599</v>
      </c>
      <c r="U10" s="17">
        <v>0.39946492620651902</v>
      </c>
      <c r="V10" s="17">
        <v>0.42957315945505498</v>
      </c>
      <c r="W10" s="17">
        <v>0.38401537359605298</v>
      </c>
      <c r="X10" s="17">
        <v>0.38542829777146598</v>
      </c>
      <c r="Y10" s="17">
        <v>0.44935233193859597</v>
      </c>
      <c r="Z10" s="17">
        <v>0.39750092336640802</v>
      </c>
      <c r="AA10" s="17">
        <v>0.34547102405494201</v>
      </c>
      <c r="AB10" s="17">
        <v>0.38229788158163702</v>
      </c>
      <c r="AC10" s="17">
        <v>0.34884163699659598</v>
      </c>
      <c r="AD10" s="17">
        <v>0.34483429372514701</v>
      </c>
      <c r="AE10" s="17"/>
      <c r="AF10" s="17">
        <v>0.45750080502286</v>
      </c>
      <c r="AG10" s="17">
        <v>0.38669199814125299</v>
      </c>
      <c r="AH10" s="17">
        <v>0.262786923266844</v>
      </c>
      <c r="AI10" s="17"/>
      <c r="AJ10" s="17">
        <v>0.47908609848051897</v>
      </c>
      <c r="AK10" s="17">
        <v>0.36427132803595702</v>
      </c>
      <c r="AL10" s="17">
        <v>0.37912581666571799</v>
      </c>
      <c r="AM10" s="17">
        <v>0.53467960978640805</v>
      </c>
      <c r="AN10" s="17">
        <v>0.26923446048460897</v>
      </c>
      <c r="AO10" s="17"/>
      <c r="AP10" s="17">
        <v>0.49039918510788</v>
      </c>
      <c r="AQ10" s="17">
        <v>0.38710116369129999</v>
      </c>
      <c r="AR10" s="17">
        <v>0.37810357245262499</v>
      </c>
      <c r="AS10" s="17"/>
      <c r="AT10" s="17">
        <v>0.36009827770803898</v>
      </c>
      <c r="AU10" s="17">
        <v>0.37244780308667502</v>
      </c>
      <c r="AV10" s="17">
        <v>0.39379011474785902</v>
      </c>
      <c r="AW10" s="17">
        <v>0.419260992077856</v>
      </c>
      <c r="AX10" s="17">
        <v>0.51994678072406997</v>
      </c>
    </row>
    <row r="11" spans="2:50" ht="58" x14ac:dyDescent="0.35">
      <c r="B11" s="18" t="s">
        <v>113</v>
      </c>
      <c r="C11" s="17">
        <v>0.36860184047085698</v>
      </c>
      <c r="D11" s="17">
        <v>0.37743390093742302</v>
      </c>
      <c r="E11" s="17">
        <v>0.36052271646802098</v>
      </c>
      <c r="F11" s="17"/>
      <c r="G11" s="17">
        <v>0.32012795393411803</v>
      </c>
      <c r="H11" s="17">
        <v>0.31334118206884298</v>
      </c>
      <c r="I11" s="17">
        <v>0.31685636027194403</v>
      </c>
      <c r="J11" s="17">
        <v>0.34930297891142997</v>
      </c>
      <c r="K11" s="17">
        <v>0.38428277187371901</v>
      </c>
      <c r="L11" s="17">
        <v>0.49265120430335102</v>
      </c>
      <c r="M11" s="17"/>
      <c r="N11" s="17">
        <v>0.43128359891193302</v>
      </c>
      <c r="O11" s="17">
        <v>0.36124914093018901</v>
      </c>
      <c r="P11" s="17">
        <v>0.37130957349265897</v>
      </c>
      <c r="Q11" s="17">
        <v>0.306578333335639</v>
      </c>
      <c r="R11" s="17"/>
      <c r="S11" s="17">
        <v>0.35627772146263298</v>
      </c>
      <c r="T11" s="17">
        <v>0.36938528167250301</v>
      </c>
      <c r="U11" s="17">
        <v>0.37295437164703199</v>
      </c>
      <c r="V11" s="17">
        <v>0.39401523127905402</v>
      </c>
      <c r="W11" s="17">
        <v>0.32855413876302902</v>
      </c>
      <c r="X11" s="17">
        <v>0.32825120471327301</v>
      </c>
      <c r="Y11" s="17">
        <v>0.45386934970429799</v>
      </c>
      <c r="Z11" s="17">
        <v>0.375133324812219</v>
      </c>
      <c r="AA11" s="17">
        <v>0.40613815107426898</v>
      </c>
      <c r="AB11" s="17">
        <v>0.356247024688984</v>
      </c>
      <c r="AC11" s="17">
        <v>0.376121984296169</v>
      </c>
      <c r="AD11" s="17">
        <v>0.200717293353255</v>
      </c>
      <c r="AE11" s="17"/>
      <c r="AF11" s="17">
        <v>0.42464274263726198</v>
      </c>
      <c r="AG11" s="17">
        <v>0.36204732277732599</v>
      </c>
      <c r="AH11" s="17">
        <v>0.24776445005018999</v>
      </c>
      <c r="AI11" s="17"/>
      <c r="AJ11" s="17">
        <v>0.44153862049808501</v>
      </c>
      <c r="AK11" s="17">
        <v>0.32185683888830102</v>
      </c>
      <c r="AL11" s="17">
        <v>0.38360617794423402</v>
      </c>
      <c r="AM11" s="17">
        <v>0.586179890909863</v>
      </c>
      <c r="AN11" s="17">
        <v>0.27770638411930398</v>
      </c>
      <c r="AO11" s="17"/>
      <c r="AP11" s="17">
        <v>0.43131191823955201</v>
      </c>
      <c r="AQ11" s="17">
        <v>0.33816308481964802</v>
      </c>
      <c r="AR11" s="17">
        <v>0.37952444184281803</v>
      </c>
      <c r="AS11" s="17"/>
      <c r="AT11" s="17">
        <v>0.351010683223484</v>
      </c>
      <c r="AU11" s="17">
        <v>0.338895867693777</v>
      </c>
      <c r="AV11" s="17">
        <v>0.388995102549894</v>
      </c>
      <c r="AW11" s="17">
        <v>0.36932104515968001</v>
      </c>
      <c r="AX11" s="17">
        <v>0.45647809202015499</v>
      </c>
    </row>
    <row r="12" spans="2:50" ht="116" x14ac:dyDescent="0.35">
      <c r="B12" s="18" t="s">
        <v>114</v>
      </c>
      <c r="C12" s="17">
        <v>0.355946612015071</v>
      </c>
      <c r="D12" s="17">
        <v>0.30327120693582699</v>
      </c>
      <c r="E12" s="17">
        <v>0.40571585358148099</v>
      </c>
      <c r="F12" s="17"/>
      <c r="G12" s="17">
        <v>0.474483156541464</v>
      </c>
      <c r="H12" s="17">
        <v>0.38145291101241602</v>
      </c>
      <c r="I12" s="17">
        <v>0.34949238413567801</v>
      </c>
      <c r="J12" s="17">
        <v>0.30939760528753801</v>
      </c>
      <c r="K12" s="17">
        <v>0.34999847132046602</v>
      </c>
      <c r="L12" s="17">
        <v>0.30434580854941401</v>
      </c>
      <c r="M12" s="17"/>
      <c r="N12" s="17">
        <v>0.36337103302717</v>
      </c>
      <c r="O12" s="17">
        <v>0.33839050175924101</v>
      </c>
      <c r="P12" s="17">
        <v>0.35947321536270599</v>
      </c>
      <c r="Q12" s="17">
        <v>0.36171814556656601</v>
      </c>
      <c r="R12" s="17"/>
      <c r="S12" s="17">
        <v>0.37981334658928001</v>
      </c>
      <c r="T12" s="17">
        <v>0.335297321051794</v>
      </c>
      <c r="U12" s="17">
        <v>0.31320466993541701</v>
      </c>
      <c r="V12" s="17">
        <v>0.38879627243261899</v>
      </c>
      <c r="W12" s="17">
        <v>0.344289390820192</v>
      </c>
      <c r="X12" s="17">
        <v>0.33894142199604099</v>
      </c>
      <c r="Y12" s="17">
        <v>0.37346626688333701</v>
      </c>
      <c r="Z12" s="17">
        <v>0.37260743533143198</v>
      </c>
      <c r="AA12" s="17">
        <v>0.29931067853124899</v>
      </c>
      <c r="AB12" s="17">
        <v>0.430828084233562</v>
      </c>
      <c r="AC12" s="17">
        <v>0.38733053296800901</v>
      </c>
      <c r="AD12" s="17">
        <v>0.28959237223823697</v>
      </c>
      <c r="AE12" s="17"/>
      <c r="AF12" s="17">
        <v>0.292857985265356</v>
      </c>
      <c r="AG12" s="17">
        <v>0.39433783476788198</v>
      </c>
      <c r="AH12" s="17">
        <v>0.35976972485431402</v>
      </c>
      <c r="AI12" s="17"/>
      <c r="AJ12" s="17">
        <v>0.26466930244318598</v>
      </c>
      <c r="AK12" s="17">
        <v>0.43219051663563102</v>
      </c>
      <c r="AL12" s="17">
        <v>0.36750377796875699</v>
      </c>
      <c r="AM12" s="17">
        <v>0.20217275260911299</v>
      </c>
      <c r="AN12" s="17">
        <v>0.340807530448475</v>
      </c>
      <c r="AO12" s="17"/>
      <c r="AP12" s="17">
        <v>0.23732007290247101</v>
      </c>
      <c r="AQ12" s="17">
        <v>0.44178093603184998</v>
      </c>
      <c r="AR12" s="17">
        <v>0.42942839085539197</v>
      </c>
      <c r="AS12" s="17"/>
      <c r="AT12" s="17">
        <v>0.34850429225318802</v>
      </c>
      <c r="AU12" s="17">
        <v>0.33795043537728497</v>
      </c>
      <c r="AV12" s="17">
        <v>0.37962799930705898</v>
      </c>
      <c r="AW12" s="17">
        <v>0.40571912403686899</v>
      </c>
      <c r="AX12" s="17">
        <v>0.341087193528885</v>
      </c>
    </row>
    <row r="13" spans="2:50" ht="58" x14ac:dyDescent="0.35">
      <c r="B13" s="18" t="s">
        <v>115</v>
      </c>
      <c r="C13" s="17">
        <v>0.33621073298578702</v>
      </c>
      <c r="D13" s="17">
        <v>0.375303021406307</v>
      </c>
      <c r="E13" s="17">
        <v>0.29722731556014298</v>
      </c>
      <c r="F13" s="17"/>
      <c r="G13" s="17">
        <v>0.27169068531872198</v>
      </c>
      <c r="H13" s="17">
        <v>0.29197866517876803</v>
      </c>
      <c r="I13" s="17">
        <v>0.25875897393047997</v>
      </c>
      <c r="J13" s="17">
        <v>0.29176834004693403</v>
      </c>
      <c r="K13" s="17">
        <v>0.36062727323135202</v>
      </c>
      <c r="L13" s="17">
        <v>0.49734152664401399</v>
      </c>
      <c r="M13" s="17"/>
      <c r="N13" s="17">
        <v>0.34052527063800397</v>
      </c>
      <c r="O13" s="17">
        <v>0.31429490779260599</v>
      </c>
      <c r="P13" s="17">
        <v>0.35922538028214401</v>
      </c>
      <c r="Q13" s="17">
        <v>0.334081570878418</v>
      </c>
      <c r="R13" s="17"/>
      <c r="S13" s="17">
        <v>0.30334965856118101</v>
      </c>
      <c r="T13" s="17">
        <v>0.32574811277200899</v>
      </c>
      <c r="U13" s="17">
        <v>0.32416547414911501</v>
      </c>
      <c r="V13" s="17">
        <v>0.41319810880985203</v>
      </c>
      <c r="W13" s="17">
        <v>0.24667804110003699</v>
      </c>
      <c r="X13" s="17">
        <v>0.32713785229180198</v>
      </c>
      <c r="Y13" s="17">
        <v>0.32542865273030702</v>
      </c>
      <c r="Z13" s="17">
        <v>0.346071710028581</v>
      </c>
      <c r="AA13" s="17">
        <v>0.30005221798661602</v>
      </c>
      <c r="AB13" s="17">
        <v>0.39309853425942898</v>
      </c>
      <c r="AC13" s="17">
        <v>0.439507825684187</v>
      </c>
      <c r="AD13" s="17">
        <v>0.37840987940387899</v>
      </c>
      <c r="AE13" s="17"/>
      <c r="AF13" s="17">
        <v>0.45871815970319801</v>
      </c>
      <c r="AG13" s="17">
        <v>0.29317169903540902</v>
      </c>
      <c r="AH13" s="17">
        <v>0.199134868860806</v>
      </c>
      <c r="AI13" s="17"/>
      <c r="AJ13" s="17">
        <v>0.46674834485954098</v>
      </c>
      <c r="AK13" s="17">
        <v>0.25011055797446702</v>
      </c>
      <c r="AL13" s="17">
        <v>0.28075777788200601</v>
      </c>
      <c r="AM13" s="17">
        <v>0.523522882865054</v>
      </c>
      <c r="AN13" s="17">
        <v>0.23984293804373799</v>
      </c>
      <c r="AO13" s="17"/>
      <c r="AP13" s="17">
        <v>0.47352957080466002</v>
      </c>
      <c r="AQ13" s="17">
        <v>0.27025785017661602</v>
      </c>
      <c r="AR13" s="17">
        <v>0.31357797154681299</v>
      </c>
      <c r="AS13" s="17"/>
      <c r="AT13" s="17">
        <v>0.35329972534444898</v>
      </c>
      <c r="AU13" s="17">
        <v>0.31271345513264798</v>
      </c>
      <c r="AV13" s="17">
        <v>0.33426468110404201</v>
      </c>
      <c r="AW13" s="17">
        <v>0.270385271733318</v>
      </c>
      <c r="AX13" s="17">
        <v>0.20927961792541899</v>
      </c>
    </row>
    <row r="14" spans="2:50" ht="58" x14ac:dyDescent="0.35">
      <c r="B14" s="18" t="s">
        <v>116</v>
      </c>
      <c r="C14" s="17">
        <v>0.14671944206461801</v>
      </c>
      <c r="D14" s="17">
        <v>0.16761545575016401</v>
      </c>
      <c r="E14" s="17">
        <v>0.12570272617789799</v>
      </c>
      <c r="F14" s="17"/>
      <c r="G14" s="17">
        <v>0.20262997297603</v>
      </c>
      <c r="H14" s="17">
        <v>0.15825728458562399</v>
      </c>
      <c r="I14" s="17">
        <v>0.166340500815193</v>
      </c>
      <c r="J14" s="17">
        <v>0.120130180896497</v>
      </c>
      <c r="K14" s="17">
        <v>0.13436170751646201</v>
      </c>
      <c r="L14" s="17">
        <v>0.114485440964068</v>
      </c>
      <c r="M14" s="17"/>
      <c r="N14" s="17">
        <v>0.16903909139412401</v>
      </c>
      <c r="O14" s="17">
        <v>0.11721179034474501</v>
      </c>
      <c r="P14" s="17">
        <v>0.15088415728405399</v>
      </c>
      <c r="Q14" s="17">
        <v>0.147582311553416</v>
      </c>
      <c r="R14" s="17"/>
      <c r="S14" s="17">
        <v>0.18560921870734501</v>
      </c>
      <c r="T14" s="17">
        <v>0.177318885316816</v>
      </c>
      <c r="U14" s="17">
        <v>0.120147248554678</v>
      </c>
      <c r="V14" s="17">
        <v>0.13734797895449499</v>
      </c>
      <c r="W14" s="17">
        <v>0.128733260885423</v>
      </c>
      <c r="X14" s="17">
        <v>0.18689634232385399</v>
      </c>
      <c r="Y14" s="17">
        <v>0.12745769181119099</v>
      </c>
      <c r="Z14" s="17">
        <v>0.120505155744699</v>
      </c>
      <c r="AA14" s="17">
        <v>0.113141703735368</v>
      </c>
      <c r="AB14" s="17">
        <v>0.135791767648477</v>
      </c>
      <c r="AC14" s="17">
        <v>0.12975042249296201</v>
      </c>
      <c r="AD14" s="17">
        <v>0.12247414709645001</v>
      </c>
      <c r="AE14" s="17"/>
      <c r="AF14" s="17">
        <v>0.143043000038618</v>
      </c>
      <c r="AG14" s="17">
        <v>0.15717300158206299</v>
      </c>
      <c r="AH14" s="17">
        <v>0.11184416801157</v>
      </c>
      <c r="AI14" s="17"/>
      <c r="AJ14" s="17">
        <v>0.160739238269997</v>
      </c>
      <c r="AK14" s="17">
        <v>0.165780660127998</v>
      </c>
      <c r="AL14" s="17">
        <v>0.12776915750281301</v>
      </c>
      <c r="AM14" s="17">
        <v>6.7670708073338304E-2</v>
      </c>
      <c r="AN14" s="17">
        <v>8.0856143844281303E-2</v>
      </c>
      <c r="AO14" s="17"/>
      <c r="AP14" s="17">
        <v>0.19014958198200399</v>
      </c>
      <c r="AQ14" s="17">
        <v>0.15947744308640499</v>
      </c>
      <c r="AR14" s="17">
        <v>0.14439149782639499</v>
      </c>
      <c r="AS14" s="17"/>
      <c r="AT14" s="17">
        <v>0.12994801426427699</v>
      </c>
      <c r="AU14" s="17">
        <v>0.17042905530790101</v>
      </c>
      <c r="AV14" s="17">
        <v>0.13447344640653799</v>
      </c>
      <c r="AW14" s="17">
        <v>0.16940884222976099</v>
      </c>
      <c r="AX14" s="17">
        <v>0.24398560466908401</v>
      </c>
    </row>
    <row r="15" spans="2:50" ht="58" x14ac:dyDescent="0.35">
      <c r="B15" s="18" t="s">
        <v>117</v>
      </c>
      <c r="C15" s="17">
        <v>0.109178788208749</v>
      </c>
      <c r="D15" s="17">
        <v>0.124972455209726</v>
      </c>
      <c r="E15" s="17">
        <v>9.4200235459709694E-2</v>
      </c>
      <c r="F15" s="17"/>
      <c r="G15" s="17">
        <v>0.17145916383316401</v>
      </c>
      <c r="H15" s="17">
        <v>0.17285354291225499</v>
      </c>
      <c r="I15" s="17">
        <v>9.5279450434069601E-2</v>
      </c>
      <c r="J15" s="17">
        <v>0.11178114179337099</v>
      </c>
      <c r="K15" s="17">
        <v>5.7840067109015701E-2</v>
      </c>
      <c r="L15" s="17">
        <v>5.9909716711731002E-2</v>
      </c>
      <c r="M15" s="17"/>
      <c r="N15" s="17">
        <v>0.118082075335294</v>
      </c>
      <c r="O15" s="17">
        <v>0.12342235980702999</v>
      </c>
      <c r="P15" s="17">
        <v>0.10798979318412701</v>
      </c>
      <c r="Q15" s="17">
        <v>8.7134871873236999E-2</v>
      </c>
      <c r="R15" s="17"/>
      <c r="S15" s="17">
        <v>0.138674706539682</v>
      </c>
      <c r="T15" s="17">
        <v>9.9984798810983905E-2</v>
      </c>
      <c r="U15" s="17">
        <v>6.6333630896199106E-2</v>
      </c>
      <c r="V15" s="17">
        <v>8.0137078085428706E-2</v>
      </c>
      <c r="W15" s="17">
        <v>0.13835436293678099</v>
      </c>
      <c r="X15" s="17">
        <v>0.12887229499258601</v>
      </c>
      <c r="Y15" s="17">
        <v>5.2217828975366899E-2</v>
      </c>
      <c r="Z15" s="17">
        <v>0.12194933312082699</v>
      </c>
      <c r="AA15" s="17">
        <v>0.14250894799720801</v>
      </c>
      <c r="AB15" s="17">
        <v>0.10353464967779601</v>
      </c>
      <c r="AC15" s="17">
        <v>0.133054041478947</v>
      </c>
      <c r="AD15" s="17">
        <v>7.4124777654463098E-2</v>
      </c>
      <c r="AE15" s="17"/>
      <c r="AF15" s="17">
        <v>0.109748739792843</v>
      </c>
      <c r="AG15" s="17">
        <v>0.108657624305369</v>
      </c>
      <c r="AH15" s="17">
        <v>9.7707640076291305E-2</v>
      </c>
      <c r="AI15" s="17"/>
      <c r="AJ15" s="17">
        <v>0.117935152548224</v>
      </c>
      <c r="AK15" s="17">
        <v>0.12270404887672</v>
      </c>
      <c r="AL15" s="17">
        <v>0.136895963378275</v>
      </c>
      <c r="AM15" s="17">
        <v>0.20879459353627799</v>
      </c>
      <c r="AN15" s="17">
        <v>3.4371860999311901E-2</v>
      </c>
      <c r="AO15" s="17"/>
      <c r="AP15" s="17">
        <v>0.15374340649715701</v>
      </c>
      <c r="AQ15" s="17">
        <v>0.11207419022553</v>
      </c>
      <c r="AR15" s="17">
        <v>0.15467265902465699</v>
      </c>
      <c r="AS15" s="17"/>
      <c r="AT15" s="17">
        <v>0.104831368662566</v>
      </c>
      <c r="AU15" s="17">
        <v>0.10553065877743301</v>
      </c>
      <c r="AV15" s="17">
        <v>0.11307943518577</v>
      </c>
      <c r="AW15" s="17">
        <v>0.134721571950536</v>
      </c>
      <c r="AX15" s="17">
        <v>0.13787956325652401</v>
      </c>
    </row>
    <row r="16" spans="2:50" x14ac:dyDescent="0.35">
      <c r="B16" s="18" t="s">
        <v>72</v>
      </c>
      <c r="C16" s="17">
        <v>7.6071708333675395E-2</v>
      </c>
      <c r="D16" s="17">
        <v>5.6115720675220401E-2</v>
      </c>
      <c r="E16" s="17">
        <v>9.5846252579937105E-2</v>
      </c>
      <c r="F16" s="17"/>
      <c r="G16" s="17">
        <v>7.4800248078891698E-2</v>
      </c>
      <c r="H16" s="17">
        <v>8.1757858254741994E-2</v>
      </c>
      <c r="I16" s="17">
        <v>7.0562270235683705E-2</v>
      </c>
      <c r="J16" s="17">
        <v>0.109820477117845</v>
      </c>
      <c r="K16" s="17">
        <v>4.6868011309383797E-2</v>
      </c>
      <c r="L16" s="17">
        <v>6.8815342760731493E-2</v>
      </c>
      <c r="M16" s="17"/>
      <c r="N16" s="17">
        <v>5.1792594817787599E-2</v>
      </c>
      <c r="O16" s="17">
        <v>6.9923727040876599E-2</v>
      </c>
      <c r="P16" s="17">
        <v>6.0922438693167297E-2</v>
      </c>
      <c r="Q16" s="17">
        <v>0.12291897329641099</v>
      </c>
      <c r="R16" s="17"/>
      <c r="S16" s="17">
        <v>7.3417438899099796E-2</v>
      </c>
      <c r="T16" s="17">
        <v>4.9958568891982698E-2</v>
      </c>
      <c r="U16" s="17">
        <v>8.3076948322835006E-2</v>
      </c>
      <c r="V16" s="17">
        <v>6.3233876079456394E-2</v>
      </c>
      <c r="W16" s="17">
        <v>0.109311111866883</v>
      </c>
      <c r="X16" s="17">
        <v>8.06764982060343E-2</v>
      </c>
      <c r="Y16" s="17">
        <v>8.0131971540295402E-2</v>
      </c>
      <c r="Z16" s="17">
        <v>4.6022790543323998E-2</v>
      </c>
      <c r="AA16" s="17">
        <v>0.106484634167464</v>
      </c>
      <c r="AB16" s="17">
        <v>2.2261074526481801E-2</v>
      </c>
      <c r="AC16" s="17">
        <v>0.101758550335753</v>
      </c>
      <c r="AD16" s="17">
        <v>0.16699259366987301</v>
      </c>
      <c r="AE16" s="17"/>
      <c r="AF16" s="17">
        <v>6.4286462363620706E-2</v>
      </c>
      <c r="AG16" s="17">
        <v>5.17637391710805E-2</v>
      </c>
      <c r="AH16" s="17">
        <v>0.15531714496992199</v>
      </c>
      <c r="AI16" s="17"/>
      <c r="AJ16" s="17">
        <v>6.5605380110163397E-2</v>
      </c>
      <c r="AK16" s="17">
        <v>4.55430293206395E-2</v>
      </c>
      <c r="AL16" s="17">
        <v>8.3799033068939099E-2</v>
      </c>
      <c r="AM16" s="17">
        <v>0</v>
      </c>
      <c r="AN16" s="17">
        <v>0.148795459895779</v>
      </c>
      <c r="AO16" s="17"/>
      <c r="AP16" s="17">
        <v>5.1467363704108697E-2</v>
      </c>
      <c r="AQ16" s="17">
        <v>4.7731044361044701E-2</v>
      </c>
      <c r="AR16" s="17">
        <v>5.9026688661474903E-2</v>
      </c>
      <c r="AS16" s="17"/>
      <c r="AT16" s="17">
        <v>0.105557177375626</v>
      </c>
      <c r="AU16" s="17">
        <v>9.3599757539369804E-2</v>
      </c>
      <c r="AV16" s="17">
        <v>5.0237360586672802E-2</v>
      </c>
      <c r="AW16" s="17">
        <v>5.3836181567360801E-2</v>
      </c>
      <c r="AX16" s="17">
        <v>5.4448603826481701E-2</v>
      </c>
    </row>
    <row r="17" spans="2:50" ht="29" x14ac:dyDescent="0.35">
      <c r="B17" s="18" t="s">
        <v>118</v>
      </c>
      <c r="C17" s="19">
        <v>6.6883398805585803E-2</v>
      </c>
      <c r="D17" s="19">
        <v>7.2099526453309498E-2</v>
      </c>
      <c r="E17" s="19">
        <v>6.2058681965886202E-2</v>
      </c>
      <c r="F17" s="19"/>
      <c r="G17" s="19">
        <v>9.6590694654617709E-3</v>
      </c>
      <c r="H17" s="19">
        <v>5.0212491297549199E-2</v>
      </c>
      <c r="I17" s="19">
        <v>7.3152944052279095E-2</v>
      </c>
      <c r="J17" s="19">
        <v>7.5425944063310199E-2</v>
      </c>
      <c r="K17" s="19">
        <v>0.103457133349209</v>
      </c>
      <c r="L17" s="19">
        <v>8.1624692247873401E-2</v>
      </c>
      <c r="M17" s="19"/>
      <c r="N17" s="19">
        <v>5.7548697299346502E-2</v>
      </c>
      <c r="O17" s="19">
        <v>7.2687279523746207E-2</v>
      </c>
      <c r="P17" s="19">
        <v>6.6487004423270699E-2</v>
      </c>
      <c r="Q17" s="19">
        <v>7.2091876088978005E-2</v>
      </c>
      <c r="R17" s="19"/>
      <c r="S17" s="19">
        <v>3.4552763737341098E-2</v>
      </c>
      <c r="T17" s="19">
        <v>9.2737209071565005E-2</v>
      </c>
      <c r="U17" s="19">
        <v>0.10340175171848601</v>
      </c>
      <c r="V17" s="19">
        <v>6.0954229584787703E-2</v>
      </c>
      <c r="W17" s="19">
        <v>0.100730551068399</v>
      </c>
      <c r="X17" s="19">
        <v>5.8894480979974101E-2</v>
      </c>
      <c r="Y17" s="19">
        <v>4.0215829696522903E-2</v>
      </c>
      <c r="Z17" s="19">
        <v>7.8407376449794897E-2</v>
      </c>
      <c r="AA17" s="19">
        <v>5.6144683048415599E-2</v>
      </c>
      <c r="AB17" s="19">
        <v>8.3037944078836606E-2</v>
      </c>
      <c r="AC17" s="19">
        <v>6.1646482242975198E-2</v>
      </c>
      <c r="AD17" s="19">
        <v>2.6666820034716002E-2</v>
      </c>
      <c r="AE17" s="19"/>
      <c r="AF17" s="19">
        <v>7.8164416539826601E-2</v>
      </c>
      <c r="AG17" s="19">
        <v>5.8228823294311803E-2</v>
      </c>
      <c r="AH17" s="19">
        <v>8.0637667802401294E-2</v>
      </c>
      <c r="AI17" s="19"/>
      <c r="AJ17" s="19">
        <v>5.5695311973301201E-2</v>
      </c>
      <c r="AK17" s="19">
        <v>5.5849840666994402E-2</v>
      </c>
      <c r="AL17" s="19">
        <v>4.6161368500783603E-2</v>
      </c>
      <c r="AM17" s="19">
        <v>6.6250237794855699E-2</v>
      </c>
      <c r="AN17" s="19">
        <v>0.11223243488896199</v>
      </c>
      <c r="AO17" s="19"/>
      <c r="AP17" s="19">
        <v>5.5059280501660902E-2</v>
      </c>
      <c r="AQ17" s="19">
        <v>4.3927539437679103E-2</v>
      </c>
      <c r="AR17" s="19">
        <v>6.4202763678736202E-2</v>
      </c>
      <c r="AS17" s="19"/>
      <c r="AT17" s="19">
        <v>7.7500412465384805E-2</v>
      </c>
      <c r="AU17" s="19">
        <v>6.7429472562779896E-2</v>
      </c>
      <c r="AV17" s="19">
        <v>5.6790351947327497E-2</v>
      </c>
      <c r="AW17" s="19">
        <v>4.1481904956347897E-2</v>
      </c>
      <c r="AX17" s="19">
        <v>3.14022684809269E-2</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X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43.5" x14ac:dyDescent="0.35">
      <c r="B9" s="18" t="s">
        <v>120</v>
      </c>
      <c r="C9" s="17">
        <v>0.44098296477564503</v>
      </c>
      <c r="D9" s="17">
        <v>0.48607086689909301</v>
      </c>
      <c r="E9" s="17">
        <v>0.39665443466501898</v>
      </c>
      <c r="F9" s="17"/>
      <c r="G9" s="17">
        <v>0.32402610347440702</v>
      </c>
      <c r="H9" s="17">
        <v>0.346626291803179</v>
      </c>
      <c r="I9" s="17">
        <v>0.35264574230718099</v>
      </c>
      <c r="J9" s="17">
        <v>0.43235833173345301</v>
      </c>
      <c r="K9" s="17">
        <v>0.60331584856527298</v>
      </c>
      <c r="L9" s="17">
        <v>0.56514476251823098</v>
      </c>
      <c r="M9" s="17"/>
      <c r="N9" s="17">
        <v>0.48812850911440703</v>
      </c>
      <c r="O9" s="17">
        <v>0.42253491170345298</v>
      </c>
      <c r="P9" s="17">
        <v>0.43501194836918999</v>
      </c>
      <c r="Q9" s="17">
        <v>0.41163834575449998</v>
      </c>
      <c r="R9" s="17"/>
      <c r="S9" s="17">
        <v>0.33410265802369299</v>
      </c>
      <c r="T9" s="17">
        <v>0.34183384769557301</v>
      </c>
      <c r="U9" s="17">
        <v>0.46190467832020299</v>
      </c>
      <c r="V9" s="17">
        <v>0.33646651015058998</v>
      </c>
      <c r="W9" s="17">
        <v>0.48366121648765198</v>
      </c>
      <c r="X9" s="17">
        <v>0.40298889387488901</v>
      </c>
      <c r="Y9" s="17">
        <v>0.50305292975577698</v>
      </c>
      <c r="Z9" s="17">
        <v>0.61008348202853402</v>
      </c>
      <c r="AA9" s="17">
        <v>0.51099961747466904</v>
      </c>
      <c r="AB9" s="17">
        <v>0.59539531100092102</v>
      </c>
      <c r="AC9" s="17">
        <v>0.52075949849956105</v>
      </c>
      <c r="AD9" s="17">
        <v>0.39770713394694401</v>
      </c>
      <c r="AE9" s="17"/>
      <c r="AF9" s="17">
        <v>0.48476742843015103</v>
      </c>
      <c r="AG9" s="17">
        <v>0.465041072250714</v>
      </c>
      <c r="AH9" s="17">
        <v>0.276819361944529</v>
      </c>
      <c r="AI9" s="17"/>
      <c r="AJ9" s="17">
        <v>0.43359010277037002</v>
      </c>
      <c r="AK9" s="17">
        <v>0.456120712029773</v>
      </c>
      <c r="AL9" s="17">
        <v>0.52965109187794901</v>
      </c>
      <c r="AM9" s="17">
        <v>0.78589540648137601</v>
      </c>
      <c r="AN9" s="17">
        <v>0.332073116817933</v>
      </c>
      <c r="AO9" s="17"/>
      <c r="AP9" s="17">
        <v>0.36646406571240803</v>
      </c>
      <c r="AQ9" s="17">
        <v>0.48344516263414899</v>
      </c>
      <c r="AR9" s="17">
        <v>0.53790745746420099</v>
      </c>
      <c r="AS9" s="17"/>
      <c r="AT9" s="17">
        <v>0.40582570556545799</v>
      </c>
      <c r="AU9" s="17">
        <v>0.40685392418895</v>
      </c>
      <c r="AV9" s="17">
        <v>0.484366512966447</v>
      </c>
      <c r="AW9" s="17">
        <v>0.45040958779623602</v>
      </c>
      <c r="AX9" s="17">
        <v>0.50121383324179802</v>
      </c>
    </row>
    <row r="10" spans="2:50" ht="43.5" x14ac:dyDescent="0.35">
      <c r="B10" s="18" t="s">
        <v>121</v>
      </c>
      <c r="C10" s="17">
        <v>0.42915454090227201</v>
      </c>
      <c r="D10" s="17">
        <v>0.46090961509102701</v>
      </c>
      <c r="E10" s="17">
        <v>0.39682713880070403</v>
      </c>
      <c r="F10" s="17"/>
      <c r="G10" s="17">
        <v>0.317419074390283</v>
      </c>
      <c r="H10" s="17">
        <v>0.39623017290151102</v>
      </c>
      <c r="I10" s="17">
        <v>0.38091104564844502</v>
      </c>
      <c r="J10" s="17">
        <v>0.39193506724556199</v>
      </c>
      <c r="K10" s="17">
        <v>0.50708476228980603</v>
      </c>
      <c r="L10" s="17">
        <v>0.54684880530125501</v>
      </c>
      <c r="M10" s="17"/>
      <c r="N10" s="17">
        <v>0.48328024712553402</v>
      </c>
      <c r="O10" s="17">
        <v>0.41446339902906498</v>
      </c>
      <c r="P10" s="17">
        <v>0.39514420852492799</v>
      </c>
      <c r="Q10" s="17">
        <v>0.41523982149628003</v>
      </c>
      <c r="R10" s="17"/>
      <c r="S10" s="17">
        <v>0.438997503530559</v>
      </c>
      <c r="T10" s="17">
        <v>0.51294670785249197</v>
      </c>
      <c r="U10" s="17">
        <v>0.50787064878256605</v>
      </c>
      <c r="V10" s="17">
        <v>0.41675647904311902</v>
      </c>
      <c r="W10" s="17">
        <v>0.392804898917961</v>
      </c>
      <c r="X10" s="17">
        <v>0.377955752497797</v>
      </c>
      <c r="Y10" s="17">
        <v>0.488549127606489</v>
      </c>
      <c r="Z10" s="17">
        <v>0.39433621317878098</v>
      </c>
      <c r="AA10" s="17">
        <v>0.35598904081036398</v>
      </c>
      <c r="AB10" s="17">
        <v>0.40676127245035898</v>
      </c>
      <c r="AC10" s="17">
        <v>0.40060457312299202</v>
      </c>
      <c r="AD10" s="17">
        <v>0.35812665781237302</v>
      </c>
      <c r="AE10" s="17"/>
      <c r="AF10" s="17">
        <v>0.445154869120927</v>
      </c>
      <c r="AG10" s="17">
        <v>0.44638627014711202</v>
      </c>
      <c r="AH10" s="17">
        <v>0.35432642664923403</v>
      </c>
      <c r="AI10" s="17"/>
      <c r="AJ10" s="17">
        <v>0.49417981332599498</v>
      </c>
      <c r="AK10" s="17">
        <v>0.38728765964217499</v>
      </c>
      <c r="AL10" s="17">
        <v>0.50150829213733805</v>
      </c>
      <c r="AM10" s="17">
        <v>0.37836648998653299</v>
      </c>
      <c r="AN10" s="17">
        <v>0.37264702268165101</v>
      </c>
      <c r="AO10" s="17"/>
      <c r="AP10" s="17">
        <v>0.48397723756989702</v>
      </c>
      <c r="AQ10" s="17">
        <v>0.41393558736346697</v>
      </c>
      <c r="AR10" s="17">
        <v>0.50653497186844099</v>
      </c>
      <c r="AS10" s="17"/>
      <c r="AT10" s="17">
        <v>0.41493565285975897</v>
      </c>
      <c r="AU10" s="17">
        <v>0.42475113583322099</v>
      </c>
      <c r="AV10" s="17">
        <v>0.46660079201020799</v>
      </c>
      <c r="AW10" s="17">
        <v>0.40763721767677902</v>
      </c>
      <c r="AX10" s="17">
        <v>0.45502962983763601</v>
      </c>
    </row>
    <row r="11" spans="2:50" ht="58" x14ac:dyDescent="0.35">
      <c r="B11" s="18" t="s">
        <v>122</v>
      </c>
      <c r="C11" s="17">
        <v>0.41556823287974398</v>
      </c>
      <c r="D11" s="17">
        <v>0.44144988554514802</v>
      </c>
      <c r="E11" s="17">
        <v>0.391088462128652</v>
      </c>
      <c r="F11" s="17"/>
      <c r="G11" s="17">
        <v>0.37599850387226003</v>
      </c>
      <c r="H11" s="17">
        <v>0.31112250910956601</v>
      </c>
      <c r="I11" s="17">
        <v>0.37768382894607999</v>
      </c>
      <c r="J11" s="17">
        <v>0.39750905598081498</v>
      </c>
      <c r="K11" s="17">
        <v>0.484391171021753</v>
      </c>
      <c r="L11" s="17">
        <v>0.52604254050692401</v>
      </c>
      <c r="M11" s="17"/>
      <c r="N11" s="17">
        <v>0.47153232647948601</v>
      </c>
      <c r="O11" s="17">
        <v>0.42339978030693098</v>
      </c>
      <c r="P11" s="17">
        <v>0.37083403928404102</v>
      </c>
      <c r="Q11" s="17">
        <v>0.381138356484992</v>
      </c>
      <c r="R11" s="17"/>
      <c r="S11" s="17">
        <v>0.402191963412945</v>
      </c>
      <c r="T11" s="17">
        <v>0.45066520238077701</v>
      </c>
      <c r="U11" s="17">
        <v>0.46224277432069</v>
      </c>
      <c r="V11" s="17">
        <v>0.41197083587047301</v>
      </c>
      <c r="W11" s="17">
        <v>0.37138594539155201</v>
      </c>
      <c r="X11" s="17">
        <v>0.397863194458285</v>
      </c>
      <c r="Y11" s="17">
        <v>0.395570607735313</v>
      </c>
      <c r="Z11" s="17">
        <v>0.52351318822582704</v>
      </c>
      <c r="AA11" s="17">
        <v>0.38216519972174001</v>
      </c>
      <c r="AB11" s="17">
        <v>0.42428456429572298</v>
      </c>
      <c r="AC11" s="17">
        <v>0.40156054234250699</v>
      </c>
      <c r="AD11" s="17">
        <v>0.39806540346913</v>
      </c>
      <c r="AE11" s="17"/>
      <c r="AF11" s="17">
        <v>0.44581098029884703</v>
      </c>
      <c r="AG11" s="17">
        <v>0.42550945504680499</v>
      </c>
      <c r="AH11" s="17">
        <v>0.31600669434191803</v>
      </c>
      <c r="AI11" s="17"/>
      <c r="AJ11" s="17">
        <v>0.47154384848897002</v>
      </c>
      <c r="AK11" s="17">
        <v>0.38467571308134801</v>
      </c>
      <c r="AL11" s="17">
        <v>0.50506356510902695</v>
      </c>
      <c r="AM11" s="17">
        <v>0.51402953121138995</v>
      </c>
      <c r="AN11" s="17">
        <v>0.30061519429211597</v>
      </c>
      <c r="AO11" s="17"/>
      <c r="AP11" s="17">
        <v>0.45972477375262999</v>
      </c>
      <c r="AQ11" s="17">
        <v>0.42548406032114799</v>
      </c>
      <c r="AR11" s="17">
        <v>0.48553183013932499</v>
      </c>
      <c r="AS11" s="17"/>
      <c r="AT11" s="17">
        <v>0.37696462812706799</v>
      </c>
      <c r="AU11" s="17">
        <v>0.418454801822223</v>
      </c>
      <c r="AV11" s="17">
        <v>0.47855780141860599</v>
      </c>
      <c r="AW11" s="17">
        <v>0.39563198682668099</v>
      </c>
      <c r="AX11" s="17">
        <v>0.42540263785823801</v>
      </c>
    </row>
    <row r="12" spans="2:50" ht="29" x14ac:dyDescent="0.35">
      <c r="B12" s="18" t="s">
        <v>123</v>
      </c>
      <c r="C12" s="17">
        <v>0.37987730948814102</v>
      </c>
      <c r="D12" s="17">
        <v>0.40675659957888999</v>
      </c>
      <c r="E12" s="17">
        <v>0.35394648496543302</v>
      </c>
      <c r="F12" s="17"/>
      <c r="G12" s="17">
        <v>0.25699439167176902</v>
      </c>
      <c r="H12" s="17">
        <v>0.26475700490257997</v>
      </c>
      <c r="I12" s="17">
        <v>0.33992972019081102</v>
      </c>
      <c r="J12" s="17">
        <v>0.35089890129113099</v>
      </c>
      <c r="K12" s="17">
        <v>0.468987010662616</v>
      </c>
      <c r="L12" s="17">
        <v>0.55080082738949399</v>
      </c>
      <c r="M12" s="17"/>
      <c r="N12" s="17">
        <v>0.446526656721629</v>
      </c>
      <c r="O12" s="17">
        <v>0.38487732232621402</v>
      </c>
      <c r="P12" s="17">
        <v>0.363439984381354</v>
      </c>
      <c r="Q12" s="17">
        <v>0.31412506191348999</v>
      </c>
      <c r="R12" s="17"/>
      <c r="S12" s="17">
        <v>0.33142081824203801</v>
      </c>
      <c r="T12" s="17">
        <v>0.40199268633038499</v>
      </c>
      <c r="U12" s="17">
        <v>0.39381777081170299</v>
      </c>
      <c r="V12" s="17">
        <v>0.37840794094191899</v>
      </c>
      <c r="W12" s="17">
        <v>0.393631231391462</v>
      </c>
      <c r="X12" s="17">
        <v>0.34714761192578703</v>
      </c>
      <c r="Y12" s="17">
        <v>0.42275573777174102</v>
      </c>
      <c r="Z12" s="17">
        <v>0.36714217934360399</v>
      </c>
      <c r="AA12" s="17">
        <v>0.38780834920711699</v>
      </c>
      <c r="AB12" s="17">
        <v>0.38672000903109</v>
      </c>
      <c r="AC12" s="17">
        <v>0.40489328283068698</v>
      </c>
      <c r="AD12" s="17">
        <v>0.35560588626563</v>
      </c>
      <c r="AE12" s="17"/>
      <c r="AF12" s="17">
        <v>0.42670654219711102</v>
      </c>
      <c r="AG12" s="17">
        <v>0.39945320857271799</v>
      </c>
      <c r="AH12" s="17">
        <v>0.24684567927590401</v>
      </c>
      <c r="AI12" s="17"/>
      <c r="AJ12" s="17">
        <v>0.42987230100565998</v>
      </c>
      <c r="AK12" s="17">
        <v>0.362254827918915</v>
      </c>
      <c r="AL12" s="17">
        <v>0.46978850578438602</v>
      </c>
      <c r="AM12" s="17">
        <v>0.44676165029466502</v>
      </c>
      <c r="AN12" s="17">
        <v>0.26546763415392599</v>
      </c>
      <c r="AO12" s="17"/>
      <c r="AP12" s="17">
        <v>0.37948538034053803</v>
      </c>
      <c r="AQ12" s="17">
        <v>0.39357483951854599</v>
      </c>
      <c r="AR12" s="17">
        <v>0.49364965393115701</v>
      </c>
      <c r="AS12" s="17"/>
      <c r="AT12" s="17">
        <v>0.34356059630165903</v>
      </c>
      <c r="AU12" s="17">
        <v>0.37406203802861099</v>
      </c>
      <c r="AV12" s="17">
        <v>0.40388875039989902</v>
      </c>
      <c r="AW12" s="17">
        <v>0.35557228368258798</v>
      </c>
      <c r="AX12" s="17">
        <v>0.48480204445247699</v>
      </c>
    </row>
    <row r="13" spans="2:50" ht="58" x14ac:dyDescent="0.35">
      <c r="B13" s="18" t="s">
        <v>124</v>
      </c>
      <c r="C13" s="17">
        <v>0.25585892596167098</v>
      </c>
      <c r="D13" s="17">
        <v>0.28064159855259202</v>
      </c>
      <c r="E13" s="17">
        <v>0.23269045037839101</v>
      </c>
      <c r="F13" s="17"/>
      <c r="G13" s="17">
        <v>0.30443820834019503</v>
      </c>
      <c r="H13" s="17">
        <v>0.28821278128213501</v>
      </c>
      <c r="I13" s="17">
        <v>0.25061150379369701</v>
      </c>
      <c r="J13" s="17">
        <v>0.21052773127545901</v>
      </c>
      <c r="K13" s="17">
        <v>0.24609153959934901</v>
      </c>
      <c r="L13" s="17">
        <v>0.245240831861925</v>
      </c>
      <c r="M13" s="17"/>
      <c r="N13" s="17">
        <v>0.241275857208467</v>
      </c>
      <c r="O13" s="17">
        <v>0.27584406115423499</v>
      </c>
      <c r="P13" s="17">
        <v>0.26450577813423298</v>
      </c>
      <c r="Q13" s="17">
        <v>0.23866366883713999</v>
      </c>
      <c r="R13" s="17"/>
      <c r="S13" s="17">
        <v>0.27850946372209701</v>
      </c>
      <c r="T13" s="17">
        <v>0.21058680460548199</v>
      </c>
      <c r="U13" s="17">
        <v>0.22886025170214</v>
      </c>
      <c r="V13" s="17">
        <v>0.18057514125145799</v>
      </c>
      <c r="W13" s="17">
        <v>0.21463961028973899</v>
      </c>
      <c r="X13" s="17">
        <v>0.231850857781049</v>
      </c>
      <c r="Y13" s="17">
        <v>0.31722478282403999</v>
      </c>
      <c r="Z13" s="17">
        <v>0.31972701072711202</v>
      </c>
      <c r="AA13" s="17">
        <v>0.37112916042795502</v>
      </c>
      <c r="AB13" s="17">
        <v>0.25593637857460599</v>
      </c>
      <c r="AC13" s="17">
        <v>0.21838868663880001</v>
      </c>
      <c r="AD13" s="17">
        <v>0.20190676407976799</v>
      </c>
      <c r="AE13" s="17"/>
      <c r="AF13" s="17">
        <v>0.23096384174599</v>
      </c>
      <c r="AG13" s="17">
        <v>0.28811691125156602</v>
      </c>
      <c r="AH13" s="17">
        <v>0.17607038930258101</v>
      </c>
      <c r="AI13" s="17"/>
      <c r="AJ13" s="17">
        <v>0.21834887585922799</v>
      </c>
      <c r="AK13" s="17">
        <v>0.31196428751960498</v>
      </c>
      <c r="AL13" s="17">
        <v>0.31825876026870697</v>
      </c>
      <c r="AM13" s="17">
        <v>0.518869333987105</v>
      </c>
      <c r="AN13" s="17">
        <v>0.18149419126557001</v>
      </c>
      <c r="AO13" s="17"/>
      <c r="AP13" s="17">
        <v>0.205728696226394</v>
      </c>
      <c r="AQ13" s="17">
        <v>0.31138025332222302</v>
      </c>
      <c r="AR13" s="17">
        <v>0.28563631301736903</v>
      </c>
      <c r="AS13" s="17"/>
      <c r="AT13" s="17">
        <v>0.22175066211264099</v>
      </c>
      <c r="AU13" s="17">
        <v>0.26644928019946501</v>
      </c>
      <c r="AV13" s="17">
        <v>0.26897044121964903</v>
      </c>
      <c r="AW13" s="17">
        <v>0.312378840306896</v>
      </c>
      <c r="AX13" s="17">
        <v>0.255764895792988</v>
      </c>
    </row>
    <row r="14" spans="2:50" ht="29" x14ac:dyDescent="0.35">
      <c r="B14" s="18" t="s">
        <v>125</v>
      </c>
      <c r="C14" s="17">
        <v>0.197243719708381</v>
      </c>
      <c r="D14" s="17">
        <v>0.23272604112099801</v>
      </c>
      <c r="E14" s="17">
        <v>0.16244010747482701</v>
      </c>
      <c r="F14" s="17"/>
      <c r="G14" s="17">
        <v>0.18492484138748999</v>
      </c>
      <c r="H14" s="17">
        <v>0.18375070739118299</v>
      </c>
      <c r="I14" s="17">
        <v>0.19545956535296899</v>
      </c>
      <c r="J14" s="17">
        <v>0.20271238330049901</v>
      </c>
      <c r="K14" s="17">
        <v>0.17921151624196599</v>
      </c>
      <c r="L14" s="17">
        <v>0.225329303840201</v>
      </c>
      <c r="M14" s="17"/>
      <c r="N14" s="17">
        <v>0.227607145575738</v>
      </c>
      <c r="O14" s="17">
        <v>0.20211114682034001</v>
      </c>
      <c r="P14" s="17">
        <v>0.179850870703813</v>
      </c>
      <c r="Q14" s="17">
        <v>0.17307173502141099</v>
      </c>
      <c r="R14" s="17"/>
      <c r="S14" s="17">
        <v>0.20265143005567299</v>
      </c>
      <c r="T14" s="17">
        <v>0.27049287972541303</v>
      </c>
      <c r="U14" s="17">
        <v>0.18070979119963201</v>
      </c>
      <c r="V14" s="17">
        <v>0.24588800103671199</v>
      </c>
      <c r="W14" s="17">
        <v>0.23230125753212599</v>
      </c>
      <c r="X14" s="17">
        <v>0.165219483367292</v>
      </c>
      <c r="Y14" s="17">
        <v>0.130436859985674</v>
      </c>
      <c r="Z14" s="17">
        <v>0.23356892045331301</v>
      </c>
      <c r="AA14" s="17">
        <v>0.129846213702384</v>
      </c>
      <c r="AB14" s="17">
        <v>0.16643262919046301</v>
      </c>
      <c r="AC14" s="17">
        <v>0.200306434312955</v>
      </c>
      <c r="AD14" s="17">
        <v>0.23227064647361001</v>
      </c>
      <c r="AE14" s="17"/>
      <c r="AF14" s="17">
        <v>0.21731222653902299</v>
      </c>
      <c r="AG14" s="17">
        <v>0.19196480884011499</v>
      </c>
      <c r="AH14" s="17">
        <v>0.17152834242671999</v>
      </c>
      <c r="AI14" s="17"/>
      <c r="AJ14" s="17">
        <v>0.24284134169003799</v>
      </c>
      <c r="AK14" s="17">
        <v>0.16992265990007499</v>
      </c>
      <c r="AL14" s="17">
        <v>0.20643733452174801</v>
      </c>
      <c r="AM14" s="17">
        <v>0.254483945737913</v>
      </c>
      <c r="AN14" s="17">
        <v>0.17049521160116199</v>
      </c>
      <c r="AO14" s="17"/>
      <c r="AP14" s="17">
        <v>0.28846593384930402</v>
      </c>
      <c r="AQ14" s="17">
        <v>0.174497054209997</v>
      </c>
      <c r="AR14" s="17">
        <v>0.23436222558283501</v>
      </c>
      <c r="AS14" s="17"/>
      <c r="AT14" s="17">
        <v>0.19033393371948201</v>
      </c>
      <c r="AU14" s="17">
        <v>0.17008274421285399</v>
      </c>
      <c r="AV14" s="17">
        <v>0.22267417550516799</v>
      </c>
      <c r="AW14" s="17">
        <v>0.21799884174931</v>
      </c>
      <c r="AX14" s="17">
        <v>0.28743675297046001</v>
      </c>
    </row>
    <row r="15" spans="2:50" ht="29" x14ac:dyDescent="0.35">
      <c r="B15" s="18" t="s">
        <v>126</v>
      </c>
      <c r="C15" s="17">
        <v>0.139470103298067</v>
      </c>
      <c r="D15" s="17">
        <v>0.147545942000435</v>
      </c>
      <c r="E15" s="17">
        <v>0.13127058404517</v>
      </c>
      <c r="F15" s="17"/>
      <c r="G15" s="17">
        <v>0.199705024369076</v>
      </c>
      <c r="H15" s="17">
        <v>0.19449249099577501</v>
      </c>
      <c r="I15" s="17">
        <v>0.14149781368202699</v>
      </c>
      <c r="J15" s="17">
        <v>0.10613502705462401</v>
      </c>
      <c r="K15" s="17">
        <v>0.11235275318209501</v>
      </c>
      <c r="L15" s="17">
        <v>9.8676919812343597E-2</v>
      </c>
      <c r="M15" s="17"/>
      <c r="N15" s="17">
        <v>0.14924872792043201</v>
      </c>
      <c r="O15" s="17">
        <v>0.13673143225495499</v>
      </c>
      <c r="P15" s="17">
        <v>0.15776144679069101</v>
      </c>
      <c r="Q15" s="17">
        <v>0.11538965669474199</v>
      </c>
      <c r="R15" s="17"/>
      <c r="S15" s="17">
        <v>0.176130625881745</v>
      </c>
      <c r="T15" s="17">
        <v>0.11566756539098801</v>
      </c>
      <c r="U15" s="17">
        <v>5.8677397977510398E-2</v>
      </c>
      <c r="V15" s="17">
        <v>0.134513510264893</v>
      </c>
      <c r="W15" s="17">
        <v>0.122644672781566</v>
      </c>
      <c r="X15" s="17">
        <v>0.13020110251764899</v>
      </c>
      <c r="Y15" s="17">
        <v>0.16891506049849001</v>
      </c>
      <c r="Z15" s="17">
        <v>0.17033466557926699</v>
      </c>
      <c r="AA15" s="17">
        <v>0.17878146622833799</v>
      </c>
      <c r="AB15" s="17">
        <v>0.13422184524904801</v>
      </c>
      <c r="AC15" s="17">
        <v>0.12636285367819</v>
      </c>
      <c r="AD15" s="17">
        <v>0.14204177749571401</v>
      </c>
      <c r="AE15" s="17"/>
      <c r="AF15" s="17">
        <v>0.13105200518031099</v>
      </c>
      <c r="AG15" s="17">
        <v>0.152105892005202</v>
      </c>
      <c r="AH15" s="17">
        <v>0.13852446926408901</v>
      </c>
      <c r="AI15" s="17"/>
      <c r="AJ15" s="17">
        <v>0.13059414936146399</v>
      </c>
      <c r="AK15" s="17">
        <v>0.16534000560223799</v>
      </c>
      <c r="AL15" s="17">
        <v>0.13713220020917499</v>
      </c>
      <c r="AM15" s="17">
        <v>6.9676343962140105E-2</v>
      </c>
      <c r="AN15" s="17">
        <v>0.120808022991062</v>
      </c>
      <c r="AO15" s="17"/>
      <c r="AP15" s="17">
        <v>0.16463718245872599</v>
      </c>
      <c r="AQ15" s="17">
        <v>0.15236558285273499</v>
      </c>
      <c r="AR15" s="17">
        <v>0.13287450480885901</v>
      </c>
      <c r="AS15" s="17"/>
      <c r="AT15" s="17">
        <v>0.13543344012473199</v>
      </c>
      <c r="AU15" s="17">
        <v>0.11546145543087701</v>
      </c>
      <c r="AV15" s="17">
        <v>0.138249796375852</v>
      </c>
      <c r="AW15" s="17">
        <v>0.19248572860705701</v>
      </c>
      <c r="AX15" s="17">
        <v>0.21091116167756199</v>
      </c>
    </row>
    <row r="16" spans="2:50" x14ac:dyDescent="0.35">
      <c r="B16" s="18" t="s">
        <v>72</v>
      </c>
      <c r="C16" s="17">
        <v>0.106393145715705</v>
      </c>
      <c r="D16" s="17">
        <v>6.7374945582118997E-2</v>
      </c>
      <c r="E16" s="17">
        <v>0.14488871738613501</v>
      </c>
      <c r="F16" s="17"/>
      <c r="G16" s="17">
        <v>0.101220977586675</v>
      </c>
      <c r="H16" s="17">
        <v>0.139116503386881</v>
      </c>
      <c r="I16" s="17">
        <v>0.111774614712327</v>
      </c>
      <c r="J16" s="17">
        <v>0.14322262625755999</v>
      </c>
      <c r="K16" s="17">
        <v>6.4718544284787599E-2</v>
      </c>
      <c r="L16" s="17">
        <v>7.6685114917169395E-2</v>
      </c>
      <c r="M16" s="17"/>
      <c r="N16" s="17">
        <v>6.1345677610426898E-2</v>
      </c>
      <c r="O16" s="17">
        <v>8.86624888649096E-2</v>
      </c>
      <c r="P16" s="17">
        <v>0.105119900601904</v>
      </c>
      <c r="Q16" s="17">
        <v>0.17584600652926599</v>
      </c>
      <c r="R16" s="17"/>
      <c r="S16" s="17">
        <v>8.9962189175074106E-2</v>
      </c>
      <c r="T16" s="17">
        <v>8.5573495153949394E-2</v>
      </c>
      <c r="U16" s="17">
        <v>0.118730607745619</v>
      </c>
      <c r="V16" s="17">
        <v>0.15416597095696399</v>
      </c>
      <c r="W16" s="17">
        <v>0.139555940486915</v>
      </c>
      <c r="X16" s="17">
        <v>0.15708350570423099</v>
      </c>
      <c r="Y16" s="17">
        <v>6.5289730250257694E-2</v>
      </c>
      <c r="Z16" s="17">
        <v>6.1219852036190202E-2</v>
      </c>
      <c r="AA16" s="17">
        <v>9.9180025918165493E-2</v>
      </c>
      <c r="AB16" s="17">
        <v>9.5498007360604903E-2</v>
      </c>
      <c r="AC16" s="17">
        <v>0.11845879162999499</v>
      </c>
      <c r="AD16" s="17">
        <v>7.6368331022192495E-2</v>
      </c>
      <c r="AE16" s="17"/>
      <c r="AF16" s="17">
        <v>8.5370866421170796E-2</v>
      </c>
      <c r="AG16" s="17">
        <v>7.9314258932534701E-2</v>
      </c>
      <c r="AH16" s="17">
        <v>0.209548257838364</v>
      </c>
      <c r="AI16" s="17"/>
      <c r="AJ16" s="17">
        <v>7.6755268185740994E-2</v>
      </c>
      <c r="AK16" s="17">
        <v>8.2455284155526401E-2</v>
      </c>
      <c r="AL16" s="17">
        <v>5.2071242528536003E-2</v>
      </c>
      <c r="AM16" s="17">
        <v>6.4825700573634598E-2</v>
      </c>
      <c r="AN16" s="17">
        <v>0.24469337304355501</v>
      </c>
      <c r="AO16" s="17"/>
      <c r="AP16" s="17">
        <v>5.4638027198485997E-2</v>
      </c>
      <c r="AQ16" s="17">
        <v>8.4192556290650603E-2</v>
      </c>
      <c r="AR16" s="17">
        <v>5.7263869254901102E-2</v>
      </c>
      <c r="AS16" s="17"/>
      <c r="AT16" s="17">
        <v>0.13741114937482099</v>
      </c>
      <c r="AU16" s="17">
        <v>0.12847399101180201</v>
      </c>
      <c r="AV16" s="17">
        <v>7.75340852605301E-2</v>
      </c>
      <c r="AW16" s="17">
        <v>6.7239275184950098E-2</v>
      </c>
      <c r="AX16" s="17">
        <v>5.6920905921936903E-2</v>
      </c>
    </row>
    <row r="17" spans="2:50" ht="43.5" x14ac:dyDescent="0.35">
      <c r="B17" s="18" t="s">
        <v>127</v>
      </c>
      <c r="C17" s="17">
        <v>8.7074773738837194E-2</v>
      </c>
      <c r="D17" s="17">
        <v>0.10198811299972201</v>
      </c>
      <c r="E17" s="17">
        <v>7.1945463124696102E-2</v>
      </c>
      <c r="F17" s="17"/>
      <c r="G17" s="17">
        <v>0.15451248414309701</v>
      </c>
      <c r="H17" s="17">
        <v>0.11792904724327501</v>
      </c>
      <c r="I17" s="17">
        <v>0.103827281584943</v>
      </c>
      <c r="J17" s="17">
        <v>5.5972390738344799E-2</v>
      </c>
      <c r="K17" s="17">
        <v>5.0948111163940803E-2</v>
      </c>
      <c r="L17" s="17">
        <v>5.34078278047165E-2</v>
      </c>
      <c r="M17" s="17"/>
      <c r="N17" s="17">
        <v>8.3248628109616807E-2</v>
      </c>
      <c r="O17" s="17">
        <v>8.5891384456872805E-2</v>
      </c>
      <c r="P17" s="17">
        <v>0.119327551798965</v>
      </c>
      <c r="Q17" s="17">
        <v>6.5097821685027896E-2</v>
      </c>
      <c r="R17" s="17"/>
      <c r="S17" s="17">
        <v>0.164742169136122</v>
      </c>
      <c r="T17" s="17">
        <v>6.7550112174193794E-2</v>
      </c>
      <c r="U17" s="17">
        <v>3.9885144769470499E-2</v>
      </c>
      <c r="V17" s="17">
        <v>7.9034447959634199E-2</v>
      </c>
      <c r="W17" s="17">
        <v>5.6623345993362301E-2</v>
      </c>
      <c r="X17" s="17">
        <v>0.10383581156096799</v>
      </c>
      <c r="Y17" s="17">
        <v>7.9261563409518995E-2</v>
      </c>
      <c r="Z17" s="17">
        <v>8.6711760866038295E-2</v>
      </c>
      <c r="AA17" s="17">
        <v>8.6370940150208603E-2</v>
      </c>
      <c r="AB17" s="17">
        <v>6.5154227032611603E-2</v>
      </c>
      <c r="AC17" s="17">
        <v>6.5276746865341295E-2</v>
      </c>
      <c r="AD17" s="17">
        <v>0.105105716588825</v>
      </c>
      <c r="AE17" s="17"/>
      <c r="AF17" s="17">
        <v>9.0890907094593798E-2</v>
      </c>
      <c r="AG17" s="17">
        <v>8.5799126734241699E-2</v>
      </c>
      <c r="AH17" s="17">
        <v>8.6764788947328406E-2</v>
      </c>
      <c r="AI17" s="17"/>
      <c r="AJ17" s="17">
        <v>9.2572093242478004E-2</v>
      </c>
      <c r="AK17" s="17">
        <v>0.110648949018145</v>
      </c>
      <c r="AL17" s="17">
        <v>6.5573355872725003E-2</v>
      </c>
      <c r="AM17" s="17">
        <v>0</v>
      </c>
      <c r="AN17" s="17">
        <v>2.9331032869313E-2</v>
      </c>
      <c r="AO17" s="17"/>
      <c r="AP17" s="17">
        <v>0.115909546707908</v>
      </c>
      <c r="AQ17" s="17">
        <v>9.8774452220318804E-2</v>
      </c>
      <c r="AR17" s="17">
        <v>8.0282733657807595E-2</v>
      </c>
      <c r="AS17" s="17"/>
      <c r="AT17" s="17">
        <v>8.5466979430453796E-2</v>
      </c>
      <c r="AU17" s="17">
        <v>8.0942220744267004E-2</v>
      </c>
      <c r="AV17" s="17">
        <v>9.7123936697395094E-2</v>
      </c>
      <c r="AW17" s="17">
        <v>0.10994494134439101</v>
      </c>
      <c r="AX17" s="17">
        <v>5.5430578589759201E-2</v>
      </c>
    </row>
    <row r="18" spans="2:50" x14ac:dyDescent="0.35">
      <c r="B18" s="18" t="s">
        <v>82</v>
      </c>
      <c r="C18" s="19">
        <v>3.1227156619786998E-2</v>
      </c>
      <c r="D18" s="19">
        <v>2.97045883129806E-2</v>
      </c>
      <c r="E18" s="19">
        <v>3.2836670579388702E-2</v>
      </c>
      <c r="F18" s="19"/>
      <c r="G18" s="19">
        <v>3.14861406171019E-2</v>
      </c>
      <c r="H18" s="19">
        <v>2.7750688958345499E-2</v>
      </c>
      <c r="I18" s="19">
        <v>2.9293890895816702E-2</v>
      </c>
      <c r="J18" s="19">
        <v>4.57531729533849E-2</v>
      </c>
      <c r="K18" s="19">
        <v>2.5253827472661701E-2</v>
      </c>
      <c r="L18" s="19">
        <v>2.7635507244426E-2</v>
      </c>
      <c r="M18" s="19"/>
      <c r="N18" s="19">
        <v>2.9257931529706301E-2</v>
      </c>
      <c r="O18" s="19">
        <v>3.6924330830965101E-2</v>
      </c>
      <c r="P18" s="19">
        <v>2.3699272612064198E-2</v>
      </c>
      <c r="Q18" s="19">
        <v>3.4439516692104898E-2</v>
      </c>
      <c r="R18" s="19"/>
      <c r="S18" s="19">
        <v>2.3984403062776299E-2</v>
      </c>
      <c r="T18" s="19">
        <v>2.8067291216808999E-2</v>
      </c>
      <c r="U18" s="19">
        <v>5.1484984457581602E-2</v>
      </c>
      <c r="V18" s="19">
        <v>3.7340655515180697E-2</v>
      </c>
      <c r="W18" s="19">
        <v>4.2783158769107398E-2</v>
      </c>
      <c r="X18" s="19">
        <v>4.5965075342589402E-2</v>
      </c>
      <c r="Y18" s="19">
        <v>2.19781183902471E-2</v>
      </c>
      <c r="Z18" s="19">
        <v>2.27587968722264E-2</v>
      </c>
      <c r="AA18" s="19">
        <v>2.6452090438124801E-2</v>
      </c>
      <c r="AB18" s="19">
        <v>2.3738023829587399E-2</v>
      </c>
      <c r="AC18" s="19">
        <v>3.7929343164844101E-2</v>
      </c>
      <c r="AD18" s="19">
        <v>0</v>
      </c>
      <c r="AE18" s="19"/>
      <c r="AF18" s="19">
        <v>3.74857352966231E-2</v>
      </c>
      <c r="AG18" s="19">
        <v>1.9136991221386301E-2</v>
      </c>
      <c r="AH18" s="19">
        <v>5.8031666063042199E-2</v>
      </c>
      <c r="AI18" s="19"/>
      <c r="AJ18" s="19">
        <v>2.4550867427113401E-2</v>
      </c>
      <c r="AK18" s="19">
        <v>2.4772132436324899E-2</v>
      </c>
      <c r="AL18" s="19">
        <v>2.4993462176259001E-2</v>
      </c>
      <c r="AM18" s="19">
        <v>0</v>
      </c>
      <c r="AN18" s="19">
        <v>6.1809902867367497E-2</v>
      </c>
      <c r="AO18" s="19"/>
      <c r="AP18" s="19">
        <v>2.8883892531488899E-2</v>
      </c>
      <c r="AQ18" s="19">
        <v>1.7832334011226601E-2</v>
      </c>
      <c r="AR18" s="19">
        <v>3.3968166395464003E-2</v>
      </c>
      <c r="AS18" s="19"/>
      <c r="AT18" s="19">
        <v>3.5761699378383499E-2</v>
      </c>
      <c r="AU18" s="19">
        <v>3.94698179921526E-2</v>
      </c>
      <c r="AV18" s="19">
        <v>1.4100813756663499E-2</v>
      </c>
      <c r="AW18" s="19">
        <v>2.14192203453374E-2</v>
      </c>
      <c r="AX18" s="19">
        <v>2.8929966385471701E-2</v>
      </c>
    </row>
    <row r="19" spans="2:50" x14ac:dyDescent="0.35">
      <c r="B19" s="16"/>
    </row>
    <row r="20" spans="2:50" x14ac:dyDescent="0.35">
      <c r="B20" t="s">
        <v>85</v>
      </c>
    </row>
    <row r="21" spans="2:50" x14ac:dyDescent="0.35">
      <c r="B21" t="s">
        <v>86</v>
      </c>
    </row>
    <row r="23" spans="2:50" x14ac:dyDescent="0.35">
      <c r="B23"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X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43.5" x14ac:dyDescent="0.35">
      <c r="B9" s="18" t="s">
        <v>129</v>
      </c>
      <c r="C9" s="17">
        <v>0.42961284920877701</v>
      </c>
      <c r="D9" s="17">
        <v>0.41738342510504001</v>
      </c>
      <c r="E9" s="17">
        <v>0.44020713529488398</v>
      </c>
      <c r="F9" s="17"/>
      <c r="G9" s="17">
        <v>0.272871617173639</v>
      </c>
      <c r="H9" s="17">
        <v>0.263847209257911</v>
      </c>
      <c r="I9" s="17">
        <v>0.37778772198628902</v>
      </c>
      <c r="J9" s="17">
        <v>0.45882038159988803</v>
      </c>
      <c r="K9" s="17">
        <v>0.57255247830756295</v>
      </c>
      <c r="L9" s="17">
        <v>0.59045873177675401</v>
      </c>
      <c r="M9" s="17"/>
      <c r="N9" s="17">
        <v>0.42399726098974699</v>
      </c>
      <c r="O9" s="17">
        <v>0.42299489549265901</v>
      </c>
      <c r="P9" s="17">
        <v>0.42876113520063103</v>
      </c>
      <c r="Q9" s="17">
        <v>0.44190131580321101</v>
      </c>
      <c r="R9" s="17"/>
      <c r="S9" s="17">
        <v>0.33026129869804899</v>
      </c>
      <c r="T9" s="17">
        <v>0.44535394647752402</v>
      </c>
      <c r="U9" s="17">
        <v>0.48348302516719099</v>
      </c>
      <c r="V9" s="17">
        <v>0.48531944241289698</v>
      </c>
      <c r="W9" s="17">
        <v>0.40781120233164297</v>
      </c>
      <c r="X9" s="17">
        <v>0.44439760415218599</v>
      </c>
      <c r="Y9" s="17">
        <v>0.44638371282321099</v>
      </c>
      <c r="Z9" s="17">
        <v>0.48938280774758097</v>
      </c>
      <c r="AA9" s="17">
        <v>0.42579345934871299</v>
      </c>
      <c r="AB9" s="17">
        <v>0.44405026340617598</v>
      </c>
      <c r="AC9" s="17">
        <v>0.43029784768131801</v>
      </c>
      <c r="AD9" s="17">
        <v>0.36686801673880598</v>
      </c>
      <c r="AE9" s="17"/>
      <c r="AF9" s="17">
        <v>0.60106369911512603</v>
      </c>
      <c r="AG9" s="17">
        <v>0.34547571692809997</v>
      </c>
      <c r="AH9" s="17">
        <v>0.32868771565816202</v>
      </c>
      <c r="AI9" s="17"/>
      <c r="AJ9" s="17">
        <v>0.57929464245654805</v>
      </c>
      <c r="AK9" s="17">
        <v>0.335616421258569</v>
      </c>
      <c r="AL9" s="17">
        <v>0.33426844030826802</v>
      </c>
      <c r="AM9" s="17">
        <v>0.64087670346826398</v>
      </c>
      <c r="AN9" s="17">
        <v>0.37470833227738098</v>
      </c>
      <c r="AO9" s="17"/>
      <c r="AP9" s="17">
        <v>0.56946592413711705</v>
      </c>
      <c r="AQ9" s="17">
        <v>0.362943848831705</v>
      </c>
      <c r="AR9" s="17">
        <v>0.35363253740650202</v>
      </c>
      <c r="AS9" s="17"/>
      <c r="AT9" s="17">
        <v>0.51737113185226002</v>
      </c>
      <c r="AU9" s="17">
        <v>0.40627521961811403</v>
      </c>
      <c r="AV9" s="17">
        <v>0.37553011579097001</v>
      </c>
      <c r="AW9" s="17">
        <v>0.34023771195396102</v>
      </c>
      <c r="AX9" s="17">
        <v>0.30439392043916103</v>
      </c>
    </row>
    <row r="10" spans="2:50" ht="29" x14ac:dyDescent="0.35">
      <c r="B10" s="18" t="s">
        <v>130</v>
      </c>
      <c r="C10" s="17">
        <v>0.37310798411116702</v>
      </c>
      <c r="D10" s="17">
        <v>0.383166667717802</v>
      </c>
      <c r="E10" s="17">
        <v>0.36167955531351298</v>
      </c>
      <c r="F10" s="17"/>
      <c r="G10" s="17">
        <v>0.22643076882544599</v>
      </c>
      <c r="H10" s="17">
        <v>0.23728376838387299</v>
      </c>
      <c r="I10" s="17">
        <v>0.29031590474852698</v>
      </c>
      <c r="J10" s="17">
        <v>0.38426292228742898</v>
      </c>
      <c r="K10" s="17">
        <v>0.51002004507087995</v>
      </c>
      <c r="L10" s="17">
        <v>0.54686439400710296</v>
      </c>
      <c r="M10" s="17"/>
      <c r="N10" s="17">
        <v>0.42578950394466603</v>
      </c>
      <c r="O10" s="17">
        <v>0.36621986453636901</v>
      </c>
      <c r="P10" s="17">
        <v>0.34197685114813597</v>
      </c>
      <c r="Q10" s="17">
        <v>0.34689625470569102</v>
      </c>
      <c r="R10" s="17"/>
      <c r="S10" s="17">
        <v>0.31793025069248299</v>
      </c>
      <c r="T10" s="17">
        <v>0.44474358267256597</v>
      </c>
      <c r="U10" s="17">
        <v>0.38788671706570399</v>
      </c>
      <c r="V10" s="17">
        <v>0.44037080465012601</v>
      </c>
      <c r="W10" s="17">
        <v>0.36764885665470398</v>
      </c>
      <c r="X10" s="17">
        <v>0.367360809455477</v>
      </c>
      <c r="Y10" s="17">
        <v>0.35824643650607801</v>
      </c>
      <c r="Z10" s="17">
        <v>0.29767124594723199</v>
      </c>
      <c r="AA10" s="17">
        <v>0.355932527322329</v>
      </c>
      <c r="AB10" s="17">
        <v>0.396074188940929</v>
      </c>
      <c r="AC10" s="17">
        <v>0.38042804006581199</v>
      </c>
      <c r="AD10" s="17">
        <v>0.230996568523229</v>
      </c>
      <c r="AE10" s="17"/>
      <c r="AF10" s="17">
        <v>0.47427625924163402</v>
      </c>
      <c r="AG10" s="17">
        <v>0.34975692365561001</v>
      </c>
      <c r="AH10" s="17">
        <v>0.27506452337828202</v>
      </c>
      <c r="AI10" s="17"/>
      <c r="AJ10" s="17">
        <v>0.50605485378405002</v>
      </c>
      <c r="AK10" s="17">
        <v>0.27932258960590001</v>
      </c>
      <c r="AL10" s="17">
        <v>0.39246151147007802</v>
      </c>
      <c r="AM10" s="17">
        <v>0.51204673893840302</v>
      </c>
      <c r="AN10" s="17">
        <v>0.276820926607451</v>
      </c>
      <c r="AO10" s="17"/>
      <c r="AP10" s="17">
        <v>0.471874178949173</v>
      </c>
      <c r="AQ10" s="17">
        <v>0.30695368179000798</v>
      </c>
      <c r="AR10" s="17">
        <v>0.42405835186823598</v>
      </c>
      <c r="AS10" s="17"/>
      <c r="AT10" s="17">
        <v>0.42100165676991103</v>
      </c>
      <c r="AU10" s="17">
        <v>0.34297267896087802</v>
      </c>
      <c r="AV10" s="17">
        <v>0.35366498761901</v>
      </c>
      <c r="AW10" s="17">
        <v>0.343005494067396</v>
      </c>
      <c r="AX10" s="17">
        <v>0.34580962070813498</v>
      </c>
    </row>
    <row r="11" spans="2:50" ht="29" x14ac:dyDescent="0.35">
      <c r="B11" s="18" t="s">
        <v>131</v>
      </c>
      <c r="C11" s="17">
        <v>0.36161693720231203</v>
      </c>
      <c r="D11" s="17">
        <v>0.360879177055553</v>
      </c>
      <c r="E11" s="17">
        <v>0.362808365056699</v>
      </c>
      <c r="F11" s="17"/>
      <c r="G11" s="17">
        <v>0.269288628861234</v>
      </c>
      <c r="H11" s="17">
        <v>0.20674871780432999</v>
      </c>
      <c r="I11" s="17">
        <v>0.27900472275545002</v>
      </c>
      <c r="J11" s="17">
        <v>0.411631974281503</v>
      </c>
      <c r="K11" s="17">
        <v>0.491619573595447</v>
      </c>
      <c r="L11" s="17">
        <v>0.48802739645085003</v>
      </c>
      <c r="M11" s="17"/>
      <c r="N11" s="17">
        <v>0.37678184288159799</v>
      </c>
      <c r="O11" s="17">
        <v>0.352552477843951</v>
      </c>
      <c r="P11" s="17">
        <v>0.357888014225555</v>
      </c>
      <c r="Q11" s="17">
        <v>0.353930354427898</v>
      </c>
      <c r="R11" s="17"/>
      <c r="S11" s="17">
        <v>0.29091950453557502</v>
      </c>
      <c r="T11" s="17">
        <v>0.36858612717920702</v>
      </c>
      <c r="U11" s="17">
        <v>0.35723765259068702</v>
      </c>
      <c r="V11" s="17">
        <v>0.38905799972303101</v>
      </c>
      <c r="W11" s="17">
        <v>0.38365726931960897</v>
      </c>
      <c r="X11" s="17">
        <v>0.38040154983818603</v>
      </c>
      <c r="Y11" s="17">
        <v>0.34815302328946202</v>
      </c>
      <c r="Z11" s="17">
        <v>0.48055562546342401</v>
      </c>
      <c r="AA11" s="17">
        <v>0.348465108862485</v>
      </c>
      <c r="AB11" s="17">
        <v>0.37363751497340802</v>
      </c>
      <c r="AC11" s="17">
        <v>0.40316633829024501</v>
      </c>
      <c r="AD11" s="17">
        <v>0.30375365137782601</v>
      </c>
      <c r="AE11" s="17"/>
      <c r="AF11" s="17">
        <v>0.49189465742036698</v>
      </c>
      <c r="AG11" s="17">
        <v>0.29134323880405699</v>
      </c>
      <c r="AH11" s="17">
        <v>0.30327279326279399</v>
      </c>
      <c r="AI11" s="17"/>
      <c r="AJ11" s="17">
        <v>0.49816446286921001</v>
      </c>
      <c r="AK11" s="17">
        <v>0.272504648443532</v>
      </c>
      <c r="AL11" s="17">
        <v>0.246551186553053</v>
      </c>
      <c r="AM11" s="17">
        <v>0.44453133206004602</v>
      </c>
      <c r="AN11" s="17">
        <v>0.33679039028800101</v>
      </c>
      <c r="AO11" s="17"/>
      <c r="AP11" s="17">
        <v>0.467635887431949</v>
      </c>
      <c r="AQ11" s="17">
        <v>0.30289208274527801</v>
      </c>
      <c r="AR11" s="17">
        <v>0.31625712080597601</v>
      </c>
      <c r="AS11" s="17"/>
      <c r="AT11" s="17">
        <v>0.40748135440721001</v>
      </c>
      <c r="AU11" s="17">
        <v>0.341365441907867</v>
      </c>
      <c r="AV11" s="17">
        <v>0.318429492965914</v>
      </c>
      <c r="AW11" s="17">
        <v>0.33961014864145</v>
      </c>
      <c r="AX11" s="17">
        <v>0.32443625189859598</v>
      </c>
    </row>
    <row r="12" spans="2:50" ht="43.5" x14ac:dyDescent="0.35">
      <c r="B12" s="18" t="s">
        <v>132</v>
      </c>
      <c r="C12" s="17">
        <v>0.33413867865614399</v>
      </c>
      <c r="D12" s="17">
        <v>0.36414487708913701</v>
      </c>
      <c r="E12" s="17">
        <v>0.30526130034325799</v>
      </c>
      <c r="F12" s="17"/>
      <c r="G12" s="17">
        <v>0.24872891794273999</v>
      </c>
      <c r="H12" s="17">
        <v>0.26024196962475299</v>
      </c>
      <c r="I12" s="17">
        <v>0.313289488448104</v>
      </c>
      <c r="J12" s="17">
        <v>0.315053708169105</v>
      </c>
      <c r="K12" s="17">
        <v>0.41077076157188402</v>
      </c>
      <c r="L12" s="17">
        <v>0.43169284080353398</v>
      </c>
      <c r="M12" s="17"/>
      <c r="N12" s="17">
        <v>0.403463984980723</v>
      </c>
      <c r="O12" s="17">
        <v>0.325588175236593</v>
      </c>
      <c r="P12" s="17">
        <v>0.29670897647094002</v>
      </c>
      <c r="Q12" s="17">
        <v>0.30324582547493401</v>
      </c>
      <c r="R12" s="17"/>
      <c r="S12" s="17">
        <v>0.330666803500269</v>
      </c>
      <c r="T12" s="17">
        <v>0.36534908834223401</v>
      </c>
      <c r="U12" s="17">
        <v>0.362347845928773</v>
      </c>
      <c r="V12" s="17">
        <v>0.33445485247630702</v>
      </c>
      <c r="W12" s="17">
        <v>0.39149232417289398</v>
      </c>
      <c r="X12" s="17">
        <v>0.34712866741103898</v>
      </c>
      <c r="Y12" s="17">
        <v>0.27739671183048098</v>
      </c>
      <c r="Z12" s="17">
        <v>0.31985577824243799</v>
      </c>
      <c r="AA12" s="17">
        <v>0.31348475663018199</v>
      </c>
      <c r="AB12" s="17">
        <v>0.32631234506150603</v>
      </c>
      <c r="AC12" s="17">
        <v>0.28778622073852</v>
      </c>
      <c r="AD12" s="17">
        <v>0.31268839521726399</v>
      </c>
      <c r="AE12" s="17"/>
      <c r="AF12" s="17">
        <v>0.34948753276370598</v>
      </c>
      <c r="AG12" s="17">
        <v>0.35191909448932601</v>
      </c>
      <c r="AH12" s="17">
        <v>0.281134757692584</v>
      </c>
      <c r="AI12" s="17"/>
      <c r="AJ12" s="17">
        <v>0.37732572402793402</v>
      </c>
      <c r="AK12" s="17">
        <v>0.30933337625038798</v>
      </c>
      <c r="AL12" s="17">
        <v>0.403092112094591</v>
      </c>
      <c r="AM12" s="17">
        <v>0.40175762702260598</v>
      </c>
      <c r="AN12" s="17">
        <v>0.225885588814179</v>
      </c>
      <c r="AO12" s="17"/>
      <c r="AP12" s="17">
        <v>0.39996854715774099</v>
      </c>
      <c r="AQ12" s="17">
        <v>0.34389679704776399</v>
      </c>
      <c r="AR12" s="17">
        <v>0.413949095304734</v>
      </c>
      <c r="AS12" s="17"/>
      <c r="AT12" s="17">
        <v>0.31010084925875098</v>
      </c>
      <c r="AU12" s="17">
        <v>0.28973624955268501</v>
      </c>
      <c r="AV12" s="17">
        <v>0.36620313732673399</v>
      </c>
      <c r="AW12" s="17">
        <v>0.427177006551611</v>
      </c>
      <c r="AX12" s="17">
        <v>0.48648632165349198</v>
      </c>
    </row>
    <row r="13" spans="2:50" ht="43.5" x14ac:dyDescent="0.35">
      <c r="B13" s="18" t="s">
        <v>133</v>
      </c>
      <c r="C13" s="17">
        <v>0.30702294530527002</v>
      </c>
      <c r="D13" s="17">
        <v>0.38801077572376602</v>
      </c>
      <c r="E13" s="17">
        <v>0.22645625815505199</v>
      </c>
      <c r="F13" s="17"/>
      <c r="G13" s="17">
        <v>0.19048786746245699</v>
      </c>
      <c r="H13" s="17">
        <v>0.182177183468685</v>
      </c>
      <c r="I13" s="17">
        <v>0.185834828260486</v>
      </c>
      <c r="J13" s="17">
        <v>0.251646647592494</v>
      </c>
      <c r="K13" s="17">
        <v>0.38702003944407298</v>
      </c>
      <c r="L13" s="17">
        <v>0.575235520278785</v>
      </c>
      <c r="M13" s="17"/>
      <c r="N13" s="17">
        <v>0.40398893451578299</v>
      </c>
      <c r="O13" s="17">
        <v>0.299606030444727</v>
      </c>
      <c r="P13" s="17">
        <v>0.24106270303659499</v>
      </c>
      <c r="Q13" s="17">
        <v>0.26966752747471101</v>
      </c>
      <c r="R13" s="17"/>
      <c r="S13" s="17">
        <v>0.26274470859639698</v>
      </c>
      <c r="T13" s="17">
        <v>0.40602079938213698</v>
      </c>
      <c r="U13" s="17">
        <v>0.37442366484137601</v>
      </c>
      <c r="V13" s="17">
        <v>0.36061014649495399</v>
      </c>
      <c r="W13" s="17">
        <v>0.302590854982205</v>
      </c>
      <c r="X13" s="17">
        <v>0.29910965896403802</v>
      </c>
      <c r="Y13" s="17">
        <v>0.28412468005777802</v>
      </c>
      <c r="Z13" s="17">
        <v>0.31513258906548502</v>
      </c>
      <c r="AA13" s="17">
        <v>0.29031747584578499</v>
      </c>
      <c r="AB13" s="17">
        <v>0.26673938856548102</v>
      </c>
      <c r="AC13" s="17">
        <v>0.22039897599154201</v>
      </c>
      <c r="AD13" s="17">
        <v>0.15532049203375101</v>
      </c>
      <c r="AE13" s="17"/>
      <c r="AF13" s="17">
        <v>0.35130367453913602</v>
      </c>
      <c r="AG13" s="17">
        <v>0.33120763225403299</v>
      </c>
      <c r="AH13" s="17">
        <v>0.169301000964864</v>
      </c>
      <c r="AI13" s="17"/>
      <c r="AJ13" s="17">
        <v>0.39305328504141801</v>
      </c>
      <c r="AK13" s="17">
        <v>0.25005735754327402</v>
      </c>
      <c r="AL13" s="17">
        <v>0.439304724528153</v>
      </c>
      <c r="AM13" s="17">
        <v>0.32276607621759701</v>
      </c>
      <c r="AN13" s="17">
        <v>0.159689906614772</v>
      </c>
      <c r="AO13" s="17"/>
      <c r="AP13" s="17">
        <v>0.40830314489011299</v>
      </c>
      <c r="AQ13" s="17">
        <v>0.27836911560176397</v>
      </c>
      <c r="AR13" s="17">
        <v>0.42129724739952101</v>
      </c>
      <c r="AS13" s="17"/>
      <c r="AT13" s="17">
        <v>0.27592269615466303</v>
      </c>
      <c r="AU13" s="17">
        <v>0.25665228074447299</v>
      </c>
      <c r="AV13" s="17">
        <v>0.335282074270224</v>
      </c>
      <c r="AW13" s="17">
        <v>0.29791479019109601</v>
      </c>
      <c r="AX13" s="17">
        <v>0.459038232095487</v>
      </c>
    </row>
    <row r="14" spans="2:50" ht="29" x14ac:dyDescent="0.35">
      <c r="B14" s="18" t="s">
        <v>134</v>
      </c>
      <c r="C14" s="17">
        <v>0.28852544160969401</v>
      </c>
      <c r="D14" s="17">
        <v>0.32141907232543399</v>
      </c>
      <c r="E14" s="17">
        <v>0.25757183545899598</v>
      </c>
      <c r="F14" s="17"/>
      <c r="G14" s="17">
        <v>0.271422750045203</v>
      </c>
      <c r="H14" s="17">
        <v>0.221086126196328</v>
      </c>
      <c r="I14" s="17">
        <v>0.24026700927097899</v>
      </c>
      <c r="J14" s="17">
        <v>0.29341596530671499</v>
      </c>
      <c r="K14" s="17">
        <v>0.32458862557592899</v>
      </c>
      <c r="L14" s="17">
        <v>0.36578920543743099</v>
      </c>
      <c r="M14" s="17"/>
      <c r="N14" s="17">
        <v>0.33378881036456998</v>
      </c>
      <c r="O14" s="17">
        <v>0.29569289875249899</v>
      </c>
      <c r="P14" s="17">
        <v>0.27391896445180902</v>
      </c>
      <c r="Q14" s="17">
        <v>0.24851718803845099</v>
      </c>
      <c r="R14" s="17"/>
      <c r="S14" s="17">
        <v>0.267109202821808</v>
      </c>
      <c r="T14" s="17">
        <v>0.27875964768418199</v>
      </c>
      <c r="U14" s="17">
        <v>0.31238759639085201</v>
      </c>
      <c r="V14" s="17">
        <v>0.3159652429116</v>
      </c>
      <c r="W14" s="17">
        <v>0.35010274140019698</v>
      </c>
      <c r="X14" s="17">
        <v>0.31658430779507901</v>
      </c>
      <c r="Y14" s="17">
        <v>0.243290330270099</v>
      </c>
      <c r="Z14" s="17">
        <v>0.33019328974942003</v>
      </c>
      <c r="AA14" s="17">
        <v>0.28433478692284397</v>
      </c>
      <c r="AB14" s="17">
        <v>0.31520644355343502</v>
      </c>
      <c r="AC14" s="17">
        <v>0.21845710191496501</v>
      </c>
      <c r="AD14" s="17">
        <v>0.17366811840110699</v>
      </c>
      <c r="AE14" s="17"/>
      <c r="AF14" s="17">
        <v>0.30386002388018502</v>
      </c>
      <c r="AG14" s="17">
        <v>0.30435567191226398</v>
      </c>
      <c r="AH14" s="17">
        <v>0.22116606336641501</v>
      </c>
      <c r="AI14" s="17"/>
      <c r="AJ14" s="17">
        <v>0.33507772121546903</v>
      </c>
      <c r="AK14" s="17">
        <v>0.28577745226673201</v>
      </c>
      <c r="AL14" s="17">
        <v>0.28875799575078798</v>
      </c>
      <c r="AM14" s="17">
        <v>0.263406217863214</v>
      </c>
      <c r="AN14" s="17">
        <v>0.23125947488250401</v>
      </c>
      <c r="AO14" s="17"/>
      <c r="AP14" s="17">
        <v>0.35196542132116598</v>
      </c>
      <c r="AQ14" s="17">
        <v>0.30698348696136801</v>
      </c>
      <c r="AR14" s="17">
        <v>0.31626423502259499</v>
      </c>
      <c r="AS14" s="17"/>
      <c r="AT14" s="17">
        <v>0.25407394802817002</v>
      </c>
      <c r="AU14" s="17">
        <v>0.25319444951688203</v>
      </c>
      <c r="AV14" s="17">
        <v>0.33735813716340901</v>
      </c>
      <c r="AW14" s="17">
        <v>0.35559143932380699</v>
      </c>
      <c r="AX14" s="17">
        <v>0.38798657130968001</v>
      </c>
    </row>
    <row r="15" spans="2:50" ht="43.5" x14ac:dyDescent="0.35">
      <c r="B15" s="18" t="s">
        <v>135</v>
      </c>
      <c r="C15" s="17">
        <v>0.23861242184374601</v>
      </c>
      <c r="D15" s="17">
        <v>0.26900337540556502</v>
      </c>
      <c r="E15" s="17">
        <v>0.20869489329045099</v>
      </c>
      <c r="F15" s="17"/>
      <c r="G15" s="17">
        <v>0.254030898203358</v>
      </c>
      <c r="H15" s="17">
        <v>0.18918294866566601</v>
      </c>
      <c r="I15" s="17">
        <v>0.196776280757676</v>
      </c>
      <c r="J15" s="17">
        <v>0.26107850813674699</v>
      </c>
      <c r="K15" s="17">
        <v>0.30809350577831301</v>
      </c>
      <c r="L15" s="17">
        <v>0.23810222843731699</v>
      </c>
      <c r="M15" s="17"/>
      <c r="N15" s="17">
        <v>0.234640341054352</v>
      </c>
      <c r="O15" s="17">
        <v>0.23588304273982799</v>
      </c>
      <c r="P15" s="17">
        <v>0.25907761990115102</v>
      </c>
      <c r="Q15" s="17">
        <v>0.22874459241075201</v>
      </c>
      <c r="R15" s="17"/>
      <c r="S15" s="17">
        <v>0.23664396754224601</v>
      </c>
      <c r="T15" s="17">
        <v>0.23239135771361599</v>
      </c>
      <c r="U15" s="17">
        <v>0.256445909523143</v>
      </c>
      <c r="V15" s="17">
        <v>0.25545999364720001</v>
      </c>
      <c r="W15" s="17">
        <v>0.23847406892747799</v>
      </c>
      <c r="X15" s="17">
        <v>0.177474646168818</v>
      </c>
      <c r="Y15" s="17">
        <v>0.260977103674495</v>
      </c>
      <c r="Z15" s="17">
        <v>0.28364563162541101</v>
      </c>
      <c r="AA15" s="17">
        <v>0.237993013117762</v>
      </c>
      <c r="AB15" s="17">
        <v>0.25552810064631798</v>
      </c>
      <c r="AC15" s="17">
        <v>0.242711845722829</v>
      </c>
      <c r="AD15" s="17">
        <v>0.186464397529782</v>
      </c>
      <c r="AE15" s="17"/>
      <c r="AF15" s="17">
        <v>0.26477127130538203</v>
      </c>
      <c r="AG15" s="17">
        <v>0.228495362743386</v>
      </c>
      <c r="AH15" s="17">
        <v>0.20400638061721699</v>
      </c>
      <c r="AI15" s="17"/>
      <c r="AJ15" s="17">
        <v>0.25801180764741299</v>
      </c>
      <c r="AK15" s="17">
        <v>0.24666975379908401</v>
      </c>
      <c r="AL15" s="17">
        <v>0.210677306264895</v>
      </c>
      <c r="AM15" s="17">
        <v>0.241759904756355</v>
      </c>
      <c r="AN15" s="17">
        <v>0.200126818937788</v>
      </c>
      <c r="AO15" s="17"/>
      <c r="AP15" s="17">
        <v>0.24843331339125199</v>
      </c>
      <c r="AQ15" s="17">
        <v>0.23123173957917301</v>
      </c>
      <c r="AR15" s="17">
        <v>0.22394760259684701</v>
      </c>
      <c r="AS15" s="17"/>
      <c r="AT15" s="17">
        <v>0.25773857349803603</v>
      </c>
      <c r="AU15" s="17">
        <v>0.239879278569823</v>
      </c>
      <c r="AV15" s="17">
        <v>0.23331773243077</v>
      </c>
      <c r="AW15" s="17">
        <v>0.25232410260035798</v>
      </c>
      <c r="AX15" s="17">
        <v>0.26103774206974401</v>
      </c>
    </row>
    <row r="16" spans="2:50" ht="58" x14ac:dyDescent="0.35">
      <c r="B16" s="18" t="s">
        <v>136</v>
      </c>
      <c r="C16" s="17">
        <v>0.21064919487227099</v>
      </c>
      <c r="D16" s="17">
        <v>0.22349145563679301</v>
      </c>
      <c r="E16" s="17">
        <v>0.197118718633572</v>
      </c>
      <c r="F16" s="17"/>
      <c r="G16" s="17">
        <v>0.18910249185386899</v>
      </c>
      <c r="H16" s="17">
        <v>0.16717243214639799</v>
      </c>
      <c r="I16" s="17">
        <v>0.152196621245974</v>
      </c>
      <c r="J16" s="17">
        <v>0.22272736372761201</v>
      </c>
      <c r="K16" s="17">
        <v>0.23548189407086401</v>
      </c>
      <c r="L16" s="17">
        <v>0.281294762458562</v>
      </c>
      <c r="M16" s="17"/>
      <c r="N16" s="17">
        <v>0.24615199552198599</v>
      </c>
      <c r="O16" s="17">
        <v>0.19600435503628699</v>
      </c>
      <c r="P16" s="17">
        <v>0.19971637889834201</v>
      </c>
      <c r="Q16" s="17">
        <v>0.199656182315853</v>
      </c>
      <c r="R16" s="17"/>
      <c r="S16" s="17">
        <v>0.16707622902487199</v>
      </c>
      <c r="T16" s="17">
        <v>0.18527648842726899</v>
      </c>
      <c r="U16" s="17">
        <v>0.283921912790426</v>
      </c>
      <c r="V16" s="17">
        <v>0.24272538605541499</v>
      </c>
      <c r="W16" s="17">
        <v>0.246585947726185</v>
      </c>
      <c r="X16" s="17">
        <v>0.249754844859638</v>
      </c>
      <c r="Y16" s="17">
        <v>0.203169981040044</v>
      </c>
      <c r="Z16" s="17">
        <v>0.22406331767179899</v>
      </c>
      <c r="AA16" s="17">
        <v>0.22606682560230101</v>
      </c>
      <c r="AB16" s="17">
        <v>0.233861048201356</v>
      </c>
      <c r="AC16" s="17">
        <v>0.138214920699612</v>
      </c>
      <c r="AD16" s="17">
        <v>2.7406246552901699E-2</v>
      </c>
      <c r="AE16" s="17"/>
      <c r="AF16" s="17">
        <v>0.246408160288941</v>
      </c>
      <c r="AG16" s="17">
        <v>0.21250510829638</v>
      </c>
      <c r="AH16" s="17">
        <v>0.118930309454941</v>
      </c>
      <c r="AI16" s="17"/>
      <c r="AJ16" s="17">
        <v>0.255076171323804</v>
      </c>
      <c r="AK16" s="17">
        <v>0.202961290394434</v>
      </c>
      <c r="AL16" s="17">
        <v>0.17362682786368999</v>
      </c>
      <c r="AM16" s="17">
        <v>0.247022962963905</v>
      </c>
      <c r="AN16" s="17">
        <v>0.14390414795509501</v>
      </c>
      <c r="AO16" s="17"/>
      <c r="AP16" s="17">
        <v>0.28093567875069397</v>
      </c>
      <c r="AQ16" s="17">
        <v>0.19414906496106399</v>
      </c>
      <c r="AR16" s="17">
        <v>0.21029537039360899</v>
      </c>
      <c r="AS16" s="17"/>
      <c r="AT16" s="17">
        <v>0.21145332769380901</v>
      </c>
      <c r="AU16" s="17">
        <v>0.19555287241759201</v>
      </c>
      <c r="AV16" s="17">
        <v>0.213857464076044</v>
      </c>
      <c r="AW16" s="17">
        <v>0.22931082469175401</v>
      </c>
      <c r="AX16" s="17">
        <v>0.199621336511529</v>
      </c>
    </row>
    <row r="17" spans="2:50" ht="72.5" x14ac:dyDescent="0.35">
      <c r="B17" s="18" t="s">
        <v>137</v>
      </c>
      <c r="C17" s="17">
        <v>0.19786676040765999</v>
      </c>
      <c r="D17" s="17">
        <v>0.19169438861075599</v>
      </c>
      <c r="E17" s="17">
        <v>0.203802090658214</v>
      </c>
      <c r="F17" s="17"/>
      <c r="G17" s="17">
        <v>0.17550848419443901</v>
      </c>
      <c r="H17" s="17">
        <v>0.25723357738528702</v>
      </c>
      <c r="I17" s="17">
        <v>0.19070847440538699</v>
      </c>
      <c r="J17" s="17">
        <v>0.16994549659366601</v>
      </c>
      <c r="K17" s="17">
        <v>0.19498047407358601</v>
      </c>
      <c r="L17" s="17">
        <v>0.19474014861861</v>
      </c>
      <c r="M17" s="17"/>
      <c r="N17" s="17">
        <v>0.20290669627591101</v>
      </c>
      <c r="O17" s="17">
        <v>0.205301683289493</v>
      </c>
      <c r="P17" s="17">
        <v>0.192702919695037</v>
      </c>
      <c r="Q17" s="17">
        <v>0.189837178906992</v>
      </c>
      <c r="R17" s="17"/>
      <c r="S17" s="17">
        <v>0.18819703801422999</v>
      </c>
      <c r="T17" s="17">
        <v>0.19990105056964899</v>
      </c>
      <c r="U17" s="17">
        <v>0.17282301369206199</v>
      </c>
      <c r="V17" s="17">
        <v>0.185407915436023</v>
      </c>
      <c r="W17" s="17">
        <v>0.21763686132125001</v>
      </c>
      <c r="X17" s="17">
        <v>0.23704445002909899</v>
      </c>
      <c r="Y17" s="17">
        <v>0.21626381871749401</v>
      </c>
      <c r="Z17" s="17">
        <v>0.25100738863732402</v>
      </c>
      <c r="AA17" s="17">
        <v>0.19339905267925001</v>
      </c>
      <c r="AB17" s="17">
        <v>0.176244984151634</v>
      </c>
      <c r="AC17" s="17">
        <v>0.13148675357762199</v>
      </c>
      <c r="AD17" s="17">
        <v>0.24632005721267899</v>
      </c>
      <c r="AE17" s="17"/>
      <c r="AF17" s="17">
        <v>0.222994385479168</v>
      </c>
      <c r="AG17" s="17">
        <v>0.19379882861994699</v>
      </c>
      <c r="AH17" s="17">
        <v>0.16376038050349201</v>
      </c>
      <c r="AI17" s="17"/>
      <c r="AJ17" s="17">
        <v>0.250716458098247</v>
      </c>
      <c r="AK17" s="17">
        <v>0.17005666587417601</v>
      </c>
      <c r="AL17" s="17">
        <v>0.18620913585652199</v>
      </c>
      <c r="AM17" s="17">
        <v>0.18459853742388099</v>
      </c>
      <c r="AN17" s="17">
        <v>0.14896599297829599</v>
      </c>
      <c r="AO17" s="17"/>
      <c r="AP17" s="17">
        <v>0.28028612214140403</v>
      </c>
      <c r="AQ17" s="17">
        <v>0.17265560589130899</v>
      </c>
      <c r="AR17" s="17">
        <v>0.18989319778657299</v>
      </c>
      <c r="AS17" s="17"/>
      <c r="AT17" s="17">
        <v>0.16508913018562199</v>
      </c>
      <c r="AU17" s="17">
        <v>0.19383398311911501</v>
      </c>
      <c r="AV17" s="17">
        <v>0.21437913426590599</v>
      </c>
      <c r="AW17" s="17">
        <v>0.20424953161470699</v>
      </c>
      <c r="AX17" s="17">
        <v>0.18353773412798899</v>
      </c>
    </row>
    <row r="18" spans="2:50" ht="58" x14ac:dyDescent="0.35">
      <c r="B18" s="18" t="s">
        <v>138</v>
      </c>
      <c r="C18" s="17">
        <v>0.135930143550067</v>
      </c>
      <c r="D18" s="17">
        <v>0.180943494974941</v>
      </c>
      <c r="E18" s="17">
        <v>9.2545211730184901E-2</v>
      </c>
      <c r="F18" s="17"/>
      <c r="G18" s="17">
        <v>0.15671863428364499</v>
      </c>
      <c r="H18" s="17">
        <v>0.120572992653336</v>
      </c>
      <c r="I18" s="17">
        <v>0.107781266901633</v>
      </c>
      <c r="J18" s="17">
        <v>0.1045280847567</v>
      </c>
      <c r="K18" s="17">
        <v>0.142934147246808</v>
      </c>
      <c r="L18" s="17">
        <v>0.17847018143939899</v>
      </c>
      <c r="M18" s="17"/>
      <c r="N18" s="17">
        <v>0.15876850327547201</v>
      </c>
      <c r="O18" s="17">
        <v>0.13777224517679601</v>
      </c>
      <c r="P18" s="17">
        <v>0.12879991589794099</v>
      </c>
      <c r="Q18" s="17">
        <v>0.11347409712755401</v>
      </c>
      <c r="R18" s="17"/>
      <c r="S18" s="17">
        <v>0.159880449083873</v>
      </c>
      <c r="T18" s="17">
        <v>0.150255725863292</v>
      </c>
      <c r="U18" s="17">
        <v>0.14568507205669901</v>
      </c>
      <c r="V18" s="17">
        <v>0.124274676699725</v>
      </c>
      <c r="W18" s="17">
        <v>0.151214784659739</v>
      </c>
      <c r="X18" s="17">
        <v>0.13245483249575299</v>
      </c>
      <c r="Y18" s="17">
        <v>0.161261021726916</v>
      </c>
      <c r="Z18" s="17">
        <v>0.15747500835546599</v>
      </c>
      <c r="AA18" s="17">
        <v>0.10292712184391201</v>
      </c>
      <c r="AB18" s="17">
        <v>0.119287627367657</v>
      </c>
      <c r="AC18" s="17">
        <v>6.8979033397394807E-2</v>
      </c>
      <c r="AD18" s="17">
        <v>0.13228659288759201</v>
      </c>
      <c r="AE18" s="17"/>
      <c r="AF18" s="17">
        <v>0.15349919507514501</v>
      </c>
      <c r="AG18" s="17">
        <v>0.13295005629539799</v>
      </c>
      <c r="AH18" s="17">
        <v>0.11190811425295</v>
      </c>
      <c r="AI18" s="17"/>
      <c r="AJ18" s="17">
        <v>0.16374881245376799</v>
      </c>
      <c r="AK18" s="17">
        <v>0.14095971991010001</v>
      </c>
      <c r="AL18" s="17">
        <v>0.12525626873234599</v>
      </c>
      <c r="AM18" s="17">
        <v>0.12748183891574799</v>
      </c>
      <c r="AN18" s="17">
        <v>6.710831095757E-2</v>
      </c>
      <c r="AO18" s="17"/>
      <c r="AP18" s="17">
        <v>0.19989508585159099</v>
      </c>
      <c r="AQ18" s="17">
        <v>0.143029232912601</v>
      </c>
      <c r="AR18" s="17">
        <v>0.18581116128490299</v>
      </c>
      <c r="AS18" s="17"/>
      <c r="AT18" s="17">
        <v>0.10244150513499201</v>
      </c>
      <c r="AU18" s="17">
        <v>0.12103775788045899</v>
      </c>
      <c r="AV18" s="17">
        <v>0.15272273353099</v>
      </c>
      <c r="AW18" s="17">
        <v>0.153321701009733</v>
      </c>
      <c r="AX18" s="17">
        <v>0.23286007042215401</v>
      </c>
    </row>
    <row r="19" spans="2:50" x14ac:dyDescent="0.35">
      <c r="B19" s="18" t="s">
        <v>72</v>
      </c>
      <c r="C19" s="17">
        <v>0.128996021242203</v>
      </c>
      <c r="D19" s="17">
        <v>0.10135701771856501</v>
      </c>
      <c r="E19" s="17">
        <v>0.156477433359099</v>
      </c>
      <c r="F19" s="17"/>
      <c r="G19" s="17">
        <v>0.123769679557285</v>
      </c>
      <c r="H19" s="17">
        <v>0.188693659396615</v>
      </c>
      <c r="I19" s="17">
        <v>0.169695569658593</v>
      </c>
      <c r="J19" s="17">
        <v>0.132408412818312</v>
      </c>
      <c r="K19" s="17">
        <v>7.7078228295154802E-2</v>
      </c>
      <c r="L19" s="17">
        <v>8.2663432776586901E-2</v>
      </c>
      <c r="M19" s="17"/>
      <c r="N19" s="17">
        <v>9.2698966943562902E-2</v>
      </c>
      <c r="O19" s="17">
        <v>0.121586721119447</v>
      </c>
      <c r="P19" s="17">
        <v>0.116741772313006</v>
      </c>
      <c r="Q19" s="17">
        <v>0.186402380612504</v>
      </c>
      <c r="R19" s="17"/>
      <c r="S19" s="17">
        <v>0.10683709469474199</v>
      </c>
      <c r="T19" s="17">
        <v>0.105598898062294</v>
      </c>
      <c r="U19" s="17">
        <v>8.5784752702319098E-2</v>
      </c>
      <c r="V19" s="17">
        <v>0.120611763064467</v>
      </c>
      <c r="W19" s="17">
        <v>0.117320854739364</v>
      </c>
      <c r="X19" s="17">
        <v>0.128701568197226</v>
      </c>
      <c r="Y19" s="17">
        <v>0.15651075657388999</v>
      </c>
      <c r="Z19" s="17">
        <v>9.2230781617721094E-2</v>
      </c>
      <c r="AA19" s="17">
        <v>0.16914655670488299</v>
      </c>
      <c r="AB19" s="17">
        <v>0.128290466735201</v>
      </c>
      <c r="AC19" s="17">
        <v>0.203190244531925</v>
      </c>
      <c r="AD19" s="17">
        <v>0.20920993862328699</v>
      </c>
      <c r="AE19" s="17"/>
      <c r="AF19" s="17">
        <v>9.9269532572979505E-2</v>
      </c>
      <c r="AG19" s="17">
        <v>0.10745728949602899</v>
      </c>
      <c r="AH19" s="17">
        <v>0.221722659525286</v>
      </c>
      <c r="AI19" s="17"/>
      <c r="AJ19" s="17">
        <v>8.4341584149207102E-2</v>
      </c>
      <c r="AK19" s="17">
        <v>0.11128432774283201</v>
      </c>
      <c r="AL19" s="17">
        <v>0.106698181534813</v>
      </c>
      <c r="AM19" s="17">
        <v>0</v>
      </c>
      <c r="AN19" s="17">
        <v>0.25392553010026597</v>
      </c>
      <c r="AO19" s="17"/>
      <c r="AP19" s="17">
        <v>5.2431066053091301E-2</v>
      </c>
      <c r="AQ19" s="17">
        <v>0.107085262051979</v>
      </c>
      <c r="AR19" s="17">
        <v>9.1939487312282797E-2</v>
      </c>
      <c r="AS19" s="17"/>
      <c r="AT19" s="17">
        <v>0.140113046236505</v>
      </c>
      <c r="AU19" s="17">
        <v>0.15879098211758999</v>
      </c>
      <c r="AV19" s="17">
        <v>0.11514363880239301</v>
      </c>
      <c r="AW19" s="17">
        <v>7.09817429314515E-2</v>
      </c>
      <c r="AX19" s="17">
        <v>7.8103883662028695E-2</v>
      </c>
    </row>
    <row r="20" spans="2:50" x14ac:dyDescent="0.35">
      <c r="B20" s="18" t="s">
        <v>82</v>
      </c>
      <c r="C20" s="19">
        <v>4.0330119079924398E-2</v>
      </c>
      <c r="D20" s="19">
        <v>3.130174898127E-2</v>
      </c>
      <c r="E20" s="19">
        <v>4.9299848252912899E-2</v>
      </c>
      <c r="F20" s="19"/>
      <c r="G20" s="19">
        <v>4.2514788187218398E-2</v>
      </c>
      <c r="H20" s="19">
        <v>4.12517670616371E-2</v>
      </c>
      <c r="I20" s="19">
        <v>3.8324423269822501E-2</v>
      </c>
      <c r="J20" s="19">
        <v>5.5882531956382903E-2</v>
      </c>
      <c r="K20" s="19">
        <v>3.70366425215818E-2</v>
      </c>
      <c r="L20" s="19">
        <v>2.9338313013002802E-2</v>
      </c>
      <c r="M20" s="19"/>
      <c r="N20" s="19">
        <v>3.8898770689566799E-2</v>
      </c>
      <c r="O20" s="19">
        <v>4.8966094785553103E-2</v>
      </c>
      <c r="P20" s="19">
        <v>3.4853452728188197E-2</v>
      </c>
      <c r="Q20" s="19">
        <v>3.8215260377554898E-2</v>
      </c>
      <c r="R20" s="19"/>
      <c r="S20" s="19">
        <v>4.1312405944305797E-2</v>
      </c>
      <c r="T20" s="19">
        <v>2.3374858061266698E-2</v>
      </c>
      <c r="U20" s="19">
        <v>4.00927896999047E-2</v>
      </c>
      <c r="V20" s="19">
        <v>4.5531952034233103E-2</v>
      </c>
      <c r="W20" s="19">
        <v>5.2506904914986101E-2</v>
      </c>
      <c r="X20" s="19">
        <v>1.9060062022238301E-2</v>
      </c>
      <c r="Y20" s="19">
        <v>2.9290024714420701E-2</v>
      </c>
      <c r="Z20" s="19">
        <v>4.5795803578365102E-2</v>
      </c>
      <c r="AA20" s="19">
        <v>3.8846860516393397E-2</v>
      </c>
      <c r="AB20" s="19">
        <v>6.3847095169448198E-2</v>
      </c>
      <c r="AC20" s="19">
        <v>6.2466891332382798E-2</v>
      </c>
      <c r="AD20" s="19">
        <v>5.00995052153295E-2</v>
      </c>
      <c r="AE20" s="19"/>
      <c r="AF20" s="19">
        <v>3.1880885502678501E-2</v>
      </c>
      <c r="AG20" s="19">
        <v>4.1779545536459503E-2</v>
      </c>
      <c r="AH20" s="19">
        <v>4.84752867420511E-2</v>
      </c>
      <c r="AI20" s="19"/>
      <c r="AJ20" s="19">
        <v>1.23034863842134E-2</v>
      </c>
      <c r="AK20" s="19">
        <v>5.9274920718298797E-2</v>
      </c>
      <c r="AL20" s="19">
        <v>2.2097582785766401E-2</v>
      </c>
      <c r="AM20" s="19">
        <v>6.4825700573634598E-2</v>
      </c>
      <c r="AN20" s="19">
        <v>4.3521421312555E-2</v>
      </c>
      <c r="AO20" s="19"/>
      <c r="AP20" s="19">
        <v>1.45714722913568E-2</v>
      </c>
      <c r="AQ20" s="19">
        <v>4.9297486294449099E-2</v>
      </c>
      <c r="AR20" s="19">
        <v>1.79957049355449E-2</v>
      </c>
      <c r="AS20" s="19"/>
      <c r="AT20" s="19">
        <v>3.3352349042444003E-2</v>
      </c>
      <c r="AU20" s="19">
        <v>4.1256804227659399E-2</v>
      </c>
      <c r="AV20" s="19">
        <v>4.8435556375876501E-2</v>
      </c>
      <c r="AW20" s="19">
        <v>2.1702209421242801E-2</v>
      </c>
      <c r="AX20" s="19">
        <v>2.4496423505692901E-2</v>
      </c>
    </row>
    <row r="21" spans="2:50" x14ac:dyDescent="0.35">
      <c r="B21" s="16"/>
    </row>
    <row r="22" spans="2:50" x14ac:dyDescent="0.35">
      <c r="B22" t="s">
        <v>85</v>
      </c>
    </row>
    <row r="23" spans="2:50" x14ac:dyDescent="0.35">
      <c r="B23" t="s">
        <v>86</v>
      </c>
    </row>
    <row r="25" spans="2:50" x14ac:dyDescent="0.35">
      <c r="B25"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20.7265625" customWidth="1"/>
  </cols>
  <sheetData>
    <row r="2" spans="2:16" ht="40" customHeight="1" x14ac:dyDescent="0.35">
      <c r="D2" s="30" t="s">
        <v>161</v>
      </c>
      <c r="E2" s="26"/>
      <c r="F2" s="26"/>
      <c r="G2" s="26"/>
      <c r="H2" s="26"/>
      <c r="I2" s="26"/>
      <c r="J2" s="26"/>
      <c r="K2" s="26"/>
      <c r="L2" s="26"/>
      <c r="M2" s="26"/>
      <c r="N2" s="26"/>
      <c r="O2" s="26"/>
      <c r="P2" s="26"/>
    </row>
    <row r="6" spans="2:16" ht="50" customHeight="1" x14ac:dyDescent="0.35">
      <c r="B6" s="20" t="s">
        <v>15</v>
      </c>
      <c r="C6" s="20" t="s">
        <v>140</v>
      </c>
      <c r="D6" s="20" t="s">
        <v>141</v>
      </c>
      <c r="E6" s="20" t="s">
        <v>142</v>
      </c>
      <c r="F6" s="20" t="s">
        <v>143</v>
      </c>
      <c r="G6" s="20" t="s">
        <v>144</v>
      </c>
      <c r="H6" s="20" t="s">
        <v>145</v>
      </c>
      <c r="I6" s="20" t="s">
        <v>146</v>
      </c>
      <c r="J6" s="20" t="s">
        <v>147</v>
      </c>
      <c r="K6" s="20" t="s">
        <v>148</v>
      </c>
      <c r="L6" s="20" t="s">
        <v>149</v>
      </c>
      <c r="M6" s="20" t="s">
        <v>150</v>
      </c>
      <c r="N6" s="20" t="s">
        <v>151</v>
      </c>
      <c r="O6" s="20" t="s">
        <v>152</v>
      </c>
    </row>
    <row r="7" spans="2:16" x14ac:dyDescent="0.35">
      <c r="B7" s="18" t="s">
        <v>153</v>
      </c>
      <c r="C7" s="17">
        <v>0.48381494218323101</v>
      </c>
      <c r="D7" s="17">
        <v>0.62178555877832797</v>
      </c>
      <c r="E7" s="17">
        <v>0.58418341728183598</v>
      </c>
      <c r="F7" s="17">
        <v>0.37996929536902802</v>
      </c>
      <c r="G7" s="17">
        <v>0.20794710335132599</v>
      </c>
      <c r="H7" s="17">
        <v>0.41122400462042902</v>
      </c>
      <c r="I7" s="17">
        <v>0.36251529058190202</v>
      </c>
      <c r="J7" s="17">
        <v>0.36468137998713401</v>
      </c>
      <c r="K7" s="17">
        <v>0.33021905558312098</v>
      </c>
      <c r="L7" s="17">
        <v>0.10939609100542901</v>
      </c>
      <c r="M7" s="17">
        <v>0.40377070852858099</v>
      </c>
      <c r="N7" s="17">
        <v>0.169435129144719</v>
      </c>
      <c r="O7" s="17">
        <v>0.16580301031506101</v>
      </c>
    </row>
    <row r="8" spans="2:16" x14ac:dyDescent="0.35">
      <c r="B8" s="18" t="s">
        <v>154</v>
      </c>
      <c r="C8" s="17">
        <v>0.30935245783091703</v>
      </c>
      <c r="D8" s="17">
        <v>0.19840398574695101</v>
      </c>
      <c r="E8" s="17">
        <v>0.196551853997529</v>
      </c>
      <c r="F8" s="17">
        <v>0.296489179517887</v>
      </c>
      <c r="G8" s="17">
        <v>0.23374825073279601</v>
      </c>
      <c r="H8" s="17">
        <v>0.275607113304706</v>
      </c>
      <c r="I8" s="17">
        <v>0.23384415072428799</v>
      </c>
      <c r="J8" s="17">
        <v>0.17916940115191901</v>
      </c>
      <c r="K8" s="17">
        <v>0.26064015862448697</v>
      </c>
      <c r="L8" s="17">
        <v>0.21513305413810799</v>
      </c>
      <c r="M8" s="17">
        <v>0.16689114513496101</v>
      </c>
      <c r="N8" s="17">
        <v>0.193278434833067</v>
      </c>
      <c r="O8" s="17">
        <v>0.20313480390258901</v>
      </c>
    </row>
    <row r="9" spans="2:16" x14ac:dyDescent="0.35">
      <c r="B9" s="18" t="s">
        <v>155</v>
      </c>
      <c r="C9" s="17">
        <v>0.127765164044086</v>
      </c>
      <c r="D9" s="17">
        <v>9.6412077690440398E-2</v>
      </c>
      <c r="E9" s="17">
        <v>0.113949011529395</v>
      </c>
      <c r="F9" s="17">
        <v>0.17791155824500801</v>
      </c>
      <c r="G9" s="17">
        <v>0.319213295577296</v>
      </c>
      <c r="H9" s="17">
        <v>0.14834328027186</v>
      </c>
      <c r="I9" s="17">
        <v>0.199159331766361</v>
      </c>
      <c r="J9" s="17">
        <v>0.217230944716755</v>
      </c>
      <c r="K9" s="17">
        <v>0.20250731562127799</v>
      </c>
      <c r="L9" s="17">
        <v>0.37640670914256902</v>
      </c>
      <c r="M9" s="17">
        <v>0.179276259521991</v>
      </c>
      <c r="N9" s="17">
        <v>0.26516365582871299</v>
      </c>
      <c r="O9" s="17">
        <v>0.25773052534261198</v>
      </c>
    </row>
    <row r="10" spans="2:16" x14ac:dyDescent="0.35">
      <c r="B10" s="18" t="s">
        <v>156</v>
      </c>
      <c r="C10" s="17">
        <v>4.1174187737624199E-2</v>
      </c>
      <c r="D10" s="17">
        <v>3.7950089956635E-2</v>
      </c>
      <c r="E10" s="17">
        <v>3.89084274374513E-2</v>
      </c>
      <c r="F10" s="17">
        <v>5.2156354802683998E-2</v>
      </c>
      <c r="G10" s="17">
        <v>7.9789536952834E-2</v>
      </c>
      <c r="H10" s="17">
        <v>8.3995184342218004E-2</v>
      </c>
      <c r="I10" s="17">
        <v>8.9756622067014902E-2</v>
      </c>
      <c r="J10" s="17">
        <v>7.8507984460335703E-2</v>
      </c>
      <c r="K10" s="17">
        <v>9.3965356176692105E-2</v>
      </c>
      <c r="L10" s="17">
        <v>0.110898768882792</v>
      </c>
      <c r="M10" s="17">
        <v>8.6630068576998995E-2</v>
      </c>
      <c r="N10" s="17">
        <v>0.14964477826137501</v>
      </c>
      <c r="O10" s="17">
        <v>0.16244165506557101</v>
      </c>
    </row>
    <row r="11" spans="2:16" x14ac:dyDescent="0.35">
      <c r="B11" s="18" t="s">
        <v>157</v>
      </c>
      <c r="C11" s="17">
        <v>1.37403130171061E-2</v>
      </c>
      <c r="D11" s="17">
        <v>1.90350237128806E-2</v>
      </c>
      <c r="E11" s="17">
        <v>2.8705781388459702E-2</v>
      </c>
      <c r="F11" s="17">
        <v>4.8442485303158402E-2</v>
      </c>
      <c r="G11" s="17">
        <v>5.6937308442983899E-2</v>
      </c>
      <c r="H11" s="17">
        <v>5.4444879953054602E-2</v>
      </c>
      <c r="I11" s="17">
        <v>8.0023715436599793E-2</v>
      </c>
      <c r="J11" s="17">
        <v>9.54510244011334E-2</v>
      </c>
      <c r="K11" s="17">
        <v>8.0160742677436503E-2</v>
      </c>
      <c r="L11" s="17">
        <v>7.4249660626177799E-2</v>
      </c>
      <c r="M11" s="17">
        <v>0.122829563608977</v>
      </c>
      <c r="N11" s="17">
        <v>0.13866535591281401</v>
      </c>
      <c r="O11" s="17">
        <v>0.139221881197684</v>
      </c>
    </row>
    <row r="12" spans="2:16" x14ac:dyDescent="0.35">
      <c r="B12" s="18" t="s">
        <v>72</v>
      </c>
      <c r="C12" s="17">
        <v>2.41529351870363E-2</v>
      </c>
      <c r="D12" s="17">
        <v>2.6413264114765401E-2</v>
      </c>
      <c r="E12" s="17">
        <v>3.7701508365329602E-2</v>
      </c>
      <c r="F12" s="17">
        <v>4.50311267622346E-2</v>
      </c>
      <c r="G12" s="17">
        <v>0.102364504942763</v>
      </c>
      <c r="H12" s="17">
        <v>2.6385537507732398E-2</v>
      </c>
      <c r="I12" s="17">
        <v>3.4700889423833502E-2</v>
      </c>
      <c r="J12" s="17">
        <v>6.4959265282721904E-2</v>
      </c>
      <c r="K12" s="17">
        <v>3.2507371316985299E-2</v>
      </c>
      <c r="L12" s="17">
        <v>0.11391571620492499</v>
      </c>
      <c r="M12" s="17">
        <v>4.0602254628491402E-2</v>
      </c>
      <c r="N12" s="17">
        <v>8.3812646019313403E-2</v>
      </c>
      <c r="O12" s="17">
        <v>7.1668124176483106E-2</v>
      </c>
    </row>
    <row r="13" spans="2:16" x14ac:dyDescent="0.35">
      <c r="B13" s="23" t="s">
        <v>158</v>
      </c>
      <c r="C13" s="21">
        <v>0.79316740001414798</v>
      </c>
      <c r="D13" s="21">
        <v>0.82018954452527904</v>
      </c>
      <c r="E13" s="21">
        <v>0.78073527127936504</v>
      </c>
      <c r="F13" s="21">
        <v>0.67645847488691502</v>
      </c>
      <c r="G13" s="21">
        <v>0.44169535408412303</v>
      </c>
      <c r="H13" s="21">
        <v>0.68683111792513496</v>
      </c>
      <c r="I13" s="21">
        <v>0.59635944130619101</v>
      </c>
      <c r="J13" s="21">
        <v>0.54385078113905405</v>
      </c>
      <c r="K13" s="21">
        <v>0.59085921420760801</v>
      </c>
      <c r="L13" s="21">
        <v>0.32452914514353698</v>
      </c>
      <c r="M13" s="21">
        <v>0.57066185366354205</v>
      </c>
      <c r="N13" s="21">
        <v>0.36271356397778498</v>
      </c>
      <c r="O13" s="21">
        <v>0.36893781421764998</v>
      </c>
    </row>
    <row r="14" spans="2:16" x14ac:dyDescent="0.35">
      <c r="B14" s="23" t="s">
        <v>159</v>
      </c>
      <c r="C14" s="21">
        <v>5.4914500754730297E-2</v>
      </c>
      <c r="D14" s="21">
        <v>5.69851136695156E-2</v>
      </c>
      <c r="E14" s="21">
        <v>6.7614208825911098E-2</v>
      </c>
      <c r="F14" s="21">
        <v>0.100598840105842</v>
      </c>
      <c r="G14" s="21">
        <v>0.136726845395818</v>
      </c>
      <c r="H14" s="21">
        <v>0.138440064295273</v>
      </c>
      <c r="I14" s="21">
        <v>0.16978033750361499</v>
      </c>
      <c r="J14" s="21">
        <v>0.17395900886146901</v>
      </c>
      <c r="K14" s="21">
        <v>0.174126098854129</v>
      </c>
      <c r="L14" s="21">
        <v>0.18514842950897001</v>
      </c>
      <c r="M14" s="21">
        <v>0.20945963218597599</v>
      </c>
      <c r="N14" s="21">
        <v>0.28831013417418899</v>
      </c>
      <c r="O14" s="21">
        <v>0.30166353626325498</v>
      </c>
    </row>
    <row r="15" spans="2:16" x14ac:dyDescent="0.35">
      <c r="B15" s="23" t="s">
        <v>160</v>
      </c>
      <c r="C15" s="22">
        <v>0.73825289925941695</v>
      </c>
      <c r="D15" s="22">
        <v>0.76320443085576295</v>
      </c>
      <c r="E15" s="22">
        <v>0.71312106245345397</v>
      </c>
      <c r="F15" s="22">
        <v>0.57585963478107205</v>
      </c>
      <c r="G15" s="22">
        <v>0.304968508688305</v>
      </c>
      <c r="H15" s="22">
        <v>0.54839105362986196</v>
      </c>
      <c r="I15" s="22">
        <v>0.42657910380257602</v>
      </c>
      <c r="J15" s="22">
        <v>0.36989177227758402</v>
      </c>
      <c r="K15" s="22">
        <v>0.41673311535347901</v>
      </c>
      <c r="L15" s="22">
        <v>0.139380715634567</v>
      </c>
      <c r="M15" s="22">
        <v>0.36120222147756598</v>
      </c>
      <c r="N15" s="22">
        <v>7.4403429803596793E-2</v>
      </c>
      <c r="O15" s="22">
        <v>6.7274277954395403E-2</v>
      </c>
    </row>
    <row r="16" spans="2:16" x14ac:dyDescent="0.35">
      <c r="B16" s="16"/>
      <c r="C16" s="16"/>
      <c r="D16" s="16"/>
      <c r="E16" s="16"/>
      <c r="F16" s="16"/>
      <c r="G16" s="16"/>
      <c r="H16" s="16"/>
      <c r="I16" s="16"/>
      <c r="J16" s="16"/>
      <c r="K16" s="16"/>
      <c r="L16" s="16"/>
      <c r="M16" s="16"/>
      <c r="N16" s="16"/>
      <c r="O16" s="16"/>
    </row>
    <row r="17" spans="2:2" x14ac:dyDescent="0.35">
      <c r="B17" t="s">
        <v>85</v>
      </c>
    </row>
    <row r="18" spans="2:2" x14ac:dyDescent="0.35">
      <c r="B18" t="s">
        <v>86</v>
      </c>
    </row>
    <row r="22" spans="2:2" x14ac:dyDescent="0.35">
      <c r="B22"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0.169435129144719</v>
      </c>
      <c r="D9" s="17">
        <v>0.17003998871331599</v>
      </c>
      <c r="E9" s="17">
        <v>0.16768246123543801</v>
      </c>
      <c r="F9" s="17"/>
      <c r="G9" s="17">
        <v>0.11795215322428999</v>
      </c>
      <c r="H9" s="17">
        <v>0.13200413278701101</v>
      </c>
      <c r="I9" s="17">
        <v>0.13769218794136501</v>
      </c>
      <c r="J9" s="17">
        <v>0.197612939645011</v>
      </c>
      <c r="K9" s="17">
        <v>0.192688492944876</v>
      </c>
      <c r="L9" s="17">
        <v>0.22110278908797401</v>
      </c>
      <c r="M9" s="17"/>
      <c r="N9" s="17">
        <v>0.19997618364028899</v>
      </c>
      <c r="O9" s="17">
        <v>0.157918112649994</v>
      </c>
      <c r="P9" s="17">
        <v>0.16364421826566899</v>
      </c>
      <c r="Q9" s="17">
        <v>0.153474480885781</v>
      </c>
      <c r="R9" s="17"/>
      <c r="S9" s="17">
        <v>0.16150553169092699</v>
      </c>
      <c r="T9" s="17">
        <v>0.18760493585466601</v>
      </c>
      <c r="U9" s="17">
        <v>0.19615065825032901</v>
      </c>
      <c r="V9" s="17">
        <v>0.17613338118119001</v>
      </c>
      <c r="W9" s="17">
        <v>0.18876985385716799</v>
      </c>
      <c r="X9" s="17">
        <v>0.21942100791299801</v>
      </c>
      <c r="Y9" s="17">
        <v>0.182657426181185</v>
      </c>
      <c r="Z9" s="17">
        <v>0.22711403816661899</v>
      </c>
      <c r="AA9" s="17">
        <v>0.14393763856250999</v>
      </c>
      <c r="AB9" s="17">
        <v>0.10271408254726</v>
      </c>
      <c r="AC9" s="17">
        <v>0.14952774435717001</v>
      </c>
      <c r="AD9" s="17">
        <v>5.6214563591970801E-2</v>
      </c>
      <c r="AE9" s="17"/>
      <c r="AF9" s="17">
        <v>0.26359665094961499</v>
      </c>
      <c r="AG9" s="17">
        <v>0.13081322447067301</v>
      </c>
      <c r="AH9" s="17">
        <v>9.5956307411915395E-2</v>
      </c>
      <c r="AI9" s="17"/>
      <c r="AJ9" s="17">
        <v>0.26873897687772402</v>
      </c>
      <c r="AK9" s="17">
        <v>9.6223174243233497E-2</v>
      </c>
      <c r="AL9" s="17">
        <v>0.15997951648330999</v>
      </c>
      <c r="AM9" s="17">
        <v>0.14078091364780601</v>
      </c>
      <c r="AN9" s="17">
        <v>0.10944693547185499</v>
      </c>
      <c r="AO9" s="17"/>
      <c r="AP9" s="17">
        <v>0.29288499387803901</v>
      </c>
      <c r="AQ9" s="17">
        <v>8.6326573459589995E-2</v>
      </c>
      <c r="AR9" s="17">
        <v>0.171741366047684</v>
      </c>
      <c r="AS9" s="17"/>
      <c r="AT9" s="17">
        <v>0.208780385581256</v>
      </c>
      <c r="AU9" s="17">
        <v>0.13402654112051199</v>
      </c>
      <c r="AV9" s="17">
        <v>0.15907722118585199</v>
      </c>
      <c r="AW9" s="17">
        <v>0.18780897173611399</v>
      </c>
      <c r="AX9" s="17">
        <v>5.7318325531593398E-2</v>
      </c>
    </row>
    <row r="10" spans="2:50" x14ac:dyDescent="0.35">
      <c r="B10" s="18" t="s">
        <v>154</v>
      </c>
      <c r="C10" s="17">
        <v>0.193278434833067</v>
      </c>
      <c r="D10" s="17">
        <v>0.198301216817936</v>
      </c>
      <c r="E10" s="17">
        <v>0.18793532672455299</v>
      </c>
      <c r="F10" s="17"/>
      <c r="G10" s="17">
        <v>0.218512167455581</v>
      </c>
      <c r="H10" s="17">
        <v>0.212360245580167</v>
      </c>
      <c r="I10" s="17">
        <v>0.17344354532640799</v>
      </c>
      <c r="J10" s="17">
        <v>0.14459033209071201</v>
      </c>
      <c r="K10" s="17">
        <v>0.163498873927513</v>
      </c>
      <c r="L10" s="17">
        <v>0.23670884032403899</v>
      </c>
      <c r="M10" s="17"/>
      <c r="N10" s="17">
        <v>0.18964027143189099</v>
      </c>
      <c r="O10" s="17">
        <v>0.221641404513445</v>
      </c>
      <c r="P10" s="17">
        <v>0.20924184807488899</v>
      </c>
      <c r="Q10" s="17">
        <v>0.15603842634329601</v>
      </c>
      <c r="R10" s="17"/>
      <c r="S10" s="17">
        <v>0.20771213882887801</v>
      </c>
      <c r="T10" s="17">
        <v>0.17695995655612701</v>
      </c>
      <c r="U10" s="17">
        <v>0.23743247433365899</v>
      </c>
      <c r="V10" s="17">
        <v>0.233565558073831</v>
      </c>
      <c r="W10" s="17">
        <v>0.180019688918927</v>
      </c>
      <c r="X10" s="17">
        <v>0.175204485403503</v>
      </c>
      <c r="Y10" s="17">
        <v>0.19762976762955001</v>
      </c>
      <c r="Z10" s="17">
        <v>0.13674047555759899</v>
      </c>
      <c r="AA10" s="17">
        <v>0.195351401628617</v>
      </c>
      <c r="AB10" s="17">
        <v>0.17428079767936</v>
      </c>
      <c r="AC10" s="17">
        <v>0.16833437976762899</v>
      </c>
      <c r="AD10" s="17">
        <v>0.198662486960208</v>
      </c>
      <c r="AE10" s="17"/>
      <c r="AF10" s="17">
        <v>0.21295144624825799</v>
      </c>
      <c r="AG10" s="17">
        <v>0.19694530700183599</v>
      </c>
      <c r="AH10" s="17">
        <v>0.14902997015050801</v>
      </c>
      <c r="AI10" s="17"/>
      <c r="AJ10" s="17">
        <v>0.25298048796933298</v>
      </c>
      <c r="AK10" s="17">
        <v>0.171774656629923</v>
      </c>
      <c r="AL10" s="17">
        <v>0.19612998454618899</v>
      </c>
      <c r="AM10" s="17">
        <v>0.254274881386021</v>
      </c>
      <c r="AN10" s="17">
        <v>0.117579405521524</v>
      </c>
      <c r="AO10" s="17"/>
      <c r="AP10" s="17">
        <v>0.294717941309667</v>
      </c>
      <c r="AQ10" s="17">
        <v>0.159174687205521</v>
      </c>
      <c r="AR10" s="17">
        <v>0.19469088394313699</v>
      </c>
      <c r="AS10" s="17"/>
      <c r="AT10" s="17">
        <v>0.17742227615668399</v>
      </c>
      <c r="AU10" s="17">
        <v>0.197627486437495</v>
      </c>
      <c r="AV10" s="17">
        <v>0.189576687674368</v>
      </c>
      <c r="AW10" s="17">
        <v>0.19780144448067</v>
      </c>
      <c r="AX10" s="17">
        <v>0.22833827686229199</v>
      </c>
    </row>
    <row r="11" spans="2:50" x14ac:dyDescent="0.35">
      <c r="B11" s="18" t="s">
        <v>155</v>
      </c>
      <c r="C11" s="17">
        <v>0.26516365582871299</v>
      </c>
      <c r="D11" s="17">
        <v>0.260443807932908</v>
      </c>
      <c r="E11" s="17">
        <v>0.27082049234401401</v>
      </c>
      <c r="F11" s="17"/>
      <c r="G11" s="17">
        <v>0.28818701361797799</v>
      </c>
      <c r="H11" s="17">
        <v>0.30370023779849498</v>
      </c>
      <c r="I11" s="17">
        <v>0.30419121720304898</v>
      </c>
      <c r="J11" s="17">
        <v>0.27844039183966801</v>
      </c>
      <c r="K11" s="17">
        <v>0.22211154975875899</v>
      </c>
      <c r="L11" s="17">
        <v>0.204900628887981</v>
      </c>
      <c r="M11" s="17"/>
      <c r="N11" s="17">
        <v>0.226265799724813</v>
      </c>
      <c r="O11" s="17">
        <v>0.24857876919579699</v>
      </c>
      <c r="P11" s="17">
        <v>0.28861855660859997</v>
      </c>
      <c r="Q11" s="17">
        <v>0.30259158217733101</v>
      </c>
      <c r="R11" s="17"/>
      <c r="S11" s="17">
        <v>0.293951145614325</v>
      </c>
      <c r="T11" s="17">
        <v>0.26022574841691798</v>
      </c>
      <c r="U11" s="17">
        <v>0.23451994049955899</v>
      </c>
      <c r="V11" s="17">
        <v>0.231228144724345</v>
      </c>
      <c r="W11" s="17">
        <v>0.30990778665748903</v>
      </c>
      <c r="X11" s="17">
        <v>0.30107085617198098</v>
      </c>
      <c r="Y11" s="17">
        <v>0.235544213059801</v>
      </c>
      <c r="Z11" s="17">
        <v>0.164331484120466</v>
      </c>
      <c r="AA11" s="17">
        <v>0.247400195338808</v>
      </c>
      <c r="AB11" s="17">
        <v>0.25926278383506801</v>
      </c>
      <c r="AC11" s="17">
        <v>0.30414075590712403</v>
      </c>
      <c r="AD11" s="17">
        <v>0.35415612018852</v>
      </c>
      <c r="AE11" s="17"/>
      <c r="AF11" s="17">
        <v>0.21340605658954601</v>
      </c>
      <c r="AG11" s="17">
        <v>0.27400859677900902</v>
      </c>
      <c r="AH11" s="17">
        <v>0.36091077340206301</v>
      </c>
      <c r="AI11" s="17"/>
      <c r="AJ11" s="17">
        <v>0.214117102547845</v>
      </c>
      <c r="AK11" s="17">
        <v>0.28548503807907999</v>
      </c>
      <c r="AL11" s="17">
        <v>0.270364549897259</v>
      </c>
      <c r="AM11" s="17">
        <v>0.12469079544569001</v>
      </c>
      <c r="AN11" s="17">
        <v>0.37506525703709698</v>
      </c>
      <c r="AO11" s="17"/>
      <c r="AP11" s="17">
        <v>0.23027533100585601</v>
      </c>
      <c r="AQ11" s="17">
        <v>0.27933521300500402</v>
      </c>
      <c r="AR11" s="17">
        <v>0.24811227451915499</v>
      </c>
      <c r="AS11" s="17"/>
      <c r="AT11" s="17">
        <v>0.27173097635785498</v>
      </c>
      <c r="AU11" s="17">
        <v>0.26149469652171498</v>
      </c>
      <c r="AV11" s="17">
        <v>0.27577253138291502</v>
      </c>
      <c r="AW11" s="17">
        <v>0.244282629940651</v>
      </c>
      <c r="AX11" s="17">
        <v>0.21816390402934899</v>
      </c>
    </row>
    <row r="12" spans="2:50" x14ac:dyDescent="0.35">
      <c r="B12" s="18" t="s">
        <v>156</v>
      </c>
      <c r="C12" s="17">
        <v>0.14964477826137501</v>
      </c>
      <c r="D12" s="17">
        <v>0.15777670810039801</v>
      </c>
      <c r="E12" s="17">
        <v>0.14138079205100201</v>
      </c>
      <c r="F12" s="17"/>
      <c r="G12" s="17">
        <v>0.169413106828532</v>
      </c>
      <c r="H12" s="17">
        <v>9.8939693149295904E-2</v>
      </c>
      <c r="I12" s="17">
        <v>0.14356718776747701</v>
      </c>
      <c r="J12" s="17">
        <v>0.172927212746914</v>
      </c>
      <c r="K12" s="17">
        <v>0.17495341735237599</v>
      </c>
      <c r="L12" s="17">
        <v>0.14701922957838001</v>
      </c>
      <c r="M12" s="17"/>
      <c r="N12" s="17">
        <v>0.16475519705341499</v>
      </c>
      <c r="O12" s="17">
        <v>0.14900868086676899</v>
      </c>
      <c r="P12" s="17">
        <v>0.14918147060032699</v>
      </c>
      <c r="Q12" s="17">
        <v>0.13618924314243</v>
      </c>
      <c r="R12" s="17"/>
      <c r="S12" s="17">
        <v>0.14559128143469</v>
      </c>
      <c r="T12" s="17">
        <v>0.156716382367417</v>
      </c>
      <c r="U12" s="17">
        <v>0.149229995575622</v>
      </c>
      <c r="V12" s="17">
        <v>0.14516845555010499</v>
      </c>
      <c r="W12" s="17">
        <v>0.113543185384745</v>
      </c>
      <c r="X12" s="17">
        <v>0.13298573814089801</v>
      </c>
      <c r="Y12" s="17">
        <v>0.17361952220153301</v>
      </c>
      <c r="Z12" s="17">
        <v>0.197816266245917</v>
      </c>
      <c r="AA12" s="17">
        <v>0.14263679506788099</v>
      </c>
      <c r="AB12" s="17">
        <v>0.17998841627069401</v>
      </c>
      <c r="AC12" s="17">
        <v>0.11941814549715001</v>
      </c>
      <c r="AD12" s="17">
        <v>0.143533991766161</v>
      </c>
      <c r="AE12" s="17"/>
      <c r="AF12" s="17">
        <v>0.122324557451625</v>
      </c>
      <c r="AG12" s="17">
        <v>0.17532557394697601</v>
      </c>
      <c r="AH12" s="17">
        <v>0.117581485931348</v>
      </c>
      <c r="AI12" s="17"/>
      <c r="AJ12" s="17">
        <v>0.121159503926938</v>
      </c>
      <c r="AK12" s="17">
        <v>0.197440459595043</v>
      </c>
      <c r="AL12" s="17">
        <v>0.187489759252979</v>
      </c>
      <c r="AM12" s="17">
        <v>0.13873932175048101</v>
      </c>
      <c r="AN12" s="17">
        <v>0.105624463896818</v>
      </c>
      <c r="AO12" s="17"/>
      <c r="AP12" s="17">
        <v>0.102175453716929</v>
      </c>
      <c r="AQ12" s="17">
        <v>0.20832459777272699</v>
      </c>
      <c r="AR12" s="17">
        <v>0.202261966458745</v>
      </c>
      <c r="AS12" s="17"/>
      <c r="AT12" s="17">
        <v>0.13397412145446</v>
      </c>
      <c r="AU12" s="17">
        <v>0.17271326132248399</v>
      </c>
      <c r="AV12" s="17">
        <v>0.14887653298126799</v>
      </c>
      <c r="AW12" s="17">
        <v>0.165000407739998</v>
      </c>
      <c r="AX12" s="17">
        <v>0.178844428156513</v>
      </c>
    </row>
    <row r="13" spans="2:50" x14ac:dyDescent="0.35">
      <c r="B13" s="18" t="s">
        <v>157</v>
      </c>
      <c r="C13" s="17">
        <v>0.13866535591281401</v>
      </c>
      <c r="D13" s="17">
        <v>0.162371843054018</v>
      </c>
      <c r="E13" s="17">
        <v>0.116082407955343</v>
      </c>
      <c r="F13" s="17"/>
      <c r="G13" s="17">
        <v>0.118862861428847</v>
      </c>
      <c r="H13" s="17">
        <v>0.14570150363287501</v>
      </c>
      <c r="I13" s="17">
        <v>0.13279461022241601</v>
      </c>
      <c r="J13" s="17">
        <v>0.13174210977527201</v>
      </c>
      <c r="K13" s="17">
        <v>0.190333041676781</v>
      </c>
      <c r="L13" s="17">
        <v>0.121922963441098</v>
      </c>
      <c r="M13" s="17"/>
      <c r="N13" s="17">
        <v>0.17429860335505101</v>
      </c>
      <c r="O13" s="17">
        <v>0.12661051009423699</v>
      </c>
      <c r="P13" s="17">
        <v>0.11389964733355</v>
      </c>
      <c r="Q13" s="17">
        <v>0.130550903856337</v>
      </c>
      <c r="R13" s="17"/>
      <c r="S13" s="17">
        <v>0.10788559799346099</v>
      </c>
      <c r="T13" s="17">
        <v>0.141431987597717</v>
      </c>
      <c r="U13" s="17">
        <v>9.5807190355634494E-2</v>
      </c>
      <c r="V13" s="17">
        <v>0.121045359497112</v>
      </c>
      <c r="W13" s="17">
        <v>0.137071098396542</v>
      </c>
      <c r="X13" s="17">
        <v>0.105581034188254</v>
      </c>
      <c r="Y13" s="17">
        <v>0.12539635767618701</v>
      </c>
      <c r="Z13" s="17">
        <v>0.23453103359899599</v>
      </c>
      <c r="AA13" s="17">
        <v>0.20657110436687601</v>
      </c>
      <c r="AB13" s="17">
        <v>0.17976900200542201</v>
      </c>
      <c r="AC13" s="17">
        <v>0.142895204564012</v>
      </c>
      <c r="AD13" s="17">
        <v>6.7896031017124894E-2</v>
      </c>
      <c r="AE13" s="17"/>
      <c r="AF13" s="17">
        <v>0.110853544528114</v>
      </c>
      <c r="AG13" s="17">
        <v>0.17012805341408599</v>
      </c>
      <c r="AH13" s="17">
        <v>0.101839358144008</v>
      </c>
      <c r="AI13" s="17"/>
      <c r="AJ13" s="17">
        <v>8.9267452781810794E-2</v>
      </c>
      <c r="AK13" s="17">
        <v>0.19086948355574099</v>
      </c>
      <c r="AL13" s="17">
        <v>0.13325683323962501</v>
      </c>
      <c r="AM13" s="17">
        <v>0.27161465822111103</v>
      </c>
      <c r="AN13" s="17">
        <v>0.11109045523059401</v>
      </c>
      <c r="AO13" s="17"/>
      <c r="AP13" s="17">
        <v>5.2310537724454702E-2</v>
      </c>
      <c r="AQ13" s="17">
        <v>0.20468202555637799</v>
      </c>
      <c r="AR13" s="17">
        <v>0.15351152246147101</v>
      </c>
      <c r="AS13" s="17"/>
      <c r="AT13" s="17">
        <v>0.12083546301671599</v>
      </c>
      <c r="AU13" s="17">
        <v>0.13170458558002801</v>
      </c>
      <c r="AV13" s="17">
        <v>0.161777913886748</v>
      </c>
      <c r="AW13" s="17">
        <v>0.12753755309891199</v>
      </c>
      <c r="AX13" s="17">
        <v>0.26572410223135301</v>
      </c>
    </row>
    <row r="14" spans="2:50" x14ac:dyDescent="0.35">
      <c r="B14" s="18" t="s">
        <v>72</v>
      </c>
      <c r="C14" s="17">
        <v>8.3812646019313403E-2</v>
      </c>
      <c r="D14" s="17">
        <v>5.1066435381424302E-2</v>
      </c>
      <c r="E14" s="17">
        <v>0.11609851968965</v>
      </c>
      <c r="F14" s="17"/>
      <c r="G14" s="17">
        <v>8.7072697444771099E-2</v>
      </c>
      <c r="H14" s="17">
        <v>0.107294187052156</v>
      </c>
      <c r="I14" s="17">
        <v>0.108311251539284</v>
      </c>
      <c r="J14" s="17">
        <v>7.4687013902423202E-2</v>
      </c>
      <c r="K14" s="17">
        <v>5.6414624339695997E-2</v>
      </c>
      <c r="L14" s="17">
        <v>6.8345548680527501E-2</v>
      </c>
      <c r="M14" s="17"/>
      <c r="N14" s="17">
        <v>4.5063944794541101E-2</v>
      </c>
      <c r="O14" s="17">
        <v>9.6242522679758705E-2</v>
      </c>
      <c r="P14" s="17">
        <v>7.5414259116963894E-2</v>
      </c>
      <c r="Q14" s="17">
        <v>0.121155363594824</v>
      </c>
      <c r="R14" s="17"/>
      <c r="S14" s="17">
        <v>8.3354304437719504E-2</v>
      </c>
      <c r="T14" s="17">
        <v>7.7060989207153902E-2</v>
      </c>
      <c r="U14" s="17">
        <v>8.6859740985196596E-2</v>
      </c>
      <c r="V14" s="17">
        <v>9.2859100973416597E-2</v>
      </c>
      <c r="W14" s="17">
        <v>7.0688386785128607E-2</v>
      </c>
      <c r="X14" s="17">
        <v>6.5736878182365704E-2</v>
      </c>
      <c r="Y14" s="17">
        <v>8.51527132517437E-2</v>
      </c>
      <c r="Z14" s="17">
        <v>3.9466702310403501E-2</v>
      </c>
      <c r="AA14" s="17">
        <v>6.4102865035308002E-2</v>
      </c>
      <c r="AB14" s="17">
        <v>0.103984917662196</v>
      </c>
      <c r="AC14" s="17">
        <v>0.11568376990691601</v>
      </c>
      <c r="AD14" s="17">
        <v>0.179536806476015</v>
      </c>
      <c r="AE14" s="17"/>
      <c r="AF14" s="17">
        <v>7.6867744232842095E-2</v>
      </c>
      <c r="AG14" s="17">
        <v>5.2779244387420099E-2</v>
      </c>
      <c r="AH14" s="17">
        <v>0.17468210496015699</v>
      </c>
      <c r="AI14" s="17"/>
      <c r="AJ14" s="17">
        <v>5.37364758963495E-2</v>
      </c>
      <c r="AK14" s="17">
        <v>5.8207187896978402E-2</v>
      </c>
      <c r="AL14" s="17">
        <v>5.2779356580637503E-2</v>
      </c>
      <c r="AM14" s="17">
        <v>6.9899429548891598E-2</v>
      </c>
      <c r="AN14" s="17">
        <v>0.18119348284211201</v>
      </c>
      <c r="AO14" s="17"/>
      <c r="AP14" s="17">
        <v>2.76357423650553E-2</v>
      </c>
      <c r="AQ14" s="17">
        <v>6.2156903000779501E-2</v>
      </c>
      <c r="AR14" s="17">
        <v>2.9681986569808201E-2</v>
      </c>
      <c r="AS14" s="17"/>
      <c r="AT14" s="17">
        <v>8.7256777433027996E-2</v>
      </c>
      <c r="AU14" s="17">
        <v>0.102433429017767</v>
      </c>
      <c r="AV14" s="17">
        <v>6.4919112888849301E-2</v>
      </c>
      <c r="AW14" s="17">
        <v>7.7568993003654399E-2</v>
      </c>
      <c r="AX14" s="17">
        <v>5.1610963188898899E-2</v>
      </c>
    </row>
    <row r="15" spans="2:50" x14ac:dyDescent="0.35">
      <c r="B15" s="18" t="s">
        <v>158</v>
      </c>
      <c r="C15" s="21">
        <v>0.36271356397778498</v>
      </c>
      <c r="D15" s="21">
        <v>0.36834120553125199</v>
      </c>
      <c r="E15" s="21">
        <v>0.35561778795999099</v>
      </c>
      <c r="F15" s="21"/>
      <c r="G15" s="21">
        <v>0.33646432067987198</v>
      </c>
      <c r="H15" s="21">
        <v>0.34436437836717798</v>
      </c>
      <c r="I15" s="21">
        <v>0.311135733267774</v>
      </c>
      <c r="J15" s="21">
        <v>0.34220327173572301</v>
      </c>
      <c r="K15" s="21">
        <v>0.356187366872389</v>
      </c>
      <c r="L15" s="21">
        <v>0.45781162941201298</v>
      </c>
      <c r="M15" s="21"/>
      <c r="N15" s="21">
        <v>0.38961645507218001</v>
      </c>
      <c r="O15" s="21">
        <v>0.379559517163439</v>
      </c>
      <c r="P15" s="21">
        <v>0.37288606634055799</v>
      </c>
      <c r="Q15" s="21">
        <v>0.30951290722907798</v>
      </c>
      <c r="R15" s="21"/>
      <c r="S15" s="21">
        <v>0.36921767051980497</v>
      </c>
      <c r="T15" s="21">
        <v>0.36456489241079298</v>
      </c>
      <c r="U15" s="21">
        <v>0.43358313258398801</v>
      </c>
      <c r="V15" s="21">
        <v>0.40969893925502099</v>
      </c>
      <c r="W15" s="21">
        <v>0.36878954277609499</v>
      </c>
      <c r="X15" s="21">
        <v>0.39462549331650099</v>
      </c>
      <c r="Y15" s="21">
        <v>0.380287193810735</v>
      </c>
      <c r="Z15" s="21">
        <v>0.36385451372421801</v>
      </c>
      <c r="AA15" s="21">
        <v>0.33928904019112699</v>
      </c>
      <c r="AB15" s="21">
        <v>0.27699488022662</v>
      </c>
      <c r="AC15" s="21">
        <v>0.31786212412479897</v>
      </c>
      <c r="AD15" s="21">
        <v>0.25487705055217902</v>
      </c>
      <c r="AE15" s="21"/>
      <c r="AF15" s="21">
        <v>0.476548097197873</v>
      </c>
      <c r="AG15" s="21">
        <v>0.32775853147251</v>
      </c>
      <c r="AH15" s="21">
        <v>0.244986277562423</v>
      </c>
      <c r="AI15" s="21"/>
      <c r="AJ15" s="21">
        <v>0.521719464847057</v>
      </c>
      <c r="AK15" s="21">
        <v>0.26799783087315698</v>
      </c>
      <c r="AL15" s="21">
        <v>0.35610950102949901</v>
      </c>
      <c r="AM15" s="21">
        <v>0.39505579503382698</v>
      </c>
      <c r="AN15" s="21">
        <v>0.22702634099337901</v>
      </c>
      <c r="AO15" s="21"/>
      <c r="AP15" s="21">
        <v>0.58760293518770501</v>
      </c>
      <c r="AQ15" s="21">
        <v>0.24550126066511099</v>
      </c>
      <c r="AR15" s="21">
        <v>0.36643224999082102</v>
      </c>
      <c r="AS15" s="21"/>
      <c r="AT15" s="21">
        <v>0.38620266173793999</v>
      </c>
      <c r="AU15" s="21">
        <v>0.33165402755800699</v>
      </c>
      <c r="AV15" s="21">
        <v>0.34865390886022002</v>
      </c>
      <c r="AW15" s="21">
        <v>0.38561041621678399</v>
      </c>
      <c r="AX15" s="21">
        <v>0.28565660239388602</v>
      </c>
    </row>
    <row r="16" spans="2:50" x14ac:dyDescent="0.35">
      <c r="B16" s="18" t="s">
        <v>159</v>
      </c>
      <c r="C16" s="21">
        <v>0.28831013417418899</v>
      </c>
      <c r="D16" s="21">
        <v>0.32014855115441698</v>
      </c>
      <c r="E16" s="21">
        <v>0.25746320000634498</v>
      </c>
      <c r="F16" s="21"/>
      <c r="G16" s="21">
        <v>0.28827596825738</v>
      </c>
      <c r="H16" s="21">
        <v>0.24464119678217</v>
      </c>
      <c r="I16" s="21">
        <v>0.27636179798989302</v>
      </c>
      <c r="J16" s="21">
        <v>0.30466932252218598</v>
      </c>
      <c r="K16" s="21">
        <v>0.36528645902915602</v>
      </c>
      <c r="L16" s="21">
        <v>0.26894219301947803</v>
      </c>
      <c r="M16" s="21"/>
      <c r="N16" s="21">
        <v>0.339053800408466</v>
      </c>
      <c r="O16" s="21">
        <v>0.27561919096100601</v>
      </c>
      <c r="P16" s="21">
        <v>0.26308111793387801</v>
      </c>
      <c r="Q16" s="21">
        <v>0.26674014699876702</v>
      </c>
      <c r="R16" s="21"/>
      <c r="S16" s="21">
        <v>0.253476879428151</v>
      </c>
      <c r="T16" s="21">
        <v>0.298148369965134</v>
      </c>
      <c r="U16" s="21">
        <v>0.24503718593125701</v>
      </c>
      <c r="V16" s="21">
        <v>0.26621381504721697</v>
      </c>
      <c r="W16" s="21">
        <v>0.25061428378128697</v>
      </c>
      <c r="X16" s="21">
        <v>0.23856677232915199</v>
      </c>
      <c r="Y16" s="21">
        <v>0.29901587987771999</v>
      </c>
      <c r="Z16" s="21">
        <v>0.43234729984491299</v>
      </c>
      <c r="AA16" s="21">
        <v>0.349207899434757</v>
      </c>
      <c r="AB16" s="21">
        <v>0.35975741827611601</v>
      </c>
      <c r="AC16" s="21">
        <v>0.26231335006116202</v>
      </c>
      <c r="AD16" s="21">
        <v>0.21143002278328599</v>
      </c>
      <c r="AE16" s="21"/>
      <c r="AF16" s="21">
        <v>0.23317810197973901</v>
      </c>
      <c r="AG16" s="21">
        <v>0.345453627361062</v>
      </c>
      <c r="AH16" s="21">
        <v>0.219420844075356</v>
      </c>
      <c r="AI16" s="21"/>
      <c r="AJ16" s="21">
        <v>0.210426956708749</v>
      </c>
      <c r="AK16" s="21">
        <v>0.38830994315078499</v>
      </c>
      <c r="AL16" s="21">
        <v>0.32074659249260401</v>
      </c>
      <c r="AM16" s="21">
        <v>0.41035397997159101</v>
      </c>
      <c r="AN16" s="21">
        <v>0.216714919127412</v>
      </c>
      <c r="AO16" s="21"/>
      <c r="AP16" s="21">
        <v>0.154485991441384</v>
      </c>
      <c r="AQ16" s="21">
        <v>0.41300662332910598</v>
      </c>
      <c r="AR16" s="21">
        <v>0.35577348892021499</v>
      </c>
      <c r="AS16" s="21"/>
      <c r="AT16" s="21">
        <v>0.25480958447117702</v>
      </c>
      <c r="AU16" s="21">
        <v>0.304417846902511</v>
      </c>
      <c r="AV16" s="21">
        <v>0.31065444686801602</v>
      </c>
      <c r="AW16" s="21">
        <v>0.29253796083890998</v>
      </c>
      <c r="AX16" s="21">
        <v>0.44456853038786698</v>
      </c>
    </row>
    <row r="17" spans="2:50" x14ac:dyDescent="0.35">
      <c r="B17" s="18" t="s">
        <v>160</v>
      </c>
      <c r="C17" s="22">
        <v>7.4403429803596793E-2</v>
      </c>
      <c r="D17" s="22">
        <v>4.8192654376835002E-2</v>
      </c>
      <c r="E17" s="22">
        <v>9.8154587953645497E-2</v>
      </c>
      <c r="F17" s="22"/>
      <c r="G17" s="22">
        <v>4.8188352422492101E-2</v>
      </c>
      <c r="H17" s="22">
        <v>9.9723181585007703E-2</v>
      </c>
      <c r="I17" s="22">
        <v>3.4773935277880703E-2</v>
      </c>
      <c r="J17" s="22">
        <v>3.7533949213536498E-2</v>
      </c>
      <c r="K17" s="22">
        <v>-9.0990921567676297E-3</v>
      </c>
      <c r="L17" s="22">
        <v>0.18886943639253501</v>
      </c>
      <c r="M17" s="22"/>
      <c r="N17" s="22">
        <v>5.0562654663714297E-2</v>
      </c>
      <c r="O17" s="22">
        <v>0.103940326202433</v>
      </c>
      <c r="P17" s="22">
        <v>0.10980494840668099</v>
      </c>
      <c r="Q17" s="22">
        <v>4.2772760230310597E-2</v>
      </c>
      <c r="R17" s="22"/>
      <c r="S17" s="22">
        <v>0.115740791091654</v>
      </c>
      <c r="T17" s="22">
        <v>6.6416522445659001E-2</v>
      </c>
      <c r="U17" s="22">
        <v>0.188545946652731</v>
      </c>
      <c r="V17" s="22">
        <v>0.14348512420780399</v>
      </c>
      <c r="W17" s="22">
        <v>0.11817525899480801</v>
      </c>
      <c r="X17" s="22">
        <v>0.15605872098734999</v>
      </c>
      <c r="Y17" s="22">
        <v>8.1271313933014802E-2</v>
      </c>
      <c r="Z17" s="22">
        <v>-6.8492786120694094E-2</v>
      </c>
      <c r="AA17" s="22">
        <v>-9.9188592436294503E-3</v>
      </c>
      <c r="AB17" s="22">
        <v>-8.2762538049496098E-2</v>
      </c>
      <c r="AC17" s="22">
        <v>5.55487740636363E-2</v>
      </c>
      <c r="AD17" s="22">
        <v>4.34470277688924E-2</v>
      </c>
      <c r="AE17" s="22"/>
      <c r="AF17" s="22">
        <v>0.24336999521813299</v>
      </c>
      <c r="AG17" s="22">
        <v>-1.7695095888552E-2</v>
      </c>
      <c r="AH17" s="22">
        <v>2.5565433487067399E-2</v>
      </c>
      <c r="AI17" s="22"/>
      <c r="AJ17" s="22">
        <v>0.311292508138308</v>
      </c>
      <c r="AK17" s="22">
        <v>-0.120312112277628</v>
      </c>
      <c r="AL17" s="22">
        <v>3.5362908536894701E-2</v>
      </c>
      <c r="AM17" s="22">
        <v>-1.52981849377646E-2</v>
      </c>
      <c r="AN17" s="22">
        <v>1.0311421865967899E-2</v>
      </c>
      <c r="AO17" s="22"/>
      <c r="AP17" s="22">
        <v>0.43311694374632198</v>
      </c>
      <c r="AQ17" s="22">
        <v>-0.16750536266399499</v>
      </c>
      <c r="AR17" s="22">
        <v>1.0658761070605901E-2</v>
      </c>
      <c r="AS17" s="22"/>
      <c r="AT17" s="22">
        <v>0.131393077266763</v>
      </c>
      <c r="AU17" s="22">
        <v>2.7236180655495799E-2</v>
      </c>
      <c r="AV17" s="22">
        <v>3.7999461992204601E-2</v>
      </c>
      <c r="AW17" s="22">
        <v>9.30724553778743E-2</v>
      </c>
      <c r="AX17" s="22">
        <v>-0.15891192799398099</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0.41122400462042902</v>
      </c>
      <c r="D9" s="17">
        <v>0.40182234130112998</v>
      </c>
      <c r="E9" s="17">
        <v>0.42014414743288198</v>
      </c>
      <c r="F9" s="17"/>
      <c r="G9" s="17">
        <v>0.12996595625937599</v>
      </c>
      <c r="H9" s="17">
        <v>0.23737283772041101</v>
      </c>
      <c r="I9" s="17">
        <v>0.372937722655659</v>
      </c>
      <c r="J9" s="17">
        <v>0.47208057218153099</v>
      </c>
      <c r="K9" s="17">
        <v>0.56579420732837604</v>
      </c>
      <c r="L9" s="17">
        <v>0.61600089002957903</v>
      </c>
      <c r="M9" s="17"/>
      <c r="N9" s="17">
        <v>0.40231239577678501</v>
      </c>
      <c r="O9" s="17">
        <v>0.40187537258260397</v>
      </c>
      <c r="P9" s="17">
        <v>0.39923341548756602</v>
      </c>
      <c r="Q9" s="17">
        <v>0.43403882871919103</v>
      </c>
      <c r="R9" s="17"/>
      <c r="S9" s="17">
        <v>0.35001247704159899</v>
      </c>
      <c r="T9" s="17">
        <v>0.38804384215390803</v>
      </c>
      <c r="U9" s="17">
        <v>0.46901208319120502</v>
      </c>
      <c r="V9" s="17">
        <v>0.47886277422175499</v>
      </c>
      <c r="W9" s="17">
        <v>0.37159303038741498</v>
      </c>
      <c r="X9" s="17">
        <v>0.37079458384352199</v>
      </c>
      <c r="Y9" s="17">
        <v>0.45914455133297299</v>
      </c>
      <c r="Z9" s="17">
        <v>0.48133232823283401</v>
      </c>
      <c r="AA9" s="17">
        <v>0.40515588700893201</v>
      </c>
      <c r="AB9" s="17">
        <v>0.421672743012104</v>
      </c>
      <c r="AC9" s="17">
        <v>0.44242329782603801</v>
      </c>
      <c r="AD9" s="17">
        <v>0.37385065170468501</v>
      </c>
      <c r="AE9" s="17"/>
      <c r="AF9" s="17">
        <v>0.57659677045343505</v>
      </c>
      <c r="AG9" s="17">
        <v>0.35532696245456402</v>
      </c>
      <c r="AH9" s="17">
        <v>0.32291789833376799</v>
      </c>
      <c r="AI9" s="17"/>
      <c r="AJ9" s="17">
        <v>0.550307560280487</v>
      </c>
      <c r="AK9" s="17">
        <v>0.29318731450253799</v>
      </c>
      <c r="AL9" s="17">
        <v>0.364235517553753</v>
      </c>
      <c r="AM9" s="17">
        <v>0.48398969474745801</v>
      </c>
      <c r="AN9" s="17">
        <v>0.40933875708582201</v>
      </c>
      <c r="AO9" s="17"/>
      <c r="AP9" s="17">
        <v>0.53661057715758298</v>
      </c>
      <c r="AQ9" s="17">
        <v>0.30635852127268498</v>
      </c>
      <c r="AR9" s="17">
        <v>0.36824481813347998</v>
      </c>
      <c r="AS9" s="17"/>
      <c r="AT9" s="17">
        <v>0.474364544157242</v>
      </c>
      <c r="AU9" s="17">
        <v>0.37589383533718901</v>
      </c>
      <c r="AV9" s="17">
        <v>0.36906904983038302</v>
      </c>
      <c r="AW9" s="17">
        <v>0.357876490832303</v>
      </c>
      <c r="AX9" s="17">
        <v>0.32601927604342301</v>
      </c>
    </row>
    <row r="10" spans="2:50" x14ac:dyDescent="0.35">
      <c r="B10" s="18" t="s">
        <v>154</v>
      </c>
      <c r="C10" s="17">
        <v>0.275607113304706</v>
      </c>
      <c r="D10" s="17">
        <v>0.292273925522954</v>
      </c>
      <c r="E10" s="17">
        <v>0.26043634785897601</v>
      </c>
      <c r="F10" s="17"/>
      <c r="G10" s="17">
        <v>0.23770260480132999</v>
      </c>
      <c r="H10" s="17">
        <v>0.25964068538486301</v>
      </c>
      <c r="I10" s="17">
        <v>0.27639577048333003</v>
      </c>
      <c r="J10" s="17">
        <v>0.30274708920913901</v>
      </c>
      <c r="K10" s="17">
        <v>0.295221921236337</v>
      </c>
      <c r="L10" s="17">
        <v>0.27773187205236899</v>
      </c>
      <c r="M10" s="17"/>
      <c r="N10" s="17">
        <v>0.29568053043599202</v>
      </c>
      <c r="O10" s="17">
        <v>0.27803105251523802</v>
      </c>
      <c r="P10" s="17">
        <v>0.29582626382897698</v>
      </c>
      <c r="Q10" s="17">
        <v>0.23692620680068399</v>
      </c>
      <c r="R10" s="17"/>
      <c r="S10" s="17">
        <v>0.28939524508126102</v>
      </c>
      <c r="T10" s="17">
        <v>0.307318444253808</v>
      </c>
      <c r="U10" s="17">
        <v>0.23121815145079999</v>
      </c>
      <c r="V10" s="17">
        <v>0.29255057736339202</v>
      </c>
      <c r="W10" s="17">
        <v>0.275762041310536</v>
      </c>
      <c r="X10" s="17">
        <v>0.28821395944788097</v>
      </c>
      <c r="Y10" s="17">
        <v>0.25448889843392303</v>
      </c>
      <c r="Z10" s="17">
        <v>0.197836785703142</v>
      </c>
      <c r="AA10" s="17">
        <v>0.28930264442313602</v>
      </c>
      <c r="AB10" s="17">
        <v>0.26490073935805503</v>
      </c>
      <c r="AC10" s="17">
        <v>0.27628777907888002</v>
      </c>
      <c r="AD10" s="17">
        <v>0.24300947691393601</v>
      </c>
      <c r="AE10" s="17"/>
      <c r="AF10" s="17">
        <v>0.242187064906526</v>
      </c>
      <c r="AG10" s="17">
        <v>0.31522451992397599</v>
      </c>
      <c r="AH10" s="17">
        <v>0.27869786222119702</v>
      </c>
      <c r="AI10" s="17"/>
      <c r="AJ10" s="17">
        <v>0.28173225015484499</v>
      </c>
      <c r="AK10" s="17">
        <v>0.29620429869282799</v>
      </c>
      <c r="AL10" s="17">
        <v>0.31916517946652201</v>
      </c>
      <c r="AM10" s="17">
        <v>0.310641817883548</v>
      </c>
      <c r="AN10" s="17">
        <v>0.231796501840874</v>
      </c>
      <c r="AO10" s="17"/>
      <c r="AP10" s="17">
        <v>0.29345914229672598</v>
      </c>
      <c r="AQ10" s="17">
        <v>0.306274923898323</v>
      </c>
      <c r="AR10" s="17">
        <v>0.296792929940009</v>
      </c>
      <c r="AS10" s="17"/>
      <c r="AT10" s="17">
        <v>0.24660683583441101</v>
      </c>
      <c r="AU10" s="17">
        <v>0.28821737846504503</v>
      </c>
      <c r="AV10" s="17">
        <v>0.30762186060381802</v>
      </c>
      <c r="AW10" s="17">
        <v>0.247286129685832</v>
      </c>
      <c r="AX10" s="17">
        <v>0.38016467371696999</v>
      </c>
    </row>
    <row r="11" spans="2:50" x14ac:dyDescent="0.35">
      <c r="B11" s="18" t="s">
        <v>155</v>
      </c>
      <c r="C11" s="17">
        <v>0.14834328027186</v>
      </c>
      <c r="D11" s="17">
        <v>0.14792152845104301</v>
      </c>
      <c r="E11" s="17">
        <v>0.14847084814196099</v>
      </c>
      <c r="F11" s="17"/>
      <c r="G11" s="17">
        <v>0.203145082010978</v>
      </c>
      <c r="H11" s="17">
        <v>0.21957949807848401</v>
      </c>
      <c r="I11" s="17">
        <v>0.18720729688076301</v>
      </c>
      <c r="J11" s="17">
        <v>0.145801192492302</v>
      </c>
      <c r="K11" s="17">
        <v>6.6160346279508106E-2</v>
      </c>
      <c r="L11" s="17">
        <v>7.9686339499355802E-2</v>
      </c>
      <c r="M11" s="17"/>
      <c r="N11" s="17">
        <v>0.14614358832325799</v>
      </c>
      <c r="O11" s="17">
        <v>0.13875365593625399</v>
      </c>
      <c r="P11" s="17">
        <v>0.15959668532761001</v>
      </c>
      <c r="Q11" s="17">
        <v>0.15255010055091001</v>
      </c>
      <c r="R11" s="17"/>
      <c r="S11" s="17">
        <v>0.17753029349950999</v>
      </c>
      <c r="T11" s="17">
        <v>0.14858430046787699</v>
      </c>
      <c r="U11" s="17">
        <v>0.13785802982020001</v>
      </c>
      <c r="V11" s="17">
        <v>0.13716234612884301</v>
      </c>
      <c r="W11" s="17">
        <v>0.207606058804268</v>
      </c>
      <c r="X11" s="17">
        <v>0.15153305399453801</v>
      </c>
      <c r="Y11" s="17">
        <v>0.119800317836705</v>
      </c>
      <c r="Z11" s="17">
        <v>0.15001791504098899</v>
      </c>
      <c r="AA11" s="17">
        <v>0.14795413909416</v>
      </c>
      <c r="AB11" s="17">
        <v>0.13601952302513901</v>
      </c>
      <c r="AC11" s="17">
        <v>0.112117748558062</v>
      </c>
      <c r="AD11" s="17">
        <v>9.6954061455942597E-2</v>
      </c>
      <c r="AE11" s="17"/>
      <c r="AF11" s="17">
        <v>9.9634275357807098E-2</v>
      </c>
      <c r="AG11" s="17">
        <v>0.16407755578928301</v>
      </c>
      <c r="AH11" s="17">
        <v>0.19291243126832999</v>
      </c>
      <c r="AI11" s="17"/>
      <c r="AJ11" s="17">
        <v>8.7221516699956994E-2</v>
      </c>
      <c r="AK11" s="17">
        <v>0.206901670055854</v>
      </c>
      <c r="AL11" s="17">
        <v>0.162065767414525</v>
      </c>
      <c r="AM11" s="17">
        <v>5.9738786178040203E-2</v>
      </c>
      <c r="AN11" s="17">
        <v>0.16899310258435099</v>
      </c>
      <c r="AO11" s="17"/>
      <c r="AP11" s="17">
        <v>9.1072839591563703E-2</v>
      </c>
      <c r="AQ11" s="17">
        <v>0.183227400268857</v>
      </c>
      <c r="AR11" s="17">
        <v>0.16952705353466699</v>
      </c>
      <c r="AS11" s="17"/>
      <c r="AT11" s="17">
        <v>0.13845844163063201</v>
      </c>
      <c r="AU11" s="17">
        <v>0.16299132162271601</v>
      </c>
      <c r="AV11" s="17">
        <v>0.15726507221681399</v>
      </c>
      <c r="AW11" s="17">
        <v>0.16377873556529099</v>
      </c>
      <c r="AX11" s="17">
        <v>2.73285805962151E-2</v>
      </c>
    </row>
    <row r="12" spans="2:50" x14ac:dyDescent="0.35">
      <c r="B12" s="18" t="s">
        <v>156</v>
      </c>
      <c r="C12" s="17">
        <v>8.3995184342218004E-2</v>
      </c>
      <c r="D12" s="17">
        <v>7.5048395704352996E-2</v>
      </c>
      <c r="E12" s="17">
        <v>9.1850269985474506E-2</v>
      </c>
      <c r="F12" s="17"/>
      <c r="G12" s="17">
        <v>0.21103482607502699</v>
      </c>
      <c r="H12" s="17">
        <v>0.15205976977918401</v>
      </c>
      <c r="I12" s="17">
        <v>9.4772613591034005E-2</v>
      </c>
      <c r="J12" s="17">
        <v>3.97893237913221E-2</v>
      </c>
      <c r="K12" s="17">
        <v>2.88159749025882E-2</v>
      </c>
      <c r="L12" s="17">
        <v>9.1225729680469107E-3</v>
      </c>
      <c r="M12" s="17"/>
      <c r="N12" s="17">
        <v>7.9447955619065799E-2</v>
      </c>
      <c r="O12" s="17">
        <v>9.8090731463159803E-2</v>
      </c>
      <c r="P12" s="17">
        <v>8.2662653941172504E-2</v>
      </c>
      <c r="Q12" s="17">
        <v>7.6455582416711507E-2</v>
      </c>
      <c r="R12" s="17"/>
      <c r="S12" s="17">
        <v>7.8223837038946198E-2</v>
      </c>
      <c r="T12" s="17">
        <v>8.1962175132966095E-2</v>
      </c>
      <c r="U12" s="17">
        <v>8.8442150781663301E-2</v>
      </c>
      <c r="V12" s="17">
        <v>5.5161384876972898E-2</v>
      </c>
      <c r="W12" s="17">
        <v>7.3839861253874595E-2</v>
      </c>
      <c r="X12" s="17">
        <v>8.3575424141831403E-2</v>
      </c>
      <c r="Y12" s="17">
        <v>0.106949875983881</v>
      </c>
      <c r="Z12" s="17">
        <v>8.2691178748955096E-2</v>
      </c>
      <c r="AA12" s="17">
        <v>7.4156337392037003E-2</v>
      </c>
      <c r="AB12" s="17">
        <v>8.9570928915875495E-2</v>
      </c>
      <c r="AC12" s="17">
        <v>8.1407341282616702E-2</v>
      </c>
      <c r="AD12" s="17">
        <v>0.18372740653125799</v>
      </c>
      <c r="AE12" s="17"/>
      <c r="AF12" s="17">
        <v>3.5031603996862101E-2</v>
      </c>
      <c r="AG12" s="17">
        <v>9.8544081835702305E-2</v>
      </c>
      <c r="AH12" s="17">
        <v>9.7820827300829805E-2</v>
      </c>
      <c r="AI12" s="17"/>
      <c r="AJ12" s="17">
        <v>3.9745545854584098E-2</v>
      </c>
      <c r="AK12" s="17">
        <v>0.12745850995713501</v>
      </c>
      <c r="AL12" s="17">
        <v>5.3908950081304897E-2</v>
      </c>
      <c r="AM12" s="17">
        <v>6.6250237794855699E-2</v>
      </c>
      <c r="AN12" s="17">
        <v>8.1015271495767996E-2</v>
      </c>
      <c r="AO12" s="17"/>
      <c r="AP12" s="17">
        <v>3.94844679411459E-2</v>
      </c>
      <c r="AQ12" s="17">
        <v>0.12777737560357899</v>
      </c>
      <c r="AR12" s="17">
        <v>8.2823620857726599E-2</v>
      </c>
      <c r="AS12" s="17"/>
      <c r="AT12" s="17">
        <v>6.8081122369641894E-2</v>
      </c>
      <c r="AU12" s="17">
        <v>7.9310292425547504E-2</v>
      </c>
      <c r="AV12" s="17">
        <v>9.8241601854329993E-2</v>
      </c>
      <c r="AW12" s="17">
        <v>0.115415616670015</v>
      </c>
      <c r="AX12" s="17">
        <v>0.12766892456413301</v>
      </c>
    </row>
    <row r="13" spans="2:50" x14ac:dyDescent="0.35">
      <c r="B13" s="18" t="s">
        <v>157</v>
      </c>
      <c r="C13" s="17">
        <v>5.4444879953054602E-2</v>
      </c>
      <c r="D13" s="17">
        <v>5.7408128292926602E-2</v>
      </c>
      <c r="E13" s="17">
        <v>5.1769200378688603E-2</v>
      </c>
      <c r="F13" s="17"/>
      <c r="G13" s="17">
        <v>0.17858674448912601</v>
      </c>
      <c r="H13" s="17">
        <v>8.3780688000220205E-2</v>
      </c>
      <c r="I13" s="17">
        <v>3.8370270688776E-2</v>
      </c>
      <c r="J13" s="17">
        <v>2.0869348846287099E-2</v>
      </c>
      <c r="K13" s="17">
        <v>2.5208156088896101E-2</v>
      </c>
      <c r="L13" s="17">
        <v>8.8521609774304903E-3</v>
      </c>
      <c r="M13" s="17"/>
      <c r="N13" s="17">
        <v>5.5683522541941102E-2</v>
      </c>
      <c r="O13" s="17">
        <v>5.2558848283780199E-2</v>
      </c>
      <c r="P13" s="17">
        <v>5.1205688562839601E-2</v>
      </c>
      <c r="Q13" s="17">
        <v>5.8568673812589803E-2</v>
      </c>
      <c r="R13" s="17"/>
      <c r="S13" s="17">
        <v>7.65285758829959E-2</v>
      </c>
      <c r="T13" s="17">
        <v>4.3588727044809497E-2</v>
      </c>
      <c r="U13" s="17">
        <v>3.69579102450261E-2</v>
      </c>
      <c r="V13" s="17">
        <v>2.1437698812156101E-2</v>
      </c>
      <c r="W13" s="17">
        <v>4.6297325164609597E-2</v>
      </c>
      <c r="X13" s="17">
        <v>8.4787170514584495E-2</v>
      </c>
      <c r="Y13" s="17">
        <v>2.3905037487204E-2</v>
      </c>
      <c r="Z13" s="17">
        <v>7.7954826513413095E-2</v>
      </c>
      <c r="AA13" s="17">
        <v>4.8798792642840601E-2</v>
      </c>
      <c r="AB13" s="17">
        <v>6.3453370498291903E-2</v>
      </c>
      <c r="AC13" s="17">
        <v>7.9230278044115005E-2</v>
      </c>
      <c r="AD13" s="17">
        <v>7.3705304858753803E-2</v>
      </c>
      <c r="AE13" s="17"/>
      <c r="AF13" s="17">
        <v>3.0034633998498501E-2</v>
      </c>
      <c r="AG13" s="17">
        <v>4.9905288445917698E-2</v>
      </c>
      <c r="AH13" s="17">
        <v>4.9989994777508401E-2</v>
      </c>
      <c r="AI13" s="17"/>
      <c r="AJ13" s="17">
        <v>2.91990593456069E-2</v>
      </c>
      <c r="AK13" s="17">
        <v>6.4046033648442496E-2</v>
      </c>
      <c r="AL13" s="17">
        <v>5.4145141485937603E-2</v>
      </c>
      <c r="AM13" s="17">
        <v>7.9379463396097305E-2</v>
      </c>
      <c r="AN13" s="17">
        <v>4.6254888087340199E-2</v>
      </c>
      <c r="AO13" s="17"/>
      <c r="AP13" s="17">
        <v>3.4656855816274597E-2</v>
      </c>
      <c r="AQ13" s="17">
        <v>6.5300454980306302E-2</v>
      </c>
      <c r="AR13" s="17">
        <v>7.7044599992669896E-2</v>
      </c>
      <c r="AS13" s="17"/>
      <c r="AT13" s="17">
        <v>5.1189046984830802E-2</v>
      </c>
      <c r="AU13" s="17">
        <v>5.7576346466758702E-2</v>
      </c>
      <c r="AV13" s="17">
        <v>5.0627954252161503E-2</v>
      </c>
      <c r="AW13" s="17">
        <v>7.9925145267898498E-2</v>
      </c>
      <c r="AX13" s="17">
        <v>8.72075818903605E-2</v>
      </c>
    </row>
    <row r="14" spans="2:50" x14ac:dyDescent="0.35">
      <c r="B14" s="18" t="s">
        <v>72</v>
      </c>
      <c r="C14" s="17">
        <v>2.6385537507732398E-2</v>
      </c>
      <c r="D14" s="17">
        <v>2.5525680727593002E-2</v>
      </c>
      <c r="E14" s="17">
        <v>2.7329186202017901E-2</v>
      </c>
      <c r="F14" s="17"/>
      <c r="G14" s="17">
        <v>3.95647863641631E-2</v>
      </c>
      <c r="H14" s="17">
        <v>4.7566521036837797E-2</v>
      </c>
      <c r="I14" s="17">
        <v>3.0316325700438199E-2</v>
      </c>
      <c r="J14" s="17">
        <v>1.8712473479418699E-2</v>
      </c>
      <c r="K14" s="17">
        <v>1.8799394164294402E-2</v>
      </c>
      <c r="L14" s="17">
        <v>8.6061644732180406E-3</v>
      </c>
      <c r="M14" s="17"/>
      <c r="N14" s="17">
        <v>2.07320073029576E-2</v>
      </c>
      <c r="O14" s="17">
        <v>3.0690339218964399E-2</v>
      </c>
      <c r="P14" s="17">
        <v>1.14752928518339E-2</v>
      </c>
      <c r="Q14" s="17">
        <v>4.1460607699913797E-2</v>
      </c>
      <c r="R14" s="17"/>
      <c r="S14" s="17">
        <v>2.8309571455688E-2</v>
      </c>
      <c r="T14" s="17">
        <v>3.0502510946630999E-2</v>
      </c>
      <c r="U14" s="17">
        <v>3.6511674511104701E-2</v>
      </c>
      <c r="V14" s="17">
        <v>1.48252185968815E-2</v>
      </c>
      <c r="W14" s="17">
        <v>2.4901683079296501E-2</v>
      </c>
      <c r="X14" s="17">
        <v>2.1095808057642901E-2</v>
      </c>
      <c r="Y14" s="17">
        <v>3.5711318925313401E-2</v>
      </c>
      <c r="Z14" s="17">
        <v>1.01669657606667E-2</v>
      </c>
      <c r="AA14" s="17">
        <v>3.4632199438894402E-2</v>
      </c>
      <c r="AB14" s="17">
        <v>2.43826951905349E-2</v>
      </c>
      <c r="AC14" s="17">
        <v>8.5335552102886406E-3</v>
      </c>
      <c r="AD14" s="17">
        <v>2.8753098535424602E-2</v>
      </c>
      <c r="AE14" s="17"/>
      <c r="AF14" s="17">
        <v>1.65156512868707E-2</v>
      </c>
      <c r="AG14" s="17">
        <v>1.6921591550557401E-2</v>
      </c>
      <c r="AH14" s="17">
        <v>5.7660986098367499E-2</v>
      </c>
      <c r="AI14" s="17"/>
      <c r="AJ14" s="17">
        <v>1.17940676645198E-2</v>
      </c>
      <c r="AK14" s="17">
        <v>1.22021731432019E-2</v>
      </c>
      <c r="AL14" s="17">
        <v>4.64794439979581E-2</v>
      </c>
      <c r="AM14" s="17">
        <v>0</v>
      </c>
      <c r="AN14" s="17">
        <v>6.2601478905845498E-2</v>
      </c>
      <c r="AO14" s="17"/>
      <c r="AP14" s="17">
        <v>4.7161171967066602E-3</v>
      </c>
      <c r="AQ14" s="17">
        <v>1.1061323976250099E-2</v>
      </c>
      <c r="AR14" s="17">
        <v>5.5669775414473798E-3</v>
      </c>
      <c r="AS14" s="17"/>
      <c r="AT14" s="17">
        <v>2.1300009023241799E-2</v>
      </c>
      <c r="AU14" s="17">
        <v>3.6010825682743997E-2</v>
      </c>
      <c r="AV14" s="17">
        <v>1.7174461242493201E-2</v>
      </c>
      <c r="AW14" s="17">
        <v>3.5717881978659799E-2</v>
      </c>
      <c r="AX14" s="17">
        <v>5.1610963188898899E-2</v>
      </c>
    </row>
    <row r="15" spans="2:50" x14ac:dyDescent="0.35">
      <c r="B15" s="18" t="s">
        <v>158</v>
      </c>
      <c r="C15" s="21">
        <v>0.68683111792513496</v>
      </c>
      <c r="D15" s="21">
        <v>0.69409626682408399</v>
      </c>
      <c r="E15" s="21">
        <v>0.68058049529185805</v>
      </c>
      <c r="F15" s="21"/>
      <c r="G15" s="21">
        <v>0.367668561060706</v>
      </c>
      <c r="H15" s="21">
        <v>0.49701352310527402</v>
      </c>
      <c r="I15" s="21">
        <v>0.64933349313898903</v>
      </c>
      <c r="J15" s="21">
        <v>0.77482766139067005</v>
      </c>
      <c r="K15" s="21">
        <v>0.86101612856471299</v>
      </c>
      <c r="L15" s="21">
        <v>0.89373276208194896</v>
      </c>
      <c r="M15" s="21"/>
      <c r="N15" s="21">
        <v>0.69799292621277698</v>
      </c>
      <c r="O15" s="21">
        <v>0.67990642509784105</v>
      </c>
      <c r="P15" s="21">
        <v>0.695059679316544</v>
      </c>
      <c r="Q15" s="21">
        <v>0.67096503551987496</v>
      </c>
      <c r="R15" s="21"/>
      <c r="S15" s="21">
        <v>0.63940772212285901</v>
      </c>
      <c r="T15" s="21">
        <v>0.69536228640771602</v>
      </c>
      <c r="U15" s="21">
        <v>0.70023023464200596</v>
      </c>
      <c r="V15" s="21">
        <v>0.77141335158514601</v>
      </c>
      <c r="W15" s="21">
        <v>0.64735507169795103</v>
      </c>
      <c r="X15" s="21">
        <v>0.65900854329140401</v>
      </c>
      <c r="Y15" s="21">
        <v>0.71363344976689602</v>
      </c>
      <c r="Z15" s="21">
        <v>0.67916911393597701</v>
      </c>
      <c r="AA15" s="21">
        <v>0.69445853143206804</v>
      </c>
      <c r="AB15" s="21">
        <v>0.68657348237015903</v>
      </c>
      <c r="AC15" s="21">
        <v>0.71871107690491698</v>
      </c>
      <c r="AD15" s="21">
        <v>0.61686012861862105</v>
      </c>
      <c r="AE15" s="21"/>
      <c r="AF15" s="21">
        <v>0.81878383535996202</v>
      </c>
      <c r="AG15" s="21">
        <v>0.67055148237853901</v>
      </c>
      <c r="AH15" s="21">
        <v>0.60161576055496402</v>
      </c>
      <c r="AI15" s="21"/>
      <c r="AJ15" s="21">
        <v>0.83203981043533204</v>
      </c>
      <c r="AK15" s="21">
        <v>0.58939161319536604</v>
      </c>
      <c r="AL15" s="21">
        <v>0.68340069702027495</v>
      </c>
      <c r="AM15" s="21">
        <v>0.79463151263100695</v>
      </c>
      <c r="AN15" s="21">
        <v>0.64113525892669598</v>
      </c>
      <c r="AO15" s="21"/>
      <c r="AP15" s="21">
        <v>0.83006971945430896</v>
      </c>
      <c r="AQ15" s="21">
        <v>0.61263344517100704</v>
      </c>
      <c r="AR15" s="21">
        <v>0.66503774807348903</v>
      </c>
      <c r="AS15" s="21"/>
      <c r="AT15" s="21">
        <v>0.72097137999165295</v>
      </c>
      <c r="AU15" s="21">
        <v>0.66411121380223403</v>
      </c>
      <c r="AV15" s="21">
        <v>0.67669091043420104</v>
      </c>
      <c r="AW15" s="21">
        <v>0.60516262051813596</v>
      </c>
      <c r="AX15" s="21">
        <v>0.706183949760393</v>
      </c>
    </row>
    <row r="16" spans="2:50" x14ac:dyDescent="0.35">
      <c r="B16" s="18" t="s">
        <v>159</v>
      </c>
      <c r="C16" s="21">
        <v>0.138440064295273</v>
      </c>
      <c r="D16" s="21">
        <v>0.13245652399728</v>
      </c>
      <c r="E16" s="21">
        <v>0.143619470364163</v>
      </c>
      <c r="F16" s="21"/>
      <c r="G16" s="21">
        <v>0.38962157056415297</v>
      </c>
      <c r="H16" s="21">
        <v>0.23584045777940399</v>
      </c>
      <c r="I16" s="21">
        <v>0.13314288427981</v>
      </c>
      <c r="J16" s="21">
        <v>6.0658672637609198E-2</v>
      </c>
      <c r="K16" s="21">
        <v>5.4024130991484301E-2</v>
      </c>
      <c r="L16" s="21">
        <v>1.7974733945477401E-2</v>
      </c>
      <c r="M16" s="21"/>
      <c r="N16" s="21">
        <v>0.13513147816100701</v>
      </c>
      <c r="O16" s="21">
        <v>0.15064957974693999</v>
      </c>
      <c r="P16" s="21">
        <v>0.133868342504012</v>
      </c>
      <c r="Q16" s="21">
        <v>0.135024256229301</v>
      </c>
      <c r="R16" s="21"/>
      <c r="S16" s="21">
        <v>0.154752412921942</v>
      </c>
      <c r="T16" s="21">
        <v>0.12555090217777601</v>
      </c>
      <c r="U16" s="21">
        <v>0.12540006102668899</v>
      </c>
      <c r="V16" s="21">
        <v>7.6599083689129002E-2</v>
      </c>
      <c r="W16" s="21">
        <v>0.120137186418484</v>
      </c>
      <c r="X16" s="21">
        <v>0.16836259465641601</v>
      </c>
      <c r="Y16" s="21">
        <v>0.13085491347108499</v>
      </c>
      <c r="Z16" s="21">
        <v>0.160646005262368</v>
      </c>
      <c r="AA16" s="21">
        <v>0.122955130034878</v>
      </c>
      <c r="AB16" s="21">
        <v>0.15302429941416701</v>
      </c>
      <c r="AC16" s="21">
        <v>0.16063761932673201</v>
      </c>
      <c r="AD16" s="21">
        <v>0.257432711390012</v>
      </c>
      <c r="AE16" s="21"/>
      <c r="AF16" s="21">
        <v>6.5066237995360598E-2</v>
      </c>
      <c r="AG16" s="21">
        <v>0.14844937028162</v>
      </c>
      <c r="AH16" s="21">
        <v>0.14781082207833801</v>
      </c>
      <c r="AI16" s="21"/>
      <c r="AJ16" s="21">
        <v>6.8944605200190995E-2</v>
      </c>
      <c r="AK16" s="21">
        <v>0.191504543605578</v>
      </c>
      <c r="AL16" s="21">
        <v>0.10805409156724199</v>
      </c>
      <c r="AM16" s="21">
        <v>0.145629701190953</v>
      </c>
      <c r="AN16" s="21">
        <v>0.127270159583108</v>
      </c>
      <c r="AO16" s="21"/>
      <c r="AP16" s="21">
        <v>7.4141323757420496E-2</v>
      </c>
      <c r="AQ16" s="21">
        <v>0.193077830583886</v>
      </c>
      <c r="AR16" s="21">
        <v>0.15986822085039601</v>
      </c>
      <c r="AS16" s="21"/>
      <c r="AT16" s="21">
        <v>0.119270169354473</v>
      </c>
      <c r="AU16" s="21">
        <v>0.13688663889230601</v>
      </c>
      <c r="AV16" s="21">
        <v>0.148869556106491</v>
      </c>
      <c r="AW16" s="21">
        <v>0.195340761937913</v>
      </c>
      <c r="AX16" s="21">
        <v>0.21487650645449299</v>
      </c>
    </row>
    <row r="17" spans="2:50" x14ac:dyDescent="0.35">
      <c r="B17" s="18" t="s">
        <v>160</v>
      </c>
      <c r="C17" s="22">
        <v>0.54839105362986196</v>
      </c>
      <c r="D17" s="22">
        <v>0.56163974282680496</v>
      </c>
      <c r="E17" s="22">
        <v>0.53696102492769504</v>
      </c>
      <c r="F17" s="22"/>
      <c r="G17" s="22">
        <v>-2.1953009503446801E-2</v>
      </c>
      <c r="H17" s="22">
        <v>0.26117306532586998</v>
      </c>
      <c r="I17" s="22">
        <v>0.516190608859179</v>
      </c>
      <c r="J17" s="22">
        <v>0.71416898875306101</v>
      </c>
      <c r="K17" s="22">
        <v>0.80699199757322904</v>
      </c>
      <c r="L17" s="22">
        <v>0.87575802813647097</v>
      </c>
      <c r="M17" s="22"/>
      <c r="N17" s="22">
        <v>0.56286144805176996</v>
      </c>
      <c r="O17" s="22">
        <v>0.52925684535090101</v>
      </c>
      <c r="P17" s="22">
        <v>0.56119133681253097</v>
      </c>
      <c r="Q17" s="22">
        <v>0.53594077929057404</v>
      </c>
      <c r="R17" s="22"/>
      <c r="S17" s="22">
        <v>0.48465530920091698</v>
      </c>
      <c r="T17" s="22">
        <v>0.56981138422994104</v>
      </c>
      <c r="U17" s="22">
        <v>0.57483017361531596</v>
      </c>
      <c r="V17" s="22">
        <v>0.69481426789601797</v>
      </c>
      <c r="W17" s="22">
        <v>0.527217885279467</v>
      </c>
      <c r="X17" s="22">
        <v>0.49064594863498801</v>
      </c>
      <c r="Y17" s="22">
        <v>0.582778536295811</v>
      </c>
      <c r="Z17" s="22">
        <v>0.51852310867360796</v>
      </c>
      <c r="AA17" s="22">
        <v>0.57150340139719003</v>
      </c>
      <c r="AB17" s="22">
        <v>0.53354918295599096</v>
      </c>
      <c r="AC17" s="22">
        <v>0.55807345757818605</v>
      </c>
      <c r="AD17" s="22">
        <v>0.35942741722860799</v>
      </c>
      <c r="AE17" s="22"/>
      <c r="AF17" s="22">
        <v>0.75371759736460098</v>
      </c>
      <c r="AG17" s="22">
        <v>0.52210211209691904</v>
      </c>
      <c r="AH17" s="22">
        <v>0.45380493847662601</v>
      </c>
      <c r="AI17" s="22"/>
      <c r="AJ17" s="22">
        <v>0.76309520523514096</v>
      </c>
      <c r="AK17" s="22">
        <v>0.39788706958978798</v>
      </c>
      <c r="AL17" s="22">
        <v>0.57534660545303296</v>
      </c>
      <c r="AM17" s="22">
        <v>0.64900181144005398</v>
      </c>
      <c r="AN17" s="22">
        <v>0.51386509934358704</v>
      </c>
      <c r="AO17" s="22"/>
      <c r="AP17" s="22">
        <v>0.75592839569688897</v>
      </c>
      <c r="AQ17" s="22">
        <v>0.41955561458712198</v>
      </c>
      <c r="AR17" s="22">
        <v>0.50516952722309305</v>
      </c>
      <c r="AS17" s="22"/>
      <c r="AT17" s="22">
        <v>0.60170121063717996</v>
      </c>
      <c r="AU17" s="22">
        <v>0.52722457490992802</v>
      </c>
      <c r="AV17" s="22">
        <v>0.52782135432770905</v>
      </c>
      <c r="AW17" s="22">
        <v>0.40982185858022202</v>
      </c>
      <c r="AX17" s="22">
        <v>0.49130744330589898</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0.48381494218323101</v>
      </c>
      <c r="D9" s="17">
        <v>0.42585493092739601</v>
      </c>
      <c r="E9" s="17">
        <v>0.54020989789992302</v>
      </c>
      <c r="F9" s="17"/>
      <c r="G9" s="17">
        <v>0.48508935368255701</v>
      </c>
      <c r="H9" s="17">
        <v>0.51365123705772397</v>
      </c>
      <c r="I9" s="17">
        <v>0.53223938373766699</v>
      </c>
      <c r="J9" s="17">
        <v>0.541422961736157</v>
      </c>
      <c r="K9" s="17">
        <v>0.48393848567668801</v>
      </c>
      <c r="L9" s="17">
        <v>0.37249190459367598</v>
      </c>
      <c r="M9" s="17"/>
      <c r="N9" s="17">
        <v>0.44511107891256502</v>
      </c>
      <c r="O9" s="17">
        <v>0.437194782605134</v>
      </c>
      <c r="P9" s="17">
        <v>0.48008284817543101</v>
      </c>
      <c r="Q9" s="17">
        <v>0.573157057839222</v>
      </c>
      <c r="R9" s="17"/>
      <c r="S9" s="17">
        <v>0.46689346555821498</v>
      </c>
      <c r="T9" s="17">
        <v>0.46463516380987402</v>
      </c>
      <c r="U9" s="17">
        <v>0.383409679564374</v>
      </c>
      <c r="V9" s="17">
        <v>0.45188582934910099</v>
      </c>
      <c r="W9" s="17">
        <v>0.487155834543127</v>
      </c>
      <c r="X9" s="17">
        <v>0.49293535728566301</v>
      </c>
      <c r="Y9" s="17">
        <v>0.46998404166514302</v>
      </c>
      <c r="Z9" s="17">
        <v>0.50976486076837302</v>
      </c>
      <c r="AA9" s="17">
        <v>0.52582803608162798</v>
      </c>
      <c r="AB9" s="17">
        <v>0.55767979978287996</v>
      </c>
      <c r="AC9" s="17">
        <v>0.58060468228421502</v>
      </c>
      <c r="AD9" s="17">
        <v>0.43804204239605199</v>
      </c>
      <c r="AE9" s="17"/>
      <c r="AF9" s="17">
        <v>0.445451202733812</v>
      </c>
      <c r="AG9" s="17">
        <v>0.48977901926570799</v>
      </c>
      <c r="AH9" s="17">
        <v>0.52446743300271503</v>
      </c>
      <c r="AI9" s="17"/>
      <c r="AJ9" s="17">
        <v>0.424552467981688</v>
      </c>
      <c r="AK9" s="17">
        <v>0.52508634070424198</v>
      </c>
      <c r="AL9" s="17">
        <v>0.41278941467803998</v>
      </c>
      <c r="AM9" s="17">
        <v>0.35150560958374799</v>
      </c>
      <c r="AN9" s="17">
        <v>0.527646688463556</v>
      </c>
      <c r="AO9" s="17"/>
      <c r="AP9" s="17">
        <v>0.42262206422971099</v>
      </c>
      <c r="AQ9" s="17">
        <v>0.55152605724661496</v>
      </c>
      <c r="AR9" s="17">
        <v>0.38600088901768997</v>
      </c>
      <c r="AS9" s="17"/>
      <c r="AT9" s="17">
        <v>0.53329591741488502</v>
      </c>
      <c r="AU9" s="17">
        <v>0.47718733301705901</v>
      </c>
      <c r="AV9" s="17">
        <v>0.46630670154437398</v>
      </c>
      <c r="AW9" s="17">
        <v>0.48674092432639898</v>
      </c>
      <c r="AX9" s="17">
        <v>0.42993610502080798</v>
      </c>
    </row>
    <row r="10" spans="2:50" x14ac:dyDescent="0.35">
      <c r="B10" s="18" t="s">
        <v>154</v>
      </c>
      <c r="C10" s="17">
        <v>0.30935245783091703</v>
      </c>
      <c r="D10" s="17">
        <v>0.32397636439251998</v>
      </c>
      <c r="E10" s="17">
        <v>0.29534684150313001</v>
      </c>
      <c r="F10" s="17"/>
      <c r="G10" s="17">
        <v>0.224135461987508</v>
      </c>
      <c r="H10" s="17">
        <v>0.23876203909423099</v>
      </c>
      <c r="I10" s="17">
        <v>0.29527715136803201</v>
      </c>
      <c r="J10" s="17">
        <v>0.28710437564857</v>
      </c>
      <c r="K10" s="17">
        <v>0.33890343743880502</v>
      </c>
      <c r="L10" s="17">
        <v>0.432533036500726</v>
      </c>
      <c r="M10" s="17"/>
      <c r="N10" s="17">
        <v>0.36788209303146802</v>
      </c>
      <c r="O10" s="17">
        <v>0.333207963729589</v>
      </c>
      <c r="P10" s="17">
        <v>0.29558471560629401</v>
      </c>
      <c r="Q10" s="17">
        <v>0.23720627934313901</v>
      </c>
      <c r="R10" s="17"/>
      <c r="S10" s="17">
        <v>0.31600186178393702</v>
      </c>
      <c r="T10" s="17">
        <v>0.34639177078851302</v>
      </c>
      <c r="U10" s="17">
        <v>0.42614633150507902</v>
      </c>
      <c r="V10" s="17">
        <v>0.335587593483619</v>
      </c>
      <c r="W10" s="17">
        <v>0.25000171540341598</v>
      </c>
      <c r="X10" s="17">
        <v>0.28883961934763203</v>
      </c>
      <c r="Y10" s="17">
        <v>0.29094053950897097</v>
      </c>
      <c r="Z10" s="17">
        <v>0.30383654166753998</v>
      </c>
      <c r="AA10" s="17">
        <v>0.26964619607628398</v>
      </c>
      <c r="AB10" s="17">
        <v>0.29240179894929802</v>
      </c>
      <c r="AC10" s="17">
        <v>0.264268814936793</v>
      </c>
      <c r="AD10" s="17">
        <v>0.25660124348889302</v>
      </c>
      <c r="AE10" s="17"/>
      <c r="AF10" s="17">
        <v>0.33655541566884301</v>
      </c>
      <c r="AG10" s="17">
        <v>0.328185185764442</v>
      </c>
      <c r="AH10" s="17">
        <v>0.23909674510328699</v>
      </c>
      <c r="AI10" s="17"/>
      <c r="AJ10" s="17">
        <v>0.35430721087905498</v>
      </c>
      <c r="AK10" s="17">
        <v>0.29789660017167402</v>
      </c>
      <c r="AL10" s="17">
        <v>0.36031549036080501</v>
      </c>
      <c r="AM10" s="17">
        <v>0.399070152418736</v>
      </c>
      <c r="AN10" s="17">
        <v>0.250339173759967</v>
      </c>
      <c r="AO10" s="17"/>
      <c r="AP10" s="17">
        <v>0.34113259961939801</v>
      </c>
      <c r="AQ10" s="17">
        <v>0.292686274064408</v>
      </c>
      <c r="AR10" s="17">
        <v>0.40363456614667298</v>
      </c>
      <c r="AS10" s="17"/>
      <c r="AT10" s="17">
        <v>0.29011526212128402</v>
      </c>
      <c r="AU10" s="17">
        <v>0.29020936176838602</v>
      </c>
      <c r="AV10" s="17">
        <v>0.35016378016223598</v>
      </c>
      <c r="AW10" s="17">
        <v>0.31997637245092397</v>
      </c>
      <c r="AX10" s="17">
        <v>0.339008221486369</v>
      </c>
    </row>
    <row r="11" spans="2:50" x14ac:dyDescent="0.35">
      <c r="B11" s="18" t="s">
        <v>155</v>
      </c>
      <c r="C11" s="17">
        <v>0.127765164044086</v>
      </c>
      <c r="D11" s="17">
        <v>0.15631607696987501</v>
      </c>
      <c r="E11" s="17">
        <v>9.9489687151584003E-2</v>
      </c>
      <c r="F11" s="17"/>
      <c r="G11" s="17">
        <v>0.132653897728784</v>
      </c>
      <c r="H11" s="17">
        <v>0.142911217602299</v>
      </c>
      <c r="I11" s="17">
        <v>9.0066776801873805E-2</v>
      </c>
      <c r="J11" s="17">
        <v>0.107093757088967</v>
      </c>
      <c r="K11" s="17">
        <v>0.113985534913552</v>
      </c>
      <c r="L11" s="17">
        <v>0.16886494516996201</v>
      </c>
      <c r="M11" s="17"/>
      <c r="N11" s="17">
        <v>0.122066817951276</v>
      </c>
      <c r="O11" s="17">
        <v>0.147636008865622</v>
      </c>
      <c r="P11" s="17">
        <v>0.137940442180293</v>
      </c>
      <c r="Q11" s="17">
        <v>0.103812182459686</v>
      </c>
      <c r="R11" s="17"/>
      <c r="S11" s="17">
        <v>0.13003538300262801</v>
      </c>
      <c r="T11" s="17">
        <v>0.12697105735165501</v>
      </c>
      <c r="U11" s="17">
        <v>8.2352255591911894E-2</v>
      </c>
      <c r="V11" s="17">
        <v>0.129577747908004</v>
      </c>
      <c r="W11" s="17">
        <v>0.17719520159309601</v>
      </c>
      <c r="X11" s="17">
        <v>0.14373141565702</v>
      </c>
      <c r="Y11" s="17">
        <v>0.167643108898129</v>
      </c>
      <c r="Z11" s="17">
        <v>0.11428827287518099</v>
      </c>
      <c r="AA11" s="17">
        <v>0.11863998551799999</v>
      </c>
      <c r="AB11" s="17">
        <v>9.2867007366146295E-2</v>
      </c>
      <c r="AC11" s="17">
        <v>6.6418488393774899E-2</v>
      </c>
      <c r="AD11" s="17">
        <v>0.22529438435969601</v>
      </c>
      <c r="AE11" s="17"/>
      <c r="AF11" s="17">
        <v>0.14560039379279599</v>
      </c>
      <c r="AG11" s="17">
        <v>0.11739132508997099</v>
      </c>
      <c r="AH11" s="17">
        <v>0.12238982697575</v>
      </c>
      <c r="AI11" s="17"/>
      <c r="AJ11" s="17">
        <v>0.15075510108515799</v>
      </c>
      <c r="AK11" s="17">
        <v>9.9917924354482698E-2</v>
      </c>
      <c r="AL11" s="17">
        <v>0.15800232025188199</v>
      </c>
      <c r="AM11" s="17">
        <v>0.24942423799751601</v>
      </c>
      <c r="AN11" s="17">
        <v>0.115534959382793</v>
      </c>
      <c r="AO11" s="17"/>
      <c r="AP11" s="17">
        <v>0.16615142684142001</v>
      </c>
      <c r="AQ11" s="17">
        <v>9.3849509335938094E-2</v>
      </c>
      <c r="AR11" s="17">
        <v>0.145283192013064</v>
      </c>
      <c r="AS11" s="17"/>
      <c r="AT11" s="17">
        <v>0.111240071845397</v>
      </c>
      <c r="AU11" s="17">
        <v>0.13215869825262799</v>
      </c>
      <c r="AV11" s="17">
        <v>0.12557027269401899</v>
      </c>
      <c r="AW11" s="17">
        <v>0.119402480495046</v>
      </c>
      <c r="AX11" s="17">
        <v>8.2853376604289097E-2</v>
      </c>
    </row>
    <row r="12" spans="2:50" x14ac:dyDescent="0.35">
      <c r="B12" s="18" t="s">
        <v>156</v>
      </c>
      <c r="C12" s="17">
        <v>4.1174187737624199E-2</v>
      </c>
      <c r="D12" s="17">
        <v>5.3135856570618298E-2</v>
      </c>
      <c r="E12" s="17">
        <v>2.96652796857645E-2</v>
      </c>
      <c r="F12" s="17"/>
      <c r="G12" s="17">
        <v>9.0480220875537407E-2</v>
      </c>
      <c r="H12" s="17">
        <v>5.5309512246921197E-2</v>
      </c>
      <c r="I12" s="17">
        <v>3.08309517400123E-2</v>
      </c>
      <c r="J12" s="17">
        <v>3.3794989721728001E-2</v>
      </c>
      <c r="K12" s="17">
        <v>4.0075269044293503E-2</v>
      </c>
      <c r="L12" s="17">
        <v>1.24212590759601E-2</v>
      </c>
      <c r="M12" s="17"/>
      <c r="N12" s="17">
        <v>3.8217720837827499E-2</v>
      </c>
      <c r="O12" s="17">
        <v>4.4818538312752502E-2</v>
      </c>
      <c r="P12" s="17">
        <v>4.6388067527120498E-2</v>
      </c>
      <c r="Q12" s="17">
        <v>3.6490212130516099E-2</v>
      </c>
      <c r="R12" s="17"/>
      <c r="S12" s="17">
        <v>4.8556809853988803E-2</v>
      </c>
      <c r="T12" s="17">
        <v>3.1943581273153797E-2</v>
      </c>
      <c r="U12" s="17">
        <v>2.59999014054292E-2</v>
      </c>
      <c r="V12" s="17">
        <v>3.3811907010314002E-2</v>
      </c>
      <c r="W12" s="17">
        <v>6.0282426054350899E-2</v>
      </c>
      <c r="X12" s="17">
        <v>5.0855472751412299E-2</v>
      </c>
      <c r="Y12" s="17">
        <v>5.0233002168817299E-2</v>
      </c>
      <c r="Z12" s="17">
        <v>2.50355865110879E-2</v>
      </c>
      <c r="AA12" s="17">
        <v>3.0184093740745599E-2</v>
      </c>
      <c r="AB12" s="17">
        <v>3.8041633929420497E-2</v>
      </c>
      <c r="AC12" s="17">
        <v>6.00162376226289E-2</v>
      </c>
      <c r="AD12" s="17">
        <v>5.1309231219935199E-2</v>
      </c>
      <c r="AE12" s="17"/>
      <c r="AF12" s="17">
        <v>3.8567331850940897E-2</v>
      </c>
      <c r="AG12" s="17">
        <v>4.2872068690586899E-2</v>
      </c>
      <c r="AH12" s="17">
        <v>4.3218237414893203E-2</v>
      </c>
      <c r="AI12" s="17"/>
      <c r="AJ12" s="17">
        <v>4.8565950337598002E-2</v>
      </c>
      <c r="AK12" s="17">
        <v>4.3519450032726399E-2</v>
      </c>
      <c r="AL12" s="17">
        <v>2.26236933328074E-2</v>
      </c>
      <c r="AM12" s="17">
        <v>0</v>
      </c>
      <c r="AN12" s="17">
        <v>3.2728335964825897E-2</v>
      </c>
      <c r="AO12" s="17"/>
      <c r="AP12" s="17">
        <v>5.2598983641169099E-2</v>
      </c>
      <c r="AQ12" s="17">
        <v>3.4939956982920503E-2</v>
      </c>
      <c r="AR12" s="17">
        <v>2.1419861704904099E-2</v>
      </c>
      <c r="AS12" s="17"/>
      <c r="AT12" s="17">
        <v>2.5883653624615099E-2</v>
      </c>
      <c r="AU12" s="17">
        <v>5.1936501450921199E-2</v>
      </c>
      <c r="AV12" s="17">
        <v>3.4592732038798799E-2</v>
      </c>
      <c r="AW12" s="17">
        <v>4.5845232253013402E-2</v>
      </c>
      <c r="AX12" s="17">
        <v>9.6271293230488206E-2</v>
      </c>
    </row>
    <row r="13" spans="2:50" x14ac:dyDescent="0.35">
      <c r="B13" s="18" t="s">
        <v>157</v>
      </c>
      <c r="C13" s="17">
        <v>1.37403130171061E-2</v>
      </c>
      <c r="D13" s="17">
        <v>2.03665788165776E-2</v>
      </c>
      <c r="E13" s="17">
        <v>7.3289062276742402E-3</v>
      </c>
      <c r="F13" s="17"/>
      <c r="G13" s="17">
        <v>3.1485549406377801E-2</v>
      </c>
      <c r="H13" s="17">
        <v>1.8279111479299299E-2</v>
      </c>
      <c r="I13" s="17">
        <v>1.8382208841905098E-2</v>
      </c>
      <c r="J13" s="17">
        <v>7.2984345102922897E-3</v>
      </c>
      <c r="K13" s="17">
        <v>1.3515132821684501E-2</v>
      </c>
      <c r="L13" s="17">
        <v>0</v>
      </c>
      <c r="M13" s="17"/>
      <c r="N13" s="17">
        <v>1.3672985488114299E-2</v>
      </c>
      <c r="O13" s="17">
        <v>1.2951690507642199E-2</v>
      </c>
      <c r="P13" s="17">
        <v>1.6365473437105999E-2</v>
      </c>
      <c r="Q13" s="17">
        <v>1.24863594998463E-2</v>
      </c>
      <c r="R13" s="17"/>
      <c r="S13" s="17">
        <v>1.22294301600061E-2</v>
      </c>
      <c r="T13" s="17">
        <v>1.5855859724316902E-2</v>
      </c>
      <c r="U13" s="17">
        <v>2.00413140240304E-2</v>
      </c>
      <c r="V13" s="17">
        <v>2.50301475904849E-2</v>
      </c>
      <c r="W13" s="17">
        <v>0</v>
      </c>
      <c r="X13" s="17">
        <v>4.9069148160343296E-3</v>
      </c>
      <c r="Y13" s="17">
        <v>1.03845436361164E-2</v>
      </c>
      <c r="Z13" s="17">
        <v>1.3961445829603601E-2</v>
      </c>
      <c r="AA13" s="17">
        <v>2.0986975349626399E-2</v>
      </c>
      <c r="AB13" s="17">
        <v>6.0319109610223404E-3</v>
      </c>
      <c r="AC13" s="17">
        <v>2.8691776762587499E-2</v>
      </c>
      <c r="AD13" s="17">
        <v>0</v>
      </c>
      <c r="AE13" s="17"/>
      <c r="AF13" s="17">
        <v>1.4101666135737E-2</v>
      </c>
      <c r="AG13" s="17">
        <v>1.2536617893262599E-2</v>
      </c>
      <c r="AH13" s="17">
        <v>3.7311562537893999E-3</v>
      </c>
      <c r="AI13" s="17"/>
      <c r="AJ13" s="17">
        <v>6.1564327930301796E-3</v>
      </c>
      <c r="AK13" s="17">
        <v>2.4143108545094001E-2</v>
      </c>
      <c r="AL13" s="17">
        <v>2.82386586493798E-2</v>
      </c>
      <c r="AM13" s="17">
        <v>0</v>
      </c>
      <c r="AN13" s="17">
        <v>4.2240768486026302E-3</v>
      </c>
      <c r="AO13" s="17"/>
      <c r="AP13" s="17">
        <v>1.37185631199956E-2</v>
      </c>
      <c r="AQ13" s="17">
        <v>1.47997826771649E-2</v>
      </c>
      <c r="AR13" s="17">
        <v>2.9887713079522201E-2</v>
      </c>
      <c r="AS13" s="17"/>
      <c r="AT13" s="17">
        <v>1.5706872478471998E-2</v>
      </c>
      <c r="AU13" s="17">
        <v>1.33468055779816E-2</v>
      </c>
      <c r="AV13" s="17">
        <v>1.1961727069530199E-2</v>
      </c>
      <c r="AW13" s="17">
        <v>1.06579023383998E-2</v>
      </c>
      <c r="AX13" s="17">
        <v>2.6412366217036E-2</v>
      </c>
    </row>
    <row r="14" spans="2:50" x14ac:dyDescent="0.35">
      <c r="B14" s="18" t="s">
        <v>72</v>
      </c>
      <c r="C14" s="17">
        <v>2.41529351870363E-2</v>
      </c>
      <c r="D14" s="17">
        <v>2.0350192323013001E-2</v>
      </c>
      <c r="E14" s="17">
        <v>2.7959387531924E-2</v>
      </c>
      <c r="F14" s="17"/>
      <c r="G14" s="17">
        <v>3.6155516319235297E-2</v>
      </c>
      <c r="H14" s="17">
        <v>3.1086882519525901E-2</v>
      </c>
      <c r="I14" s="17">
        <v>3.3203527510509201E-2</v>
      </c>
      <c r="J14" s="17">
        <v>2.3285481294285499E-2</v>
      </c>
      <c r="K14" s="17">
        <v>9.5821401049762094E-3</v>
      </c>
      <c r="L14" s="17">
        <v>1.3688854659675599E-2</v>
      </c>
      <c r="M14" s="17"/>
      <c r="N14" s="17">
        <v>1.30493037787485E-2</v>
      </c>
      <c r="O14" s="17">
        <v>2.41910159792602E-2</v>
      </c>
      <c r="P14" s="17">
        <v>2.36384530737546E-2</v>
      </c>
      <c r="Q14" s="17">
        <v>3.6847908727591097E-2</v>
      </c>
      <c r="R14" s="17"/>
      <c r="S14" s="17">
        <v>2.6283049641225301E-2</v>
      </c>
      <c r="T14" s="17">
        <v>1.42025670524876E-2</v>
      </c>
      <c r="U14" s="17">
        <v>6.20505179091752E-2</v>
      </c>
      <c r="V14" s="17">
        <v>2.4106774658477301E-2</v>
      </c>
      <c r="W14" s="17">
        <v>2.5364822406010401E-2</v>
      </c>
      <c r="X14" s="17">
        <v>1.8731220142237898E-2</v>
      </c>
      <c r="Y14" s="17">
        <v>1.08147641228242E-2</v>
      </c>
      <c r="Z14" s="17">
        <v>3.3113292348214099E-2</v>
      </c>
      <c r="AA14" s="17">
        <v>3.4714713233716402E-2</v>
      </c>
      <c r="AB14" s="17">
        <v>1.2977849011233099E-2</v>
      </c>
      <c r="AC14" s="17">
        <v>0</v>
      </c>
      <c r="AD14" s="17">
        <v>2.8753098535424602E-2</v>
      </c>
      <c r="AE14" s="17"/>
      <c r="AF14" s="17">
        <v>1.9723989817870699E-2</v>
      </c>
      <c r="AG14" s="17">
        <v>9.2357832960293495E-3</v>
      </c>
      <c r="AH14" s="17">
        <v>6.7096601249564694E-2</v>
      </c>
      <c r="AI14" s="17"/>
      <c r="AJ14" s="17">
        <v>1.56628369234715E-2</v>
      </c>
      <c r="AK14" s="17">
        <v>9.4365761917811694E-3</v>
      </c>
      <c r="AL14" s="17">
        <v>1.80304227270866E-2</v>
      </c>
      <c r="AM14" s="17">
        <v>0</v>
      </c>
      <c r="AN14" s="17">
        <v>6.9526765580255306E-2</v>
      </c>
      <c r="AO14" s="17"/>
      <c r="AP14" s="17">
        <v>3.7763625483065201E-3</v>
      </c>
      <c r="AQ14" s="17">
        <v>1.2198419692954101E-2</v>
      </c>
      <c r="AR14" s="17">
        <v>1.3773778038147401E-2</v>
      </c>
      <c r="AS14" s="17"/>
      <c r="AT14" s="17">
        <v>2.3758222515346199E-2</v>
      </c>
      <c r="AU14" s="17">
        <v>3.51612999330249E-2</v>
      </c>
      <c r="AV14" s="17">
        <v>1.1404786491042301E-2</v>
      </c>
      <c r="AW14" s="17">
        <v>1.7377088136217501E-2</v>
      </c>
      <c r="AX14" s="17">
        <v>2.551863744101E-2</v>
      </c>
    </row>
    <row r="15" spans="2:50" x14ac:dyDescent="0.35">
      <c r="B15" s="18" t="s">
        <v>158</v>
      </c>
      <c r="C15" s="21">
        <v>0.79316740001414798</v>
      </c>
      <c r="D15" s="21">
        <v>0.74983129531991599</v>
      </c>
      <c r="E15" s="21">
        <v>0.83555673940305297</v>
      </c>
      <c r="F15" s="21"/>
      <c r="G15" s="21">
        <v>0.70922481567006501</v>
      </c>
      <c r="H15" s="21">
        <v>0.75241327615195497</v>
      </c>
      <c r="I15" s="21">
        <v>0.827516535105699</v>
      </c>
      <c r="J15" s="21">
        <v>0.82852733738472695</v>
      </c>
      <c r="K15" s="21">
        <v>0.82284192311549398</v>
      </c>
      <c r="L15" s="21">
        <v>0.80502494109440204</v>
      </c>
      <c r="M15" s="21"/>
      <c r="N15" s="21">
        <v>0.81299317194403298</v>
      </c>
      <c r="O15" s="21">
        <v>0.77040274633472305</v>
      </c>
      <c r="P15" s="21">
        <v>0.77566756378172497</v>
      </c>
      <c r="Q15" s="21">
        <v>0.81036333718236098</v>
      </c>
      <c r="R15" s="21"/>
      <c r="S15" s="21">
        <v>0.78289532734215195</v>
      </c>
      <c r="T15" s="21">
        <v>0.81102693459838704</v>
      </c>
      <c r="U15" s="21">
        <v>0.80955601106945296</v>
      </c>
      <c r="V15" s="21">
        <v>0.78747342283272004</v>
      </c>
      <c r="W15" s="21">
        <v>0.73715754994654203</v>
      </c>
      <c r="X15" s="21">
        <v>0.78177497663329598</v>
      </c>
      <c r="Y15" s="21">
        <v>0.76092458117411299</v>
      </c>
      <c r="Z15" s="21">
        <v>0.81360140243591295</v>
      </c>
      <c r="AA15" s="21">
        <v>0.79547423215791202</v>
      </c>
      <c r="AB15" s="21">
        <v>0.85008159873217803</v>
      </c>
      <c r="AC15" s="21">
        <v>0.84487349722100902</v>
      </c>
      <c r="AD15" s="21">
        <v>0.69464328588494495</v>
      </c>
      <c r="AE15" s="21"/>
      <c r="AF15" s="21">
        <v>0.78200661840265495</v>
      </c>
      <c r="AG15" s="21">
        <v>0.81796420503014999</v>
      </c>
      <c r="AH15" s="21">
        <v>0.76356417810600197</v>
      </c>
      <c r="AI15" s="21"/>
      <c r="AJ15" s="21">
        <v>0.77885967886074303</v>
      </c>
      <c r="AK15" s="21">
        <v>0.82298294087591595</v>
      </c>
      <c r="AL15" s="21">
        <v>0.77310490503884499</v>
      </c>
      <c r="AM15" s="21">
        <v>0.75057576200248399</v>
      </c>
      <c r="AN15" s="21">
        <v>0.77798586222352295</v>
      </c>
      <c r="AO15" s="21"/>
      <c r="AP15" s="21">
        <v>0.76375466384910895</v>
      </c>
      <c r="AQ15" s="21">
        <v>0.84421233131102202</v>
      </c>
      <c r="AR15" s="21">
        <v>0.78963545516436295</v>
      </c>
      <c r="AS15" s="21"/>
      <c r="AT15" s="21">
        <v>0.82341117953616905</v>
      </c>
      <c r="AU15" s="21">
        <v>0.76739669478544503</v>
      </c>
      <c r="AV15" s="21">
        <v>0.81647048170660996</v>
      </c>
      <c r="AW15" s="21">
        <v>0.80671729677732296</v>
      </c>
      <c r="AX15" s="21">
        <v>0.76894432650717703</v>
      </c>
    </row>
    <row r="16" spans="2:50" x14ac:dyDescent="0.35">
      <c r="B16" s="18" t="s">
        <v>159</v>
      </c>
      <c r="C16" s="21">
        <v>5.4914500754730297E-2</v>
      </c>
      <c r="D16" s="21">
        <v>7.3502435387195905E-2</v>
      </c>
      <c r="E16" s="21">
        <v>3.6994185913438803E-2</v>
      </c>
      <c r="F16" s="21"/>
      <c r="G16" s="21">
        <v>0.12196577028191501</v>
      </c>
      <c r="H16" s="21">
        <v>7.3588623726220506E-2</v>
      </c>
      <c r="I16" s="21">
        <v>4.9213160581917499E-2</v>
      </c>
      <c r="J16" s="21">
        <v>4.1093424232020302E-2</v>
      </c>
      <c r="K16" s="21">
        <v>5.3590401865977903E-2</v>
      </c>
      <c r="L16" s="21">
        <v>1.24212590759601E-2</v>
      </c>
      <c r="M16" s="21"/>
      <c r="N16" s="21">
        <v>5.1890706325941803E-2</v>
      </c>
      <c r="O16" s="21">
        <v>5.7770228820394703E-2</v>
      </c>
      <c r="P16" s="21">
        <v>6.2753540964226501E-2</v>
      </c>
      <c r="Q16" s="21">
        <v>4.8976571630362398E-2</v>
      </c>
      <c r="R16" s="21"/>
      <c r="S16" s="21">
        <v>6.0786240013994901E-2</v>
      </c>
      <c r="T16" s="21">
        <v>4.7799440997470702E-2</v>
      </c>
      <c r="U16" s="21">
        <v>4.6041215429459603E-2</v>
      </c>
      <c r="V16" s="21">
        <v>5.8842054600798901E-2</v>
      </c>
      <c r="W16" s="21">
        <v>6.0282426054350899E-2</v>
      </c>
      <c r="X16" s="21">
        <v>5.57623875674466E-2</v>
      </c>
      <c r="Y16" s="21">
        <v>6.0617545804933698E-2</v>
      </c>
      <c r="Z16" s="21">
        <v>3.8997032340691497E-2</v>
      </c>
      <c r="AA16" s="21">
        <v>5.1171069090372001E-2</v>
      </c>
      <c r="AB16" s="21">
        <v>4.4073544890442802E-2</v>
      </c>
      <c r="AC16" s="21">
        <v>8.8708014385216402E-2</v>
      </c>
      <c r="AD16" s="21">
        <v>5.1309231219935199E-2</v>
      </c>
      <c r="AE16" s="21"/>
      <c r="AF16" s="21">
        <v>5.2668997986677901E-2</v>
      </c>
      <c r="AG16" s="21">
        <v>5.5408686583849502E-2</v>
      </c>
      <c r="AH16" s="21">
        <v>4.6949393668682601E-2</v>
      </c>
      <c r="AI16" s="21"/>
      <c r="AJ16" s="21">
        <v>5.4722383130628202E-2</v>
      </c>
      <c r="AK16" s="21">
        <v>6.76625585778204E-2</v>
      </c>
      <c r="AL16" s="21">
        <v>5.08623519821872E-2</v>
      </c>
      <c r="AM16" s="21">
        <v>0</v>
      </c>
      <c r="AN16" s="21">
        <v>3.6952412813428599E-2</v>
      </c>
      <c r="AO16" s="21"/>
      <c r="AP16" s="21">
        <v>6.6317546761164706E-2</v>
      </c>
      <c r="AQ16" s="21">
        <v>4.9739739660085401E-2</v>
      </c>
      <c r="AR16" s="21">
        <v>5.1307574784426303E-2</v>
      </c>
      <c r="AS16" s="21"/>
      <c r="AT16" s="21">
        <v>4.1590526103087097E-2</v>
      </c>
      <c r="AU16" s="21">
        <v>6.5283307028902796E-2</v>
      </c>
      <c r="AV16" s="21">
        <v>4.6554459108328901E-2</v>
      </c>
      <c r="AW16" s="21">
        <v>5.6503134591413297E-2</v>
      </c>
      <c r="AX16" s="21">
        <v>0.122683659447524</v>
      </c>
    </row>
    <row r="17" spans="2:50" x14ac:dyDescent="0.35">
      <c r="B17" s="18" t="s">
        <v>160</v>
      </c>
      <c r="C17" s="22">
        <v>0.73825289925941695</v>
      </c>
      <c r="D17" s="22">
        <v>0.67632885993271996</v>
      </c>
      <c r="E17" s="22">
        <v>0.79856255348961402</v>
      </c>
      <c r="F17" s="22"/>
      <c r="G17" s="22">
        <v>0.58725904538814999</v>
      </c>
      <c r="H17" s="22">
        <v>0.67882465242573498</v>
      </c>
      <c r="I17" s="22">
        <v>0.77830337452378195</v>
      </c>
      <c r="J17" s="22">
        <v>0.78743391315270705</v>
      </c>
      <c r="K17" s="22">
        <v>0.76925152124951601</v>
      </c>
      <c r="L17" s="22">
        <v>0.792603682018442</v>
      </c>
      <c r="M17" s="22"/>
      <c r="N17" s="22">
        <v>0.76110246561809203</v>
      </c>
      <c r="O17" s="22">
        <v>0.71263251751432799</v>
      </c>
      <c r="P17" s="22">
        <v>0.71291402281749905</v>
      </c>
      <c r="Q17" s="22">
        <v>0.76138676555199902</v>
      </c>
      <c r="R17" s="22"/>
      <c r="S17" s="22">
        <v>0.72210908732815704</v>
      </c>
      <c r="T17" s="22">
        <v>0.76322749360091602</v>
      </c>
      <c r="U17" s="22">
        <v>0.76351479563999403</v>
      </c>
      <c r="V17" s="22">
        <v>0.72863136823192098</v>
      </c>
      <c r="W17" s="22">
        <v>0.67687512389219096</v>
      </c>
      <c r="X17" s="22">
        <v>0.72601258906584898</v>
      </c>
      <c r="Y17" s="22">
        <v>0.70030703536917904</v>
      </c>
      <c r="Z17" s="22">
        <v>0.77460437009522198</v>
      </c>
      <c r="AA17" s="22">
        <v>0.74430316306753996</v>
      </c>
      <c r="AB17" s="22">
        <v>0.80600805384173502</v>
      </c>
      <c r="AC17" s="22">
        <v>0.75616548283579199</v>
      </c>
      <c r="AD17" s="22">
        <v>0.64333405466501004</v>
      </c>
      <c r="AE17" s="22"/>
      <c r="AF17" s="22">
        <v>0.72933762041597705</v>
      </c>
      <c r="AG17" s="22">
        <v>0.76255551844630098</v>
      </c>
      <c r="AH17" s="22">
        <v>0.71661478443731996</v>
      </c>
      <c r="AI17" s="22"/>
      <c r="AJ17" s="22">
        <v>0.72413729573011498</v>
      </c>
      <c r="AK17" s="22">
        <v>0.75532038229809495</v>
      </c>
      <c r="AL17" s="22">
        <v>0.72224255305665697</v>
      </c>
      <c r="AM17" s="22">
        <v>0.75057576200248399</v>
      </c>
      <c r="AN17" s="22">
        <v>0.74103344941009497</v>
      </c>
      <c r="AO17" s="22"/>
      <c r="AP17" s="22">
        <v>0.69743711708794398</v>
      </c>
      <c r="AQ17" s="22">
        <v>0.79447259165093698</v>
      </c>
      <c r="AR17" s="22">
        <v>0.73832788037993602</v>
      </c>
      <c r="AS17" s="22"/>
      <c r="AT17" s="22">
        <v>0.78182065343308205</v>
      </c>
      <c r="AU17" s="22">
        <v>0.70211338775654197</v>
      </c>
      <c r="AV17" s="22">
        <v>0.76991602259828096</v>
      </c>
      <c r="AW17" s="22">
        <v>0.75021416218590897</v>
      </c>
      <c r="AX17" s="22">
        <v>0.64626066705965202</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0.40377070852858099</v>
      </c>
      <c r="D9" s="17">
        <v>0.41103323240239398</v>
      </c>
      <c r="E9" s="17">
        <v>0.39736255667912601</v>
      </c>
      <c r="F9" s="17"/>
      <c r="G9" s="17">
        <v>0.20896220206660199</v>
      </c>
      <c r="H9" s="17">
        <v>0.312090325432198</v>
      </c>
      <c r="I9" s="17">
        <v>0.41102041488176899</v>
      </c>
      <c r="J9" s="17">
        <v>0.40180884995725602</v>
      </c>
      <c r="K9" s="17">
        <v>0.47756034873946401</v>
      </c>
      <c r="L9" s="17">
        <v>0.55280999751843796</v>
      </c>
      <c r="M9" s="17"/>
      <c r="N9" s="17">
        <v>0.440265982562903</v>
      </c>
      <c r="O9" s="17">
        <v>0.39484331888434498</v>
      </c>
      <c r="P9" s="17">
        <v>0.41220331130672599</v>
      </c>
      <c r="Q9" s="17">
        <v>0.36270875215907</v>
      </c>
      <c r="R9" s="17"/>
      <c r="S9" s="17">
        <v>0.32829267945413998</v>
      </c>
      <c r="T9" s="17">
        <v>0.407984515664707</v>
      </c>
      <c r="U9" s="17">
        <v>0.453113394876827</v>
      </c>
      <c r="V9" s="17">
        <v>0.44909511576550798</v>
      </c>
      <c r="W9" s="17">
        <v>0.398774664151478</v>
      </c>
      <c r="X9" s="17">
        <v>0.415424394636983</v>
      </c>
      <c r="Y9" s="17">
        <v>0.45715363250118202</v>
      </c>
      <c r="Z9" s="17">
        <v>0.30175232876160402</v>
      </c>
      <c r="AA9" s="17">
        <v>0.43025362632060998</v>
      </c>
      <c r="AB9" s="17">
        <v>0.38590665261423801</v>
      </c>
      <c r="AC9" s="17">
        <v>0.45869386906394</v>
      </c>
      <c r="AD9" s="17">
        <v>0.30625006671810401</v>
      </c>
      <c r="AE9" s="17"/>
      <c r="AF9" s="17">
        <v>0.58536277302664796</v>
      </c>
      <c r="AG9" s="17">
        <v>0.32846336578792801</v>
      </c>
      <c r="AH9" s="17">
        <v>0.27553724804711799</v>
      </c>
      <c r="AI9" s="17"/>
      <c r="AJ9" s="17">
        <v>0.556106423526184</v>
      </c>
      <c r="AK9" s="17">
        <v>0.28501593460012598</v>
      </c>
      <c r="AL9" s="17">
        <v>0.40947518889499102</v>
      </c>
      <c r="AM9" s="17">
        <v>0.63722751171422798</v>
      </c>
      <c r="AN9" s="17">
        <v>0.34767082062040899</v>
      </c>
      <c r="AO9" s="17"/>
      <c r="AP9" s="17">
        <v>0.52718374246493904</v>
      </c>
      <c r="AQ9" s="17">
        <v>0.29093240169859103</v>
      </c>
      <c r="AR9" s="17">
        <v>0.36493948065744197</v>
      </c>
      <c r="AS9" s="17"/>
      <c r="AT9" s="17">
        <v>0.45509012952873301</v>
      </c>
      <c r="AU9" s="17">
        <v>0.37824013021958403</v>
      </c>
      <c r="AV9" s="17">
        <v>0.38348747482475098</v>
      </c>
      <c r="AW9" s="17">
        <v>0.36416129673312497</v>
      </c>
      <c r="AX9" s="17">
        <v>0.37754927692653401</v>
      </c>
    </row>
    <row r="10" spans="2:50" x14ac:dyDescent="0.35">
      <c r="B10" s="18" t="s">
        <v>154</v>
      </c>
      <c r="C10" s="17">
        <v>0.16689114513496101</v>
      </c>
      <c r="D10" s="17">
        <v>0.18436595300736899</v>
      </c>
      <c r="E10" s="17">
        <v>0.14953885027620301</v>
      </c>
      <c r="F10" s="17"/>
      <c r="G10" s="17">
        <v>0.26308509164377902</v>
      </c>
      <c r="H10" s="17">
        <v>0.19551489926846499</v>
      </c>
      <c r="I10" s="17">
        <v>0.17288141823654801</v>
      </c>
      <c r="J10" s="17">
        <v>0.159783518585567</v>
      </c>
      <c r="K10" s="17">
        <v>0.138927466058414</v>
      </c>
      <c r="L10" s="17">
        <v>9.9958383419458799E-2</v>
      </c>
      <c r="M10" s="17"/>
      <c r="N10" s="17">
        <v>0.15960279664214999</v>
      </c>
      <c r="O10" s="17">
        <v>0.17191242462054801</v>
      </c>
      <c r="P10" s="17">
        <v>0.190910268482263</v>
      </c>
      <c r="Q10" s="17">
        <v>0.148571591630136</v>
      </c>
      <c r="R10" s="17"/>
      <c r="S10" s="17">
        <v>0.184634673992603</v>
      </c>
      <c r="T10" s="17">
        <v>0.164021779674317</v>
      </c>
      <c r="U10" s="17">
        <v>0.14473543078531401</v>
      </c>
      <c r="V10" s="17">
        <v>0.202518834272678</v>
      </c>
      <c r="W10" s="17">
        <v>0.14661769033188701</v>
      </c>
      <c r="X10" s="17">
        <v>0.182961973161366</v>
      </c>
      <c r="Y10" s="17">
        <v>0.122127421196459</v>
      </c>
      <c r="Z10" s="17">
        <v>0.13723017062046799</v>
      </c>
      <c r="AA10" s="17">
        <v>0.15078338581536599</v>
      </c>
      <c r="AB10" s="17">
        <v>0.18214673051622199</v>
      </c>
      <c r="AC10" s="17">
        <v>0.12924704321640601</v>
      </c>
      <c r="AD10" s="17">
        <v>0.282397346907521</v>
      </c>
      <c r="AE10" s="17"/>
      <c r="AF10" s="17">
        <v>0.129273752500846</v>
      </c>
      <c r="AG10" s="17">
        <v>0.202700089731494</v>
      </c>
      <c r="AH10" s="17">
        <v>0.123989076884963</v>
      </c>
      <c r="AI10" s="17"/>
      <c r="AJ10" s="17">
        <v>0.14223637372099601</v>
      </c>
      <c r="AK10" s="17">
        <v>0.197546660474967</v>
      </c>
      <c r="AL10" s="17">
        <v>0.19727854616738</v>
      </c>
      <c r="AM10" s="17">
        <v>0.14866789476714801</v>
      </c>
      <c r="AN10" s="17">
        <v>0.14614182434591499</v>
      </c>
      <c r="AO10" s="17"/>
      <c r="AP10" s="17">
        <v>0.188476491664649</v>
      </c>
      <c r="AQ10" s="17">
        <v>0.178423086464604</v>
      </c>
      <c r="AR10" s="17">
        <v>0.21034542425002301</v>
      </c>
      <c r="AS10" s="17"/>
      <c r="AT10" s="17">
        <v>0.14869663997066701</v>
      </c>
      <c r="AU10" s="17">
        <v>0.18593874804614699</v>
      </c>
      <c r="AV10" s="17">
        <v>0.16963542405675899</v>
      </c>
      <c r="AW10" s="17">
        <v>0.201003971284796</v>
      </c>
      <c r="AX10" s="17">
        <v>0.17077716708502</v>
      </c>
    </row>
    <row r="11" spans="2:50" x14ac:dyDescent="0.35">
      <c r="B11" s="18" t="s">
        <v>155</v>
      </c>
      <c r="C11" s="17">
        <v>0.179276259521991</v>
      </c>
      <c r="D11" s="17">
        <v>0.18788693389679501</v>
      </c>
      <c r="E11" s="17">
        <v>0.17158473656041501</v>
      </c>
      <c r="F11" s="17"/>
      <c r="G11" s="17">
        <v>0.18658404651454699</v>
      </c>
      <c r="H11" s="17">
        <v>0.208331429590355</v>
      </c>
      <c r="I11" s="17">
        <v>0.210001757696229</v>
      </c>
      <c r="J11" s="17">
        <v>0.207357117817623</v>
      </c>
      <c r="K11" s="17">
        <v>0.13230088842924401</v>
      </c>
      <c r="L11" s="17">
        <v>0.13438394776787299</v>
      </c>
      <c r="M11" s="17"/>
      <c r="N11" s="17">
        <v>0.17021553214060001</v>
      </c>
      <c r="O11" s="17">
        <v>0.15642356397332399</v>
      </c>
      <c r="P11" s="17">
        <v>0.171866578040302</v>
      </c>
      <c r="Q11" s="17">
        <v>0.21963777377931001</v>
      </c>
      <c r="R11" s="17"/>
      <c r="S11" s="17">
        <v>0.23055836454033399</v>
      </c>
      <c r="T11" s="17">
        <v>0.178098073424176</v>
      </c>
      <c r="U11" s="17">
        <v>0.19634655593283301</v>
      </c>
      <c r="V11" s="17">
        <v>0.14553157438502601</v>
      </c>
      <c r="W11" s="17">
        <v>0.133036187830606</v>
      </c>
      <c r="X11" s="17">
        <v>0.21421352868356899</v>
      </c>
      <c r="Y11" s="17">
        <v>0.14509876491099</v>
      </c>
      <c r="Z11" s="17">
        <v>0.23613228116641199</v>
      </c>
      <c r="AA11" s="17">
        <v>0.17923638998889399</v>
      </c>
      <c r="AB11" s="17">
        <v>0.148348395290861</v>
      </c>
      <c r="AC11" s="17">
        <v>0.136518657853853</v>
      </c>
      <c r="AD11" s="17">
        <v>0.182468981227289</v>
      </c>
      <c r="AE11" s="17"/>
      <c r="AF11" s="17">
        <v>0.12764411372734499</v>
      </c>
      <c r="AG11" s="17">
        <v>0.194866132772537</v>
      </c>
      <c r="AH11" s="17">
        <v>0.27623025462975598</v>
      </c>
      <c r="AI11" s="17"/>
      <c r="AJ11" s="17">
        <v>0.13464579912000599</v>
      </c>
      <c r="AK11" s="17">
        <v>0.21178824710085001</v>
      </c>
      <c r="AL11" s="17">
        <v>0.161354233151254</v>
      </c>
      <c r="AM11" s="17">
        <v>0</v>
      </c>
      <c r="AN11" s="17">
        <v>0.226656423593457</v>
      </c>
      <c r="AO11" s="17"/>
      <c r="AP11" s="17">
        <v>0.13087329912671899</v>
      </c>
      <c r="AQ11" s="17">
        <v>0.21433248344821701</v>
      </c>
      <c r="AR11" s="17">
        <v>0.22607454727788401</v>
      </c>
      <c r="AS11" s="17"/>
      <c r="AT11" s="17">
        <v>0.15235934478087501</v>
      </c>
      <c r="AU11" s="17">
        <v>0.20626519343033001</v>
      </c>
      <c r="AV11" s="17">
        <v>0.205321256182944</v>
      </c>
      <c r="AW11" s="17">
        <v>0.16809298196903999</v>
      </c>
      <c r="AX11" s="17">
        <v>0.18226209269611099</v>
      </c>
    </row>
    <row r="12" spans="2:50" x14ac:dyDescent="0.35">
      <c r="B12" s="18" t="s">
        <v>156</v>
      </c>
      <c r="C12" s="17">
        <v>8.6630068576998995E-2</v>
      </c>
      <c r="D12" s="17">
        <v>7.8553268165629006E-2</v>
      </c>
      <c r="E12" s="17">
        <v>9.4854814708606502E-2</v>
      </c>
      <c r="F12" s="17"/>
      <c r="G12" s="17">
        <v>0.109146041476389</v>
      </c>
      <c r="H12" s="17">
        <v>8.7804531937875893E-2</v>
      </c>
      <c r="I12" s="17">
        <v>5.40274010928277E-2</v>
      </c>
      <c r="J12" s="17">
        <v>8.6097828845372704E-2</v>
      </c>
      <c r="K12" s="17">
        <v>7.5830821307757507E-2</v>
      </c>
      <c r="L12" s="17">
        <v>0.105012497115267</v>
      </c>
      <c r="M12" s="17"/>
      <c r="N12" s="17">
        <v>9.0904016524519807E-2</v>
      </c>
      <c r="O12" s="17">
        <v>8.6861951758407094E-2</v>
      </c>
      <c r="P12" s="17">
        <v>8.9553893972712698E-2</v>
      </c>
      <c r="Q12" s="17">
        <v>8.0240104526070596E-2</v>
      </c>
      <c r="R12" s="17"/>
      <c r="S12" s="17">
        <v>0.100069658350029</v>
      </c>
      <c r="T12" s="17">
        <v>0.103287040051152</v>
      </c>
      <c r="U12" s="17">
        <v>7.4519531994952606E-2</v>
      </c>
      <c r="V12" s="17">
        <v>6.4743466339438602E-2</v>
      </c>
      <c r="W12" s="17">
        <v>0.111080438404942</v>
      </c>
      <c r="X12" s="17">
        <v>7.3202805771682006E-2</v>
      </c>
      <c r="Y12" s="17">
        <v>0.10094107788887401</v>
      </c>
      <c r="Z12" s="17">
        <v>7.4160544330350797E-2</v>
      </c>
      <c r="AA12" s="17">
        <v>7.3610421603721304E-2</v>
      </c>
      <c r="AB12" s="17">
        <v>7.3919047168887198E-2</v>
      </c>
      <c r="AC12" s="17">
        <v>0.10026792181392299</v>
      </c>
      <c r="AD12" s="17">
        <v>7.4653791480360304E-2</v>
      </c>
      <c r="AE12" s="17"/>
      <c r="AF12" s="17">
        <v>4.7847469876860699E-2</v>
      </c>
      <c r="AG12" s="17">
        <v>0.107663969999163</v>
      </c>
      <c r="AH12" s="17">
        <v>0.101983782801135</v>
      </c>
      <c r="AI12" s="17"/>
      <c r="AJ12" s="17">
        <v>7.1585610872532596E-2</v>
      </c>
      <c r="AK12" s="17">
        <v>0.10390953999652799</v>
      </c>
      <c r="AL12" s="17">
        <v>0.116837678457841</v>
      </c>
      <c r="AM12" s="17">
        <v>0</v>
      </c>
      <c r="AN12" s="17">
        <v>7.2469791589559698E-2</v>
      </c>
      <c r="AO12" s="17"/>
      <c r="AP12" s="17">
        <v>6.3671393013950306E-2</v>
      </c>
      <c r="AQ12" s="17">
        <v>0.115242395696318</v>
      </c>
      <c r="AR12" s="17">
        <v>7.1776165116777202E-2</v>
      </c>
      <c r="AS12" s="17"/>
      <c r="AT12" s="17">
        <v>7.5331974146848293E-2</v>
      </c>
      <c r="AU12" s="17">
        <v>6.6837958152412696E-2</v>
      </c>
      <c r="AV12" s="17">
        <v>8.7953451859676401E-2</v>
      </c>
      <c r="AW12" s="17">
        <v>0.10717109528938799</v>
      </c>
      <c r="AX12" s="17">
        <v>0.10592169642799699</v>
      </c>
    </row>
    <row r="13" spans="2:50" x14ac:dyDescent="0.35">
      <c r="B13" s="18" t="s">
        <v>157</v>
      </c>
      <c r="C13" s="17">
        <v>0.122829563608977</v>
      </c>
      <c r="D13" s="17">
        <v>9.6457412051271202E-2</v>
      </c>
      <c r="E13" s="17">
        <v>0.146970119041405</v>
      </c>
      <c r="F13" s="17"/>
      <c r="G13" s="17">
        <v>0.17409409142326901</v>
      </c>
      <c r="H13" s="17">
        <v>0.135779936350722</v>
      </c>
      <c r="I13" s="17">
        <v>0.115989421953395</v>
      </c>
      <c r="J13" s="17">
        <v>9.3680816324563307E-2</v>
      </c>
      <c r="K13" s="17">
        <v>0.14286064680952101</v>
      </c>
      <c r="L13" s="17">
        <v>9.4505293438264804E-2</v>
      </c>
      <c r="M13" s="17"/>
      <c r="N13" s="17">
        <v>0.12428763405436</v>
      </c>
      <c r="O13" s="17">
        <v>0.133168254276885</v>
      </c>
      <c r="P13" s="17">
        <v>0.106258346676511</v>
      </c>
      <c r="Q13" s="17">
        <v>0.126579912278552</v>
      </c>
      <c r="R13" s="17"/>
      <c r="S13" s="17">
        <v>0.11228666103311</v>
      </c>
      <c r="T13" s="17">
        <v>0.108932490037361</v>
      </c>
      <c r="U13" s="17">
        <v>9.1013563190117802E-2</v>
      </c>
      <c r="V13" s="17">
        <v>7.3153347381597206E-2</v>
      </c>
      <c r="W13" s="17">
        <v>0.15974970984111</v>
      </c>
      <c r="X13" s="17">
        <v>8.7000543257936006E-2</v>
      </c>
      <c r="Y13" s="17">
        <v>0.129571554552048</v>
      </c>
      <c r="Z13" s="17">
        <v>0.25072467512116497</v>
      </c>
      <c r="AA13" s="17">
        <v>0.110499846076668</v>
      </c>
      <c r="AB13" s="17">
        <v>0.17145186238812801</v>
      </c>
      <c r="AC13" s="17">
        <v>0.16673895284158999</v>
      </c>
      <c r="AD13" s="17">
        <v>0.12547671513130099</v>
      </c>
      <c r="AE13" s="17"/>
      <c r="AF13" s="17">
        <v>8.8127629428358695E-2</v>
      </c>
      <c r="AG13" s="17">
        <v>0.137213869135072</v>
      </c>
      <c r="AH13" s="17">
        <v>0.121251997818614</v>
      </c>
      <c r="AI13" s="17"/>
      <c r="AJ13" s="17">
        <v>7.2137890053313294E-2</v>
      </c>
      <c r="AK13" s="17">
        <v>0.161794049357671</v>
      </c>
      <c r="AL13" s="17">
        <v>9.8309309187512905E-2</v>
      </c>
      <c r="AM13" s="17">
        <v>0.21410459351862399</v>
      </c>
      <c r="AN13" s="17">
        <v>0.111039858982328</v>
      </c>
      <c r="AO13" s="17"/>
      <c r="AP13" s="17">
        <v>7.8386847139567395E-2</v>
      </c>
      <c r="AQ13" s="17">
        <v>0.16241277282351099</v>
      </c>
      <c r="AR13" s="17">
        <v>0.101306029891974</v>
      </c>
      <c r="AS13" s="17"/>
      <c r="AT13" s="17">
        <v>0.12611068325974301</v>
      </c>
      <c r="AU13" s="17">
        <v>0.120023022674748</v>
      </c>
      <c r="AV13" s="17">
        <v>0.10815054014835</v>
      </c>
      <c r="AW13" s="17">
        <v>0.134629937629163</v>
      </c>
      <c r="AX13" s="17">
        <v>0.13797112942332901</v>
      </c>
    </row>
    <row r="14" spans="2:50" x14ac:dyDescent="0.35">
      <c r="B14" s="18" t="s">
        <v>72</v>
      </c>
      <c r="C14" s="17">
        <v>4.0602254628491402E-2</v>
      </c>
      <c r="D14" s="17">
        <v>4.1703200476541198E-2</v>
      </c>
      <c r="E14" s="17">
        <v>3.9688922734244202E-2</v>
      </c>
      <c r="F14" s="17"/>
      <c r="G14" s="17">
        <v>5.8128526875413498E-2</v>
      </c>
      <c r="H14" s="17">
        <v>6.04788774203842E-2</v>
      </c>
      <c r="I14" s="17">
        <v>3.6079586139231602E-2</v>
      </c>
      <c r="J14" s="17">
        <v>5.1271868469617503E-2</v>
      </c>
      <c r="K14" s="17">
        <v>3.2519828655598902E-2</v>
      </c>
      <c r="L14" s="17">
        <v>1.33298807406991E-2</v>
      </c>
      <c r="M14" s="17"/>
      <c r="N14" s="17">
        <v>1.47240380754669E-2</v>
      </c>
      <c r="O14" s="17">
        <v>5.6790486486490703E-2</v>
      </c>
      <c r="P14" s="17">
        <v>2.92076015214854E-2</v>
      </c>
      <c r="Q14" s="17">
        <v>6.2261865626861597E-2</v>
      </c>
      <c r="R14" s="17"/>
      <c r="S14" s="17">
        <v>4.4157962629782999E-2</v>
      </c>
      <c r="T14" s="17">
        <v>3.7676101148287497E-2</v>
      </c>
      <c r="U14" s="17">
        <v>4.0271523219956001E-2</v>
      </c>
      <c r="V14" s="17">
        <v>6.4957661855753093E-2</v>
      </c>
      <c r="W14" s="17">
        <v>5.07413094399762E-2</v>
      </c>
      <c r="X14" s="17">
        <v>2.7196754488463801E-2</v>
      </c>
      <c r="Y14" s="17">
        <v>4.5107548950447697E-2</v>
      </c>
      <c r="Z14" s="17">
        <v>0</v>
      </c>
      <c r="AA14" s="17">
        <v>5.5616330194741201E-2</v>
      </c>
      <c r="AB14" s="17">
        <v>3.8227312021663802E-2</v>
      </c>
      <c r="AC14" s="17">
        <v>8.5335552102886406E-3</v>
      </c>
      <c r="AD14" s="17">
        <v>2.8753098535424602E-2</v>
      </c>
      <c r="AE14" s="17"/>
      <c r="AF14" s="17">
        <v>2.17442614399414E-2</v>
      </c>
      <c r="AG14" s="17">
        <v>2.9092572573806499E-2</v>
      </c>
      <c r="AH14" s="17">
        <v>0.101007639818413</v>
      </c>
      <c r="AI14" s="17"/>
      <c r="AJ14" s="17">
        <v>2.3287902706967699E-2</v>
      </c>
      <c r="AK14" s="17">
        <v>3.9945568469857799E-2</v>
      </c>
      <c r="AL14" s="17">
        <v>1.6745044141022701E-2</v>
      </c>
      <c r="AM14" s="17">
        <v>0</v>
      </c>
      <c r="AN14" s="17">
        <v>9.6021280868331296E-2</v>
      </c>
      <c r="AO14" s="17"/>
      <c r="AP14" s="17">
        <v>1.1408226590175799E-2</v>
      </c>
      <c r="AQ14" s="17">
        <v>3.86568598687594E-2</v>
      </c>
      <c r="AR14" s="17">
        <v>2.5558352805900499E-2</v>
      </c>
      <c r="AS14" s="17"/>
      <c r="AT14" s="17">
        <v>4.2411228313133403E-2</v>
      </c>
      <c r="AU14" s="17">
        <v>4.2694947476778301E-2</v>
      </c>
      <c r="AV14" s="17">
        <v>4.5451852927519798E-2</v>
      </c>
      <c r="AW14" s="17">
        <v>2.4940717094487402E-2</v>
      </c>
      <c r="AX14" s="17">
        <v>2.551863744101E-2</v>
      </c>
    </row>
    <row r="15" spans="2:50" x14ac:dyDescent="0.35">
      <c r="B15" s="18" t="s">
        <v>158</v>
      </c>
      <c r="C15" s="21">
        <v>0.57066185366354205</v>
      </c>
      <c r="D15" s="21">
        <v>0.595399185409763</v>
      </c>
      <c r="E15" s="21">
        <v>0.54690140695532896</v>
      </c>
      <c r="F15" s="21"/>
      <c r="G15" s="21">
        <v>0.47204729371038101</v>
      </c>
      <c r="H15" s="21">
        <v>0.50760522470066305</v>
      </c>
      <c r="I15" s="21">
        <v>0.583901833118317</v>
      </c>
      <c r="J15" s="21">
        <v>0.56159236854282302</v>
      </c>
      <c r="K15" s="21">
        <v>0.61648781479787795</v>
      </c>
      <c r="L15" s="21">
        <v>0.65276838093789602</v>
      </c>
      <c r="M15" s="21"/>
      <c r="N15" s="21">
        <v>0.59986877920505299</v>
      </c>
      <c r="O15" s="21">
        <v>0.56675574350489299</v>
      </c>
      <c r="P15" s="21">
        <v>0.60311357978898905</v>
      </c>
      <c r="Q15" s="21">
        <v>0.51128034378920595</v>
      </c>
      <c r="R15" s="21"/>
      <c r="S15" s="21">
        <v>0.51292735344674301</v>
      </c>
      <c r="T15" s="21">
        <v>0.57200629533902303</v>
      </c>
      <c r="U15" s="21">
        <v>0.59784882566214104</v>
      </c>
      <c r="V15" s="21">
        <v>0.65161395003818501</v>
      </c>
      <c r="W15" s="21">
        <v>0.54539235448336498</v>
      </c>
      <c r="X15" s="21">
        <v>0.59838636779834897</v>
      </c>
      <c r="Y15" s="21">
        <v>0.57928105369764005</v>
      </c>
      <c r="Z15" s="21">
        <v>0.43898249938207201</v>
      </c>
      <c r="AA15" s="21">
        <v>0.58103701213597503</v>
      </c>
      <c r="AB15" s="21">
        <v>0.56805338313046005</v>
      </c>
      <c r="AC15" s="21">
        <v>0.58794091228034595</v>
      </c>
      <c r="AD15" s="21">
        <v>0.588647413625625</v>
      </c>
      <c r="AE15" s="21"/>
      <c r="AF15" s="21">
        <v>0.71463652552749402</v>
      </c>
      <c r="AG15" s="21">
        <v>0.53116345551942201</v>
      </c>
      <c r="AH15" s="21">
        <v>0.39952632493208101</v>
      </c>
      <c r="AI15" s="21"/>
      <c r="AJ15" s="21">
        <v>0.69834279724717996</v>
      </c>
      <c r="AK15" s="21">
        <v>0.48256259507509303</v>
      </c>
      <c r="AL15" s="21">
        <v>0.60675373506236996</v>
      </c>
      <c r="AM15" s="21">
        <v>0.78589540648137601</v>
      </c>
      <c r="AN15" s="21">
        <v>0.49381264496632399</v>
      </c>
      <c r="AO15" s="21"/>
      <c r="AP15" s="21">
        <v>0.71566023412958801</v>
      </c>
      <c r="AQ15" s="21">
        <v>0.469355488163195</v>
      </c>
      <c r="AR15" s="21">
        <v>0.57528490490746498</v>
      </c>
      <c r="AS15" s="21"/>
      <c r="AT15" s="21">
        <v>0.60378676949940102</v>
      </c>
      <c r="AU15" s="21">
        <v>0.56417887826573099</v>
      </c>
      <c r="AV15" s="21">
        <v>0.55312289888151001</v>
      </c>
      <c r="AW15" s="21">
        <v>0.565165268017921</v>
      </c>
      <c r="AX15" s="21">
        <v>0.54832644401155395</v>
      </c>
    </row>
    <row r="16" spans="2:50" x14ac:dyDescent="0.35">
      <c r="B16" s="18" t="s">
        <v>159</v>
      </c>
      <c r="C16" s="21">
        <v>0.20945963218597599</v>
      </c>
      <c r="D16" s="21">
        <v>0.1750106802169</v>
      </c>
      <c r="E16" s="21">
        <v>0.24182493375001099</v>
      </c>
      <c r="F16" s="21"/>
      <c r="G16" s="21">
        <v>0.28324013289965799</v>
      </c>
      <c r="H16" s="21">
        <v>0.22358446828859799</v>
      </c>
      <c r="I16" s="21">
        <v>0.17001682304622301</v>
      </c>
      <c r="J16" s="21">
        <v>0.179778645169936</v>
      </c>
      <c r="K16" s="21">
        <v>0.21869146811727899</v>
      </c>
      <c r="L16" s="21">
        <v>0.199517790553532</v>
      </c>
      <c r="M16" s="21"/>
      <c r="N16" s="21">
        <v>0.21519165057887901</v>
      </c>
      <c r="O16" s="21">
        <v>0.220030206035292</v>
      </c>
      <c r="P16" s="21">
        <v>0.19581224064922401</v>
      </c>
      <c r="Q16" s="21">
        <v>0.206820016804623</v>
      </c>
      <c r="R16" s="21"/>
      <c r="S16" s="21">
        <v>0.21235631938314001</v>
      </c>
      <c r="T16" s="21">
        <v>0.21221953008851299</v>
      </c>
      <c r="U16" s="21">
        <v>0.16553309518507001</v>
      </c>
      <c r="V16" s="21">
        <v>0.13789681372103599</v>
      </c>
      <c r="W16" s="21">
        <v>0.270830148246053</v>
      </c>
      <c r="X16" s="21">
        <v>0.160203349029618</v>
      </c>
      <c r="Y16" s="21">
        <v>0.23051263244092199</v>
      </c>
      <c r="Z16" s="21">
        <v>0.32488521945151599</v>
      </c>
      <c r="AA16" s="21">
        <v>0.18411026768038999</v>
      </c>
      <c r="AB16" s="21">
        <v>0.24537090955701499</v>
      </c>
      <c r="AC16" s="21">
        <v>0.26700687465551198</v>
      </c>
      <c r="AD16" s="21">
        <v>0.20013050661166101</v>
      </c>
      <c r="AE16" s="21"/>
      <c r="AF16" s="21">
        <v>0.135975099305219</v>
      </c>
      <c r="AG16" s="21">
        <v>0.244877839134234</v>
      </c>
      <c r="AH16" s="21">
        <v>0.223235780619749</v>
      </c>
      <c r="AI16" s="21"/>
      <c r="AJ16" s="21">
        <v>0.14372350092584599</v>
      </c>
      <c r="AK16" s="21">
        <v>0.26570358935419902</v>
      </c>
      <c r="AL16" s="21">
        <v>0.215146987645354</v>
      </c>
      <c r="AM16" s="21">
        <v>0.21410459351862399</v>
      </c>
      <c r="AN16" s="21">
        <v>0.18350965057188801</v>
      </c>
      <c r="AO16" s="21"/>
      <c r="AP16" s="21">
        <v>0.14205824015351801</v>
      </c>
      <c r="AQ16" s="21">
        <v>0.27765516851982902</v>
      </c>
      <c r="AR16" s="21">
        <v>0.17308219500875099</v>
      </c>
      <c r="AS16" s="21"/>
      <c r="AT16" s="21">
        <v>0.20144265740659101</v>
      </c>
      <c r="AU16" s="21">
        <v>0.18686098082715999</v>
      </c>
      <c r="AV16" s="21">
        <v>0.196103992008026</v>
      </c>
      <c r="AW16" s="21">
        <v>0.24180103291855101</v>
      </c>
      <c r="AX16" s="21">
        <v>0.24389282585132499</v>
      </c>
    </row>
    <row r="17" spans="2:50" x14ac:dyDescent="0.35">
      <c r="B17" s="18" t="s">
        <v>160</v>
      </c>
      <c r="C17" s="22">
        <v>0.36120222147756598</v>
      </c>
      <c r="D17" s="22">
        <v>0.42038850519286303</v>
      </c>
      <c r="E17" s="22">
        <v>0.305076473205318</v>
      </c>
      <c r="F17" s="22"/>
      <c r="G17" s="22">
        <v>0.18880716081072299</v>
      </c>
      <c r="H17" s="22">
        <v>0.28402075641206398</v>
      </c>
      <c r="I17" s="22">
        <v>0.413885010072094</v>
      </c>
      <c r="J17" s="22">
        <v>0.38181372337288699</v>
      </c>
      <c r="K17" s="22">
        <v>0.39779634668059899</v>
      </c>
      <c r="L17" s="22">
        <v>0.45325059038436399</v>
      </c>
      <c r="M17" s="22"/>
      <c r="N17" s="22">
        <v>0.38467712862617398</v>
      </c>
      <c r="O17" s="22">
        <v>0.346725537469601</v>
      </c>
      <c r="P17" s="22">
        <v>0.40730133913976502</v>
      </c>
      <c r="Q17" s="22">
        <v>0.30446032698458297</v>
      </c>
      <c r="R17" s="22"/>
      <c r="S17" s="22">
        <v>0.30057103406360403</v>
      </c>
      <c r="T17" s="22">
        <v>0.35978676525051001</v>
      </c>
      <c r="U17" s="22">
        <v>0.43231573047707</v>
      </c>
      <c r="V17" s="22">
        <v>0.51371713631714899</v>
      </c>
      <c r="W17" s="22">
        <v>0.27456220623731198</v>
      </c>
      <c r="X17" s="22">
        <v>0.438183018768731</v>
      </c>
      <c r="Y17" s="22">
        <v>0.34876842125671798</v>
      </c>
      <c r="Z17" s="22">
        <v>0.114097279930556</v>
      </c>
      <c r="AA17" s="22">
        <v>0.39692674445558601</v>
      </c>
      <c r="AB17" s="22">
        <v>0.32268247357344398</v>
      </c>
      <c r="AC17" s="22">
        <v>0.32093403762483402</v>
      </c>
      <c r="AD17" s="22">
        <v>0.38851690701396402</v>
      </c>
      <c r="AE17" s="22"/>
      <c r="AF17" s="22">
        <v>0.57866142622227501</v>
      </c>
      <c r="AG17" s="22">
        <v>0.28628561638518801</v>
      </c>
      <c r="AH17" s="22">
        <v>0.17629054431233199</v>
      </c>
      <c r="AI17" s="22"/>
      <c r="AJ17" s="22">
        <v>0.554619296321334</v>
      </c>
      <c r="AK17" s="22">
        <v>0.21685900572089301</v>
      </c>
      <c r="AL17" s="22">
        <v>0.39160674741701601</v>
      </c>
      <c r="AM17" s="22">
        <v>0.57179081296275303</v>
      </c>
      <c r="AN17" s="22">
        <v>0.31030299439443598</v>
      </c>
      <c r="AO17" s="22"/>
      <c r="AP17" s="22">
        <v>0.57360199397607003</v>
      </c>
      <c r="AQ17" s="22">
        <v>0.19170031964336601</v>
      </c>
      <c r="AR17" s="22">
        <v>0.40220270989871298</v>
      </c>
      <c r="AS17" s="22"/>
      <c r="AT17" s="22">
        <v>0.40234411209281001</v>
      </c>
      <c r="AU17" s="22">
        <v>0.37731789743857103</v>
      </c>
      <c r="AV17" s="22">
        <v>0.35701890687348398</v>
      </c>
      <c r="AW17" s="22">
        <v>0.32336423509937001</v>
      </c>
      <c r="AX17" s="22">
        <v>0.30443361816022801</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0.36468137998713401</v>
      </c>
      <c r="D9" s="17">
        <v>0.41478541148160702</v>
      </c>
      <c r="E9" s="17">
        <v>0.31723586102131202</v>
      </c>
      <c r="F9" s="17"/>
      <c r="G9" s="17">
        <v>0.18482033690149399</v>
      </c>
      <c r="H9" s="17">
        <v>0.25271193007296999</v>
      </c>
      <c r="I9" s="17">
        <v>0.34553506424036401</v>
      </c>
      <c r="J9" s="17">
        <v>0.39187134468601598</v>
      </c>
      <c r="K9" s="17">
        <v>0.437068030129239</v>
      </c>
      <c r="L9" s="17">
        <v>0.51909895916944404</v>
      </c>
      <c r="M9" s="17"/>
      <c r="N9" s="17">
        <v>0.374732922326595</v>
      </c>
      <c r="O9" s="17">
        <v>0.34506038685964402</v>
      </c>
      <c r="P9" s="17">
        <v>0.40137352339968202</v>
      </c>
      <c r="Q9" s="17">
        <v>0.339851255734271</v>
      </c>
      <c r="R9" s="17"/>
      <c r="S9" s="17">
        <v>0.28237479673529298</v>
      </c>
      <c r="T9" s="17">
        <v>0.40364647564765199</v>
      </c>
      <c r="U9" s="17">
        <v>0.36896673915426698</v>
      </c>
      <c r="V9" s="17">
        <v>0.34205987109018299</v>
      </c>
      <c r="W9" s="17">
        <v>0.33648891099643202</v>
      </c>
      <c r="X9" s="17">
        <v>0.382268760166736</v>
      </c>
      <c r="Y9" s="17">
        <v>0.43822340975195401</v>
      </c>
      <c r="Z9" s="17">
        <v>0.35343261157380501</v>
      </c>
      <c r="AA9" s="17">
        <v>0.34529775635452098</v>
      </c>
      <c r="AB9" s="17">
        <v>0.34739534428312902</v>
      </c>
      <c r="AC9" s="17">
        <v>0.49478119136506798</v>
      </c>
      <c r="AD9" s="17">
        <v>0.37528818875594899</v>
      </c>
      <c r="AE9" s="17"/>
      <c r="AF9" s="17">
        <v>0.574538729914429</v>
      </c>
      <c r="AG9" s="17">
        <v>0.277128716272593</v>
      </c>
      <c r="AH9" s="17">
        <v>0.208619601167428</v>
      </c>
      <c r="AI9" s="17"/>
      <c r="AJ9" s="17">
        <v>0.54603887375585203</v>
      </c>
      <c r="AK9" s="17">
        <v>0.229535468707527</v>
      </c>
      <c r="AL9" s="17">
        <v>0.268269301978522</v>
      </c>
      <c r="AM9" s="17">
        <v>0.81015701528468997</v>
      </c>
      <c r="AN9" s="17">
        <v>0.287921782114191</v>
      </c>
      <c r="AO9" s="17"/>
      <c r="AP9" s="17">
        <v>0.50835849959428603</v>
      </c>
      <c r="AQ9" s="17">
        <v>0.24745803872925301</v>
      </c>
      <c r="AR9" s="17">
        <v>0.27690457655503697</v>
      </c>
      <c r="AS9" s="17"/>
      <c r="AT9" s="17">
        <v>0.41139210431995099</v>
      </c>
      <c r="AU9" s="17">
        <v>0.36963771889902203</v>
      </c>
      <c r="AV9" s="17">
        <v>0.31310385415617797</v>
      </c>
      <c r="AW9" s="17">
        <v>0.30639826715580398</v>
      </c>
      <c r="AX9" s="17">
        <v>0.39078330745189199</v>
      </c>
    </row>
    <row r="10" spans="2:50" x14ac:dyDescent="0.35">
      <c r="B10" s="18" t="s">
        <v>154</v>
      </c>
      <c r="C10" s="17">
        <v>0.17916940115191901</v>
      </c>
      <c r="D10" s="17">
        <v>0.192391181022256</v>
      </c>
      <c r="E10" s="17">
        <v>0.166055811856824</v>
      </c>
      <c r="F10" s="17"/>
      <c r="G10" s="17">
        <v>0.18397375785227299</v>
      </c>
      <c r="H10" s="17">
        <v>0.205028166777451</v>
      </c>
      <c r="I10" s="17">
        <v>0.208039556926184</v>
      </c>
      <c r="J10" s="17">
        <v>0.15260059396462999</v>
      </c>
      <c r="K10" s="17">
        <v>0.14730589768107499</v>
      </c>
      <c r="L10" s="17">
        <v>0.174346469682266</v>
      </c>
      <c r="M10" s="17"/>
      <c r="N10" s="17">
        <v>0.181225000423722</v>
      </c>
      <c r="O10" s="17">
        <v>0.203162988736695</v>
      </c>
      <c r="P10" s="17">
        <v>0.197565780108725</v>
      </c>
      <c r="Q10" s="17">
        <v>0.13427811607360701</v>
      </c>
      <c r="R10" s="17"/>
      <c r="S10" s="17">
        <v>0.220952659611303</v>
      </c>
      <c r="T10" s="17">
        <v>0.14888298251440901</v>
      </c>
      <c r="U10" s="17">
        <v>0.14079531288524699</v>
      </c>
      <c r="V10" s="17">
        <v>0.197267708461726</v>
      </c>
      <c r="W10" s="17">
        <v>0.21635555251955199</v>
      </c>
      <c r="X10" s="17">
        <v>0.195495814504027</v>
      </c>
      <c r="Y10" s="17">
        <v>0.21726691683956101</v>
      </c>
      <c r="Z10" s="17">
        <v>0.19186235429405801</v>
      </c>
      <c r="AA10" s="17">
        <v>0.13166876404931799</v>
      </c>
      <c r="AB10" s="17">
        <v>0.179672001648333</v>
      </c>
      <c r="AC10" s="17">
        <v>9.6603839515245399E-2</v>
      </c>
      <c r="AD10" s="17">
        <v>0.21966502514122699</v>
      </c>
      <c r="AE10" s="17"/>
      <c r="AF10" s="17">
        <v>0.15521013652479099</v>
      </c>
      <c r="AG10" s="17">
        <v>0.20064005795036099</v>
      </c>
      <c r="AH10" s="17">
        <v>0.184976693292185</v>
      </c>
      <c r="AI10" s="17"/>
      <c r="AJ10" s="17">
        <v>0.16402133163326801</v>
      </c>
      <c r="AK10" s="17">
        <v>0.19406891332064599</v>
      </c>
      <c r="AL10" s="17">
        <v>0.24224992020685099</v>
      </c>
      <c r="AM10" s="17">
        <v>0.12805362187251201</v>
      </c>
      <c r="AN10" s="17">
        <v>0.19623216083834499</v>
      </c>
      <c r="AO10" s="17"/>
      <c r="AP10" s="17">
        <v>0.19896939133463501</v>
      </c>
      <c r="AQ10" s="17">
        <v>0.19402302325391399</v>
      </c>
      <c r="AR10" s="17">
        <v>0.25853547210788702</v>
      </c>
      <c r="AS10" s="17"/>
      <c r="AT10" s="17">
        <v>0.16886517695564199</v>
      </c>
      <c r="AU10" s="17">
        <v>0.18552540624476699</v>
      </c>
      <c r="AV10" s="17">
        <v>0.19595359774179499</v>
      </c>
      <c r="AW10" s="17">
        <v>0.183960954545974</v>
      </c>
      <c r="AX10" s="17">
        <v>0.189943305321051</v>
      </c>
    </row>
    <row r="11" spans="2:50" x14ac:dyDescent="0.35">
      <c r="B11" s="18" t="s">
        <v>155</v>
      </c>
      <c r="C11" s="17">
        <v>0.217230944716755</v>
      </c>
      <c r="D11" s="17">
        <v>0.200154396520414</v>
      </c>
      <c r="E11" s="17">
        <v>0.23475536528029201</v>
      </c>
      <c r="F11" s="17"/>
      <c r="G11" s="17">
        <v>0.22877788123387899</v>
      </c>
      <c r="H11" s="17">
        <v>0.24790264953322999</v>
      </c>
      <c r="I11" s="17">
        <v>0.21926645482588999</v>
      </c>
      <c r="J11" s="17">
        <v>0.232340413385279</v>
      </c>
      <c r="K11" s="17">
        <v>0.19482355604913701</v>
      </c>
      <c r="L11" s="17">
        <v>0.18572500912763601</v>
      </c>
      <c r="M11" s="17"/>
      <c r="N11" s="17">
        <v>0.21005906094170301</v>
      </c>
      <c r="O11" s="17">
        <v>0.19872018020158599</v>
      </c>
      <c r="P11" s="17">
        <v>0.227473701868768</v>
      </c>
      <c r="Q11" s="17">
        <v>0.23778389780338799</v>
      </c>
      <c r="R11" s="17"/>
      <c r="S11" s="17">
        <v>0.27901902609858098</v>
      </c>
      <c r="T11" s="17">
        <v>0.22519729662582</v>
      </c>
      <c r="U11" s="17">
        <v>0.26129752983791699</v>
      </c>
      <c r="V11" s="17">
        <v>0.20629927410897</v>
      </c>
      <c r="W11" s="17">
        <v>0.20820256278691501</v>
      </c>
      <c r="X11" s="17">
        <v>0.217927162999903</v>
      </c>
      <c r="Y11" s="17">
        <v>0.15391431332955199</v>
      </c>
      <c r="Z11" s="17">
        <v>0.28048583098278002</v>
      </c>
      <c r="AA11" s="17">
        <v>0.21334803004621</v>
      </c>
      <c r="AB11" s="17">
        <v>0.18530539128090601</v>
      </c>
      <c r="AC11" s="17">
        <v>0.124633628989523</v>
      </c>
      <c r="AD11" s="17">
        <v>0.17698442723827401</v>
      </c>
      <c r="AE11" s="17"/>
      <c r="AF11" s="17">
        <v>0.160404869829123</v>
      </c>
      <c r="AG11" s="17">
        <v>0.24407936165886501</v>
      </c>
      <c r="AH11" s="17">
        <v>0.27374853711788</v>
      </c>
      <c r="AI11" s="17"/>
      <c r="AJ11" s="17">
        <v>0.16562240662056801</v>
      </c>
      <c r="AK11" s="17">
        <v>0.263084424920773</v>
      </c>
      <c r="AL11" s="17">
        <v>0.27214546456168998</v>
      </c>
      <c r="AM11" s="17">
        <v>0</v>
      </c>
      <c r="AN11" s="17">
        <v>0.23706087265699199</v>
      </c>
      <c r="AO11" s="17"/>
      <c r="AP11" s="17">
        <v>0.18107956741783701</v>
      </c>
      <c r="AQ11" s="17">
        <v>0.248252072082667</v>
      </c>
      <c r="AR11" s="17">
        <v>0.291777035802193</v>
      </c>
      <c r="AS11" s="17"/>
      <c r="AT11" s="17">
        <v>0.20785825940365801</v>
      </c>
      <c r="AU11" s="17">
        <v>0.19235730808547799</v>
      </c>
      <c r="AV11" s="17">
        <v>0.233651458622428</v>
      </c>
      <c r="AW11" s="17">
        <v>0.21301856685836401</v>
      </c>
      <c r="AX11" s="17">
        <v>0.159993795541096</v>
      </c>
    </row>
    <row r="12" spans="2:50" x14ac:dyDescent="0.35">
      <c r="B12" s="18" t="s">
        <v>156</v>
      </c>
      <c r="C12" s="17">
        <v>7.8507984460335703E-2</v>
      </c>
      <c r="D12" s="17">
        <v>6.6328737903542406E-2</v>
      </c>
      <c r="E12" s="17">
        <v>9.0703679006846102E-2</v>
      </c>
      <c r="F12" s="17"/>
      <c r="G12" s="17">
        <v>0.113047475476382</v>
      </c>
      <c r="H12" s="17">
        <v>8.45841638733109E-2</v>
      </c>
      <c r="I12" s="17">
        <v>6.3271655746480804E-2</v>
      </c>
      <c r="J12" s="17">
        <v>8.7222037083746096E-2</v>
      </c>
      <c r="K12" s="17">
        <v>9.1881265105006299E-2</v>
      </c>
      <c r="L12" s="17">
        <v>4.7268403273599401E-2</v>
      </c>
      <c r="M12" s="17"/>
      <c r="N12" s="17">
        <v>9.5768359559456298E-2</v>
      </c>
      <c r="O12" s="17">
        <v>7.5745533321760899E-2</v>
      </c>
      <c r="P12" s="17">
        <v>4.9395360497040297E-2</v>
      </c>
      <c r="Q12" s="17">
        <v>8.9295408536350193E-2</v>
      </c>
      <c r="R12" s="17"/>
      <c r="S12" s="17">
        <v>7.8453941304973004E-2</v>
      </c>
      <c r="T12" s="17">
        <v>8.7636548299318606E-2</v>
      </c>
      <c r="U12" s="17">
        <v>6.3800715492689106E-2</v>
      </c>
      <c r="V12" s="17">
        <v>0.10880929200554</v>
      </c>
      <c r="W12" s="17">
        <v>8.1048120697954806E-2</v>
      </c>
      <c r="X12" s="17">
        <v>5.14400441565699E-2</v>
      </c>
      <c r="Y12" s="17">
        <v>6.1489948786120303E-2</v>
      </c>
      <c r="Z12" s="17">
        <v>4.70350955511563E-2</v>
      </c>
      <c r="AA12" s="17">
        <v>0.105031960104616</v>
      </c>
      <c r="AB12" s="17">
        <v>7.4608339859059E-2</v>
      </c>
      <c r="AC12" s="17">
        <v>8.8658175715403895E-2</v>
      </c>
      <c r="AD12" s="17">
        <v>4.7705796004629597E-2</v>
      </c>
      <c r="AE12" s="17"/>
      <c r="AF12" s="17">
        <v>3.7378703457922997E-2</v>
      </c>
      <c r="AG12" s="17">
        <v>0.106906702452294</v>
      </c>
      <c r="AH12" s="17">
        <v>8.8603116421002395E-2</v>
      </c>
      <c r="AI12" s="17"/>
      <c r="AJ12" s="17">
        <v>5.0753123238124399E-2</v>
      </c>
      <c r="AK12" s="17">
        <v>0.11801845610551499</v>
      </c>
      <c r="AL12" s="17">
        <v>6.7855153355170006E-2</v>
      </c>
      <c r="AM12" s="17">
        <v>0</v>
      </c>
      <c r="AN12" s="17">
        <v>6.0882524015082401E-2</v>
      </c>
      <c r="AO12" s="17"/>
      <c r="AP12" s="17">
        <v>4.8283499346686097E-2</v>
      </c>
      <c r="AQ12" s="17">
        <v>0.105276468766479</v>
      </c>
      <c r="AR12" s="17">
        <v>5.3847932546376098E-2</v>
      </c>
      <c r="AS12" s="17"/>
      <c r="AT12" s="17">
        <v>6.35494657457088E-2</v>
      </c>
      <c r="AU12" s="17">
        <v>8.0137493553050401E-2</v>
      </c>
      <c r="AV12" s="17">
        <v>8.4267301546237794E-2</v>
      </c>
      <c r="AW12" s="17">
        <v>0.108835981321855</v>
      </c>
      <c r="AX12" s="17">
        <v>0.1036542754933</v>
      </c>
    </row>
    <row r="13" spans="2:50" x14ac:dyDescent="0.35">
      <c r="B13" s="18" t="s">
        <v>157</v>
      </c>
      <c r="C13" s="17">
        <v>9.54510244011334E-2</v>
      </c>
      <c r="D13" s="17">
        <v>7.0211763468512198E-2</v>
      </c>
      <c r="E13" s="17">
        <v>0.117415478362975</v>
      </c>
      <c r="F13" s="17"/>
      <c r="G13" s="17">
        <v>0.21521531364334301</v>
      </c>
      <c r="H13" s="17">
        <v>0.12788773048322899</v>
      </c>
      <c r="I13" s="17">
        <v>0.109826272437306</v>
      </c>
      <c r="J13" s="17">
        <v>6.26912029274454E-2</v>
      </c>
      <c r="K13" s="17">
        <v>6.4234504915028204E-2</v>
      </c>
      <c r="L13" s="17">
        <v>2.6118614882582099E-2</v>
      </c>
      <c r="M13" s="17"/>
      <c r="N13" s="17">
        <v>9.6151812301833298E-2</v>
      </c>
      <c r="O13" s="17">
        <v>0.109084704282985</v>
      </c>
      <c r="P13" s="17">
        <v>8.1104349795150604E-2</v>
      </c>
      <c r="Q13" s="17">
        <v>9.4312899697093902E-2</v>
      </c>
      <c r="R13" s="17"/>
      <c r="S13" s="17">
        <v>9.2859639753068393E-2</v>
      </c>
      <c r="T13" s="17">
        <v>8.0064585901730906E-2</v>
      </c>
      <c r="U13" s="17">
        <v>7.5218486801311102E-2</v>
      </c>
      <c r="V13" s="17">
        <v>7.3860608374253997E-2</v>
      </c>
      <c r="W13" s="17">
        <v>7.2290880960408296E-2</v>
      </c>
      <c r="X13" s="17">
        <v>8.6958138281474098E-2</v>
      </c>
      <c r="Y13" s="17">
        <v>6.1094326464244203E-2</v>
      </c>
      <c r="Z13" s="17">
        <v>0.103050959280077</v>
      </c>
      <c r="AA13" s="17">
        <v>0.104949261710794</v>
      </c>
      <c r="AB13" s="17">
        <v>0.15658662432698001</v>
      </c>
      <c r="AC13" s="17">
        <v>0.145553134076088</v>
      </c>
      <c r="AD13" s="17">
        <v>0.15160346432449601</v>
      </c>
      <c r="AE13" s="17"/>
      <c r="AF13" s="17">
        <v>3.5923486168789501E-2</v>
      </c>
      <c r="AG13" s="17">
        <v>0.111542630949737</v>
      </c>
      <c r="AH13" s="17">
        <v>0.106301636287882</v>
      </c>
      <c r="AI13" s="17"/>
      <c r="AJ13" s="17">
        <v>2.8766804520210802E-2</v>
      </c>
      <c r="AK13" s="17">
        <v>0.139270559110552</v>
      </c>
      <c r="AL13" s="17">
        <v>6.0652553754145397E-2</v>
      </c>
      <c r="AM13" s="17">
        <v>0</v>
      </c>
      <c r="AN13" s="17">
        <v>7.7436662930280301E-2</v>
      </c>
      <c r="AO13" s="17"/>
      <c r="AP13" s="17">
        <v>3.1006885116486901E-2</v>
      </c>
      <c r="AQ13" s="17">
        <v>0.14046695856778199</v>
      </c>
      <c r="AR13" s="17">
        <v>6.2719044875871294E-2</v>
      </c>
      <c r="AS13" s="17"/>
      <c r="AT13" s="17">
        <v>8.01362821077721E-2</v>
      </c>
      <c r="AU13" s="17">
        <v>0.10283774673630899</v>
      </c>
      <c r="AV13" s="17">
        <v>0.11239765897859</v>
      </c>
      <c r="AW13" s="17">
        <v>0.12930734056519499</v>
      </c>
      <c r="AX13" s="17">
        <v>8.1559153889137606E-2</v>
      </c>
    </row>
    <row r="14" spans="2:50" x14ac:dyDescent="0.35">
      <c r="B14" s="18" t="s">
        <v>72</v>
      </c>
      <c r="C14" s="17">
        <v>6.4959265282721904E-2</v>
      </c>
      <c r="D14" s="17">
        <v>5.6128509603667401E-2</v>
      </c>
      <c r="E14" s="17">
        <v>7.3833804471750003E-2</v>
      </c>
      <c r="F14" s="17"/>
      <c r="G14" s="17">
        <v>7.4165234892629398E-2</v>
      </c>
      <c r="H14" s="17">
        <v>8.1885359259809096E-2</v>
      </c>
      <c r="I14" s="17">
        <v>5.4060995823774799E-2</v>
      </c>
      <c r="J14" s="17">
        <v>7.32744079528833E-2</v>
      </c>
      <c r="K14" s="17">
        <v>6.4686746120514005E-2</v>
      </c>
      <c r="L14" s="17">
        <v>4.74425438644724E-2</v>
      </c>
      <c r="M14" s="17"/>
      <c r="N14" s="17">
        <v>4.2062844446691498E-2</v>
      </c>
      <c r="O14" s="17">
        <v>6.8226206597328601E-2</v>
      </c>
      <c r="P14" s="17">
        <v>4.30872843306336E-2</v>
      </c>
      <c r="Q14" s="17">
        <v>0.10447842215529</v>
      </c>
      <c r="R14" s="17"/>
      <c r="S14" s="17">
        <v>4.6339936496780802E-2</v>
      </c>
      <c r="T14" s="17">
        <v>5.4572111011070602E-2</v>
      </c>
      <c r="U14" s="17">
        <v>8.9921215828568907E-2</v>
      </c>
      <c r="V14" s="17">
        <v>7.17032459593267E-2</v>
      </c>
      <c r="W14" s="17">
        <v>8.5613972038738204E-2</v>
      </c>
      <c r="X14" s="17">
        <v>6.5910079891289899E-2</v>
      </c>
      <c r="Y14" s="17">
        <v>6.8011084828568394E-2</v>
      </c>
      <c r="Z14" s="17">
        <v>2.41331483181236E-2</v>
      </c>
      <c r="AA14" s="17">
        <v>9.9704227734540907E-2</v>
      </c>
      <c r="AB14" s="17">
        <v>5.6432298601593198E-2</v>
      </c>
      <c r="AC14" s="17">
        <v>4.97700303386715E-2</v>
      </c>
      <c r="AD14" s="17">
        <v>2.8753098535424602E-2</v>
      </c>
      <c r="AE14" s="17"/>
      <c r="AF14" s="17">
        <v>3.6544074104943897E-2</v>
      </c>
      <c r="AG14" s="17">
        <v>5.97025307161499E-2</v>
      </c>
      <c r="AH14" s="17">
        <v>0.13775041571362301</v>
      </c>
      <c r="AI14" s="17"/>
      <c r="AJ14" s="17">
        <v>4.4797460231977303E-2</v>
      </c>
      <c r="AK14" s="17">
        <v>5.6022177834986003E-2</v>
      </c>
      <c r="AL14" s="17">
        <v>8.8827606143621396E-2</v>
      </c>
      <c r="AM14" s="17">
        <v>6.1789362842797298E-2</v>
      </c>
      <c r="AN14" s="17">
        <v>0.14046599744510799</v>
      </c>
      <c r="AO14" s="17"/>
      <c r="AP14" s="17">
        <v>3.2302157190068202E-2</v>
      </c>
      <c r="AQ14" s="17">
        <v>6.4523438599903907E-2</v>
      </c>
      <c r="AR14" s="17">
        <v>5.6215938112634603E-2</v>
      </c>
      <c r="AS14" s="17"/>
      <c r="AT14" s="17">
        <v>6.8198711467269094E-2</v>
      </c>
      <c r="AU14" s="17">
        <v>6.9504326481373294E-2</v>
      </c>
      <c r="AV14" s="17">
        <v>6.06261289547722E-2</v>
      </c>
      <c r="AW14" s="17">
        <v>5.8478889552807702E-2</v>
      </c>
      <c r="AX14" s="17">
        <v>7.4066162303523003E-2</v>
      </c>
    </row>
    <row r="15" spans="2:50" x14ac:dyDescent="0.35">
      <c r="B15" s="18" t="s">
        <v>158</v>
      </c>
      <c r="C15" s="21">
        <v>0.54385078113905405</v>
      </c>
      <c r="D15" s="21">
        <v>0.60717659250386402</v>
      </c>
      <c r="E15" s="21">
        <v>0.48329167287813701</v>
      </c>
      <c r="F15" s="21"/>
      <c r="G15" s="21">
        <v>0.36879409475376601</v>
      </c>
      <c r="H15" s="21">
        <v>0.45774009685042</v>
      </c>
      <c r="I15" s="21">
        <v>0.55357462116654799</v>
      </c>
      <c r="J15" s="21">
        <v>0.54447193865064603</v>
      </c>
      <c r="K15" s="21">
        <v>0.58437392781031405</v>
      </c>
      <c r="L15" s="21">
        <v>0.69344542885171001</v>
      </c>
      <c r="M15" s="21"/>
      <c r="N15" s="21">
        <v>0.55595792275031597</v>
      </c>
      <c r="O15" s="21">
        <v>0.54822337559633905</v>
      </c>
      <c r="P15" s="21">
        <v>0.59893930350840696</v>
      </c>
      <c r="Q15" s="21">
        <v>0.47412937180787901</v>
      </c>
      <c r="R15" s="21"/>
      <c r="S15" s="21">
        <v>0.50332745634659604</v>
      </c>
      <c r="T15" s="21">
        <v>0.55252945816206001</v>
      </c>
      <c r="U15" s="21">
        <v>0.50976205203951397</v>
      </c>
      <c r="V15" s="21">
        <v>0.53932757955190902</v>
      </c>
      <c r="W15" s="21">
        <v>0.55284446351598404</v>
      </c>
      <c r="X15" s="21">
        <v>0.57776457467076303</v>
      </c>
      <c r="Y15" s="21">
        <v>0.65549032659151496</v>
      </c>
      <c r="Z15" s="21">
        <v>0.54529496586786297</v>
      </c>
      <c r="AA15" s="21">
        <v>0.47696652040383902</v>
      </c>
      <c r="AB15" s="21">
        <v>0.52706734593146198</v>
      </c>
      <c r="AC15" s="21">
        <v>0.59138503088031302</v>
      </c>
      <c r="AD15" s="21">
        <v>0.59495321389717604</v>
      </c>
      <c r="AE15" s="21"/>
      <c r="AF15" s="21">
        <v>0.72974886643922099</v>
      </c>
      <c r="AG15" s="21">
        <v>0.477768774222954</v>
      </c>
      <c r="AH15" s="21">
        <v>0.39359629445961303</v>
      </c>
      <c r="AI15" s="21"/>
      <c r="AJ15" s="21">
        <v>0.71006020538911896</v>
      </c>
      <c r="AK15" s="21">
        <v>0.42360438202817402</v>
      </c>
      <c r="AL15" s="21">
        <v>0.51051922218537304</v>
      </c>
      <c r="AM15" s="21">
        <v>0.93821063715720299</v>
      </c>
      <c r="AN15" s="21">
        <v>0.484153942952536</v>
      </c>
      <c r="AO15" s="21"/>
      <c r="AP15" s="21">
        <v>0.70732789092892101</v>
      </c>
      <c r="AQ15" s="21">
        <v>0.441481061983167</v>
      </c>
      <c r="AR15" s="21">
        <v>0.53544004866292505</v>
      </c>
      <c r="AS15" s="21"/>
      <c r="AT15" s="21">
        <v>0.58025728127559195</v>
      </c>
      <c r="AU15" s="21">
        <v>0.55516312514378996</v>
      </c>
      <c r="AV15" s="21">
        <v>0.50905745189797302</v>
      </c>
      <c r="AW15" s="21">
        <v>0.49035922170177798</v>
      </c>
      <c r="AX15" s="21">
        <v>0.58072661277294402</v>
      </c>
    </row>
    <row r="16" spans="2:50" x14ac:dyDescent="0.35">
      <c r="B16" s="18" t="s">
        <v>159</v>
      </c>
      <c r="C16" s="21">
        <v>0.17395900886146901</v>
      </c>
      <c r="D16" s="21">
        <v>0.13654050137205501</v>
      </c>
      <c r="E16" s="21">
        <v>0.20811915736982201</v>
      </c>
      <c r="F16" s="21"/>
      <c r="G16" s="21">
        <v>0.32826278911972501</v>
      </c>
      <c r="H16" s="21">
        <v>0.21247189435653999</v>
      </c>
      <c r="I16" s="21">
        <v>0.173097928183787</v>
      </c>
      <c r="J16" s="21">
        <v>0.149913240011191</v>
      </c>
      <c r="K16" s="21">
        <v>0.15611577002003499</v>
      </c>
      <c r="L16" s="21">
        <v>7.3387018156181399E-2</v>
      </c>
      <c r="M16" s="21"/>
      <c r="N16" s="21">
        <v>0.19192017186129001</v>
      </c>
      <c r="O16" s="21">
        <v>0.18483023760474601</v>
      </c>
      <c r="P16" s="21">
        <v>0.13049971029219101</v>
      </c>
      <c r="Q16" s="21">
        <v>0.18360830823344401</v>
      </c>
      <c r="R16" s="21"/>
      <c r="S16" s="21">
        <v>0.17131358105804101</v>
      </c>
      <c r="T16" s="21">
        <v>0.16770113420105001</v>
      </c>
      <c r="U16" s="21">
        <v>0.139019202294</v>
      </c>
      <c r="V16" s="21">
        <v>0.182669900379794</v>
      </c>
      <c r="W16" s="21">
        <v>0.15333900165836301</v>
      </c>
      <c r="X16" s="21">
        <v>0.138398182438044</v>
      </c>
      <c r="Y16" s="21">
        <v>0.122584275250365</v>
      </c>
      <c r="Z16" s="21">
        <v>0.15008605483123399</v>
      </c>
      <c r="AA16" s="21">
        <v>0.20998122181541001</v>
      </c>
      <c r="AB16" s="21">
        <v>0.23119496418603899</v>
      </c>
      <c r="AC16" s="21">
        <v>0.23421130979149199</v>
      </c>
      <c r="AD16" s="21">
        <v>0.19930926032912599</v>
      </c>
      <c r="AE16" s="21"/>
      <c r="AF16" s="21">
        <v>7.3302189626712505E-2</v>
      </c>
      <c r="AG16" s="21">
        <v>0.21844933340203099</v>
      </c>
      <c r="AH16" s="21">
        <v>0.19490475270888399</v>
      </c>
      <c r="AI16" s="21"/>
      <c r="AJ16" s="21">
        <v>7.9519927758335301E-2</v>
      </c>
      <c r="AK16" s="21">
        <v>0.25728901521606701</v>
      </c>
      <c r="AL16" s="21">
        <v>0.128507707109315</v>
      </c>
      <c r="AM16" s="21">
        <v>0</v>
      </c>
      <c r="AN16" s="21">
        <v>0.13831918694536299</v>
      </c>
      <c r="AO16" s="21"/>
      <c r="AP16" s="21">
        <v>7.9290384463173005E-2</v>
      </c>
      <c r="AQ16" s="21">
        <v>0.24574342733426199</v>
      </c>
      <c r="AR16" s="21">
        <v>0.116566977422247</v>
      </c>
      <c r="AS16" s="21"/>
      <c r="AT16" s="21">
        <v>0.14368574785348101</v>
      </c>
      <c r="AU16" s="21">
        <v>0.18297524028935899</v>
      </c>
      <c r="AV16" s="21">
        <v>0.19666496052482699</v>
      </c>
      <c r="AW16" s="21">
        <v>0.23814332188705001</v>
      </c>
      <c r="AX16" s="21">
        <v>0.18521342938243701</v>
      </c>
    </row>
    <row r="17" spans="2:50" x14ac:dyDescent="0.35">
      <c r="B17" s="18" t="s">
        <v>160</v>
      </c>
      <c r="C17" s="22">
        <v>0.36989177227758402</v>
      </c>
      <c r="D17" s="22">
        <v>0.47063609113180899</v>
      </c>
      <c r="E17" s="22">
        <v>0.27517251550831501</v>
      </c>
      <c r="F17" s="22"/>
      <c r="G17" s="22">
        <v>4.0531305634041399E-2</v>
      </c>
      <c r="H17" s="22">
        <v>0.24526820249388001</v>
      </c>
      <c r="I17" s="22">
        <v>0.38047669298276199</v>
      </c>
      <c r="J17" s="22">
        <v>0.39455869863945398</v>
      </c>
      <c r="K17" s="22">
        <v>0.42825815779027898</v>
      </c>
      <c r="L17" s="22">
        <v>0.62005841069552903</v>
      </c>
      <c r="M17" s="22"/>
      <c r="N17" s="22">
        <v>0.36403775088902701</v>
      </c>
      <c r="O17" s="22">
        <v>0.36339313799159301</v>
      </c>
      <c r="P17" s="22">
        <v>0.46843959321621698</v>
      </c>
      <c r="Q17" s="22">
        <v>0.29052106357443402</v>
      </c>
      <c r="R17" s="22"/>
      <c r="S17" s="22">
        <v>0.33201387528855503</v>
      </c>
      <c r="T17" s="22">
        <v>0.38482832396101102</v>
      </c>
      <c r="U17" s="22">
        <v>0.37074284974551402</v>
      </c>
      <c r="V17" s="22">
        <v>0.35665767917211499</v>
      </c>
      <c r="W17" s="22">
        <v>0.39950546185761998</v>
      </c>
      <c r="X17" s="22">
        <v>0.43936639223271901</v>
      </c>
      <c r="Y17" s="22">
        <v>0.53290605134114999</v>
      </c>
      <c r="Z17" s="22">
        <v>0.39520891103662897</v>
      </c>
      <c r="AA17" s="22">
        <v>0.26698529858843001</v>
      </c>
      <c r="AB17" s="22">
        <v>0.29587238174542302</v>
      </c>
      <c r="AC17" s="22">
        <v>0.357173721088822</v>
      </c>
      <c r="AD17" s="22">
        <v>0.39564395356804999</v>
      </c>
      <c r="AE17" s="22"/>
      <c r="AF17" s="22">
        <v>0.65644667681250801</v>
      </c>
      <c r="AG17" s="22">
        <v>0.25931944082092301</v>
      </c>
      <c r="AH17" s="22">
        <v>0.19869154175072901</v>
      </c>
      <c r="AI17" s="22"/>
      <c r="AJ17" s="22">
        <v>0.63054027763078402</v>
      </c>
      <c r="AK17" s="22">
        <v>0.16631536681210601</v>
      </c>
      <c r="AL17" s="22">
        <v>0.38201151507605802</v>
      </c>
      <c r="AM17" s="22">
        <v>0.93821063715720299</v>
      </c>
      <c r="AN17" s="22">
        <v>0.345834756007174</v>
      </c>
      <c r="AO17" s="22"/>
      <c r="AP17" s="22">
        <v>0.62803750646574796</v>
      </c>
      <c r="AQ17" s="22">
        <v>0.19573763464890601</v>
      </c>
      <c r="AR17" s="22">
        <v>0.41887307124067702</v>
      </c>
      <c r="AS17" s="22"/>
      <c r="AT17" s="22">
        <v>0.43657153342211102</v>
      </c>
      <c r="AU17" s="22">
        <v>0.37218788485443099</v>
      </c>
      <c r="AV17" s="22">
        <v>0.31239249137314601</v>
      </c>
      <c r="AW17" s="22">
        <v>0.25221589981472903</v>
      </c>
      <c r="AX17" s="22">
        <v>0.39551318339050601</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0.58418341728183598</v>
      </c>
      <c r="D9" s="17">
        <v>0.53789694802919996</v>
      </c>
      <c r="E9" s="17">
        <v>0.62978127479565604</v>
      </c>
      <c r="F9" s="17"/>
      <c r="G9" s="17">
        <v>0.39801503601206101</v>
      </c>
      <c r="H9" s="17">
        <v>0.48711581415867</v>
      </c>
      <c r="I9" s="17">
        <v>0.57574766334148098</v>
      </c>
      <c r="J9" s="17">
        <v>0.635606427962216</v>
      </c>
      <c r="K9" s="17">
        <v>0.664549938086334</v>
      </c>
      <c r="L9" s="17">
        <v>0.69692793851242896</v>
      </c>
      <c r="M9" s="17"/>
      <c r="N9" s="17">
        <v>0.57205377836636795</v>
      </c>
      <c r="O9" s="17">
        <v>0.53812891962443998</v>
      </c>
      <c r="P9" s="17">
        <v>0.63785985030185199</v>
      </c>
      <c r="Q9" s="17">
        <v>0.59470768279569797</v>
      </c>
      <c r="R9" s="17"/>
      <c r="S9" s="17">
        <v>0.489219973886864</v>
      </c>
      <c r="T9" s="17">
        <v>0.60491453960167796</v>
      </c>
      <c r="U9" s="17">
        <v>0.60992363907174896</v>
      </c>
      <c r="V9" s="17">
        <v>0.637926457210368</v>
      </c>
      <c r="W9" s="17">
        <v>0.50402908636278998</v>
      </c>
      <c r="X9" s="17">
        <v>0.53179455161232903</v>
      </c>
      <c r="Y9" s="17">
        <v>0.62494670912580197</v>
      </c>
      <c r="Z9" s="17">
        <v>0.69267462384832101</v>
      </c>
      <c r="AA9" s="17">
        <v>0.60846570917876597</v>
      </c>
      <c r="AB9" s="17">
        <v>0.61177231189970205</v>
      </c>
      <c r="AC9" s="17">
        <v>0.63468803624329895</v>
      </c>
      <c r="AD9" s="17">
        <v>0.54401972275334498</v>
      </c>
      <c r="AE9" s="17"/>
      <c r="AF9" s="17">
        <v>0.72797875669661605</v>
      </c>
      <c r="AG9" s="17">
        <v>0.52107531173923904</v>
      </c>
      <c r="AH9" s="17">
        <v>0.51747667305798195</v>
      </c>
      <c r="AI9" s="17"/>
      <c r="AJ9" s="17">
        <v>0.72872691417201096</v>
      </c>
      <c r="AK9" s="17">
        <v>0.46754029006510101</v>
      </c>
      <c r="AL9" s="17">
        <v>0.51910878296239304</v>
      </c>
      <c r="AM9" s="17">
        <v>0.73339991151011497</v>
      </c>
      <c r="AN9" s="17">
        <v>0.58181767307487797</v>
      </c>
      <c r="AO9" s="17"/>
      <c r="AP9" s="17">
        <v>0.69843461872957402</v>
      </c>
      <c r="AQ9" s="17">
        <v>0.50653425702549604</v>
      </c>
      <c r="AR9" s="17">
        <v>0.50768653601968405</v>
      </c>
      <c r="AS9" s="17"/>
      <c r="AT9" s="17">
        <v>0.65573232613169796</v>
      </c>
      <c r="AU9" s="17">
        <v>0.58417512598535604</v>
      </c>
      <c r="AV9" s="17">
        <v>0.51959064922359999</v>
      </c>
      <c r="AW9" s="17">
        <v>0.47255287291358</v>
      </c>
      <c r="AX9" s="17">
        <v>0.44100907145051899</v>
      </c>
    </row>
    <row r="10" spans="2:50" x14ac:dyDescent="0.35">
      <c r="B10" s="18" t="s">
        <v>154</v>
      </c>
      <c r="C10" s="17">
        <v>0.196551853997529</v>
      </c>
      <c r="D10" s="17">
        <v>0.230375999632846</v>
      </c>
      <c r="E10" s="17">
        <v>0.16345355350294999</v>
      </c>
      <c r="F10" s="17"/>
      <c r="G10" s="17">
        <v>0.23634440049182201</v>
      </c>
      <c r="H10" s="17">
        <v>0.23317036749397699</v>
      </c>
      <c r="I10" s="17">
        <v>0.20790085504711001</v>
      </c>
      <c r="J10" s="17">
        <v>0.1745948114352</v>
      </c>
      <c r="K10" s="17">
        <v>0.17428046736942501</v>
      </c>
      <c r="L10" s="17">
        <v>0.16409811031028701</v>
      </c>
      <c r="M10" s="17"/>
      <c r="N10" s="17">
        <v>0.21594619088738001</v>
      </c>
      <c r="O10" s="17">
        <v>0.213109405009691</v>
      </c>
      <c r="P10" s="17">
        <v>0.19733239197504299</v>
      </c>
      <c r="Q10" s="17">
        <v>0.15824623406661101</v>
      </c>
      <c r="R10" s="17"/>
      <c r="S10" s="17">
        <v>0.24389186685146799</v>
      </c>
      <c r="T10" s="17">
        <v>0.19414423986308901</v>
      </c>
      <c r="U10" s="17">
        <v>0.16075962212186801</v>
      </c>
      <c r="V10" s="17">
        <v>0.20554510891983399</v>
      </c>
      <c r="W10" s="17">
        <v>0.214912045395139</v>
      </c>
      <c r="X10" s="17">
        <v>0.25666951697463802</v>
      </c>
      <c r="Y10" s="17">
        <v>0.17481780045037701</v>
      </c>
      <c r="Z10" s="17">
        <v>0.11612511042701899</v>
      </c>
      <c r="AA10" s="17">
        <v>0.16560482064537599</v>
      </c>
      <c r="AB10" s="17">
        <v>0.20396822278288201</v>
      </c>
      <c r="AC10" s="17">
        <v>0.14917079714190901</v>
      </c>
      <c r="AD10" s="17">
        <v>0.16526094062624599</v>
      </c>
      <c r="AE10" s="17"/>
      <c r="AF10" s="17">
        <v>0.14632820749216899</v>
      </c>
      <c r="AG10" s="17">
        <v>0.24033970769412999</v>
      </c>
      <c r="AH10" s="17">
        <v>0.169317870264792</v>
      </c>
      <c r="AI10" s="17"/>
      <c r="AJ10" s="17">
        <v>0.13469349231740599</v>
      </c>
      <c r="AK10" s="17">
        <v>0.26556333729376802</v>
      </c>
      <c r="AL10" s="17">
        <v>0.236423949520741</v>
      </c>
      <c r="AM10" s="17">
        <v>5.7805494953607497E-2</v>
      </c>
      <c r="AN10" s="17">
        <v>0.17584289740629999</v>
      </c>
      <c r="AO10" s="17"/>
      <c r="AP10" s="17">
        <v>0.16517372043971901</v>
      </c>
      <c r="AQ10" s="17">
        <v>0.25421464241202402</v>
      </c>
      <c r="AR10" s="17">
        <v>0.23833255357094699</v>
      </c>
      <c r="AS10" s="17"/>
      <c r="AT10" s="17">
        <v>0.14971500110400501</v>
      </c>
      <c r="AU10" s="17">
        <v>0.19147356174538099</v>
      </c>
      <c r="AV10" s="17">
        <v>0.25143451216281998</v>
      </c>
      <c r="AW10" s="17">
        <v>0.22268221809761901</v>
      </c>
      <c r="AX10" s="17">
        <v>0.25020103552073297</v>
      </c>
    </row>
    <row r="11" spans="2:50" x14ac:dyDescent="0.35">
      <c r="B11" s="18" t="s">
        <v>155</v>
      </c>
      <c r="C11" s="17">
        <v>0.113949011529395</v>
      </c>
      <c r="D11" s="17">
        <v>0.13472721762546999</v>
      </c>
      <c r="E11" s="17">
        <v>9.4125479802883993E-2</v>
      </c>
      <c r="F11" s="17"/>
      <c r="G11" s="17">
        <v>0.17101175257989101</v>
      </c>
      <c r="H11" s="17">
        <v>0.16643098591005001</v>
      </c>
      <c r="I11" s="17">
        <v>7.7008308934478506E-2</v>
      </c>
      <c r="J11" s="17">
        <v>0.102535785829189</v>
      </c>
      <c r="K11" s="17">
        <v>0.10039579603066801</v>
      </c>
      <c r="L11" s="17">
        <v>8.2137031990358295E-2</v>
      </c>
      <c r="M11" s="17"/>
      <c r="N11" s="17">
        <v>0.113244679317031</v>
      </c>
      <c r="O11" s="17">
        <v>0.134402193379975</v>
      </c>
      <c r="P11" s="17">
        <v>8.0105037467451304E-2</v>
      </c>
      <c r="Q11" s="17">
        <v>0.12462937287070799</v>
      </c>
      <c r="R11" s="17"/>
      <c r="S11" s="17">
        <v>0.13056276126628499</v>
      </c>
      <c r="T11" s="17">
        <v>9.6195757851691002E-2</v>
      </c>
      <c r="U11" s="17">
        <v>0.148622450819933</v>
      </c>
      <c r="V11" s="17">
        <v>0.118179792635929</v>
      </c>
      <c r="W11" s="17">
        <v>0.146041996948478</v>
      </c>
      <c r="X11" s="17">
        <v>0.103244039688176</v>
      </c>
      <c r="Y11" s="17">
        <v>0.116588076454923</v>
      </c>
      <c r="Z11" s="17">
        <v>9.3854220603962604E-2</v>
      </c>
      <c r="AA11" s="17">
        <v>0.109915868668851</v>
      </c>
      <c r="AB11" s="17">
        <v>7.0149952641370597E-2</v>
      </c>
      <c r="AC11" s="17">
        <v>0.105182609636238</v>
      </c>
      <c r="AD11" s="17">
        <v>0.146884979769458</v>
      </c>
      <c r="AE11" s="17"/>
      <c r="AF11" s="17">
        <v>7.2756777315222204E-2</v>
      </c>
      <c r="AG11" s="17">
        <v>0.12748017839487899</v>
      </c>
      <c r="AH11" s="17">
        <v>0.15047083757712201</v>
      </c>
      <c r="AI11" s="17"/>
      <c r="AJ11" s="17">
        <v>7.6211710724344697E-2</v>
      </c>
      <c r="AK11" s="17">
        <v>0.13375196080103499</v>
      </c>
      <c r="AL11" s="17">
        <v>0.160730642286187</v>
      </c>
      <c r="AM11" s="17">
        <v>0.12941513014018</v>
      </c>
      <c r="AN11" s="17">
        <v>0.117480453060991</v>
      </c>
      <c r="AO11" s="17"/>
      <c r="AP11" s="17">
        <v>8.7379354051432295E-2</v>
      </c>
      <c r="AQ11" s="17">
        <v>0.118540434799497</v>
      </c>
      <c r="AR11" s="17">
        <v>0.156908611654071</v>
      </c>
      <c r="AS11" s="17"/>
      <c r="AT11" s="17">
        <v>0.11000415015255</v>
      </c>
      <c r="AU11" s="17">
        <v>0.116454716722485</v>
      </c>
      <c r="AV11" s="17">
        <v>0.12750495490493599</v>
      </c>
      <c r="AW11" s="17">
        <v>0.145233916859975</v>
      </c>
      <c r="AX11" s="17">
        <v>0.12975627480247001</v>
      </c>
    </row>
    <row r="12" spans="2:50" x14ac:dyDescent="0.35">
      <c r="B12" s="18" t="s">
        <v>156</v>
      </c>
      <c r="C12" s="17">
        <v>3.89084274374513E-2</v>
      </c>
      <c r="D12" s="17">
        <v>4.0528345012412398E-2</v>
      </c>
      <c r="E12" s="17">
        <v>3.6273825099938303E-2</v>
      </c>
      <c r="F12" s="17"/>
      <c r="G12" s="17">
        <v>7.4346637654619394E-2</v>
      </c>
      <c r="H12" s="17">
        <v>2.7037355842061999E-2</v>
      </c>
      <c r="I12" s="17">
        <v>6.3036169725482094E-2</v>
      </c>
      <c r="J12" s="17">
        <v>3.6623441982485502E-2</v>
      </c>
      <c r="K12" s="17">
        <v>2.22384393378245E-2</v>
      </c>
      <c r="L12" s="17">
        <v>1.86185179850239E-2</v>
      </c>
      <c r="M12" s="17"/>
      <c r="N12" s="17">
        <v>3.9931977206908303E-2</v>
      </c>
      <c r="O12" s="17">
        <v>4.63532131902296E-2</v>
      </c>
      <c r="P12" s="17">
        <v>2.8512107500832901E-2</v>
      </c>
      <c r="Q12" s="17">
        <v>3.9690968748527698E-2</v>
      </c>
      <c r="R12" s="17"/>
      <c r="S12" s="17">
        <v>5.3515968539488701E-2</v>
      </c>
      <c r="T12" s="17">
        <v>3.6031030214581601E-2</v>
      </c>
      <c r="U12" s="17">
        <v>2.7830464563914002E-2</v>
      </c>
      <c r="V12" s="17">
        <v>2.1757936695279999E-2</v>
      </c>
      <c r="W12" s="17">
        <v>5.7580650852460301E-2</v>
      </c>
      <c r="X12" s="17">
        <v>3.4130806419537203E-2</v>
      </c>
      <c r="Y12" s="17">
        <v>3.91695541974421E-2</v>
      </c>
      <c r="Z12" s="17">
        <v>3.4858601324988102E-2</v>
      </c>
      <c r="AA12" s="17">
        <v>5.1369704753219697E-2</v>
      </c>
      <c r="AB12" s="17">
        <v>2.50747352091743E-2</v>
      </c>
      <c r="AC12" s="17">
        <v>2.91404081612717E-2</v>
      </c>
      <c r="AD12" s="17">
        <v>5.1608637605880803E-2</v>
      </c>
      <c r="AE12" s="17"/>
      <c r="AF12" s="17">
        <v>2.41953768749683E-2</v>
      </c>
      <c r="AG12" s="17">
        <v>4.5958505594759801E-2</v>
      </c>
      <c r="AH12" s="17">
        <v>5.7197894583860001E-2</v>
      </c>
      <c r="AI12" s="17"/>
      <c r="AJ12" s="17">
        <v>3.4548925456900498E-2</v>
      </c>
      <c r="AK12" s="17">
        <v>5.4656203530826002E-2</v>
      </c>
      <c r="AL12" s="17">
        <v>2.4668399913293702E-2</v>
      </c>
      <c r="AM12" s="17">
        <v>0</v>
      </c>
      <c r="AN12" s="17">
        <v>2.7380707282132499E-2</v>
      </c>
      <c r="AO12" s="17"/>
      <c r="AP12" s="17">
        <v>2.5005166306656099E-2</v>
      </c>
      <c r="AQ12" s="17">
        <v>5.0218902963268502E-2</v>
      </c>
      <c r="AR12" s="17">
        <v>6.0365460802442997E-2</v>
      </c>
      <c r="AS12" s="17"/>
      <c r="AT12" s="17">
        <v>2.6094936158359502E-2</v>
      </c>
      <c r="AU12" s="17">
        <v>3.4514047344349597E-2</v>
      </c>
      <c r="AV12" s="17">
        <v>4.4722485287403198E-2</v>
      </c>
      <c r="AW12" s="17">
        <v>6.92838607562693E-2</v>
      </c>
      <c r="AX12" s="17">
        <v>7.3678798333798604E-2</v>
      </c>
    </row>
    <row r="13" spans="2:50" x14ac:dyDescent="0.35">
      <c r="B13" s="18" t="s">
        <v>157</v>
      </c>
      <c r="C13" s="17">
        <v>2.8705781388459702E-2</v>
      </c>
      <c r="D13" s="17">
        <v>2.3845541248798899E-2</v>
      </c>
      <c r="E13" s="17">
        <v>3.3562184289155597E-2</v>
      </c>
      <c r="F13" s="17"/>
      <c r="G13" s="17">
        <v>6.0315092968466301E-2</v>
      </c>
      <c r="H13" s="17">
        <v>2.5108015830788401E-2</v>
      </c>
      <c r="I13" s="17">
        <v>4.87275591213093E-2</v>
      </c>
      <c r="J13" s="17">
        <v>1.86135781610605E-2</v>
      </c>
      <c r="K13" s="17">
        <v>1.0167233221643099E-2</v>
      </c>
      <c r="L13" s="17">
        <v>1.5133796749429799E-2</v>
      </c>
      <c r="M13" s="17"/>
      <c r="N13" s="17">
        <v>3.3246786305839E-2</v>
      </c>
      <c r="O13" s="17">
        <v>2.8158097016023401E-2</v>
      </c>
      <c r="P13" s="17">
        <v>3.0359649548272999E-2</v>
      </c>
      <c r="Q13" s="17">
        <v>2.3259057852304799E-2</v>
      </c>
      <c r="R13" s="17"/>
      <c r="S13" s="17">
        <v>3.56554552101018E-2</v>
      </c>
      <c r="T13" s="17">
        <v>2.79304170590359E-2</v>
      </c>
      <c r="U13" s="17">
        <v>1.8963908286246001E-2</v>
      </c>
      <c r="V13" s="17">
        <v>5.9199241160117202E-3</v>
      </c>
      <c r="W13" s="17">
        <v>3.1957952707409601E-2</v>
      </c>
      <c r="X13" s="17">
        <v>1.6116787310482699E-2</v>
      </c>
      <c r="Y13" s="17">
        <v>1.7702716258431998E-2</v>
      </c>
      <c r="Z13" s="17">
        <v>4.69377657754192E-2</v>
      </c>
      <c r="AA13" s="17">
        <v>1.8072336758755601E-2</v>
      </c>
      <c r="AB13" s="17">
        <v>6.4848366279188094E-2</v>
      </c>
      <c r="AC13" s="17">
        <v>2.6322927581500701E-2</v>
      </c>
      <c r="AD13" s="17">
        <v>6.3472620709646502E-2</v>
      </c>
      <c r="AE13" s="17"/>
      <c r="AF13" s="17">
        <v>1.42964100620049E-2</v>
      </c>
      <c r="AG13" s="17">
        <v>3.4311114296864398E-2</v>
      </c>
      <c r="AH13" s="17">
        <v>2.51704491586726E-2</v>
      </c>
      <c r="AI13" s="17"/>
      <c r="AJ13" s="17">
        <v>8.7382925841247901E-3</v>
      </c>
      <c r="AK13" s="17">
        <v>4.4151489594151203E-2</v>
      </c>
      <c r="AL13" s="17">
        <v>2.5240123217632901E-2</v>
      </c>
      <c r="AM13" s="17">
        <v>7.9379463396097305E-2</v>
      </c>
      <c r="AN13" s="17">
        <v>1.17099114316544E-2</v>
      </c>
      <c r="AO13" s="17"/>
      <c r="AP13" s="17">
        <v>1.5649865016029801E-2</v>
      </c>
      <c r="AQ13" s="17">
        <v>3.9104579987411098E-2</v>
      </c>
      <c r="AR13" s="17">
        <v>2.55937763514976E-2</v>
      </c>
      <c r="AS13" s="17"/>
      <c r="AT13" s="17">
        <v>2.51187215714927E-2</v>
      </c>
      <c r="AU13" s="17">
        <v>2.5070583960372299E-2</v>
      </c>
      <c r="AV13" s="17">
        <v>2.86707956788829E-2</v>
      </c>
      <c r="AW13" s="17">
        <v>4.3075675595885501E-2</v>
      </c>
      <c r="AX13" s="17">
        <v>5.59644304507316E-2</v>
      </c>
    </row>
    <row r="14" spans="2:50" x14ac:dyDescent="0.35">
      <c r="B14" s="18" t="s">
        <v>72</v>
      </c>
      <c r="C14" s="17">
        <v>3.7701508365329602E-2</v>
      </c>
      <c r="D14" s="17">
        <v>3.2625948451272903E-2</v>
      </c>
      <c r="E14" s="17">
        <v>4.2803682509416102E-2</v>
      </c>
      <c r="F14" s="17"/>
      <c r="G14" s="17">
        <v>5.99670802931404E-2</v>
      </c>
      <c r="H14" s="17">
        <v>6.1137460764452797E-2</v>
      </c>
      <c r="I14" s="17">
        <v>2.7579443830139199E-2</v>
      </c>
      <c r="J14" s="17">
        <v>3.20259546298488E-2</v>
      </c>
      <c r="K14" s="17">
        <v>2.83681259541055E-2</v>
      </c>
      <c r="L14" s="17">
        <v>2.3084604452471898E-2</v>
      </c>
      <c r="M14" s="17"/>
      <c r="N14" s="17">
        <v>2.5576587916474301E-2</v>
      </c>
      <c r="O14" s="17">
        <v>3.9848171779640597E-2</v>
      </c>
      <c r="P14" s="17">
        <v>2.58309632065475E-2</v>
      </c>
      <c r="Q14" s="17">
        <v>5.9466683666150502E-2</v>
      </c>
      <c r="R14" s="17"/>
      <c r="S14" s="17">
        <v>4.7153974245792797E-2</v>
      </c>
      <c r="T14" s="17">
        <v>4.0784015409924101E-2</v>
      </c>
      <c r="U14" s="17">
        <v>3.3899915136290003E-2</v>
      </c>
      <c r="V14" s="17">
        <v>1.06707804225774E-2</v>
      </c>
      <c r="W14" s="17">
        <v>4.5478267733724001E-2</v>
      </c>
      <c r="X14" s="17">
        <v>5.8044297994836902E-2</v>
      </c>
      <c r="Y14" s="17">
        <v>2.6775143513023399E-2</v>
      </c>
      <c r="Z14" s="17">
        <v>1.554967802029E-2</v>
      </c>
      <c r="AA14" s="17">
        <v>4.6571559995032402E-2</v>
      </c>
      <c r="AB14" s="17">
        <v>2.41864111876838E-2</v>
      </c>
      <c r="AC14" s="17">
        <v>5.5495221235780802E-2</v>
      </c>
      <c r="AD14" s="17">
        <v>2.8753098535424602E-2</v>
      </c>
      <c r="AE14" s="17"/>
      <c r="AF14" s="17">
        <v>1.4444471559019199E-2</v>
      </c>
      <c r="AG14" s="17">
        <v>3.0835182280127701E-2</v>
      </c>
      <c r="AH14" s="17">
        <v>8.0366275357571501E-2</v>
      </c>
      <c r="AI14" s="17"/>
      <c r="AJ14" s="17">
        <v>1.7080664745213199E-2</v>
      </c>
      <c r="AK14" s="17">
        <v>3.4336718715119098E-2</v>
      </c>
      <c r="AL14" s="17">
        <v>3.3828102099752802E-2</v>
      </c>
      <c r="AM14" s="17">
        <v>0</v>
      </c>
      <c r="AN14" s="17">
        <v>8.5768357744044399E-2</v>
      </c>
      <c r="AO14" s="17"/>
      <c r="AP14" s="17">
        <v>8.3572754565885508E-3</v>
      </c>
      <c r="AQ14" s="17">
        <v>3.1387182812302801E-2</v>
      </c>
      <c r="AR14" s="17">
        <v>1.1113061601357201E-2</v>
      </c>
      <c r="AS14" s="17"/>
      <c r="AT14" s="17">
        <v>3.3334864881893897E-2</v>
      </c>
      <c r="AU14" s="17">
        <v>4.8311964242055999E-2</v>
      </c>
      <c r="AV14" s="17">
        <v>2.80766027423579E-2</v>
      </c>
      <c r="AW14" s="17">
        <v>4.71714557766717E-2</v>
      </c>
      <c r="AX14" s="17">
        <v>4.9390389441747097E-2</v>
      </c>
    </row>
    <row r="15" spans="2:50" x14ac:dyDescent="0.35">
      <c r="B15" s="18" t="s">
        <v>158</v>
      </c>
      <c r="C15" s="21">
        <v>0.78073527127936504</v>
      </c>
      <c r="D15" s="21">
        <v>0.76827294766204601</v>
      </c>
      <c r="E15" s="21">
        <v>0.79323482829860603</v>
      </c>
      <c r="F15" s="21"/>
      <c r="G15" s="21">
        <v>0.63435943650388305</v>
      </c>
      <c r="H15" s="21">
        <v>0.72028618165264702</v>
      </c>
      <c r="I15" s="21">
        <v>0.78364851838859095</v>
      </c>
      <c r="J15" s="21">
        <v>0.81020123939741595</v>
      </c>
      <c r="K15" s="21">
        <v>0.83883040545575804</v>
      </c>
      <c r="L15" s="21">
        <v>0.86102604882271605</v>
      </c>
      <c r="M15" s="21"/>
      <c r="N15" s="21">
        <v>0.78799996925374705</v>
      </c>
      <c r="O15" s="21">
        <v>0.75123832463413198</v>
      </c>
      <c r="P15" s="21">
        <v>0.83519224227689504</v>
      </c>
      <c r="Q15" s="21">
        <v>0.75295391686230895</v>
      </c>
      <c r="R15" s="21"/>
      <c r="S15" s="21">
        <v>0.73311184073833202</v>
      </c>
      <c r="T15" s="21">
        <v>0.799058779464767</v>
      </c>
      <c r="U15" s="21">
        <v>0.77068326119361696</v>
      </c>
      <c r="V15" s="21">
        <v>0.84347156613020202</v>
      </c>
      <c r="W15" s="21">
        <v>0.71894113175792895</v>
      </c>
      <c r="X15" s="21">
        <v>0.78846406858696705</v>
      </c>
      <c r="Y15" s="21">
        <v>0.79976450957617895</v>
      </c>
      <c r="Z15" s="21">
        <v>0.80879973427534002</v>
      </c>
      <c r="AA15" s="21">
        <v>0.77407052982414104</v>
      </c>
      <c r="AB15" s="21">
        <v>0.81574053468258301</v>
      </c>
      <c r="AC15" s="21">
        <v>0.78385883338520801</v>
      </c>
      <c r="AD15" s="21">
        <v>0.70928066337958995</v>
      </c>
      <c r="AE15" s="21"/>
      <c r="AF15" s="21">
        <v>0.87430696418878495</v>
      </c>
      <c r="AG15" s="21">
        <v>0.76141501943336898</v>
      </c>
      <c r="AH15" s="21">
        <v>0.68679454332277401</v>
      </c>
      <c r="AI15" s="21"/>
      <c r="AJ15" s="21">
        <v>0.86342040648941698</v>
      </c>
      <c r="AK15" s="21">
        <v>0.73310362735886903</v>
      </c>
      <c r="AL15" s="21">
        <v>0.75553273248313402</v>
      </c>
      <c r="AM15" s="21">
        <v>0.79120540646372195</v>
      </c>
      <c r="AN15" s="21">
        <v>0.75766057048117796</v>
      </c>
      <c r="AO15" s="21"/>
      <c r="AP15" s="21">
        <v>0.86360833916929303</v>
      </c>
      <c r="AQ15" s="21">
        <v>0.76074889943752</v>
      </c>
      <c r="AR15" s="21">
        <v>0.74601908959063101</v>
      </c>
      <c r="AS15" s="21"/>
      <c r="AT15" s="21">
        <v>0.805447327235703</v>
      </c>
      <c r="AU15" s="21">
        <v>0.77564868773073703</v>
      </c>
      <c r="AV15" s="21">
        <v>0.77102516138641997</v>
      </c>
      <c r="AW15" s="21">
        <v>0.69523509101119896</v>
      </c>
      <c r="AX15" s="21">
        <v>0.69121010697125196</v>
      </c>
    </row>
    <row r="16" spans="2:50" x14ac:dyDescent="0.35">
      <c r="B16" s="18" t="s">
        <v>159</v>
      </c>
      <c r="C16" s="21">
        <v>6.7614208825911098E-2</v>
      </c>
      <c r="D16" s="21">
        <v>6.4373886261211294E-2</v>
      </c>
      <c r="E16" s="21">
        <v>6.98360093890939E-2</v>
      </c>
      <c r="F16" s="21"/>
      <c r="G16" s="21">
        <v>0.13466173062308601</v>
      </c>
      <c r="H16" s="21">
        <v>5.2145371672850403E-2</v>
      </c>
      <c r="I16" s="21">
        <v>0.11176372884679101</v>
      </c>
      <c r="J16" s="21">
        <v>5.5237020143545902E-2</v>
      </c>
      <c r="K16" s="21">
        <v>3.2405672559467497E-2</v>
      </c>
      <c r="L16" s="21">
        <v>3.3752314734453698E-2</v>
      </c>
      <c r="M16" s="21"/>
      <c r="N16" s="21">
        <v>7.3178763512747297E-2</v>
      </c>
      <c r="O16" s="21">
        <v>7.4511310206252998E-2</v>
      </c>
      <c r="P16" s="21">
        <v>5.8871757049105897E-2</v>
      </c>
      <c r="Q16" s="21">
        <v>6.2950026600832501E-2</v>
      </c>
      <c r="R16" s="21"/>
      <c r="S16" s="21">
        <v>8.91714237495905E-2</v>
      </c>
      <c r="T16" s="21">
        <v>6.3961447273617494E-2</v>
      </c>
      <c r="U16" s="21">
        <v>4.6794372850159999E-2</v>
      </c>
      <c r="V16" s="21">
        <v>2.76778608112918E-2</v>
      </c>
      <c r="W16" s="21">
        <v>8.9538603559869895E-2</v>
      </c>
      <c r="X16" s="21">
        <v>5.0247593730019899E-2</v>
      </c>
      <c r="Y16" s="21">
        <v>5.6872270455874098E-2</v>
      </c>
      <c r="Z16" s="21">
        <v>8.1796367100407302E-2</v>
      </c>
      <c r="AA16" s="21">
        <v>6.9442041511975194E-2</v>
      </c>
      <c r="AB16" s="21">
        <v>8.9923101488362397E-2</v>
      </c>
      <c r="AC16" s="21">
        <v>5.5463335742772402E-2</v>
      </c>
      <c r="AD16" s="21">
        <v>0.115081258315527</v>
      </c>
      <c r="AE16" s="21"/>
      <c r="AF16" s="21">
        <v>3.8491786936973298E-2</v>
      </c>
      <c r="AG16" s="21">
        <v>8.0269619891624303E-2</v>
      </c>
      <c r="AH16" s="21">
        <v>8.2368343742532601E-2</v>
      </c>
      <c r="AI16" s="21"/>
      <c r="AJ16" s="21">
        <v>4.3287218041025297E-2</v>
      </c>
      <c r="AK16" s="21">
        <v>9.8807693124977197E-2</v>
      </c>
      <c r="AL16" s="21">
        <v>4.9908523130926599E-2</v>
      </c>
      <c r="AM16" s="21">
        <v>7.9379463396097305E-2</v>
      </c>
      <c r="AN16" s="21">
        <v>3.9090618713786801E-2</v>
      </c>
      <c r="AO16" s="21"/>
      <c r="AP16" s="21">
        <v>4.06550313226859E-2</v>
      </c>
      <c r="AQ16" s="21">
        <v>8.93234829506796E-2</v>
      </c>
      <c r="AR16" s="21">
        <v>8.5959237153940604E-2</v>
      </c>
      <c r="AS16" s="21"/>
      <c r="AT16" s="21">
        <v>5.1213657729852098E-2</v>
      </c>
      <c r="AU16" s="21">
        <v>5.9584631304721802E-2</v>
      </c>
      <c r="AV16" s="21">
        <v>7.3393280966286001E-2</v>
      </c>
      <c r="AW16" s="21">
        <v>0.112359536352155</v>
      </c>
      <c r="AX16" s="21">
        <v>0.12964322878453</v>
      </c>
    </row>
    <row r="17" spans="2:50" x14ac:dyDescent="0.35">
      <c r="B17" s="18" t="s">
        <v>160</v>
      </c>
      <c r="C17" s="22">
        <v>0.71312106245345397</v>
      </c>
      <c r="D17" s="22">
        <v>0.70389906140083502</v>
      </c>
      <c r="E17" s="22">
        <v>0.72339881890951196</v>
      </c>
      <c r="F17" s="22"/>
      <c r="G17" s="22">
        <v>0.49969770588079698</v>
      </c>
      <c r="H17" s="22">
        <v>0.66814080997979697</v>
      </c>
      <c r="I17" s="22">
        <v>0.67188478954179898</v>
      </c>
      <c r="J17" s="22">
        <v>0.75496421925387003</v>
      </c>
      <c r="K17" s="22">
        <v>0.80642473289629102</v>
      </c>
      <c r="L17" s="22">
        <v>0.82727373408826299</v>
      </c>
      <c r="M17" s="22"/>
      <c r="N17" s="22">
        <v>0.71482120574100005</v>
      </c>
      <c r="O17" s="22">
        <v>0.67672701442787897</v>
      </c>
      <c r="P17" s="22">
        <v>0.77632048522778996</v>
      </c>
      <c r="Q17" s="22">
        <v>0.69000389026147602</v>
      </c>
      <c r="R17" s="22"/>
      <c r="S17" s="22">
        <v>0.64394041698874105</v>
      </c>
      <c r="T17" s="22">
        <v>0.73509733219115003</v>
      </c>
      <c r="U17" s="22">
        <v>0.72388888834345699</v>
      </c>
      <c r="V17" s="22">
        <v>0.81579370531891005</v>
      </c>
      <c r="W17" s="22">
        <v>0.62940252819805897</v>
      </c>
      <c r="X17" s="22">
        <v>0.73821647485694697</v>
      </c>
      <c r="Y17" s="22">
        <v>0.742892239120305</v>
      </c>
      <c r="Z17" s="22">
        <v>0.72700336717493297</v>
      </c>
      <c r="AA17" s="22">
        <v>0.70462848831216596</v>
      </c>
      <c r="AB17" s="22">
        <v>0.72581743319422098</v>
      </c>
      <c r="AC17" s="22">
        <v>0.72839549764243605</v>
      </c>
      <c r="AD17" s="22">
        <v>0.59419940506406299</v>
      </c>
      <c r="AE17" s="22"/>
      <c r="AF17" s="22">
        <v>0.83581517725181198</v>
      </c>
      <c r="AG17" s="22">
        <v>0.68114539954174502</v>
      </c>
      <c r="AH17" s="22">
        <v>0.60442619958024202</v>
      </c>
      <c r="AI17" s="22"/>
      <c r="AJ17" s="22">
        <v>0.820133188448392</v>
      </c>
      <c r="AK17" s="22">
        <v>0.63429593423389197</v>
      </c>
      <c r="AL17" s="22">
        <v>0.70562420935220704</v>
      </c>
      <c r="AM17" s="22">
        <v>0.71182594306762503</v>
      </c>
      <c r="AN17" s="22">
        <v>0.71856995176739102</v>
      </c>
      <c r="AO17" s="22"/>
      <c r="AP17" s="22">
        <v>0.82295330784660703</v>
      </c>
      <c r="AQ17" s="22">
        <v>0.67142541648684095</v>
      </c>
      <c r="AR17" s="22">
        <v>0.66005985243668996</v>
      </c>
      <c r="AS17" s="22"/>
      <c r="AT17" s="22">
        <v>0.75423366950585102</v>
      </c>
      <c r="AU17" s="22">
        <v>0.71606405642601501</v>
      </c>
      <c r="AV17" s="22">
        <v>0.69763188042013402</v>
      </c>
      <c r="AW17" s="22">
        <v>0.58287555465904395</v>
      </c>
      <c r="AX17" s="22">
        <v>0.56156687818672202</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0.20794710335132599</v>
      </c>
      <c r="D9" s="17">
        <v>0.22880984112345501</v>
      </c>
      <c r="E9" s="17">
        <v>0.187451646763269</v>
      </c>
      <c r="F9" s="17"/>
      <c r="G9" s="17">
        <v>9.0975915331218099E-2</v>
      </c>
      <c r="H9" s="17">
        <v>0.115765300232423</v>
      </c>
      <c r="I9" s="17">
        <v>0.14901723729285599</v>
      </c>
      <c r="J9" s="17">
        <v>0.200308105903514</v>
      </c>
      <c r="K9" s="17">
        <v>0.29867944399476298</v>
      </c>
      <c r="L9" s="17">
        <v>0.35336255309561798</v>
      </c>
      <c r="M9" s="17"/>
      <c r="N9" s="17">
        <v>0.24358374553866399</v>
      </c>
      <c r="O9" s="17">
        <v>0.17877107749670099</v>
      </c>
      <c r="P9" s="17">
        <v>0.22482357082363399</v>
      </c>
      <c r="Q9" s="17">
        <v>0.18157158720990399</v>
      </c>
      <c r="R9" s="17"/>
      <c r="S9" s="17">
        <v>0.15846858827723001</v>
      </c>
      <c r="T9" s="17">
        <v>0.212193290432131</v>
      </c>
      <c r="U9" s="17">
        <v>0.25530671366981</v>
      </c>
      <c r="V9" s="17">
        <v>0.241440300605443</v>
      </c>
      <c r="W9" s="17">
        <v>0.17166334718693799</v>
      </c>
      <c r="X9" s="17">
        <v>0.195387678334323</v>
      </c>
      <c r="Y9" s="17">
        <v>0.272690333797037</v>
      </c>
      <c r="Z9" s="17">
        <v>0.21727793667355499</v>
      </c>
      <c r="AA9" s="17">
        <v>0.20364069037180299</v>
      </c>
      <c r="AB9" s="17">
        <v>0.18740133410485599</v>
      </c>
      <c r="AC9" s="17">
        <v>0.21910071226008099</v>
      </c>
      <c r="AD9" s="17">
        <v>0.19117315270569599</v>
      </c>
      <c r="AE9" s="17"/>
      <c r="AF9" s="17">
        <v>0.35427137951200399</v>
      </c>
      <c r="AG9" s="17">
        <v>0.150902453509624</v>
      </c>
      <c r="AH9" s="17">
        <v>9.0603944105057704E-2</v>
      </c>
      <c r="AI9" s="17"/>
      <c r="AJ9" s="17">
        <v>0.34098823464133898</v>
      </c>
      <c r="AK9" s="17">
        <v>0.11473108032294201</v>
      </c>
      <c r="AL9" s="17">
        <v>0.18007487006922199</v>
      </c>
      <c r="AM9" s="17">
        <v>0.31149521072931002</v>
      </c>
      <c r="AN9" s="17">
        <v>0.12295599545944801</v>
      </c>
      <c r="AO9" s="17"/>
      <c r="AP9" s="17">
        <v>0.34090598442829301</v>
      </c>
      <c r="AQ9" s="17">
        <v>0.120701356324213</v>
      </c>
      <c r="AR9" s="17">
        <v>0.16757100649280099</v>
      </c>
      <c r="AS9" s="17"/>
      <c r="AT9" s="17">
        <v>0.238104395653676</v>
      </c>
      <c r="AU9" s="17">
        <v>0.20218584200611001</v>
      </c>
      <c r="AV9" s="17">
        <v>0.14636824716333099</v>
      </c>
      <c r="AW9" s="17">
        <v>0.200363749740474</v>
      </c>
      <c r="AX9" s="17">
        <v>0.217574470544103</v>
      </c>
    </row>
    <row r="10" spans="2:50" x14ac:dyDescent="0.35">
      <c r="B10" s="18" t="s">
        <v>154</v>
      </c>
      <c r="C10" s="17">
        <v>0.23374825073279601</v>
      </c>
      <c r="D10" s="17">
        <v>0.24965246404067501</v>
      </c>
      <c r="E10" s="17">
        <v>0.21915567802327501</v>
      </c>
      <c r="F10" s="17"/>
      <c r="G10" s="17">
        <v>0.22607661692122299</v>
      </c>
      <c r="H10" s="17">
        <v>0.21997001393734</v>
      </c>
      <c r="I10" s="17">
        <v>0.189687619413097</v>
      </c>
      <c r="J10" s="17">
        <v>0.233763595787878</v>
      </c>
      <c r="K10" s="17">
        <v>0.27693508611962597</v>
      </c>
      <c r="L10" s="17">
        <v>0.25700948671229901</v>
      </c>
      <c r="M10" s="17"/>
      <c r="N10" s="17">
        <v>0.25674206224854701</v>
      </c>
      <c r="O10" s="17">
        <v>0.25376467121655299</v>
      </c>
      <c r="P10" s="17">
        <v>0.21950854829194899</v>
      </c>
      <c r="Q10" s="17">
        <v>0.201629060023373</v>
      </c>
      <c r="R10" s="17"/>
      <c r="S10" s="17">
        <v>0.24090406245514001</v>
      </c>
      <c r="T10" s="17">
        <v>0.228660835891009</v>
      </c>
      <c r="U10" s="17">
        <v>0.20688549913436799</v>
      </c>
      <c r="V10" s="17">
        <v>0.25200566135262098</v>
      </c>
      <c r="W10" s="17">
        <v>0.24341932673574801</v>
      </c>
      <c r="X10" s="17">
        <v>0.25145007678728698</v>
      </c>
      <c r="Y10" s="17">
        <v>0.21137973706258101</v>
      </c>
      <c r="Z10" s="17">
        <v>0.25221523331339701</v>
      </c>
      <c r="AA10" s="17">
        <v>0.20222389359375001</v>
      </c>
      <c r="AB10" s="17">
        <v>0.25141548037231398</v>
      </c>
      <c r="AC10" s="17">
        <v>0.195398195008189</v>
      </c>
      <c r="AD10" s="17">
        <v>0.325028971047013</v>
      </c>
      <c r="AE10" s="17"/>
      <c r="AF10" s="17">
        <v>0.25946062381951801</v>
      </c>
      <c r="AG10" s="17">
        <v>0.24845426748314001</v>
      </c>
      <c r="AH10" s="17">
        <v>0.16696595749250401</v>
      </c>
      <c r="AI10" s="17"/>
      <c r="AJ10" s="17">
        <v>0.27135665328650999</v>
      </c>
      <c r="AK10" s="17">
        <v>0.23058128392910399</v>
      </c>
      <c r="AL10" s="17">
        <v>0.23290654458635299</v>
      </c>
      <c r="AM10" s="17">
        <v>0.27182089600777298</v>
      </c>
      <c r="AN10" s="17">
        <v>0.198271312314522</v>
      </c>
      <c r="AO10" s="17"/>
      <c r="AP10" s="17">
        <v>0.29400652996583898</v>
      </c>
      <c r="AQ10" s="17">
        <v>0.234675348368871</v>
      </c>
      <c r="AR10" s="17">
        <v>0.236627725871315</v>
      </c>
      <c r="AS10" s="17"/>
      <c r="AT10" s="17">
        <v>0.21034849657119001</v>
      </c>
      <c r="AU10" s="17">
        <v>0.22425838278560001</v>
      </c>
      <c r="AV10" s="17">
        <v>0.247612547400204</v>
      </c>
      <c r="AW10" s="17">
        <v>0.25274605327652899</v>
      </c>
      <c r="AX10" s="17">
        <v>0.27574735248931398</v>
      </c>
    </row>
    <row r="11" spans="2:50" x14ac:dyDescent="0.35">
      <c r="B11" s="18" t="s">
        <v>155</v>
      </c>
      <c r="C11" s="17">
        <v>0.319213295577296</v>
      </c>
      <c r="D11" s="17">
        <v>0.31627968931885903</v>
      </c>
      <c r="E11" s="17">
        <v>0.321211111074091</v>
      </c>
      <c r="F11" s="17"/>
      <c r="G11" s="17">
        <v>0.41148858612536898</v>
      </c>
      <c r="H11" s="17">
        <v>0.379673245214386</v>
      </c>
      <c r="I11" s="17">
        <v>0.38779442537796299</v>
      </c>
      <c r="J11" s="17">
        <v>0.33207227608434697</v>
      </c>
      <c r="K11" s="17">
        <v>0.21476994695812199</v>
      </c>
      <c r="L11" s="17">
        <v>0.21285560388202199</v>
      </c>
      <c r="M11" s="17"/>
      <c r="N11" s="17">
        <v>0.24935072449863799</v>
      </c>
      <c r="O11" s="17">
        <v>0.33348204088484801</v>
      </c>
      <c r="P11" s="17">
        <v>0.35329050132004802</v>
      </c>
      <c r="Q11" s="17">
        <v>0.34935801145411</v>
      </c>
      <c r="R11" s="17"/>
      <c r="S11" s="17">
        <v>0.31957660770666502</v>
      </c>
      <c r="T11" s="17">
        <v>0.34785819413256802</v>
      </c>
      <c r="U11" s="17">
        <v>0.31310135667368499</v>
      </c>
      <c r="V11" s="17">
        <v>0.30070367791926</v>
      </c>
      <c r="W11" s="17">
        <v>0.37435161572574899</v>
      </c>
      <c r="X11" s="17">
        <v>0.32929748598884601</v>
      </c>
      <c r="Y11" s="17">
        <v>0.27529810477572803</v>
      </c>
      <c r="Z11" s="17">
        <v>0.243798857207184</v>
      </c>
      <c r="AA11" s="17">
        <v>0.35474249834622401</v>
      </c>
      <c r="AB11" s="17">
        <v>0.300258665606915</v>
      </c>
      <c r="AC11" s="17">
        <v>0.30539728173071301</v>
      </c>
      <c r="AD11" s="17">
        <v>0.27254630832174098</v>
      </c>
      <c r="AE11" s="17"/>
      <c r="AF11" s="17">
        <v>0.22082091282851199</v>
      </c>
      <c r="AG11" s="17">
        <v>0.34873331119432799</v>
      </c>
      <c r="AH11" s="17">
        <v>0.40903227356025501</v>
      </c>
      <c r="AI11" s="17"/>
      <c r="AJ11" s="17">
        <v>0.25578672799971802</v>
      </c>
      <c r="AK11" s="17">
        <v>0.371019574932128</v>
      </c>
      <c r="AL11" s="17">
        <v>0.316873061698287</v>
      </c>
      <c r="AM11" s="17">
        <v>0.20561563747513101</v>
      </c>
      <c r="AN11" s="17">
        <v>0.35791486207262002</v>
      </c>
      <c r="AO11" s="17"/>
      <c r="AP11" s="17">
        <v>0.260818954274534</v>
      </c>
      <c r="AQ11" s="17">
        <v>0.35041051699227099</v>
      </c>
      <c r="AR11" s="17">
        <v>0.36752704535331299</v>
      </c>
      <c r="AS11" s="17"/>
      <c r="AT11" s="17">
        <v>0.33385824931812602</v>
      </c>
      <c r="AU11" s="17">
        <v>0.355872988368924</v>
      </c>
      <c r="AV11" s="17">
        <v>0.34782023920935101</v>
      </c>
      <c r="AW11" s="17">
        <v>0.244212485316331</v>
      </c>
      <c r="AX11" s="17">
        <v>0.21587461948543199</v>
      </c>
    </row>
    <row r="12" spans="2:50" x14ac:dyDescent="0.35">
      <c r="B12" s="18" t="s">
        <v>156</v>
      </c>
      <c r="C12" s="17">
        <v>7.9789536952834E-2</v>
      </c>
      <c r="D12" s="17">
        <v>8.2202621370828094E-2</v>
      </c>
      <c r="E12" s="17">
        <v>7.6879106097820393E-2</v>
      </c>
      <c r="F12" s="17"/>
      <c r="G12" s="17">
        <v>9.5282440899203999E-2</v>
      </c>
      <c r="H12" s="17">
        <v>0.10966984751955</v>
      </c>
      <c r="I12" s="17">
        <v>7.8393054176452107E-2</v>
      </c>
      <c r="J12" s="17">
        <v>5.7586784341634403E-2</v>
      </c>
      <c r="K12" s="17">
        <v>7.5937063950119302E-2</v>
      </c>
      <c r="L12" s="17">
        <v>6.7065016029315805E-2</v>
      </c>
      <c r="M12" s="17"/>
      <c r="N12" s="17">
        <v>0.10258457606994</v>
      </c>
      <c r="O12" s="17">
        <v>7.7051128060906596E-2</v>
      </c>
      <c r="P12" s="17">
        <v>6.0539696417167499E-2</v>
      </c>
      <c r="Q12" s="17">
        <v>7.5910697251000206E-2</v>
      </c>
      <c r="R12" s="17"/>
      <c r="S12" s="17">
        <v>0.11178015860389599</v>
      </c>
      <c r="T12" s="17">
        <v>8.1932715953077898E-2</v>
      </c>
      <c r="U12" s="17">
        <v>7.8092477367945598E-2</v>
      </c>
      <c r="V12" s="17">
        <v>5.1045633716991001E-2</v>
      </c>
      <c r="W12" s="17">
        <v>4.77058400024069E-2</v>
      </c>
      <c r="X12" s="17">
        <v>6.9100350280657905E-2</v>
      </c>
      <c r="Y12" s="17">
        <v>6.6346285779102607E-2</v>
      </c>
      <c r="Z12" s="17">
        <v>0.116568903360038</v>
      </c>
      <c r="AA12" s="17">
        <v>6.1813331113893297E-2</v>
      </c>
      <c r="AB12" s="17">
        <v>0.121180300583334</v>
      </c>
      <c r="AC12" s="17">
        <v>7.8976984123475702E-2</v>
      </c>
      <c r="AD12" s="17">
        <v>4.8194725409908198E-2</v>
      </c>
      <c r="AE12" s="17"/>
      <c r="AF12" s="17">
        <v>4.3581954514370802E-2</v>
      </c>
      <c r="AG12" s="17">
        <v>0.10568182586597299</v>
      </c>
      <c r="AH12" s="17">
        <v>7.1144788710486503E-2</v>
      </c>
      <c r="AI12" s="17"/>
      <c r="AJ12" s="17">
        <v>3.8667839279699003E-2</v>
      </c>
      <c r="AK12" s="17">
        <v>0.12029182829761099</v>
      </c>
      <c r="AL12" s="17">
        <v>0.118454497886483</v>
      </c>
      <c r="AM12" s="17">
        <v>0</v>
      </c>
      <c r="AN12" s="17">
        <v>5.1538278018239098E-2</v>
      </c>
      <c r="AO12" s="17"/>
      <c r="AP12" s="17">
        <v>3.79806863377712E-2</v>
      </c>
      <c r="AQ12" s="17">
        <v>0.11728548803748801</v>
      </c>
      <c r="AR12" s="17">
        <v>0.11500780201822</v>
      </c>
      <c r="AS12" s="17"/>
      <c r="AT12" s="17">
        <v>5.6240135631389999E-2</v>
      </c>
      <c r="AU12" s="17">
        <v>6.9763633063784594E-2</v>
      </c>
      <c r="AV12" s="17">
        <v>0.10300281864272499</v>
      </c>
      <c r="AW12" s="17">
        <v>0.118595878179332</v>
      </c>
      <c r="AX12" s="17">
        <v>0.13063524768201301</v>
      </c>
    </row>
    <row r="13" spans="2:50" x14ac:dyDescent="0.35">
      <c r="B13" s="18" t="s">
        <v>157</v>
      </c>
      <c r="C13" s="17">
        <v>5.6937308442983899E-2</v>
      </c>
      <c r="D13" s="17">
        <v>5.7445076434747298E-2</v>
      </c>
      <c r="E13" s="17">
        <v>5.6667556437157103E-2</v>
      </c>
      <c r="F13" s="17"/>
      <c r="G13" s="17">
        <v>7.8575773425972606E-2</v>
      </c>
      <c r="H13" s="17">
        <v>5.4423156949334299E-2</v>
      </c>
      <c r="I13" s="17">
        <v>6.4316131033877802E-2</v>
      </c>
      <c r="J13" s="17">
        <v>5.4337685072747298E-2</v>
      </c>
      <c r="K13" s="17">
        <v>5.2756414819198599E-2</v>
      </c>
      <c r="L13" s="17">
        <v>4.36602389213969E-2</v>
      </c>
      <c r="M13" s="17"/>
      <c r="N13" s="17">
        <v>7.9312516816027898E-2</v>
      </c>
      <c r="O13" s="17">
        <v>5.14091426206282E-2</v>
      </c>
      <c r="P13" s="17">
        <v>5.8297815878593E-2</v>
      </c>
      <c r="Q13" s="17">
        <v>3.79963206816816E-2</v>
      </c>
      <c r="R13" s="17"/>
      <c r="S13" s="17">
        <v>8.5939277663740293E-2</v>
      </c>
      <c r="T13" s="17">
        <v>5.21332322982982E-2</v>
      </c>
      <c r="U13" s="17">
        <v>6.9231336019752301E-2</v>
      </c>
      <c r="V13" s="17">
        <v>3.50216436373183E-2</v>
      </c>
      <c r="W13" s="17">
        <v>5.4297427161675398E-2</v>
      </c>
      <c r="X13" s="17">
        <v>3.5693242095251702E-2</v>
      </c>
      <c r="Y13" s="17">
        <v>5.2803889411298599E-2</v>
      </c>
      <c r="Z13" s="17">
        <v>5.9527942476212299E-2</v>
      </c>
      <c r="AA13" s="17">
        <v>4.8317054920847299E-2</v>
      </c>
      <c r="AB13" s="17">
        <v>5.7137290253720101E-2</v>
      </c>
      <c r="AC13" s="17">
        <v>7.6426675518020196E-2</v>
      </c>
      <c r="AD13" s="17">
        <v>5.15279235549536E-2</v>
      </c>
      <c r="AE13" s="17"/>
      <c r="AF13" s="17">
        <v>3.6794961012764901E-2</v>
      </c>
      <c r="AG13" s="17">
        <v>7.1187710367237894E-2</v>
      </c>
      <c r="AH13" s="17">
        <v>5.0463461939136797E-2</v>
      </c>
      <c r="AI13" s="17"/>
      <c r="AJ13" s="17">
        <v>2.2463916972936201E-2</v>
      </c>
      <c r="AK13" s="17">
        <v>8.4960442250373705E-2</v>
      </c>
      <c r="AL13" s="17">
        <v>7.8027581595873793E-2</v>
      </c>
      <c r="AM13" s="17">
        <v>7.9379463396097305E-2</v>
      </c>
      <c r="AN13" s="17">
        <v>3.2356057328543797E-2</v>
      </c>
      <c r="AO13" s="17"/>
      <c r="AP13" s="17">
        <v>2.28361338225423E-2</v>
      </c>
      <c r="AQ13" s="17">
        <v>9.1524229852816205E-2</v>
      </c>
      <c r="AR13" s="17">
        <v>5.6008361421825997E-2</v>
      </c>
      <c r="AS13" s="17"/>
      <c r="AT13" s="17">
        <v>3.40902105424973E-2</v>
      </c>
      <c r="AU13" s="17">
        <v>4.5155041289750501E-2</v>
      </c>
      <c r="AV13" s="17">
        <v>6.9180956902336499E-2</v>
      </c>
      <c r="AW13" s="17">
        <v>0.109485111861438</v>
      </c>
      <c r="AX13" s="17">
        <v>0.11050774227709199</v>
      </c>
    </row>
    <row r="14" spans="2:50" x14ac:dyDescent="0.35">
      <c r="B14" s="18" t="s">
        <v>72</v>
      </c>
      <c r="C14" s="17">
        <v>0.102364504942763</v>
      </c>
      <c r="D14" s="17">
        <v>6.5610307711435098E-2</v>
      </c>
      <c r="E14" s="17">
        <v>0.13863490160438799</v>
      </c>
      <c r="F14" s="17"/>
      <c r="G14" s="17">
        <v>9.7600667297013194E-2</v>
      </c>
      <c r="H14" s="17">
        <v>0.12049843614696699</v>
      </c>
      <c r="I14" s="17">
        <v>0.130791532705754</v>
      </c>
      <c r="J14" s="17">
        <v>0.121931552809879</v>
      </c>
      <c r="K14" s="17">
        <v>8.0922044158172196E-2</v>
      </c>
      <c r="L14" s="17">
        <v>6.6047101359348007E-2</v>
      </c>
      <c r="M14" s="17"/>
      <c r="N14" s="17">
        <v>6.8426374828182604E-2</v>
      </c>
      <c r="O14" s="17">
        <v>0.105521939720364</v>
      </c>
      <c r="P14" s="17">
        <v>8.3539867268608403E-2</v>
      </c>
      <c r="Q14" s="17">
        <v>0.153534323379931</v>
      </c>
      <c r="R14" s="17"/>
      <c r="S14" s="17">
        <v>8.33313052933288E-2</v>
      </c>
      <c r="T14" s="17">
        <v>7.7221731292916096E-2</v>
      </c>
      <c r="U14" s="17">
        <v>7.7382617134439793E-2</v>
      </c>
      <c r="V14" s="17">
        <v>0.11978308276836699</v>
      </c>
      <c r="W14" s="17">
        <v>0.108562443187482</v>
      </c>
      <c r="X14" s="17">
        <v>0.119071166513635</v>
      </c>
      <c r="Y14" s="17">
        <v>0.121481649174252</v>
      </c>
      <c r="Z14" s="17">
        <v>0.11061112696961301</v>
      </c>
      <c r="AA14" s="17">
        <v>0.129262531653482</v>
      </c>
      <c r="AB14" s="17">
        <v>8.2606929078860303E-2</v>
      </c>
      <c r="AC14" s="17">
        <v>0.12470015135952101</v>
      </c>
      <c r="AD14" s="17">
        <v>0.11152891896068801</v>
      </c>
      <c r="AE14" s="17"/>
      <c r="AF14" s="17">
        <v>8.5070168312829694E-2</v>
      </c>
      <c r="AG14" s="17">
        <v>7.5040431579697003E-2</v>
      </c>
      <c r="AH14" s="17">
        <v>0.21178957419256</v>
      </c>
      <c r="AI14" s="17"/>
      <c r="AJ14" s="17">
        <v>7.0736627819798101E-2</v>
      </c>
      <c r="AK14" s="17">
        <v>7.8415790267841304E-2</v>
      </c>
      <c r="AL14" s="17">
        <v>7.3663444163780303E-2</v>
      </c>
      <c r="AM14" s="17">
        <v>0.13168879239168901</v>
      </c>
      <c r="AN14" s="17">
        <v>0.23696349480662801</v>
      </c>
      <c r="AO14" s="17"/>
      <c r="AP14" s="17">
        <v>4.3451711171021201E-2</v>
      </c>
      <c r="AQ14" s="17">
        <v>8.5403060424341107E-2</v>
      </c>
      <c r="AR14" s="17">
        <v>5.72580588425253E-2</v>
      </c>
      <c r="AS14" s="17"/>
      <c r="AT14" s="17">
        <v>0.12735851228312001</v>
      </c>
      <c r="AU14" s="17">
        <v>0.10276411248583101</v>
      </c>
      <c r="AV14" s="17">
        <v>8.6015190682052101E-2</v>
      </c>
      <c r="AW14" s="17">
        <v>7.4596721625894799E-2</v>
      </c>
      <c r="AX14" s="17">
        <v>4.9660567522046901E-2</v>
      </c>
    </row>
    <row r="15" spans="2:50" x14ac:dyDescent="0.35">
      <c r="B15" s="18" t="s">
        <v>158</v>
      </c>
      <c r="C15" s="21">
        <v>0.44169535408412303</v>
      </c>
      <c r="D15" s="21">
        <v>0.47846230516413102</v>
      </c>
      <c r="E15" s="21">
        <v>0.40660732478654299</v>
      </c>
      <c r="F15" s="21"/>
      <c r="G15" s="21">
        <v>0.31705253225244101</v>
      </c>
      <c r="H15" s="21">
        <v>0.33573531416976299</v>
      </c>
      <c r="I15" s="21">
        <v>0.33870485670595202</v>
      </c>
      <c r="J15" s="21">
        <v>0.43407170169139198</v>
      </c>
      <c r="K15" s="21">
        <v>0.57561453011438801</v>
      </c>
      <c r="L15" s="21">
        <v>0.61037203980791699</v>
      </c>
      <c r="M15" s="21"/>
      <c r="N15" s="21">
        <v>0.50032580778721103</v>
      </c>
      <c r="O15" s="21">
        <v>0.43253574871325401</v>
      </c>
      <c r="P15" s="21">
        <v>0.44433211911558301</v>
      </c>
      <c r="Q15" s="21">
        <v>0.38320064723327701</v>
      </c>
      <c r="R15" s="21"/>
      <c r="S15" s="21">
        <v>0.39937265073236999</v>
      </c>
      <c r="T15" s="21">
        <v>0.44085412632314003</v>
      </c>
      <c r="U15" s="21">
        <v>0.46219221280417799</v>
      </c>
      <c r="V15" s="21">
        <v>0.49344596195806401</v>
      </c>
      <c r="W15" s="21">
        <v>0.415082673922686</v>
      </c>
      <c r="X15" s="21">
        <v>0.44683775512161</v>
      </c>
      <c r="Y15" s="21">
        <v>0.48407007085961801</v>
      </c>
      <c r="Z15" s="21">
        <v>0.46949316998695201</v>
      </c>
      <c r="AA15" s="21">
        <v>0.40586458396555303</v>
      </c>
      <c r="AB15" s="21">
        <v>0.43881681447717003</v>
      </c>
      <c r="AC15" s="21">
        <v>0.41449890726826999</v>
      </c>
      <c r="AD15" s="21">
        <v>0.51620212375270902</v>
      </c>
      <c r="AE15" s="21"/>
      <c r="AF15" s="21">
        <v>0.613732003331522</v>
      </c>
      <c r="AG15" s="21">
        <v>0.39935672099276398</v>
      </c>
      <c r="AH15" s="21">
        <v>0.25756990159756099</v>
      </c>
      <c r="AI15" s="21"/>
      <c r="AJ15" s="21">
        <v>0.61234488792784902</v>
      </c>
      <c r="AK15" s="21">
        <v>0.34531236425204598</v>
      </c>
      <c r="AL15" s="21">
        <v>0.41298141465557597</v>
      </c>
      <c r="AM15" s="21">
        <v>0.58331610673708301</v>
      </c>
      <c r="AN15" s="21">
        <v>0.32122730777396902</v>
      </c>
      <c r="AO15" s="21"/>
      <c r="AP15" s="21">
        <v>0.63491251439413099</v>
      </c>
      <c r="AQ15" s="21">
        <v>0.35537670469308402</v>
      </c>
      <c r="AR15" s="21">
        <v>0.40419873236411602</v>
      </c>
      <c r="AS15" s="21"/>
      <c r="AT15" s="21">
        <v>0.44845289222486601</v>
      </c>
      <c r="AU15" s="21">
        <v>0.42644422479171001</v>
      </c>
      <c r="AV15" s="21">
        <v>0.39398079456353502</v>
      </c>
      <c r="AW15" s="21">
        <v>0.45310980301700299</v>
      </c>
      <c r="AX15" s="21">
        <v>0.49332182303341698</v>
      </c>
    </row>
    <row r="16" spans="2:50" x14ac:dyDescent="0.35">
      <c r="B16" s="18" t="s">
        <v>159</v>
      </c>
      <c r="C16" s="21">
        <v>0.136726845395818</v>
      </c>
      <c r="D16" s="21">
        <v>0.13964769780557501</v>
      </c>
      <c r="E16" s="21">
        <v>0.13354666253497799</v>
      </c>
      <c r="F16" s="21"/>
      <c r="G16" s="21">
        <v>0.17385821432517701</v>
      </c>
      <c r="H16" s="21">
        <v>0.164093004468884</v>
      </c>
      <c r="I16" s="21">
        <v>0.14270918521032999</v>
      </c>
      <c r="J16" s="21">
        <v>0.111924469414382</v>
      </c>
      <c r="K16" s="21">
        <v>0.128693478769318</v>
      </c>
      <c r="L16" s="21">
        <v>0.110725254950713</v>
      </c>
      <c r="M16" s="21"/>
      <c r="N16" s="21">
        <v>0.181897092885968</v>
      </c>
      <c r="O16" s="21">
        <v>0.12846027068153501</v>
      </c>
      <c r="P16" s="21">
        <v>0.11883751229576101</v>
      </c>
      <c r="Q16" s="21">
        <v>0.113907017932682</v>
      </c>
      <c r="R16" s="21"/>
      <c r="S16" s="21">
        <v>0.197719436267636</v>
      </c>
      <c r="T16" s="21">
        <v>0.13406594825137599</v>
      </c>
      <c r="U16" s="21">
        <v>0.14732381338769801</v>
      </c>
      <c r="V16" s="21">
        <v>8.6067277354309205E-2</v>
      </c>
      <c r="W16" s="21">
        <v>0.10200326716408201</v>
      </c>
      <c r="X16" s="21">
        <v>0.10479359237591</v>
      </c>
      <c r="Y16" s="21">
        <v>0.119150175190401</v>
      </c>
      <c r="Z16" s="21">
        <v>0.17609684583624999</v>
      </c>
      <c r="AA16" s="21">
        <v>0.110130386034741</v>
      </c>
      <c r="AB16" s="21">
        <v>0.17831759083705401</v>
      </c>
      <c r="AC16" s="21">
        <v>0.15540365964149599</v>
      </c>
      <c r="AD16" s="21">
        <v>9.9722648964861799E-2</v>
      </c>
      <c r="AE16" s="21"/>
      <c r="AF16" s="21">
        <v>8.0376915527135703E-2</v>
      </c>
      <c r="AG16" s="21">
        <v>0.176869536233211</v>
      </c>
      <c r="AH16" s="21">
        <v>0.121608250649623</v>
      </c>
      <c r="AI16" s="21"/>
      <c r="AJ16" s="21">
        <v>6.11317562526352E-2</v>
      </c>
      <c r="AK16" s="21">
        <v>0.20525227054798401</v>
      </c>
      <c r="AL16" s="21">
        <v>0.19648207948235699</v>
      </c>
      <c r="AM16" s="21">
        <v>7.9379463396097305E-2</v>
      </c>
      <c r="AN16" s="21">
        <v>8.3894335346783006E-2</v>
      </c>
      <c r="AO16" s="21"/>
      <c r="AP16" s="21">
        <v>6.0816820160313499E-2</v>
      </c>
      <c r="AQ16" s="21">
        <v>0.208809717890304</v>
      </c>
      <c r="AR16" s="21">
        <v>0.171016163440046</v>
      </c>
      <c r="AS16" s="21"/>
      <c r="AT16" s="21">
        <v>9.0330346173887396E-2</v>
      </c>
      <c r="AU16" s="21">
        <v>0.11491867435353501</v>
      </c>
      <c r="AV16" s="21">
        <v>0.17218377554506101</v>
      </c>
      <c r="AW16" s="21">
        <v>0.22808099004077101</v>
      </c>
      <c r="AX16" s="21">
        <v>0.24114298995910399</v>
      </c>
    </row>
    <row r="17" spans="2:50" x14ac:dyDescent="0.35">
      <c r="B17" s="18" t="s">
        <v>160</v>
      </c>
      <c r="C17" s="22">
        <v>0.304968508688305</v>
      </c>
      <c r="D17" s="22">
        <v>0.33881460735855501</v>
      </c>
      <c r="E17" s="22">
        <v>0.273060662251566</v>
      </c>
      <c r="F17" s="22"/>
      <c r="G17" s="22">
        <v>0.143194317927264</v>
      </c>
      <c r="H17" s="22">
        <v>0.17164230970087899</v>
      </c>
      <c r="I17" s="22">
        <v>0.195995671495622</v>
      </c>
      <c r="J17" s="22">
        <v>0.32214723227701098</v>
      </c>
      <c r="K17" s="22">
        <v>0.44692105134506999</v>
      </c>
      <c r="L17" s="22">
        <v>0.49964678485720498</v>
      </c>
      <c r="M17" s="22"/>
      <c r="N17" s="22">
        <v>0.31842871490124303</v>
      </c>
      <c r="O17" s="22">
        <v>0.30407547803171903</v>
      </c>
      <c r="P17" s="22">
        <v>0.32549460681982201</v>
      </c>
      <c r="Q17" s="22">
        <v>0.26929362930059503</v>
      </c>
      <c r="R17" s="22"/>
      <c r="S17" s="22">
        <v>0.201653214464734</v>
      </c>
      <c r="T17" s="22">
        <v>0.30678817807176401</v>
      </c>
      <c r="U17" s="22">
        <v>0.31486839941647998</v>
      </c>
      <c r="V17" s="22">
        <v>0.40737868460375498</v>
      </c>
      <c r="W17" s="22">
        <v>0.31307940675860402</v>
      </c>
      <c r="X17" s="22">
        <v>0.34204416274569999</v>
      </c>
      <c r="Y17" s="22">
        <v>0.36491989566921701</v>
      </c>
      <c r="Z17" s="22">
        <v>0.29339632415070199</v>
      </c>
      <c r="AA17" s="22">
        <v>0.29573419793081202</v>
      </c>
      <c r="AB17" s="22">
        <v>0.26049922364011602</v>
      </c>
      <c r="AC17" s="22">
        <v>0.25909524762677399</v>
      </c>
      <c r="AD17" s="22">
        <v>0.41647947478784803</v>
      </c>
      <c r="AE17" s="22"/>
      <c r="AF17" s="22">
        <v>0.53335508780438701</v>
      </c>
      <c r="AG17" s="22">
        <v>0.22248718475955301</v>
      </c>
      <c r="AH17" s="22">
        <v>0.135961650947938</v>
      </c>
      <c r="AI17" s="22"/>
      <c r="AJ17" s="22">
        <v>0.55121313167521402</v>
      </c>
      <c r="AK17" s="22">
        <v>0.140060093704062</v>
      </c>
      <c r="AL17" s="22">
        <v>0.21649933517321901</v>
      </c>
      <c r="AM17" s="22">
        <v>0.50393664334098498</v>
      </c>
      <c r="AN17" s="22">
        <v>0.23733297242718601</v>
      </c>
      <c r="AO17" s="22"/>
      <c r="AP17" s="22">
        <v>0.57409569423381801</v>
      </c>
      <c r="AQ17" s="22">
        <v>0.14656698680277999</v>
      </c>
      <c r="AR17" s="22">
        <v>0.23318256892406999</v>
      </c>
      <c r="AS17" s="22"/>
      <c r="AT17" s="22">
        <v>0.35812254605097898</v>
      </c>
      <c r="AU17" s="22">
        <v>0.31152555043817498</v>
      </c>
      <c r="AV17" s="22">
        <v>0.22179701901847401</v>
      </c>
      <c r="AW17" s="22">
        <v>0.22502881297623301</v>
      </c>
      <c r="AX17" s="22">
        <v>0.25217883307431199</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0.37996929536902802</v>
      </c>
      <c r="D9" s="17">
        <v>0.375149019677052</v>
      </c>
      <c r="E9" s="17">
        <v>0.38429503315861102</v>
      </c>
      <c r="F9" s="17"/>
      <c r="G9" s="17">
        <v>0.23978014132230599</v>
      </c>
      <c r="H9" s="17">
        <v>0.28271970317651501</v>
      </c>
      <c r="I9" s="17">
        <v>0.34341041542278899</v>
      </c>
      <c r="J9" s="17">
        <v>0.39286105904041602</v>
      </c>
      <c r="K9" s="17">
        <v>0.486553796848053</v>
      </c>
      <c r="L9" s="17">
        <v>0.49933335352455499</v>
      </c>
      <c r="M9" s="17"/>
      <c r="N9" s="17">
        <v>0.39476370429816399</v>
      </c>
      <c r="O9" s="17">
        <v>0.33560244939959799</v>
      </c>
      <c r="P9" s="17">
        <v>0.40920989489840298</v>
      </c>
      <c r="Q9" s="17">
        <v>0.38126771075600902</v>
      </c>
      <c r="R9" s="17"/>
      <c r="S9" s="17">
        <v>0.316947925454586</v>
      </c>
      <c r="T9" s="17">
        <v>0.41020818186020502</v>
      </c>
      <c r="U9" s="17">
        <v>0.39382621249782301</v>
      </c>
      <c r="V9" s="17">
        <v>0.39134346643851098</v>
      </c>
      <c r="W9" s="17">
        <v>0.33529692188323601</v>
      </c>
      <c r="X9" s="17">
        <v>0.30181274063923702</v>
      </c>
      <c r="Y9" s="17">
        <v>0.426058929319513</v>
      </c>
      <c r="Z9" s="17">
        <v>0.54117165045044702</v>
      </c>
      <c r="AA9" s="17">
        <v>0.38769435809716402</v>
      </c>
      <c r="AB9" s="17">
        <v>0.37296908569203202</v>
      </c>
      <c r="AC9" s="17">
        <v>0.45195480085261203</v>
      </c>
      <c r="AD9" s="17">
        <v>0.34756786980106502</v>
      </c>
      <c r="AE9" s="17"/>
      <c r="AF9" s="17">
        <v>0.52716393254869198</v>
      </c>
      <c r="AG9" s="17">
        <v>0.31486951839562199</v>
      </c>
      <c r="AH9" s="17">
        <v>0.306317627646775</v>
      </c>
      <c r="AI9" s="17"/>
      <c r="AJ9" s="17">
        <v>0.53975320819524797</v>
      </c>
      <c r="AK9" s="17">
        <v>0.25355043696038498</v>
      </c>
      <c r="AL9" s="17">
        <v>0.36194384523940898</v>
      </c>
      <c r="AM9" s="17">
        <v>0.54816631138900695</v>
      </c>
      <c r="AN9" s="17">
        <v>0.30751626135942201</v>
      </c>
      <c r="AO9" s="17"/>
      <c r="AP9" s="17">
        <v>0.521872033425546</v>
      </c>
      <c r="AQ9" s="17">
        <v>0.291163336475803</v>
      </c>
      <c r="AR9" s="17">
        <v>0.36556156146629298</v>
      </c>
      <c r="AS9" s="17"/>
      <c r="AT9" s="17">
        <v>0.43410913495897802</v>
      </c>
      <c r="AU9" s="17">
        <v>0.34997240549740699</v>
      </c>
      <c r="AV9" s="17">
        <v>0.35806631211110701</v>
      </c>
      <c r="AW9" s="17">
        <v>0.297648832624752</v>
      </c>
      <c r="AX9" s="17">
        <v>0.32927879788304998</v>
      </c>
    </row>
    <row r="10" spans="2:50" x14ac:dyDescent="0.35">
      <c r="B10" s="18" t="s">
        <v>154</v>
      </c>
      <c r="C10" s="17">
        <v>0.296489179517887</v>
      </c>
      <c r="D10" s="17">
        <v>0.29762721003831699</v>
      </c>
      <c r="E10" s="17">
        <v>0.29568203740107402</v>
      </c>
      <c r="F10" s="17"/>
      <c r="G10" s="17">
        <v>0.30551662192937801</v>
      </c>
      <c r="H10" s="17">
        <v>0.27849744956265499</v>
      </c>
      <c r="I10" s="17">
        <v>0.33498467255615499</v>
      </c>
      <c r="J10" s="17">
        <v>0.28576055691879199</v>
      </c>
      <c r="K10" s="17">
        <v>0.29320679852787901</v>
      </c>
      <c r="L10" s="17">
        <v>0.28478493526500398</v>
      </c>
      <c r="M10" s="17"/>
      <c r="N10" s="17">
        <v>0.30965205638159199</v>
      </c>
      <c r="O10" s="17">
        <v>0.32645508874372098</v>
      </c>
      <c r="P10" s="17">
        <v>0.28643584631279101</v>
      </c>
      <c r="Q10" s="17">
        <v>0.25917777514776802</v>
      </c>
      <c r="R10" s="17"/>
      <c r="S10" s="17">
        <v>0.31994838464174902</v>
      </c>
      <c r="T10" s="17">
        <v>0.30027177773918901</v>
      </c>
      <c r="U10" s="17">
        <v>0.25023802199808598</v>
      </c>
      <c r="V10" s="17">
        <v>0.29036852418253201</v>
      </c>
      <c r="W10" s="17">
        <v>0.323689014283502</v>
      </c>
      <c r="X10" s="17">
        <v>0.36183284389611098</v>
      </c>
      <c r="Y10" s="17">
        <v>0.25013246287174201</v>
      </c>
      <c r="Z10" s="17">
        <v>0.21475886984464901</v>
      </c>
      <c r="AA10" s="17">
        <v>0.34361274746817499</v>
      </c>
      <c r="AB10" s="17">
        <v>0.25557716791634599</v>
      </c>
      <c r="AC10" s="17">
        <v>0.23224327491180699</v>
      </c>
      <c r="AD10" s="17">
        <v>0.34054758969422</v>
      </c>
      <c r="AE10" s="17"/>
      <c r="AF10" s="17">
        <v>0.26414764207947999</v>
      </c>
      <c r="AG10" s="17">
        <v>0.31505462963383501</v>
      </c>
      <c r="AH10" s="17">
        <v>0.30134240191389799</v>
      </c>
      <c r="AI10" s="17"/>
      <c r="AJ10" s="17">
        <v>0.27346899060422297</v>
      </c>
      <c r="AK10" s="17">
        <v>0.31546797194655102</v>
      </c>
      <c r="AL10" s="17">
        <v>0.29372458014832498</v>
      </c>
      <c r="AM10" s="17">
        <v>0.24303909507471599</v>
      </c>
      <c r="AN10" s="17">
        <v>0.30012988011525599</v>
      </c>
      <c r="AO10" s="17"/>
      <c r="AP10" s="17">
        <v>0.29601734278477598</v>
      </c>
      <c r="AQ10" s="17">
        <v>0.33747860465740798</v>
      </c>
      <c r="AR10" s="17">
        <v>0.312103333323419</v>
      </c>
      <c r="AS10" s="17"/>
      <c r="AT10" s="17">
        <v>0.28742976568001699</v>
      </c>
      <c r="AU10" s="17">
        <v>0.302727181487495</v>
      </c>
      <c r="AV10" s="17">
        <v>0.29990469797047498</v>
      </c>
      <c r="AW10" s="17">
        <v>0.31003029811705302</v>
      </c>
      <c r="AX10" s="17">
        <v>0.25333742331738202</v>
      </c>
    </row>
    <row r="11" spans="2:50" x14ac:dyDescent="0.35">
      <c r="B11" s="18" t="s">
        <v>155</v>
      </c>
      <c r="C11" s="17">
        <v>0.17791155824500801</v>
      </c>
      <c r="D11" s="17">
        <v>0.19189859430765799</v>
      </c>
      <c r="E11" s="17">
        <v>0.16496839595960699</v>
      </c>
      <c r="F11" s="17"/>
      <c r="G11" s="17">
        <v>0.26211536523707701</v>
      </c>
      <c r="H11" s="17">
        <v>0.234135583838116</v>
      </c>
      <c r="I11" s="17">
        <v>0.17359356487341501</v>
      </c>
      <c r="J11" s="17">
        <v>0.167029896684285</v>
      </c>
      <c r="K11" s="17">
        <v>0.12527631401675601</v>
      </c>
      <c r="L11" s="17">
        <v>0.12431782323907301</v>
      </c>
      <c r="M11" s="17"/>
      <c r="N11" s="17">
        <v>0.15838750781898001</v>
      </c>
      <c r="O11" s="17">
        <v>0.184794182350347</v>
      </c>
      <c r="P11" s="17">
        <v>0.164436403228194</v>
      </c>
      <c r="Q11" s="17">
        <v>0.20584644399751301</v>
      </c>
      <c r="R11" s="17"/>
      <c r="S11" s="17">
        <v>0.178636066586329</v>
      </c>
      <c r="T11" s="17">
        <v>0.1869875316281</v>
      </c>
      <c r="U11" s="17">
        <v>0.18363848493130899</v>
      </c>
      <c r="V11" s="17">
        <v>0.157154443337961</v>
      </c>
      <c r="W11" s="17">
        <v>0.164487742699015</v>
      </c>
      <c r="X11" s="17">
        <v>0.193174167889858</v>
      </c>
      <c r="Y11" s="17">
        <v>0.189231450075591</v>
      </c>
      <c r="Z11" s="17">
        <v>0.107964445923049</v>
      </c>
      <c r="AA11" s="17">
        <v>0.15848833415393801</v>
      </c>
      <c r="AB11" s="17">
        <v>0.21414127352283299</v>
      </c>
      <c r="AC11" s="17">
        <v>0.20433224542269199</v>
      </c>
      <c r="AD11" s="17">
        <v>0.14865775820173199</v>
      </c>
      <c r="AE11" s="17"/>
      <c r="AF11" s="17">
        <v>0.122315877447331</v>
      </c>
      <c r="AG11" s="17">
        <v>0.20899136963811199</v>
      </c>
      <c r="AH11" s="17">
        <v>0.196200911419877</v>
      </c>
      <c r="AI11" s="17"/>
      <c r="AJ11" s="17">
        <v>0.12210439205576</v>
      </c>
      <c r="AK11" s="17">
        <v>0.22785086879265001</v>
      </c>
      <c r="AL11" s="17">
        <v>0.208282381553789</v>
      </c>
      <c r="AM11" s="17">
        <v>0.12941513014018</v>
      </c>
      <c r="AN11" s="17">
        <v>0.18899795129987401</v>
      </c>
      <c r="AO11" s="17"/>
      <c r="AP11" s="17">
        <v>0.12775362012570099</v>
      </c>
      <c r="AQ11" s="17">
        <v>0.20701143668990299</v>
      </c>
      <c r="AR11" s="17">
        <v>0.22542664001891199</v>
      </c>
      <c r="AS11" s="17"/>
      <c r="AT11" s="17">
        <v>0.16209877381549401</v>
      </c>
      <c r="AU11" s="17">
        <v>0.19787264555741099</v>
      </c>
      <c r="AV11" s="17">
        <v>0.19662037215085701</v>
      </c>
      <c r="AW11" s="17">
        <v>0.17354212932275101</v>
      </c>
      <c r="AX11" s="17">
        <v>0.23679604572929699</v>
      </c>
    </row>
    <row r="12" spans="2:50" x14ac:dyDescent="0.35">
      <c r="B12" s="18" t="s">
        <v>156</v>
      </c>
      <c r="C12" s="17">
        <v>5.2156354802683998E-2</v>
      </c>
      <c r="D12" s="17">
        <v>5.4751722848642402E-2</v>
      </c>
      <c r="E12" s="17">
        <v>4.98305783622243E-2</v>
      </c>
      <c r="F12" s="17"/>
      <c r="G12" s="17">
        <v>7.63876095185511E-2</v>
      </c>
      <c r="H12" s="17">
        <v>6.5007861933373295E-2</v>
      </c>
      <c r="I12" s="17">
        <v>6.0750479022758701E-2</v>
      </c>
      <c r="J12" s="17">
        <v>3.9915358925136098E-2</v>
      </c>
      <c r="K12" s="17">
        <v>3.2533015087438298E-2</v>
      </c>
      <c r="L12" s="17">
        <v>4.1824343743771301E-2</v>
      </c>
      <c r="M12" s="17"/>
      <c r="N12" s="17">
        <v>5.1737687530724198E-2</v>
      </c>
      <c r="O12" s="17">
        <v>5.3702057732545598E-2</v>
      </c>
      <c r="P12" s="17">
        <v>5.7860387546971002E-2</v>
      </c>
      <c r="Q12" s="17">
        <v>4.6610403257863801E-2</v>
      </c>
      <c r="R12" s="17"/>
      <c r="S12" s="17">
        <v>8.1671331565082397E-2</v>
      </c>
      <c r="T12" s="17">
        <v>3.6052084947895399E-2</v>
      </c>
      <c r="U12" s="17">
        <v>6.3308532088632796E-2</v>
      </c>
      <c r="V12" s="17">
        <v>4.2628272952864803E-2</v>
      </c>
      <c r="W12" s="17">
        <v>5.9057060418953103E-2</v>
      </c>
      <c r="X12" s="17">
        <v>4.5731531882189397E-2</v>
      </c>
      <c r="Y12" s="17">
        <v>5.6248664009063899E-2</v>
      </c>
      <c r="Z12" s="17">
        <v>8.6117002754057606E-2</v>
      </c>
      <c r="AA12" s="17">
        <v>3.0573289304819701E-2</v>
      </c>
      <c r="AB12" s="17">
        <v>7.1260968884361703E-2</v>
      </c>
      <c r="AC12" s="17">
        <v>8.2764298018622104E-3</v>
      </c>
      <c r="AD12" s="17">
        <v>2.4941817571164801E-2</v>
      </c>
      <c r="AE12" s="17"/>
      <c r="AF12" s="17">
        <v>3.1737054617779599E-2</v>
      </c>
      <c r="AG12" s="17">
        <v>6.4076064428387605E-2</v>
      </c>
      <c r="AH12" s="17">
        <v>5.6142556823278601E-2</v>
      </c>
      <c r="AI12" s="17"/>
      <c r="AJ12" s="17">
        <v>2.0561348872972101E-2</v>
      </c>
      <c r="AK12" s="17">
        <v>9.3343086169400499E-2</v>
      </c>
      <c r="AL12" s="17">
        <v>7.4228635447066094E-2</v>
      </c>
      <c r="AM12" s="17">
        <v>0</v>
      </c>
      <c r="AN12" s="17">
        <v>3.9564338639134299E-2</v>
      </c>
      <c r="AO12" s="17"/>
      <c r="AP12" s="17">
        <v>3.0237302347793999E-2</v>
      </c>
      <c r="AQ12" s="17">
        <v>7.2432417667051802E-2</v>
      </c>
      <c r="AR12" s="17">
        <v>4.05367324854565E-2</v>
      </c>
      <c r="AS12" s="17"/>
      <c r="AT12" s="17">
        <v>4.47823585698797E-2</v>
      </c>
      <c r="AU12" s="17">
        <v>5.2970084367057198E-2</v>
      </c>
      <c r="AV12" s="17">
        <v>4.1346363880679297E-2</v>
      </c>
      <c r="AW12" s="17">
        <v>9.7430109058927794E-2</v>
      </c>
      <c r="AX12" s="17">
        <v>4.8834168878347697E-2</v>
      </c>
    </row>
    <row r="13" spans="2:50" x14ac:dyDescent="0.35">
      <c r="B13" s="18" t="s">
        <v>157</v>
      </c>
      <c r="C13" s="17">
        <v>4.8442485303158402E-2</v>
      </c>
      <c r="D13" s="17">
        <v>4.7458470387300701E-2</v>
      </c>
      <c r="E13" s="17">
        <v>4.8386585708712002E-2</v>
      </c>
      <c r="F13" s="17"/>
      <c r="G13" s="17">
        <v>5.0793538248686397E-2</v>
      </c>
      <c r="H13" s="17">
        <v>7.6400615986085899E-2</v>
      </c>
      <c r="I13" s="17">
        <v>3.2430677012146199E-2</v>
      </c>
      <c r="J13" s="17">
        <v>5.9289311076135602E-2</v>
      </c>
      <c r="K13" s="17">
        <v>4.7083175475261897E-2</v>
      </c>
      <c r="L13" s="17">
        <v>2.9290641390658699E-2</v>
      </c>
      <c r="M13" s="17"/>
      <c r="N13" s="17">
        <v>4.97579213744637E-2</v>
      </c>
      <c r="O13" s="17">
        <v>4.7040488585559398E-2</v>
      </c>
      <c r="P13" s="17">
        <v>5.1221326800097597E-2</v>
      </c>
      <c r="Q13" s="17">
        <v>4.6613016245347701E-2</v>
      </c>
      <c r="R13" s="17"/>
      <c r="S13" s="17">
        <v>5.7255093089980801E-2</v>
      </c>
      <c r="T13" s="17">
        <v>3.8221912872825101E-2</v>
      </c>
      <c r="U13" s="17">
        <v>6.6886122577142298E-2</v>
      </c>
      <c r="V13" s="17">
        <v>5.4123663065729397E-2</v>
      </c>
      <c r="W13" s="17">
        <v>7.0656477398206893E-2</v>
      </c>
      <c r="X13" s="17">
        <v>3.0799784556865401E-2</v>
      </c>
      <c r="Y13" s="17">
        <v>2.7939650833766001E-2</v>
      </c>
      <c r="Z13" s="17">
        <v>3.7733192556817403E-2</v>
      </c>
      <c r="AA13" s="17">
        <v>4.5019580875210699E-2</v>
      </c>
      <c r="AB13" s="17">
        <v>4.2990048395910099E-2</v>
      </c>
      <c r="AC13" s="17">
        <v>5.0994009610168402E-2</v>
      </c>
      <c r="AD13" s="17">
        <v>8.0574507743881696E-2</v>
      </c>
      <c r="AE13" s="17"/>
      <c r="AF13" s="17">
        <v>2.7185626353700299E-2</v>
      </c>
      <c r="AG13" s="17">
        <v>6.7159529833951404E-2</v>
      </c>
      <c r="AH13" s="17">
        <v>4.3763177936891898E-2</v>
      </c>
      <c r="AI13" s="17"/>
      <c r="AJ13" s="17">
        <v>2.0969286944623699E-2</v>
      </c>
      <c r="AK13" s="17">
        <v>7.6832249017585605E-2</v>
      </c>
      <c r="AL13" s="17">
        <v>2.8294930258352599E-2</v>
      </c>
      <c r="AM13" s="17">
        <v>7.9379463396097305E-2</v>
      </c>
      <c r="AN13" s="17">
        <v>6.1575891022297803E-2</v>
      </c>
      <c r="AO13" s="17"/>
      <c r="AP13" s="17">
        <v>1.4762540227105599E-2</v>
      </c>
      <c r="AQ13" s="17">
        <v>6.0393582489075497E-2</v>
      </c>
      <c r="AR13" s="17">
        <v>2.5357390425277401E-2</v>
      </c>
      <c r="AS13" s="17"/>
      <c r="AT13" s="17">
        <v>3.8364532423980698E-2</v>
      </c>
      <c r="AU13" s="17">
        <v>4.27458667179174E-2</v>
      </c>
      <c r="AV13" s="17">
        <v>5.9560647569633897E-2</v>
      </c>
      <c r="AW13" s="17">
        <v>7.1468599864802099E-2</v>
      </c>
      <c r="AX13" s="17">
        <v>8.1559153889137606E-2</v>
      </c>
    </row>
    <row r="14" spans="2:50" x14ac:dyDescent="0.35">
      <c r="B14" s="18" t="s">
        <v>72</v>
      </c>
      <c r="C14" s="17">
        <v>4.50311267622346E-2</v>
      </c>
      <c r="D14" s="17">
        <v>3.3114982741029898E-2</v>
      </c>
      <c r="E14" s="17">
        <v>5.6837369409771799E-2</v>
      </c>
      <c r="F14" s="17"/>
      <c r="G14" s="17">
        <v>6.5406723744001499E-2</v>
      </c>
      <c r="H14" s="17">
        <v>6.3238785503254596E-2</v>
      </c>
      <c r="I14" s="17">
        <v>5.4830191112736501E-2</v>
      </c>
      <c r="J14" s="17">
        <v>5.5143817355235297E-2</v>
      </c>
      <c r="K14" s="17">
        <v>1.5346900044612101E-2</v>
      </c>
      <c r="L14" s="17">
        <v>2.0448902836938E-2</v>
      </c>
      <c r="M14" s="17"/>
      <c r="N14" s="17">
        <v>3.5701122596075698E-2</v>
      </c>
      <c r="O14" s="17">
        <v>5.2405733188228699E-2</v>
      </c>
      <c r="P14" s="17">
        <v>3.08361412135441E-2</v>
      </c>
      <c r="Q14" s="17">
        <v>6.0484650595498603E-2</v>
      </c>
      <c r="R14" s="17"/>
      <c r="S14" s="17">
        <v>4.5541198662272901E-2</v>
      </c>
      <c r="T14" s="17">
        <v>2.8258510951785699E-2</v>
      </c>
      <c r="U14" s="17">
        <v>4.2102625907006801E-2</v>
      </c>
      <c r="V14" s="17">
        <v>6.4381630022401201E-2</v>
      </c>
      <c r="W14" s="17">
        <v>4.6812783317087603E-2</v>
      </c>
      <c r="X14" s="17">
        <v>6.6648931135738498E-2</v>
      </c>
      <c r="Y14" s="17">
        <v>5.0388842890324602E-2</v>
      </c>
      <c r="Z14" s="17">
        <v>1.225483847098E-2</v>
      </c>
      <c r="AA14" s="17">
        <v>3.4611690100692601E-2</v>
      </c>
      <c r="AB14" s="17">
        <v>4.3061455588517102E-2</v>
      </c>
      <c r="AC14" s="17">
        <v>5.2199239400859097E-2</v>
      </c>
      <c r="AD14" s="17">
        <v>5.7710456987937399E-2</v>
      </c>
      <c r="AE14" s="17"/>
      <c r="AF14" s="17">
        <v>2.7449866953016998E-2</v>
      </c>
      <c r="AG14" s="17">
        <v>2.98488880700928E-2</v>
      </c>
      <c r="AH14" s="17">
        <v>9.6233324259278802E-2</v>
      </c>
      <c r="AI14" s="17"/>
      <c r="AJ14" s="17">
        <v>2.31427733271737E-2</v>
      </c>
      <c r="AK14" s="17">
        <v>3.2955387113426902E-2</v>
      </c>
      <c r="AL14" s="17">
        <v>3.35256273530583E-2</v>
      </c>
      <c r="AM14" s="17">
        <v>0</v>
      </c>
      <c r="AN14" s="17">
        <v>0.102215677564017</v>
      </c>
      <c r="AO14" s="17"/>
      <c r="AP14" s="17">
        <v>9.3571610890767799E-3</v>
      </c>
      <c r="AQ14" s="17">
        <v>3.1520622020759503E-2</v>
      </c>
      <c r="AR14" s="17">
        <v>3.1014342280642301E-2</v>
      </c>
      <c r="AS14" s="17"/>
      <c r="AT14" s="17">
        <v>3.3215434551651102E-2</v>
      </c>
      <c r="AU14" s="17">
        <v>5.3711816372713002E-2</v>
      </c>
      <c r="AV14" s="17">
        <v>4.4501606317248199E-2</v>
      </c>
      <c r="AW14" s="17">
        <v>4.9880031011713302E-2</v>
      </c>
      <c r="AX14" s="17">
        <v>5.0194410302785999E-2</v>
      </c>
    </row>
    <row r="15" spans="2:50" x14ac:dyDescent="0.35">
      <c r="B15" s="18" t="s">
        <v>158</v>
      </c>
      <c r="C15" s="21">
        <v>0.67645847488691502</v>
      </c>
      <c r="D15" s="21">
        <v>0.67277622971536899</v>
      </c>
      <c r="E15" s="21">
        <v>0.67997707055968504</v>
      </c>
      <c r="F15" s="21"/>
      <c r="G15" s="21">
        <v>0.54529676325168397</v>
      </c>
      <c r="H15" s="21">
        <v>0.56121715273917105</v>
      </c>
      <c r="I15" s="21">
        <v>0.67839508797894399</v>
      </c>
      <c r="J15" s="21">
        <v>0.678621615959208</v>
      </c>
      <c r="K15" s="21">
        <v>0.77976059537593201</v>
      </c>
      <c r="L15" s="21">
        <v>0.78411828878955903</v>
      </c>
      <c r="M15" s="21"/>
      <c r="N15" s="21">
        <v>0.70441576067975598</v>
      </c>
      <c r="O15" s="21">
        <v>0.66205753814331902</v>
      </c>
      <c r="P15" s="21">
        <v>0.69564574121119405</v>
      </c>
      <c r="Q15" s="21">
        <v>0.64044548590377604</v>
      </c>
      <c r="R15" s="21"/>
      <c r="S15" s="21">
        <v>0.63689631009633496</v>
      </c>
      <c r="T15" s="21">
        <v>0.71047995959939403</v>
      </c>
      <c r="U15" s="21">
        <v>0.64406423449590899</v>
      </c>
      <c r="V15" s="21">
        <v>0.68171199062104304</v>
      </c>
      <c r="W15" s="21">
        <v>0.65898593616673795</v>
      </c>
      <c r="X15" s="21">
        <v>0.66364558453534805</v>
      </c>
      <c r="Y15" s="21">
        <v>0.67619139219125501</v>
      </c>
      <c r="Z15" s="21">
        <v>0.755930520295096</v>
      </c>
      <c r="AA15" s="21">
        <v>0.73130710556533896</v>
      </c>
      <c r="AB15" s="21">
        <v>0.62854625360837801</v>
      </c>
      <c r="AC15" s="21">
        <v>0.68419807576441904</v>
      </c>
      <c r="AD15" s="21">
        <v>0.68811545949528496</v>
      </c>
      <c r="AE15" s="21"/>
      <c r="AF15" s="21">
        <v>0.79131157462817203</v>
      </c>
      <c r="AG15" s="21">
        <v>0.62992414802945595</v>
      </c>
      <c r="AH15" s="21">
        <v>0.607660029560673</v>
      </c>
      <c r="AI15" s="21"/>
      <c r="AJ15" s="21">
        <v>0.81322219879947</v>
      </c>
      <c r="AK15" s="21">
        <v>0.569018408906936</v>
      </c>
      <c r="AL15" s="21">
        <v>0.65566842538773396</v>
      </c>
      <c r="AM15" s="21">
        <v>0.79120540646372195</v>
      </c>
      <c r="AN15" s="21">
        <v>0.60764614147467699</v>
      </c>
      <c r="AO15" s="21"/>
      <c r="AP15" s="21">
        <v>0.81788937621032198</v>
      </c>
      <c r="AQ15" s="21">
        <v>0.62864194113321004</v>
      </c>
      <c r="AR15" s="21">
        <v>0.67766489478971204</v>
      </c>
      <c r="AS15" s="21"/>
      <c r="AT15" s="21">
        <v>0.72153890063899495</v>
      </c>
      <c r="AU15" s="21">
        <v>0.65269958698490105</v>
      </c>
      <c r="AV15" s="21">
        <v>0.65797101008158199</v>
      </c>
      <c r="AW15" s="21">
        <v>0.60767913074180502</v>
      </c>
      <c r="AX15" s="21">
        <v>0.58261622120043199</v>
      </c>
    </row>
    <row r="16" spans="2:50" x14ac:dyDescent="0.35">
      <c r="B16" s="18" t="s">
        <v>159</v>
      </c>
      <c r="C16" s="21">
        <v>0.100598840105842</v>
      </c>
      <c r="D16" s="21">
        <v>0.10221019323594301</v>
      </c>
      <c r="E16" s="21">
        <v>9.8217164070936294E-2</v>
      </c>
      <c r="F16" s="21"/>
      <c r="G16" s="21">
        <v>0.12718114776723699</v>
      </c>
      <c r="H16" s="21">
        <v>0.14140847791945901</v>
      </c>
      <c r="I16" s="21">
        <v>9.31811560349049E-2</v>
      </c>
      <c r="J16" s="21">
        <v>9.92046700012717E-2</v>
      </c>
      <c r="K16" s="21">
        <v>7.9616190562700098E-2</v>
      </c>
      <c r="L16" s="21">
        <v>7.1114985134429903E-2</v>
      </c>
      <c r="M16" s="21"/>
      <c r="N16" s="21">
        <v>0.101495608905188</v>
      </c>
      <c r="O16" s="21">
        <v>0.100742546318105</v>
      </c>
      <c r="P16" s="21">
        <v>0.10908171434706899</v>
      </c>
      <c r="Q16" s="21">
        <v>9.3223419503211502E-2</v>
      </c>
      <c r="R16" s="21"/>
      <c r="S16" s="21">
        <v>0.138926424655063</v>
      </c>
      <c r="T16" s="21">
        <v>7.4273997820720597E-2</v>
      </c>
      <c r="U16" s="21">
        <v>0.13019465466577501</v>
      </c>
      <c r="V16" s="21">
        <v>9.6751936018594206E-2</v>
      </c>
      <c r="W16" s="21">
        <v>0.12971353781716</v>
      </c>
      <c r="X16" s="21">
        <v>7.6531316439054906E-2</v>
      </c>
      <c r="Y16" s="21">
        <v>8.4188314842829806E-2</v>
      </c>
      <c r="Z16" s="21">
        <v>0.123850195310875</v>
      </c>
      <c r="AA16" s="21">
        <v>7.5592870180030497E-2</v>
      </c>
      <c r="AB16" s="21">
        <v>0.114251017280272</v>
      </c>
      <c r="AC16" s="21">
        <v>5.9270439412030598E-2</v>
      </c>
      <c r="AD16" s="21">
        <v>0.105516325315046</v>
      </c>
      <c r="AE16" s="21"/>
      <c r="AF16" s="21">
        <v>5.8922680971479902E-2</v>
      </c>
      <c r="AG16" s="21">
        <v>0.13123559426233899</v>
      </c>
      <c r="AH16" s="21">
        <v>9.9905734760170395E-2</v>
      </c>
      <c r="AI16" s="21"/>
      <c r="AJ16" s="21">
        <v>4.15306358175958E-2</v>
      </c>
      <c r="AK16" s="21">
        <v>0.17017533518698599</v>
      </c>
      <c r="AL16" s="21">
        <v>0.102523565705419</v>
      </c>
      <c r="AM16" s="21">
        <v>7.9379463396097305E-2</v>
      </c>
      <c r="AN16" s="21">
        <v>0.101140229661432</v>
      </c>
      <c r="AO16" s="21"/>
      <c r="AP16" s="21">
        <v>4.4999842574899598E-2</v>
      </c>
      <c r="AQ16" s="21">
        <v>0.132826000156127</v>
      </c>
      <c r="AR16" s="21">
        <v>6.5894122910733904E-2</v>
      </c>
      <c r="AS16" s="21"/>
      <c r="AT16" s="21">
        <v>8.3146890993860398E-2</v>
      </c>
      <c r="AU16" s="21">
        <v>9.5715951084974604E-2</v>
      </c>
      <c r="AV16" s="21">
        <v>0.100907011450313</v>
      </c>
      <c r="AW16" s="21">
        <v>0.16889870892372999</v>
      </c>
      <c r="AX16" s="21">
        <v>0.130393322767485</v>
      </c>
    </row>
    <row r="17" spans="2:50" x14ac:dyDescent="0.35">
      <c r="B17" s="18" t="s">
        <v>160</v>
      </c>
      <c r="C17" s="22">
        <v>0.57585963478107205</v>
      </c>
      <c r="D17" s="22">
        <v>0.57056603647942605</v>
      </c>
      <c r="E17" s="22">
        <v>0.58175990648874898</v>
      </c>
      <c r="F17" s="22"/>
      <c r="G17" s="22">
        <v>0.41811561548444598</v>
      </c>
      <c r="H17" s="22">
        <v>0.41980867481971201</v>
      </c>
      <c r="I17" s="22">
        <v>0.58521393194403903</v>
      </c>
      <c r="J17" s="22">
        <v>0.57941694595793602</v>
      </c>
      <c r="K17" s="22">
        <v>0.70014440481323204</v>
      </c>
      <c r="L17" s="22">
        <v>0.71300330365512898</v>
      </c>
      <c r="M17" s="22"/>
      <c r="N17" s="22">
        <v>0.60292015177456804</v>
      </c>
      <c r="O17" s="22">
        <v>0.56131499182521405</v>
      </c>
      <c r="P17" s="22">
        <v>0.58656402686412501</v>
      </c>
      <c r="Q17" s="22">
        <v>0.54722206640056503</v>
      </c>
      <c r="R17" s="22"/>
      <c r="S17" s="22">
        <v>0.49796988544127102</v>
      </c>
      <c r="T17" s="22">
        <v>0.63620596177867295</v>
      </c>
      <c r="U17" s="22">
        <v>0.51386957983013404</v>
      </c>
      <c r="V17" s="22">
        <v>0.58496005460244904</v>
      </c>
      <c r="W17" s="22">
        <v>0.52927239834957696</v>
      </c>
      <c r="X17" s="22">
        <v>0.58711426809629297</v>
      </c>
      <c r="Y17" s="22">
        <v>0.59200307734842506</v>
      </c>
      <c r="Z17" s="22">
        <v>0.63208032498422095</v>
      </c>
      <c r="AA17" s="22">
        <v>0.65571423538530904</v>
      </c>
      <c r="AB17" s="22">
        <v>0.51429523632810603</v>
      </c>
      <c r="AC17" s="22">
        <v>0.62492763635238802</v>
      </c>
      <c r="AD17" s="22">
        <v>0.58259913418023801</v>
      </c>
      <c r="AE17" s="22"/>
      <c r="AF17" s="22">
        <v>0.73238889365669202</v>
      </c>
      <c r="AG17" s="22">
        <v>0.49868855376711702</v>
      </c>
      <c r="AH17" s="22">
        <v>0.50775429480050305</v>
      </c>
      <c r="AI17" s="22"/>
      <c r="AJ17" s="22">
        <v>0.77169156298187402</v>
      </c>
      <c r="AK17" s="22">
        <v>0.39884307371994998</v>
      </c>
      <c r="AL17" s="22">
        <v>0.55314485968231597</v>
      </c>
      <c r="AM17" s="22">
        <v>0.71182594306762503</v>
      </c>
      <c r="AN17" s="22">
        <v>0.506505911813245</v>
      </c>
      <c r="AO17" s="22"/>
      <c r="AP17" s="22">
        <v>0.77288953363542201</v>
      </c>
      <c r="AQ17" s="22">
        <v>0.49581594097708298</v>
      </c>
      <c r="AR17" s="22">
        <v>0.61177077187897799</v>
      </c>
      <c r="AS17" s="22"/>
      <c r="AT17" s="22">
        <v>0.63839200964513398</v>
      </c>
      <c r="AU17" s="22">
        <v>0.55698363589992705</v>
      </c>
      <c r="AV17" s="22">
        <v>0.55706399863126799</v>
      </c>
      <c r="AW17" s="22">
        <v>0.43878042181807497</v>
      </c>
      <c r="AX17" s="22">
        <v>0.452222898432946</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0.33021905558312098</v>
      </c>
      <c r="D9" s="17">
        <v>0.341184386499649</v>
      </c>
      <c r="E9" s="17">
        <v>0.31894403818635297</v>
      </c>
      <c r="F9" s="17"/>
      <c r="G9" s="17">
        <v>0.15934772793729701</v>
      </c>
      <c r="H9" s="17">
        <v>0.22642769201909499</v>
      </c>
      <c r="I9" s="17">
        <v>0.30444439628279901</v>
      </c>
      <c r="J9" s="17">
        <v>0.33520558732563499</v>
      </c>
      <c r="K9" s="17">
        <v>0.44527575558981802</v>
      </c>
      <c r="L9" s="17">
        <v>0.46706958310204</v>
      </c>
      <c r="M9" s="17"/>
      <c r="N9" s="17">
        <v>0.37014079016419998</v>
      </c>
      <c r="O9" s="17">
        <v>0.345572171758879</v>
      </c>
      <c r="P9" s="17">
        <v>0.35420900924216903</v>
      </c>
      <c r="Q9" s="17">
        <v>0.25195832144360703</v>
      </c>
      <c r="R9" s="17"/>
      <c r="S9" s="17">
        <v>0.23966723383421201</v>
      </c>
      <c r="T9" s="17">
        <v>0.408634998335768</v>
      </c>
      <c r="U9" s="17">
        <v>0.36737940463506702</v>
      </c>
      <c r="V9" s="17">
        <v>0.37053359895900201</v>
      </c>
      <c r="W9" s="17">
        <v>0.30189754343303399</v>
      </c>
      <c r="X9" s="17">
        <v>0.25953144550797302</v>
      </c>
      <c r="Y9" s="17">
        <v>0.40625116578511</v>
      </c>
      <c r="Z9" s="17">
        <v>0.40811771450984502</v>
      </c>
      <c r="AA9" s="17">
        <v>0.30247564419162998</v>
      </c>
      <c r="AB9" s="17">
        <v>0.30689641609573698</v>
      </c>
      <c r="AC9" s="17">
        <v>0.30281457818512197</v>
      </c>
      <c r="AD9" s="17">
        <v>0.38434266708099302</v>
      </c>
      <c r="AE9" s="17"/>
      <c r="AF9" s="17">
        <v>0.46353156608269902</v>
      </c>
      <c r="AG9" s="17">
        <v>0.27569115225354901</v>
      </c>
      <c r="AH9" s="17">
        <v>0.25972745134672798</v>
      </c>
      <c r="AI9" s="17"/>
      <c r="AJ9" s="17">
        <v>0.51844877764566299</v>
      </c>
      <c r="AK9" s="17">
        <v>0.174123867483995</v>
      </c>
      <c r="AL9" s="17">
        <v>0.31543310796604301</v>
      </c>
      <c r="AM9" s="17">
        <v>0.33788975786361602</v>
      </c>
      <c r="AN9" s="17">
        <v>0.23874937571950799</v>
      </c>
      <c r="AO9" s="17"/>
      <c r="AP9" s="17">
        <v>0.51573163193052896</v>
      </c>
      <c r="AQ9" s="17">
        <v>0.21467935151849199</v>
      </c>
      <c r="AR9" s="17">
        <v>0.281136565725011</v>
      </c>
      <c r="AS9" s="17"/>
      <c r="AT9" s="17">
        <v>0.34621533711061298</v>
      </c>
      <c r="AU9" s="17">
        <v>0.33795530845648297</v>
      </c>
      <c r="AV9" s="17">
        <v>0.26575286751169802</v>
      </c>
      <c r="AW9" s="17">
        <v>0.29110801153974503</v>
      </c>
      <c r="AX9" s="17">
        <v>0.19339521214140201</v>
      </c>
    </row>
    <row r="10" spans="2:50" x14ac:dyDescent="0.35">
      <c r="B10" s="18" t="s">
        <v>154</v>
      </c>
      <c r="C10" s="17">
        <v>0.26064015862448697</v>
      </c>
      <c r="D10" s="17">
        <v>0.25407339522399403</v>
      </c>
      <c r="E10" s="17">
        <v>0.268081273576735</v>
      </c>
      <c r="F10" s="17"/>
      <c r="G10" s="17">
        <v>0.22145242767861201</v>
      </c>
      <c r="H10" s="17">
        <v>0.28199865342175201</v>
      </c>
      <c r="I10" s="17">
        <v>0.29087714253854602</v>
      </c>
      <c r="J10" s="17">
        <v>0.244929807705383</v>
      </c>
      <c r="K10" s="17">
        <v>0.23474006148085599</v>
      </c>
      <c r="L10" s="17">
        <v>0.27447785830143001</v>
      </c>
      <c r="M10" s="17"/>
      <c r="N10" s="17">
        <v>0.26769978629858399</v>
      </c>
      <c r="O10" s="17">
        <v>0.272713933638557</v>
      </c>
      <c r="P10" s="17">
        <v>0.25411174425445499</v>
      </c>
      <c r="Q10" s="17">
        <v>0.247568287057365</v>
      </c>
      <c r="R10" s="17"/>
      <c r="S10" s="17">
        <v>0.23734862902687101</v>
      </c>
      <c r="T10" s="17">
        <v>0.26181094368931201</v>
      </c>
      <c r="U10" s="17">
        <v>0.248546101874972</v>
      </c>
      <c r="V10" s="17">
        <v>0.268503007204413</v>
      </c>
      <c r="W10" s="17">
        <v>0.28947579094339299</v>
      </c>
      <c r="X10" s="17">
        <v>0.33547086899759898</v>
      </c>
      <c r="Y10" s="17">
        <v>0.25229758247978701</v>
      </c>
      <c r="Z10" s="17">
        <v>0.16997465462613801</v>
      </c>
      <c r="AA10" s="17">
        <v>0.23824650446026199</v>
      </c>
      <c r="AB10" s="17">
        <v>0.25507250695592698</v>
      </c>
      <c r="AC10" s="17">
        <v>0.25629396981171199</v>
      </c>
      <c r="AD10" s="17">
        <v>0.32967184989630899</v>
      </c>
      <c r="AE10" s="17"/>
      <c r="AF10" s="17">
        <v>0.27453894062242201</v>
      </c>
      <c r="AG10" s="17">
        <v>0.27343918825378599</v>
      </c>
      <c r="AH10" s="17">
        <v>0.22854944067717201</v>
      </c>
      <c r="AI10" s="17"/>
      <c r="AJ10" s="17">
        <v>0.265931286237645</v>
      </c>
      <c r="AK10" s="17">
        <v>0.26219552501603</v>
      </c>
      <c r="AL10" s="17">
        <v>0.27271796761460498</v>
      </c>
      <c r="AM10" s="17">
        <v>0.402009289028332</v>
      </c>
      <c r="AN10" s="17">
        <v>0.234563131562609</v>
      </c>
      <c r="AO10" s="17"/>
      <c r="AP10" s="17">
        <v>0.269258295378213</v>
      </c>
      <c r="AQ10" s="17">
        <v>0.26950842410689002</v>
      </c>
      <c r="AR10" s="17">
        <v>0.31755225300140899</v>
      </c>
      <c r="AS10" s="17"/>
      <c r="AT10" s="17">
        <v>0.25612142434687102</v>
      </c>
      <c r="AU10" s="17">
        <v>0.245265734107802</v>
      </c>
      <c r="AV10" s="17">
        <v>0.28924032889330697</v>
      </c>
      <c r="AW10" s="17">
        <v>0.26533577804196001</v>
      </c>
      <c r="AX10" s="17">
        <v>0.343188118193681</v>
      </c>
    </row>
    <row r="11" spans="2:50" x14ac:dyDescent="0.35">
      <c r="B11" s="18" t="s">
        <v>155</v>
      </c>
      <c r="C11" s="17">
        <v>0.20250731562127799</v>
      </c>
      <c r="D11" s="17">
        <v>0.211102664254149</v>
      </c>
      <c r="E11" s="17">
        <v>0.194922846034596</v>
      </c>
      <c r="F11" s="17"/>
      <c r="G11" s="17">
        <v>0.29296687168886398</v>
      </c>
      <c r="H11" s="17">
        <v>0.25234881252046598</v>
      </c>
      <c r="I11" s="17">
        <v>0.190697669513894</v>
      </c>
      <c r="J11" s="17">
        <v>0.199650731835151</v>
      </c>
      <c r="K11" s="17">
        <v>0.15993391711868701</v>
      </c>
      <c r="L11" s="17">
        <v>0.142855058424951</v>
      </c>
      <c r="M11" s="17"/>
      <c r="N11" s="17">
        <v>0.17575449501503501</v>
      </c>
      <c r="O11" s="17">
        <v>0.19095665157651401</v>
      </c>
      <c r="P11" s="17">
        <v>0.20644690410806499</v>
      </c>
      <c r="Q11" s="17">
        <v>0.23420097848573099</v>
      </c>
      <c r="R11" s="17"/>
      <c r="S11" s="17">
        <v>0.271329149855287</v>
      </c>
      <c r="T11" s="17">
        <v>0.184949564823985</v>
      </c>
      <c r="U11" s="17">
        <v>0.18850123706384</v>
      </c>
      <c r="V11" s="17">
        <v>0.17955454768295601</v>
      </c>
      <c r="W11" s="17">
        <v>0.20464752794272201</v>
      </c>
      <c r="X11" s="17">
        <v>0.178979723337122</v>
      </c>
      <c r="Y11" s="17">
        <v>0.19095885859874201</v>
      </c>
      <c r="Z11" s="17">
        <v>0.194452122225586</v>
      </c>
      <c r="AA11" s="17">
        <v>0.23906599272294399</v>
      </c>
      <c r="AB11" s="17">
        <v>0.16327372039622101</v>
      </c>
      <c r="AC11" s="17">
        <v>0.22101439867348299</v>
      </c>
      <c r="AD11" s="17">
        <v>0.12314897612227001</v>
      </c>
      <c r="AE11" s="17"/>
      <c r="AF11" s="17">
        <v>0.13196426970602201</v>
      </c>
      <c r="AG11" s="17">
        <v>0.23400301645368299</v>
      </c>
      <c r="AH11" s="17">
        <v>0.24662201064722999</v>
      </c>
      <c r="AI11" s="17"/>
      <c r="AJ11" s="17">
        <v>0.132958964476173</v>
      </c>
      <c r="AK11" s="17">
        <v>0.27530702140734298</v>
      </c>
      <c r="AL11" s="17">
        <v>0.22090919698043801</v>
      </c>
      <c r="AM11" s="17">
        <v>0.124564486751675</v>
      </c>
      <c r="AN11" s="17">
        <v>0.25323186426981698</v>
      </c>
      <c r="AO11" s="17"/>
      <c r="AP11" s="17">
        <v>0.14916934823810901</v>
      </c>
      <c r="AQ11" s="17">
        <v>0.24849360578082899</v>
      </c>
      <c r="AR11" s="17">
        <v>0.23709052533196501</v>
      </c>
      <c r="AS11" s="17"/>
      <c r="AT11" s="17">
        <v>0.20481231746478801</v>
      </c>
      <c r="AU11" s="17">
        <v>0.20611186220935099</v>
      </c>
      <c r="AV11" s="17">
        <v>0.23120524193702699</v>
      </c>
      <c r="AW11" s="17">
        <v>0.18131831390778999</v>
      </c>
      <c r="AX11" s="17">
        <v>0.28039332229979003</v>
      </c>
    </row>
    <row r="12" spans="2:50" x14ac:dyDescent="0.35">
      <c r="B12" s="18" t="s">
        <v>156</v>
      </c>
      <c r="C12" s="17">
        <v>9.3965356176692105E-2</v>
      </c>
      <c r="D12" s="17">
        <v>9.3455116904487101E-2</v>
      </c>
      <c r="E12" s="17">
        <v>9.4835767183479303E-2</v>
      </c>
      <c r="F12" s="17"/>
      <c r="G12" s="17">
        <v>0.16618446654952601</v>
      </c>
      <c r="H12" s="17">
        <v>8.75983359365924E-2</v>
      </c>
      <c r="I12" s="17">
        <v>8.7832699845953904E-2</v>
      </c>
      <c r="J12" s="17">
        <v>9.8284844057278706E-2</v>
      </c>
      <c r="K12" s="17">
        <v>7.4386787790410303E-2</v>
      </c>
      <c r="L12" s="17">
        <v>6.6205862083549505E-2</v>
      </c>
      <c r="M12" s="17"/>
      <c r="N12" s="17">
        <v>7.9548225244537904E-2</v>
      </c>
      <c r="O12" s="17">
        <v>9.6108796121728499E-2</v>
      </c>
      <c r="P12" s="17">
        <v>8.1070879411633004E-2</v>
      </c>
      <c r="Q12" s="17">
        <v>0.119785690747843</v>
      </c>
      <c r="R12" s="17"/>
      <c r="S12" s="17">
        <v>0.11497201831501699</v>
      </c>
      <c r="T12" s="17">
        <v>5.3433392014201497E-2</v>
      </c>
      <c r="U12" s="17">
        <v>9.3510701708528293E-2</v>
      </c>
      <c r="V12" s="17">
        <v>7.8117071433157603E-2</v>
      </c>
      <c r="W12" s="17">
        <v>7.7288762555808702E-2</v>
      </c>
      <c r="X12" s="17">
        <v>9.6754736558749596E-2</v>
      </c>
      <c r="Y12" s="17">
        <v>8.40767194889398E-2</v>
      </c>
      <c r="Z12" s="17">
        <v>0.12202160461542</v>
      </c>
      <c r="AA12" s="17">
        <v>0.100650186762091</v>
      </c>
      <c r="AB12" s="17">
        <v>0.13098183120266099</v>
      </c>
      <c r="AC12" s="17">
        <v>0.109246826570603</v>
      </c>
      <c r="AD12" s="17">
        <v>7.8370004141359903E-2</v>
      </c>
      <c r="AE12" s="17"/>
      <c r="AF12" s="17">
        <v>6.1991886564753698E-2</v>
      </c>
      <c r="AG12" s="17">
        <v>9.7898990142493106E-2</v>
      </c>
      <c r="AH12" s="17">
        <v>0.115911574536123</v>
      </c>
      <c r="AI12" s="17"/>
      <c r="AJ12" s="17">
        <v>3.9779583076165102E-2</v>
      </c>
      <c r="AK12" s="17">
        <v>0.13657807432548</v>
      </c>
      <c r="AL12" s="17">
        <v>0.105660255422358</v>
      </c>
      <c r="AM12" s="17">
        <v>0.13553646635637701</v>
      </c>
      <c r="AN12" s="17">
        <v>8.7837940325717706E-2</v>
      </c>
      <c r="AO12" s="17"/>
      <c r="AP12" s="17">
        <v>3.6836373217406203E-2</v>
      </c>
      <c r="AQ12" s="17">
        <v>0.121965024795733</v>
      </c>
      <c r="AR12" s="17">
        <v>7.42218159796941E-2</v>
      </c>
      <c r="AS12" s="17"/>
      <c r="AT12" s="17">
        <v>8.2720583814015897E-2</v>
      </c>
      <c r="AU12" s="17">
        <v>9.1485034528726597E-2</v>
      </c>
      <c r="AV12" s="17">
        <v>0.105180315738005</v>
      </c>
      <c r="AW12" s="17">
        <v>0.125377489323582</v>
      </c>
      <c r="AX12" s="17">
        <v>7.5945556034978406E-2</v>
      </c>
    </row>
    <row r="13" spans="2:50" x14ac:dyDescent="0.35">
      <c r="B13" s="18" t="s">
        <v>157</v>
      </c>
      <c r="C13" s="17">
        <v>8.0160742677436503E-2</v>
      </c>
      <c r="D13" s="17">
        <v>7.9198078531978203E-2</v>
      </c>
      <c r="E13" s="17">
        <v>7.9337678274808907E-2</v>
      </c>
      <c r="F13" s="17"/>
      <c r="G13" s="17">
        <v>0.103283559911049</v>
      </c>
      <c r="H13" s="17">
        <v>0.10001640484168001</v>
      </c>
      <c r="I13" s="17">
        <v>8.6475835497138498E-2</v>
      </c>
      <c r="J13" s="17">
        <v>9.5689698066479104E-2</v>
      </c>
      <c r="K13" s="17">
        <v>6.3669519898135699E-2</v>
      </c>
      <c r="L13" s="17">
        <v>4.2074350748912401E-2</v>
      </c>
      <c r="M13" s="17"/>
      <c r="N13" s="17">
        <v>8.44240544155508E-2</v>
      </c>
      <c r="O13" s="17">
        <v>6.2281130374390203E-2</v>
      </c>
      <c r="P13" s="17">
        <v>7.3456431069369305E-2</v>
      </c>
      <c r="Q13" s="17">
        <v>0.100977126698063</v>
      </c>
      <c r="R13" s="17"/>
      <c r="S13" s="17">
        <v>0.104705455284845</v>
      </c>
      <c r="T13" s="17">
        <v>7.2596491772678198E-2</v>
      </c>
      <c r="U13" s="17">
        <v>5.4942702995012901E-2</v>
      </c>
      <c r="V13" s="17">
        <v>8.6903667574148802E-2</v>
      </c>
      <c r="W13" s="17">
        <v>9.52285373380969E-2</v>
      </c>
      <c r="X13" s="17">
        <v>7.4201699985656594E-2</v>
      </c>
      <c r="Y13" s="17">
        <v>2.84740889791824E-2</v>
      </c>
      <c r="Z13" s="17">
        <v>9.4742415906442903E-2</v>
      </c>
      <c r="AA13" s="17">
        <v>8.1652086607668095E-2</v>
      </c>
      <c r="AB13" s="17">
        <v>0.10638113493785301</v>
      </c>
      <c r="AC13" s="17">
        <v>8.3822671989582806E-2</v>
      </c>
      <c r="AD13" s="17">
        <v>5.5713404223644097E-2</v>
      </c>
      <c r="AE13" s="17"/>
      <c r="AF13" s="17">
        <v>5.5223088680068297E-2</v>
      </c>
      <c r="AG13" s="17">
        <v>9.7954023872332902E-2</v>
      </c>
      <c r="AH13" s="17">
        <v>6.8308163587750104E-2</v>
      </c>
      <c r="AI13" s="17"/>
      <c r="AJ13" s="17">
        <v>3.1162752989158299E-2</v>
      </c>
      <c r="AK13" s="17">
        <v>0.12816230921357599</v>
      </c>
      <c r="AL13" s="17">
        <v>5.6160416326328802E-2</v>
      </c>
      <c r="AM13" s="17">
        <v>0</v>
      </c>
      <c r="AN13" s="17">
        <v>0.10826123085733599</v>
      </c>
      <c r="AO13" s="17"/>
      <c r="AP13" s="17">
        <v>2.3114809068410201E-2</v>
      </c>
      <c r="AQ13" s="17">
        <v>0.122746750274235</v>
      </c>
      <c r="AR13" s="17">
        <v>7.7479538281456095E-2</v>
      </c>
      <c r="AS13" s="17"/>
      <c r="AT13" s="17">
        <v>7.9347992493907504E-2</v>
      </c>
      <c r="AU13" s="17">
        <v>8.2673201021780995E-2</v>
      </c>
      <c r="AV13" s="17">
        <v>8.55507593312268E-2</v>
      </c>
      <c r="AW13" s="17">
        <v>0.10088027840082101</v>
      </c>
      <c r="AX13" s="17">
        <v>8.1559153889137606E-2</v>
      </c>
    </row>
    <row r="14" spans="2:50" x14ac:dyDescent="0.35">
      <c r="B14" s="18" t="s">
        <v>72</v>
      </c>
      <c r="C14" s="17">
        <v>3.2507371316985299E-2</v>
      </c>
      <c r="D14" s="17">
        <v>2.09863585857425E-2</v>
      </c>
      <c r="E14" s="17">
        <v>4.3878396744027402E-2</v>
      </c>
      <c r="F14" s="17"/>
      <c r="G14" s="17">
        <v>5.6764946234652398E-2</v>
      </c>
      <c r="H14" s="17">
        <v>5.1610101260414397E-2</v>
      </c>
      <c r="I14" s="17">
        <v>3.9672256321668098E-2</v>
      </c>
      <c r="J14" s="17">
        <v>2.6239331010073499E-2</v>
      </c>
      <c r="K14" s="17">
        <v>2.19939581220931E-2</v>
      </c>
      <c r="L14" s="17">
        <v>7.3172873391169103E-3</v>
      </c>
      <c r="M14" s="17"/>
      <c r="N14" s="17">
        <v>2.2432648862092699E-2</v>
      </c>
      <c r="O14" s="17">
        <v>3.2367316529930801E-2</v>
      </c>
      <c r="P14" s="17">
        <v>3.07050319143089E-2</v>
      </c>
      <c r="Q14" s="17">
        <v>4.5509595567390898E-2</v>
      </c>
      <c r="R14" s="17"/>
      <c r="S14" s="17">
        <v>3.1977513683767597E-2</v>
      </c>
      <c r="T14" s="17">
        <v>1.8574609364055299E-2</v>
      </c>
      <c r="U14" s="17">
        <v>4.711985172258E-2</v>
      </c>
      <c r="V14" s="17">
        <v>1.6388107146321901E-2</v>
      </c>
      <c r="W14" s="17">
        <v>3.1461837786945397E-2</v>
      </c>
      <c r="X14" s="17">
        <v>5.5061525612898898E-2</v>
      </c>
      <c r="Y14" s="17">
        <v>3.79415846682385E-2</v>
      </c>
      <c r="Z14" s="17">
        <v>1.0691488116567401E-2</v>
      </c>
      <c r="AA14" s="17">
        <v>3.79095852554047E-2</v>
      </c>
      <c r="AB14" s="17">
        <v>3.7394390411600302E-2</v>
      </c>
      <c r="AC14" s="17">
        <v>2.6807554769497501E-2</v>
      </c>
      <c r="AD14" s="17">
        <v>2.8753098535424602E-2</v>
      </c>
      <c r="AE14" s="17"/>
      <c r="AF14" s="17">
        <v>1.2750248344035001E-2</v>
      </c>
      <c r="AG14" s="17">
        <v>2.1013629024156301E-2</v>
      </c>
      <c r="AH14" s="17">
        <v>8.0881359204996103E-2</v>
      </c>
      <c r="AI14" s="17"/>
      <c r="AJ14" s="17">
        <v>1.17186355751954E-2</v>
      </c>
      <c r="AK14" s="17">
        <v>2.3633202553575899E-2</v>
      </c>
      <c r="AL14" s="17">
        <v>2.9119055690227501E-2</v>
      </c>
      <c r="AM14" s="17">
        <v>0</v>
      </c>
      <c r="AN14" s="17">
        <v>7.7356457265011905E-2</v>
      </c>
      <c r="AO14" s="17"/>
      <c r="AP14" s="17">
        <v>5.8895421673331701E-3</v>
      </c>
      <c r="AQ14" s="17">
        <v>2.2606843523820599E-2</v>
      </c>
      <c r="AR14" s="17">
        <v>1.25193016804647E-2</v>
      </c>
      <c r="AS14" s="17"/>
      <c r="AT14" s="17">
        <v>3.0782344769804099E-2</v>
      </c>
      <c r="AU14" s="17">
        <v>3.6508859675856702E-2</v>
      </c>
      <c r="AV14" s="17">
        <v>2.3070486588736401E-2</v>
      </c>
      <c r="AW14" s="17">
        <v>3.59801287861009E-2</v>
      </c>
      <c r="AX14" s="17">
        <v>2.551863744101E-2</v>
      </c>
    </row>
    <row r="15" spans="2:50" x14ac:dyDescent="0.35">
      <c r="B15" s="18" t="s">
        <v>158</v>
      </c>
      <c r="C15" s="21">
        <v>0.59085921420760801</v>
      </c>
      <c r="D15" s="21">
        <v>0.59525778172364296</v>
      </c>
      <c r="E15" s="21">
        <v>0.58702531176308803</v>
      </c>
      <c r="F15" s="21"/>
      <c r="G15" s="21">
        <v>0.38080015561590902</v>
      </c>
      <c r="H15" s="21">
        <v>0.50842634544084697</v>
      </c>
      <c r="I15" s="21">
        <v>0.59532153882134498</v>
      </c>
      <c r="J15" s="21">
        <v>0.58013539503101696</v>
      </c>
      <c r="K15" s="21">
        <v>0.68001581707067404</v>
      </c>
      <c r="L15" s="21">
        <v>0.74154744140346995</v>
      </c>
      <c r="M15" s="21"/>
      <c r="N15" s="21">
        <v>0.63784057646278403</v>
      </c>
      <c r="O15" s="21">
        <v>0.618286105397436</v>
      </c>
      <c r="P15" s="21">
        <v>0.60832075349662396</v>
      </c>
      <c r="Q15" s="21">
        <v>0.49952660850097202</v>
      </c>
      <c r="R15" s="21"/>
      <c r="S15" s="21">
        <v>0.477015862861083</v>
      </c>
      <c r="T15" s="21">
        <v>0.67044594202508001</v>
      </c>
      <c r="U15" s="21">
        <v>0.61592550651003897</v>
      </c>
      <c r="V15" s="21">
        <v>0.63903660616341496</v>
      </c>
      <c r="W15" s="21">
        <v>0.59137333437642703</v>
      </c>
      <c r="X15" s="21">
        <v>0.59500231450557295</v>
      </c>
      <c r="Y15" s="21">
        <v>0.65854874826489695</v>
      </c>
      <c r="Z15" s="21">
        <v>0.57809236913598305</v>
      </c>
      <c r="AA15" s="21">
        <v>0.54072214865189205</v>
      </c>
      <c r="AB15" s="21">
        <v>0.56196892305166402</v>
      </c>
      <c r="AC15" s="21">
        <v>0.55910854799683396</v>
      </c>
      <c r="AD15" s="21">
        <v>0.71401451697730201</v>
      </c>
      <c r="AE15" s="21"/>
      <c r="AF15" s="21">
        <v>0.73807050670512098</v>
      </c>
      <c r="AG15" s="21">
        <v>0.549130340507335</v>
      </c>
      <c r="AH15" s="21">
        <v>0.48827689202390001</v>
      </c>
      <c r="AI15" s="21"/>
      <c r="AJ15" s="21">
        <v>0.78438006388330805</v>
      </c>
      <c r="AK15" s="21">
        <v>0.43631939250002499</v>
      </c>
      <c r="AL15" s="21">
        <v>0.58815107558064805</v>
      </c>
      <c r="AM15" s="21">
        <v>0.73989904689194796</v>
      </c>
      <c r="AN15" s="21">
        <v>0.47331250728211699</v>
      </c>
      <c r="AO15" s="21"/>
      <c r="AP15" s="21">
        <v>0.78498992730874195</v>
      </c>
      <c r="AQ15" s="21">
        <v>0.48418777562538201</v>
      </c>
      <c r="AR15" s="21">
        <v>0.59868881872642099</v>
      </c>
      <c r="AS15" s="21"/>
      <c r="AT15" s="21">
        <v>0.60233676145748405</v>
      </c>
      <c r="AU15" s="21">
        <v>0.58322104256428497</v>
      </c>
      <c r="AV15" s="21">
        <v>0.554993196405005</v>
      </c>
      <c r="AW15" s="21">
        <v>0.55644378958170504</v>
      </c>
      <c r="AX15" s="21">
        <v>0.53658333033508399</v>
      </c>
    </row>
    <row r="16" spans="2:50" x14ac:dyDescent="0.35">
      <c r="B16" s="18" t="s">
        <v>159</v>
      </c>
      <c r="C16" s="21">
        <v>0.174126098854129</v>
      </c>
      <c r="D16" s="21">
        <v>0.17265319543646501</v>
      </c>
      <c r="E16" s="21">
        <v>0.174173445458288</v>
      </c>
      <c r="F16" s="21"/>
      <c r="G16" s="21">
        <v>0.26946802646057499</v>
      </c>
      <c r="H16" s="21">
        <v>0.187614740778272</v>
      </c>
      <c r="I16" s="21">
        <v>0.17430853534309201</v>
      </c>
      <c r="J16" s="21">
        <v>0.193974542123758</v>
      </c>
      <c r="K16" s="21">
        <v>0.13805630768854599</v>
      </c>
      <c r="L16" s="21">
        <v>0.108280212832462</v>
      </c>
      <c r="M16" s="21"/>
      <c r="N16" s="21">
        <v>0.16397227966008901</v>
      </c>
      <c r="O16" s="21">
        <v>0.15838992649611899</v>
      </c>
      <c r="P16" s="21">
        <v>0.15452731048100199</v>
      </c>
      <c r="Q16" s="21">
        <v>0.22076281744590701</v>
      </c>
      <c r="R16" s="21"/>
      <c r="S16" s="21">
        <v>0.21967747359986201</v>
      </c>
      <c r="T16" s="21">
        <v>0.12602988378687999</v>
      </c>
      <c r="U16" s="21">
        <v>0.14845340470354099</v>
      </c>
      <c r="V16" s="21">
        <v>0.16502073900730599</v>
      </c>
      <c r="W16" s="21">
        <v>0.17251729989390599</v>
      </c>
      <c r="X16" s="21">
        <v>0.17095643654440601</v>
      </c>
      <c r="Y16" s="21">
        <v>0.112550808468122</v>
      </c>
      <c r="Z16" s="21">
        <v>0.216764020521863</v>
      </c>
      <c r="AA16" s="21">
        <v>0.18230227336975899</v>
      </c>
      <c r="AB16" s="21">
        <v>0.237362966140515</v>
      </c>
      <c r="AC16" s="21">
        <v>0.19306949856018499</v>
      </c>
      <c r="AD16" s="21">
        <v>0.13408340836500399</v>
      </c>
      <c r="AE16" s="21"/>
      <c r="AF16" s="21">
        <v>0.117214975244822</v>
      </c>
      <c r="AG16" s="21">
        <v>0.19585301401482599</v>
      </c>
      <c r="AH16" s="21">
        <v>0.18421973812387399</v>
      </c>
      <c r="AI16" s="21"/>
      <c r="AJ16" s="21">
        <v>7.0942336065323394E-2</v>
      </c>
      <c r="AK16" s="21">
        <v>0.26474038353905599</v>
      </c>
      <c r="AL16" s="21">
        <v>0.161820671748687</v>
      </c>
      <c r="AM16" s="21">
        <v>0.13553646635637701</v>
      </c>
      <c r="AN16" s="21">
        <v>0.19609917118305301</v>
      </c>
      <c r="AO16" s="21"/>
      <c r="AP16" s="21">
        <v>5.99511822858163E-2</v>
      </c>
      <c r="AQ16" s="21">
        <v>0.244711775069968</v>
      </c>
      <c r="AR16" s="21">
        <v>0.15170135426115</v>
      </c>
      <c r="AS16" s="21"/>
      <c r="AT16" s="21">
        <v>0.16206857630792301</v>
      </c>
      <c r="AU16" s="21">
        <v>0.17415823555050799</v>
      </c>
      <c r="AV16" s="21">
        <v>0.19073107506923101</v>
      </c>
      <c r="AW16" s="21">
        <v>0.22625776772440301</v>
      </c>
      <c r="AX16" s="21">
        <v>0.157504709924116</v>
      </c>
    </row>
    <row r="17" spans="2:50" x14ac:dyDescent="0.35">
      <c r="B17" s="18" t="s">
        <v>160</v>
      </c>
      <c r="C17" s="22">
        <v>0.41673311535347901</v>
      </c>
      <c r="D17" s="22">
        <v>0.42260458628717801</v>
      </c>
      <c r="E17" s="22">
        <v>0.41285186630479997</v>
      </c>
      <c r="F17" s="22"/>
      <c r="G17" s="22">
        <v>0.111332129155334</v>
      </c>
      <c r="H17" s="22">
        <v>0.32081160466257502</v>
      </c>
      <c r="I17" s="22">
        <v>0.42101300347825299</v>
      </c>
      <c r="J17" s="22">
        <v>0.38616085290725999</v>
      </c>
      <c r="K17" s="22">
        <v>0.541959509382128</v>
      </c>
      <c r="L17" s="22">
        <v>0.63326722857100803</v>
      </c>
      <c r="M17" s="22"/>
      <c r="N17" s="22">
        <v>0.47386829680269499</v>
      </c>
      <c r="O17" s="22">
        <v>0.45989617890131801</v>
      </c>
      <c r="P17" s="22">
        <v>0.45379344301562202</v>
      </c>
      <c r="Q17" s="22">
        <v>0.27876379105506499</v>
      </c>
      <c r="R17" s="22"/>
      <c r="S17" s="22">
        <v>0.25733838926122099</v>
      </c>
      <c r="T17" s="22">
        <v>0.54441605823820005</v>
      </c>
      <c r="U17" s="22">
        <v>0.46747210180649701</v>
      </c>
      <c r="V17" s="22">
        <v>0.47401586715610899</v>
      </c>
      <c r="W17" s="22">
        <v>0.41885603448252201</v>
      </c>
      <c r="X17" s="22">
        <v>0.42404587796116699</v>
      </c>
      <c r="Y17" s="22">
        <v>0.54599793979677502</v>
      </c>
      <c r="Z17" s="22">
        <v>0.36132834861412</v>
      </c>
      <c r="AA17" s="22">
        <v>0.35841987528213198</v>
      </c>
      <c r="AB17" s="22">
        <v>0.32460595691114902</v>
      </c>
      <c r="AC17" s="22">
        <v>0.366039049436649</v>
      </c>
      <c r="AD17" s="22">
        <v>0.57993110861229802</v>
      </c>
      <c r="AE17" s="22"/>
      <c r="AF17" s="22">
        <v>0.62085553146029904</v>
      </c>
      <c r="AG17" s="22">
        <v>0.35327732649250898</v>
      </c>
      <c r="AH17" s="22">
        <v>0.30405715390002702</v>
      </c>
      <c r="AI17" s="22"/>
      <c r="AJ17" s="22">
        <v>0.71343772781798498</v>
      </c>
      <c r="AK17" s="22">
        <v>0.171579008960969</v>
      </c>
      <c r="AL17" s="22">
        <v>0.42633040383196102</v>
      </c>
      <c r="AM17" s="22">
        <v>0.60436258053557101</v>
      </c>
      <c r="AN17" s="22">
        <v>0.27721333609906401</v>
      </c>
      <c r="AO17" s="22"/>
      <c r="AP17" s="22">
        <v>0.72503874502292498</v>
      </c>
      <c r="AQ17" s="22">
        <v>0.23947600055541399</v>
      </c>
      <c r="AR17" s="22">
        <v>0.44698746446526999</v>
      </c>
      <c r="AS17" s="22"/>
      <c r="AT17" s="22">
        <v>0.44026818514956101</v>
      </c>
      <c r="AU17" s="22">
        <v>0.40906280701377701</v>
      </c>
      <c r="AV17" s="22">
        <v>0.36426212133577401</v>
      </c>
      <c r="AW17" s="22">
        <v>0.330186021857302</v>
      </c>
      <c r="AX17" s="22">
        <v>0.37907862041096801</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0.16580301031506101</v>
      </c>
      <c r="D9" s="17">
        <v>0.18664868327973699</v>
      </c>
      <c r="E9" s="17">
        <v>0.146119217818273</v>
      </c>
      <c r="F9" s="17"/>
      <c r="G9" s="17">
        <v>0.111629877022297</v>
      </c>
      <c r="H9" s="17">
        <v>0.13186034189863199</v>
      </c>
      <c r="I9" s="17">
        <v>0.17064687545600299</v>
      </c>
      <c r="J9" s="17">
        <v>0.17277978709269501</v>
      </c>
      <c r="K9" s="17">
        <v>0.20658006473850901</v>
      </c>
      <c r="L9" s="17">
        <v>0.19220371008554099</v>
      </c>
      <c r="M9" s="17"/>
      <c r="N9" s="17">
        <v>0.164086677941642</v>
      </c>
      <c r="O9" s="17">
        <v>0.1247675181519</v>
      </c>
      <c r="P9" s="17">
        <v>0.199635920986201</v>
      </c>
      <c r="Q9" s="17">
        <v>0.17797769336831501</v>
      </c>
      <c r="R9" s="17"/>
      <c r="S9" s="17">
        <v>0.18353091208443501</v>
      </c>
      <c r="T9" s="17">
        <v>0.159914942978164</v>
      </c>
      <c r="U9" s="17">
        <v>0.13033048082843801</v>
      </c>
      <c r="V9" s="17">
        <v>0.140958306506069</v>
      </c>
      <c r="W9" s="17">
        <v>0.12908876600300301</v>
      </c>
      <c r="X9" s="17">
        <v>0.20348580965497501</v>
      </c>
      <c r="Y9" s="17">
        <v>0.20082809336854099</v>
      </c>
      <c r="Z9" s="17">
        <v>0.184524728745974</v>
      </c>
      <c r="AA9" s="17">
        <v>0.17608288681234599</v>
      </c>
      <c r="AB9" s="17">
        <v>0.12018447170641</v>
      </c>
      <c r="AC9" s="17">
        <v>0.19172191461127899</v>
      </c>
      <c r="AD9" s="17">
        <v>0.187532022965505</v>
      </c>
      <c r="AE9" s="17"/>
      <c r="AF9" s="17">
        <v>0.24212915709440999</v>
      </c>
      <c r="AG9" s="17">
        <v>0.12929578916428</v>
      </c>
      <c r="AH9" s="17">
        <v>0.125362024087424</v>
      </c>
      <c r="AI9" s="17"/>
      <c r="AJ9" s="17">
        <v>0.243986985483996</v>
      </c>
      <c r="AK9" s="17">
        <v>0.107923925281653</v>
      </c>
      <c r="AL9" s="17">
        <v>0.14032632947503601</v>
      </c>
      <c r="AM9" s="17">
        <v>0.43468047357381601</v>
      </c>
      <c r="AN9" s="17">
        <v>0.120141510487199</v>
      </c>
      <c r="AO9" s="17"/>
      <c r="AP9" s="17">
        <v>0.244032038211035</v>
      </c>
      <c r="AQ9" s="17">
        <v>0.120291731947637</v>
      </c>
      <c r="AR9" s="17">
        <v>0.13279179812469399</v>
      </c>
      <c r="AS9" s="17"/>
      <c r="AT9" s="17">
        <v>0.207247069581041</v>
      </c>
      <c r="AU9" s="17">
        <v>0.14880368933385499</v>
      </c>
      <c r="AV9" s="17">
        <v>0.13639309674271699</v>
      </c>
      <c r="AW9" s="17">
        <v>0.14980966640802501</v>
      </c>
      <c r="AX9" s="17">
        <v>0.119576094836463</v>
      </c>
    </row>
    <row r="10" spans="2:50" x14ac:dyDescent="0.35">
      <c r="B10" s="18" t="s">
        <v>154</v>
      </c>
      <c r="C10" s="17">
        <v>0.20313480390258901</v>
      </c>
      <c r="D10" s="17">
        <v>0.22031494461855899</v>
      </c>
      <c r="E10" s="17">
        <v>0.18538159758587999</v>
      </c>
      <c r="F10" s="17"/>
      <c r="G10" s="17">
        <v>0.23652398809833</v>
      </c>
      <c r="H10" s="17">
        <v>0.221743231062206</v>
      </c>
      <c r="I10" s="17">
        <v>0.191704769890302</v>
      </c>
      <c r="J10" s="17">
        <v>0.21495280162536001</v>
      </c>
      <c r="K10" s="17">
        <v>0.18027339565077999</v>
      </c>
      <c r="L10" s="17">
        <v>0.18100058594729601</v>
      </c>
      <c r="M10" s="17"/>
      <c r="N10" s="17">
        <v>0.225520943094282</v>
      </c>
      <c r="O10" s="17">
        <v>0.21198363003484899</v>
      </c>
      <c r="P10" s="17">
        <v>0.18667861351415199</v>
      </c>
      <c r="Q10" s="17">
        <v>0.18490417547531701</v>
      </c>
      <c r="R10" s="17"/>
      <c r="S10" s="17">
        <v>0.21189467522980299</v>
      </c>
      <c r="T10" s="17">
        <v>0.207835993878693</v>
      </c>
      <c r="U10" s="17">
        <v>0.18555970502931099</v>
      </c>
      <c r="V10" s="17">
        <v>0.219596186714661</v>
      </c>
      <c r="W10" s="17">
        <v>0.17619219882453199</v>
      </c>
      <c r="X10" s="17">
        <v>0.19537226015669601</v>
      </c>
      <c r="Y10" s="17">
        <v>0.22652456404980501</v>
      </c>
      <c r="Z10" s="17">
        <v>0.16621881673612501</v>
      </c>
      <c r="AA10" s="17">
        <v>0.23104981628055299</v>
      </c>
      <c r="AB10" s="17">
        <v>0.168149493133469</v>
      </c>
      <c r="AC10" s="17">
        <v>0.20956886907101499</v>
      </c>
      <c r="AD10" s="17">
        <v>0.204305444832664</v>
      </c>
      <c r="AE10" s="17"/>
      <c r="AF10" s="17">
        <v>0.22193993287871699</v>
      </c>
      <c r="AG10" s="17">
        <v>0.20178723284532199</v>
      </c>
      <c r="AH10" s="17">
        <v>0.16645452155367099</v>
      </c>
      <c r="AI10" s="17"/>
      <c r="AJ10" s="17">
        <v>0.23090373682009199</v>
      </c>
      <c r="AK10" s="17">
        <v>0.218549739617028</v>
      </c>
      <c r="AL10" s="17">
        <v>0.13968280203649</v>
      </c>
      <c r="AM10" s="17">
        <v>0.25148383791596401</v>
      </c>
      <c r="AN10" s="17">
        <v>0.17367972453140201</v>
      </c>
      <c r="AO10" s="17"/>
      <c r="AP10" s="17">
        <v>0.265912189203792</v>
      </c>
      <c r="AQ10" s="17">
        <v>0.20449252240594701</v>
      </c>
      <c r="AR10" s="17">
        <v>0.16978743722383099</v>
      </c>
      <c r="AS10" s="17"/>
      <c r="AT10" s="17">
        <v>0.23240947242784701</v>
      </c>
      <c r="AU10" s="17">
        <v>0.19694725212353101</v>
      </c>
      <c r="AV10" s="17">
        <v>0.22122086460154</v>
      </c>
      <c r="AW10" s="17">
        <v>0.203964072991944</v>
      </c>
      <c r="AX10" s="17">
        <v>0.17488673288586201</v>
      </c>
    </row>
    <row r="11" spans="2:50" x14ac:dyDescent="0.35">
      <c r="B11" s="18" t="s">
        <v>155</v>
      </c>
      <c r="C11" s="17">
        <v>0.25773052534261198</v>
      </c>
      <c r="D11" s="17">
        <v>0.249420447135281</v>
      </c>
      <c r="E11" s="17">
        <v>0.266861223745611</v>
      </c>
      <c r="F11" s="17"/>
      <c r="G11" s="17">
        <v>0.28766632405176901</v>
      </c>
      <c r="H11" s="17">
        <v>0.33737128047077403</v>
      </c>
      <c r="I11" s="17">
        <v>0.26494916780603101</v>
      </c>
      <c r="J11" s="17">
        <v>0.20963039901079999</v>
      </c>
      <c r="K11" s="17">
        <v>0.227633195206249</v>
      </c>
      <c r="L11" s="17">
        <v>0.226602640996975</v>
      </c>
      <c r="M11" s="17"/>
      <c r="N11" s="17">
        <v>0.22451042620945599</v>
      </c>
      <c r="O11" s="17">
        <v>0.26260202635266</v>
      </c>
      <c r="P11" s="17">
        <v>0.27419891462101398</v>
      </c>
      <c r="Q11" s="17">
        <v>0.27533519398486</v>
      </c>
      <c r="R11" s="17"/>
      <c r="S11" s="17">
        <v>0.25792425327827101</v>
      </c>
      <c r="T11" s="17">
        <v>0.29337645928072298</v>
      </c>
      <c r="U11" s="17">
        <v>0.22455466418425299</v>
      </c>
      <c r="V11" s="17">
        <v>0.22160620961963701</v>
      </c>
      <c r="W11" s="17">
        <v>0.28069321681783699</v>
      </c>
      <c r="X11" s="17">
        <v>0.28512513058615602</v>
      </c>
      <c r="Y11" s="17">
        <v>0.25658347628310002</v>
      </c>
      <c r="Z11" s="17">
        <v>0.249442577265058</v>
      </c>
      <c r="AA11" s="17">
        <v>0.26770563301952</v>
      </c>
      <c r="AB11" s="17">
        <v>0.24927405106909001</v>
      </c>
      <c r="AC11" s="17">
        <v>0.20953005354708201</v>
      </c>
      <c r="AD11" s="17">
        <v>0.245471903621062</v>
      </c>
      <c r="AE11" s="17"/>
      <c r="AF11" s="17">
        <v>0.25244858652225399</v>
      </c>
      <c r="AG11" s="17">
        <v>0.238001049968458</v>
      </c>
      <c r="AH11" s="17">
        <v>0.322762868879367</v>
      </c>
      <c r="AI11" s="17"/>
      <c r="AJ11" s="17">
        <v>0.25467417362379202</v>
      </c>
      <c r="AK11" s="17">
        <v>0.25460513187018602</v>
      </c>
      <c r="AL11" s="17">
        <v>0.23631351160504999</v>
      </c>
      <c r="AM11" s="17">
        <v>0.12748183891574799</v>
      </c>
      <c r="AN11" s="17">
        <v>0.30409716506325302</v>
      </c>
      <c r="AO11" s="17"/>
      <c r="AP11" s="17">
        <v>0.25475758154718298</v>
      </c>
      <c r="AQ11" s="17">
        <v>0.25867990500531202</v>
      </c>
      <c r="AR11" s="17">
        <v>0.26562852614816101</v>
      </c>
      <c r="AS11" s="17"/>
      <c r="AT11" s="17">
        <v>0.244151655127546</v>
      </c>
      <c r="AU11" s="17">
        <v>0.282830676927254</v>
      </c>
      <c r="AV11" s="17">
        <v>0.25473752246182801</v>
      </c>
      <c r="AW11" s="17">
        <v>0.24788728198924401</v>
      </c>
      <c r="AX11" s="17">
        <v>0.152757709010888</v>
      </c>
    </row>
    <row r="12" spans="2:50" x14ac:dyDescent="0.35">
      <c r="B12" s="18" t="s">
        <v>156</v>
      </c>
      <c r="C12" s="17">
        <v>0.16244165506557101</v>
      </c>
      <c r="D12" s="17">
        <v>0.16269078892244301</v>
      </c>
      <c r="E12" s="17">
        <v>0.160672308794714</v>
      </c>
      <c r="F12" s="17"/>
      <c r="G12" s="17">
        <v>0.16739955122334199</v>
      </c>
      <c r="H12" s="17">
        <v>0.131744474942496</v>
      </c>
      <c r="I12" s="17">
        <v>0.15751337565500501</v>
      </c>
      <c r="J12" s="17">
        <v>0.17781361445912999</v>
      </c>
      <c r="K12" s="17">
        <v>0.16774109679792901</v>
      </c>
      <c r="L12" s="17">
        <v>0.17211649740582699</v>
      </c>
      <c r="M12" s="17"/>
      <c r="N12" s="17">
        <v>0.16698553899305801</v>
      </c>
      <c r="O12" s="17">
        <v>0.177574858401673</v>
      </c>
      <c r="P12" s="17">
        <v>0.15328411580396401</v>
      </c>
      <c r="Q12" s="17">
        <v>0.14998918280499901</v>
      </c>
      <c r="R12" s="17"/>
      <c r="S12" s="17">
        <v>0.152814094812872</v>
      </c>
      <c r="T12" s="17">
        <v>0.153238112224277</v>
      </c>
      <c r="U12" s="17">
        <v>0.23137276764454501</v>
      </c>
      <c r="V12" s="17">
        <v>0.14736116215372499</v>
      </c>
      <c r="W12" s="17">
        <v>0.20334840301509</v>
      </c>
      <c r="X12" s="17">
        <v>0.13330254111166701</v>
      </c>
      <c r="Y12" s="17">
        <v>0.16085635850824001</v>
      </c>
      <c r="Z12" s="17">
        <v>0.18871655311322899</v>
      </c>
      <c r="AA12" s="17">
        <v>0.15091574244601999</v>
      </c>
      <c r="AB12" s="17">
        <v>0.17701474208625001</v>
      </c>
      <c r="AC12" s="17">
        <v>0.12287502350831001</v>
      </c>
      <c r="AD12" s="17">
        <v>0.13507819725052</v>
      </c>
      <c r="AE12" s="17"/>
      <c r="AF12" s="17">
        <v>0.13094367352276701</v>
      </c>
      <c r="AG12" s="17">
        <v>0.19584255032884501</v>
      </c>
      <c r="AH12" s="17">
        <v>0.14182255005727101</v>
      </c>
      <c r="AI12" s="17"/>
      <c r="AJ12" s="17">
        <v>0.13543039620334801</v>
      </c>
      <c r="AK12" s="17">
        <v>0.20031591878666699</v>
      </c>
      <c r="AL12" s="17">
        <v>0.22196660555352599</v>
      </c>
      <c r="AM12" s="17">
        <v>0</v>
      </c>
      <c r="AN12" s="17">
        <v>0.13356529867946801</v>
      </c>
      <c r="AO12" s="17"/>
      <c r="AP12" s="17">
        <v>0.13758221741759499</v>
      </c>
      <c r="AQ12" s="17">
        <v>0.186699457621684</v>
      </c>
      <c r="AR12" s="17">
        <v>0.18938866999911699</v>
      </c>
      <c r="AS12" s="17"/>
      <c r="AT12" s="17">
        <v>0.13554530850669499</v>
      </c>
      <c r="AU12" s="17">
        <v>0.147494436439153</v>
      </c>
      <c r="AV12" s="17">
        <v>0.180906940254635</v>
      </c>
      <c r="AW12" s="17">
        <v>0.15521288857368001</v>
      </c>
      <c r="AX12" s="17">
        <v>0.210540256672167</v>
      </c>
    </row>
    <row r="13" spans="2:50" x14ac:dyDescent="0.35">
      <c r="B13" s="18" t="s">
        <v>157</v>
      </c>
      <c r="C13" s="17">
        <v>0.139221881197684</v>
      </c>
      <c r="D13" s="17">
        <v>0.13631412690519701</v>
      </c>
      <c r="E13" s="17">
        <v>0.14261119401111499</v>
      </c>
      <c r="F13" s="17"/>
      <c r="G13" s="17">
        <v>0.13683213917724199</v>
      </c>
      <c r="H13" s="17">
        <v>0.118729914895885</v>
      </c>
      <c r="I13" s="17">
        <v>0.13313250056076301</v>
      </c>
      <c r="J13" s="17">
        <v>0.15831912028414599</v>
      </c>
      <c r="K13" s="17">
        <v>0.14676900629206099</v>
      </c>
      <c r="L13" s="17">
        <v>0.141852454958247</v>
      </c>
      <c r="M13" s="17"/>
      <c r="N13" s="17">
        <v>0.16387335186934401</v>
      </c>
      <c r="O13" s="17">
        <v>0.148380759883429</v>
      </c>
      <c r="P13" s="17">
        <v>0.13084520335470601</v>
      </c>
      <c r="Q13" s="17">
        <v>0.11007332022413301</v>
      </c>
      <c r="R13" s="17"/>
      <c r="S13" s="17">
        <v>0.13123555076743099</v>
      </c>
      <c r="T13" s="17">
        <v>0.12223570178313301</v>
      </c>
      <c r="U13" s="17">
        <v>0.14597435083742799</v>
      </c>
      <c r="V13" s="17">
        <v>0.171942974314298</v>
      </c>
      <c r="W13" s="17">
        <v>0.114698337472788</v>
      </c>
      <c r="X13" s="17">
        <v>0.10613726905908601</v>
      </c>
      <c r="Y13" s="17">
        <v>8.63631379743873E-2</v>
      </c>
      <c r="Z13" s="17">
        <v>0.15192463819479601</v>
      </c>
      <c r="AA13" s="17">
        <v>0.102134403633785</v>
      </c>
      <c r="AB13" s="17">
        <v>0.221410994867695</v>
      </c>
      <c r="AC13" s="17">
        <v>0.219906123987716</v>
      </c>
      <c r="AD13" s="17">
        <v>0.169901974342312</v>
      </c>
      <c r="AE13" s="17"/>
      <c r="AF13" s="17">
        <v>8.4838388454124697E-2</v>
      </c>
      <c r="AG13" s="17">
        <v>0.184756090664731</v>
      </c>
      <c r="AH13" s="17">
        <v>0.10931352279551899</v>
      </c>
      <c r="AI13" s="17"/>
      <c r="AJ13" s="17">
        <v>6.9437481759370506E-2</v>
      </c>
      <c r="AK13" s="17">
        <v>0.18252957115826701</v>
      </c>
      <c r="AL13" s="17">
        <v>0.18420143431666799</v>
      </c>
      <c r="AM13" s="17">
        <v>0.124564486751675</v>
      </c>
      <c r="AN13" s="17">
        <v>0.11383176654096901</v>
      </c>
      <c r="AO13" s="17"/>
      <c r="AP13" s="17">
        <v>5.1600157720479399E-2</v>
      </c>
      <c r="AQ13" s="17">
        <v>0.18196801038483501</v>
      </c>
      <c r="AR13" s="17">
        <v>0.173946317797504</v>
      </c>
      <c r="AS13" s="17"/>
      <c r="AT13" s="17">
        <v>9.6312109754805794E-2</v>
      </c>
      <c r="AU13" s="17">
        <v>0.129875225053765</v>
      </c>
      <c r="AV13" s="17">
        <v>0.15811406416356999</v>
      </c>
      <c r="AW13" s="17">
        <v>0.19730461814622999</v>
      </c>
      <c r="AX13" s="17">
        <v>0.23750757262899</v>
      </c>
    </row>
    <row r="14" spans="2:50" x14ac:dyDescent="0.35">
      <c r="B14" s="18" t="s">
        <v>72</v>
      </c>
      <c r="C14" s="17">
        <v>7.1668124176483106E-2</v>
      </c>
      <c r="D14" s="17">
        <v>4.4611009138783402E-2</v>
      </c>
      <c r="E14" s="17">
        <v>9.8354458044407705E-2</v>
      </c>
      <c r="F14" s="17"/>
      <c r="G14" s="17">
        <v>5.9948120427021002E-2</v>
      </c>
      <c r="H14" s="17">
        <v>5.8550756730006197E-2</v>
      </c>
      <c r="I14" s="17">
        <v>8.2053310631895096E-2</v>
      </c>
      <c r="J14" s="17">
        <v>6.6504277527867903E-2</v>
      </c>
      <c r="K14" s="17">
        <v>7.1003241314471097E-2</v>
      </c>
      <c r="L14" s="17">
        <v>8.6224110606115095E-2</v>
      </c>
      <c r="M14" s="17"/>
      <c r="N14" s="17">
        <v>5.5023061892217902E-2</v>
      </c>
      <c r="O14" s="17">
        <v>7.4691207175489494E-2</v>
      </c>
      <c r="P14" s="17">
        <v>5.5357231719962798E-2</v>
      </c>
      <c r="Q14" s="17">
        <v>0.101720434142377</v>
      </c>
      <c r="R14" s="17"/>
      <c r="S14" s="17">
        <v>6.2600513827188398E-2</v>
      </c>
      <c r="T14" s="17">
        <v>6.3398789855009699E-2</v>
      </c>
      <c r="U14" s="17">
        <v>8.2208031476024998E-2</v>
      </c>
      <c r="V14" s="17">
        <v>9.8535160691609197E-2</v>
      </c>
      <c r="W14" s="17">
        <v>9.5979077866750306E-2</v>
      </c>
      <c r="X14" s="17">
        <v>7.6576989431420703E-2</v>
      </c>
      <c r="Y14" s="17">
        <v>6.8844369815927106E-2</v>
      </c>
      <c r="Z14" s="17">
        <v>5.9172685944818802E-2</v>
      </c>
      <c r="AA14" s="17">
        <v>7.2111517807775902E-2</v>
      </c>
      <c r="AB14" s="17">
        <v>6.3966247137086304E-2</v>
      </c>
      <c r="AC14" s="17">
        <v>4.6398015274598303E-2</v>
      </c>
      <c r="AD14" s="17">
        <v>5.7710456987937399E-2</v>
      </c>
      <c r="AE14" s="17"/>
      <c r="AF14" s="17">
        <v>6.7700261527727498E-2</v>
      </c>
      <c r="AG14" s="17">
        <v>5.03172870283655E-2</v>
      </c>
      <c r="AH14" s="17">
        <v>0.13428451262674701</v>
      </c>
      <c r="AI14" s="17"/>
      <c r="AJ14" s="17">
        <v>6.5567226109401702E-2</v>
      </c>
      <c r="AK14" s="17">
        <v>3.6075713286199601E-2</v>
      </c>
      <c r="AL14" s="17">
        <v>7.7509317013229995E-2</v>
      </c>
      <c r="AM14" s="17">
        <v>6.1789362842797298E-2</v>
      </c>
      <c r="AN14" s="17">
        <v>0.15468453469770899</v>
      </c>
      <c r="AO14" s="17"/>
      <c r="AP14" s="17">
        <v>4.6115815899915799E-2</v>
      </c>
      <c r="AQ14" s="17">
        <v>4.78683726345853E-2</v>
      </c>
      <c r="AR14" s="17">
        <v>6.8457250706693104E-2</v>
      </c>
      <c r="AS14" s="17"/>
      <c r="AT14" s="17">
        <v>8.4334384602065396E-2</v>
      </c>
      <c r="AU14" s="17">
        <v>9.4048720122442406E-2</v>
      </c>
      <c r="AV14" s="17">
        <v>4.8627511775710203E-2</v>
      </c>
      <c r="AW14" s="17">
        <v>4.5821471890875903E-2</v>
      </c>
      <c r="AX14" s="17">
        <v>0.104731633965628</v>
      </c>
    </row>
    <row r="15" spans="2:50" x14ac:dyDescent="0.35">
      <c r="B15" s="18" t="s">
        <v>158</v>
      </c>
      <c r="C15" s="21">
        <v>0.36893781421764998</v>
      </c>
      <c r="D15" s="21">
        <v>0.40696362789829499</v>
      </c>
      <c r="E15" s="21">
        <v>0.33150081540415299</v>
      </c>
      <c r="F15" s="21"/>
      <c r="G15" s="21">
        <v>0.34815386512062702</v>
      </c>
      <c r="H15" s="21">
        <v>0.353603572960839</v>
      </c>
      <c r="I15" s="21">
        <v>0.36235164534630598</v>
      </c>
      <c r="J15" s="21">
        <v>0.38773258871805599</v>
      </c>
      <c r="K15" s="21">
        <v>0.38685346038928897</v>
      </c>
      <c r="L15" s="21">
        <v>0.373204296032837</v>
      </c>
      <c r="M15" s="21"/>
      <c r="N15" s="21">
        <v>0.389607621035924</v>
      </c>
      <c r="O15" s="21">
        <v>0.33675114818674901</v>
      </c>
      <c r="P15" s="21">
        <v>0.38631453450035402</v>
      </c>
      <c r="Q15" s="21">
        <v>0.36288186884363199</v>
      </c>
      <c r="R15" s="21"/>
      <c r="S15" s="21">
        <v>0.39542558731423799</v>
      </c>
      <c r="T15" s="21">
        <v>0.367750936856857</v>
      </c>
      <c r="U15" s="21">
        <v>0.31589018585774797</v>
      </c>
      <c r="V15" s="21">
        <v>0.36055449322073002</v>
      </c>
      <c r="W15" s="21">
        <v>0.30528096482753397</v>
      </c>
      <c r="X15" s="21">
        <v>0.39885806981167099</v>
      </c>
      <c r="Y15" s="21">
        <v>0.42735265741834599</v>
      </c>
      <c r="Z15" s="21">
        <v>0.35074354548209902</v>
      </c>
      <c r="AA15" s="21">
        <v>0.40713270309289901</v>
      </c>
      <c r="AB15" s="21">
        <v>0.288333964839879</v>
      </c>
      <c r="AC15" s="21">
        <v>0.40129078368229298</v>
      </c>
      <c r="AD15" s="21">
        <v>0.39183746779816903</v>
      </c>
      <c r="AE15" s="21"/>
      <c r="AF15" s="21">
        <v>0.46406908997312701</v>
      </c>
      <c r="AG15" s="21">
        <v>0.33108302200960099</v>
      </c>
      <c r="AH15" s="21">
        <v>0.29181654564109499</v>
      </c>
      <c r="AI15" s="21"/>
      <c r="AJ15" s="21">
        <v>0.47489072230408802</v>
      </c>
      <c r="AK15" s="21">
        <v>0.32647366489868102</v>
      </c>
      <c r="AL15" s="21">
        <v>0.28000913151152601</v>
      </c>
      <c r="AM15" s="21">
        <v>0.68616431148977997</v>
      </c>
      <c r="AN15" s="21">
        <v>0.29382123501860102</v>
      </c>
      <c r="AO15" s="21"/>
      <c r="AP15" s="21">
        <v>0.50994422741482703</v>
      </c>
      <c r="AQ15" s="21">
        <v>0.32478425435358399</v>
      </c>
      <c r="AR15" s="21">
        <v>0.30257923534852599</v>
      </c>
      <c r="AS15" s="21"/>
      <c r="AT15" s="21">
        <v>0.43965654200888798</v>
      </c>
      <c r="AU15" s="21">
        <v>0.345750941457386</v>
      </c>
      <c r="AV15" s="21">
        <v>0.35761396134425699</v>
      </c>
      <c r="AW15" s="21">
        <v>0.35377373939996898</v>
      </c>
      <c r="AX15" s="21">
        <v>0.29446282772232601</v>
      </c>
    </row>
    <row r="16" spans="2:50" x14ac:dyDescent="0.35">
      <c r="B16" s="18" t="s">
        <v>159</v>
      </c>
      <c r="C16" s="21">
        <v>0.30166353626325498</v>
      </c>
      <c r="D16" s="21">
        <v>0.29900491582763999</v>
      </c>
      <c r="E16" s="21">
        <v>0.303283502805828</v>
      </c>
      <c r="F16" s="21"/>
      <c r="G16" s="21">
        <v>0.30423169040058401</v>
      </c>
      <c r="H16" s="21">
        <v>0.250474389838381</v>
      </c>
      <c r="I16" s="21">
        <v>0.29064587621576798</v>
      </c>
      <c r="J16" s="21">
        <v>0.33613273474327698</v>
      </c>
      <c r="K16" s="21">
        <v>0.314510103089991</v>
      </c>
      <c r="L16" s="21">
        <v>0.31396895236407302</v>
      </c>
      <c r="M16" s="21"/>
      <c r="N16" s="21">
        <v>0.330858890862402</v>
      </c>
      <c r="O16" s="21">
        <v>0.325955618285102</v>
      </c>
      <c r="P16" s="21">
        <v>0.28412931915867001</v>
      </c>
      <c r="Q16" s="21">
        <v>0.26006250302913198</v>
      </c>
      <c r="R16" s="21"/>
      <c r="S16" s="21">
        <v>0.28404964558030199</v>
      </c>
      <c r="T16" s="21">
        <v>0.27547381400741</v>
      </c>
      <c r="U16" s="21">
        <v>0.377347118481973</v>
      </c>
      <c r="V16" s="21">
        <v>0.31930413646802303</v>
      </c>
      <c r="W16" s="21">
        <v>0.31804674048787801</v>
      </c>
      <c r="X16" s="21">
        <v>0.239439810170753</v>
      </c>
      <c r="Y16" s="21">
        <v>0.247219496482628</v>
      </c>
      <c r="Z16" s="21">
        <v>0.340641191308025</v>
      </c>
      <c r="AA16" s="21">
        <v>0.25305014607980503</v>
      </c>
      <c r="AB16" s="21">
        <v>0.39842573695394501</v>
      </c>
      <c r="AC16" s="21">
        <v>0.34278114749602601</v>
      </c>
      <c r="AD16" s="21">
        <v>0.30498017159283197</v>
      </c>
      <c r="AE16" s="21"/>
      <c r="AF16" s="21">
        <v>0.21578206197689201</v>
      </c>
      <c r="AG16" s="21">
        <v>0.38059864099357599</v>
      </c>
      <c r="AH16" s="21">
        <v>0.25113607285278999</v>
      </c>
      <c r="AI16" s="21"/>
      <c r="AJ16" s="21">
        <v>0.20486787796271899</v>
      </c>
      <c r="AK16" s="21">
        <v>0.382845489944934</v>
      </c>
      <c r="AL16" s="21">
        <v>0.40616803987019401</v>
      </c>
      <c r="AM16" s="21">
        <v>0.124564486751675</v>
      </c>
      <c r="AN16" s="21">
        <v>0.247397065220437</v>
      </c>
      <c r="AO16" s="21"/>
      <c r="AP16" s="21">
        <v>0.18918237513807401</v>
      </c>
      <c r="AQ16" s="21">
        <v>0.36866746800651901</v>
      </c>
      <c r="AR16" s="21">
        <v>0.36333498779662099</v>
      </c>
      <c r="AS16" s="21"/>
      <c r="AT16" s="21">
        <v>0.231857418261501</v>
      </c>
      <c r="AU16" s="21">
        <v>0.27736966149291797</v>
      </c>
      <c r="AV16" s="21">
        <v>0.33902100441820399</v>
      </c>
      <c r="AW16" s="21">
        <v>0.352517506719911</v>
      </c>
      <c r="AX16" s="21">
        <v>0.448047829301158</v>
      </c>
    </row>
    <row r="17" spans="2:50" x14ac:dyDescent="0.35">
      <c r="B17" s="18" t="s">
        <v>160</v>
      </c>
      <c r="C17" s="22">
        <v>6.7274277954395403E-2</v>
      </c>
      <c r="D17" s="22">
        <v>0.10795871207065499</v>
      </c>
      <c r="E17" s="22">
        <v>2.82173125983247E-2</v>
      </c>
      <c r="F17" s="22"/>
      <c r="G17" s="22">
        <v>4.3922174720043297E-2</v>
      </c>
      <c r="H17" s="22">
        <v>0.103129183122458</v>
      </c>
      <c r="I17" s="22">
        <v>7.1705769130537902E-2</v>
      </c>
      <c r="J17" s="22">
        <v>5.1599853974778898E-2</v>
      </c>
      <c r="K17" s="22">
        <v>7.2343357299298403E-2</v>
      </c>
      <c r="L17" s="22">
        <v>5.92353436687637E-2</v>
      </c>
      <c r="M17" s="22"/>
      <c r="N17" s="22">
        <v>5.8748730173521203E-2</v>
      </c>
      <c r="O17" s="22">
        <v>1.0795529901646299E-2</v>
      </c>
      <c r="P17" s="22">
        <v>0.102185215341684</v>
      </c>
      <c r="Q17" s="22">
        <v>0.10281936581450001</v>
      </c>
      <c r="R17" s="22"/>
      <c r="S17" s="22">
        <v>0.111375941733936</v>
      </c>
      <c r="T17" s="22">
        <v>9.2277122849447099E-2</v>
      </c>
      <c r="U17" s="22">
        <v>-6.1456932624224997E-2</v>
      </c>
      <c r="V17" s="22">
        <v>4.12503567527066E-2</v>
      </c>
      <c r="W17" s="22">
        <v>-1.2765775660344E-2</v>
      </c>
      <c r="X17" s="22">
        <v>0.15941825964091799</v>
      </c>
      <c r="Y17" s="22">
        <v>0.18013316093571799</v>
      </c>
      <c r="Z17" s="22">
        <v>1.0102354174074299E-2</v>
      </c>
      <c r="AA17" s="22">
        <v>0.15408255701309301</v>
      </c>
      <c r="AB17" s="22">
        <v>-0.110091772114066</v>
      </c>
      <c r="AC17" s="22">
        <v>5.8509636186267103E-2</v>
      </c>
      <c r="AD17" s="22">
        <v>8.6857296205336998E-2</v>
      </c>
      <c r="AE17" s="22"/>
      <c r="AF17" s="22">
        <v>0.248287027996235</v>
      </c>
      <c r="AG17" s="22">
        <v>-4.9515618983974302E-2</v>
      </c>
      <c r="AH17" s="22">
        <v>4.0680472788304903E-2</v>
      </c>
      <c r="AI17" s="22"/>
      <c r="AJ17" s="22">
        <v>0.27002284434136897</v>
      </c>
      <c r="AK17" s="22">
        <v>-5.6371825046253397E-2</v>
      </c>
      <c r="AL17" s="22">
        <v>-0.126158908358669</v>
      </c>
      <c r="AM17" s="22">
        <v>0.56159982473810499</v>
      </c>
      <c r="AN17" s="22">
        <v>4.6424169798164203E-2</v>
      </c>
      <c r="AO17" s="22"/>
      <c r="AP17" s="22">
        <v>0.32076185227675202</v>
      </c>
      <c r="AQ17" s="22">
        <v>-4.3883213652935002E-2</v>
      </c>
      <c r="AR17" s="22">
        <v>-6.0755752448094801E-2</v>
      </c>
      <c r="AS17" s="22"/>
      <c r="AT17" s="22">
        <v>0.20779912374738699</v>
      </c>
      <c r="AU17" s="22">
        <v>6.8381279964468106E-2</v>
      </c>
      <c r="AV17" s="22">
        <v>1.8592956926052302E-2</v>
      </c>
      <c r="AW17" s="22">
        <v>1.25623268005837E-3</v>
      </c>
      <c r="AX17" s="22">
        <v>-0.15358500157883201</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0.62178555877832797</v>
      </c>
      <c r="D9" s="17">
        <v>0.58881821948813495</v>
      </c>
      <c r="E9" s="17">
        <v>0.65453574267677095</v>
      </c>
      <c r="F9" s="17"/>
      <c r="G9" s="17">
        <v>0.40769549373943897</v>
      </c>
      <c r="H9" s="17">
        <v>0.48974296557868702</v>
      </c>
      <c r="I9" s="17">
        <v>0.63785452859852199</v>
      </c>
      <c r="J9" s="17">
        <v>0.67211322819248498</v>
      </c>
      <c r="K9" s="17">
        <v>0.76177595482258798</v>
      </c>
      <c r="L9" s="17">
        <v>0.72253211826320396</v>
      </c>
      <c r="M9" s="17"/>
      <c r="N9" s="17">
        <v>0.60059088614065603</v>
      </c>
      <c r="O9" s="17">
        <v>0.60297990281754998</v>
      </c>
      <c r="P9" s="17">
        <v>0.66113234851569502</v>
      </c>
      <c r="Q9" s="17">
        <v>0.62503232785075702</v>
      </c>
      <c r="R9" s="17"/>
      <c r="S9" s="17">
        <v>0.49808969365766698</v>
      </c>
      <c r="T9" s="17">
        <v>0.61476005313389503</v>
      </c>
      <c r="U9" s="17">
        <v>0.64559249424633902</v>
      </c>
      <c r="V9" s="17">
        <v>0.68676046577393501</v>
      </c>
      <c r="W9" s="17">
        <v>0.61588794070047603</v>
      </c>
      <c r="X9" s="17">
        <v>0.57872487338022605</v>
      </c>
      <c r="Y9" s="17">
        <v>0.68143997317936</v>
      </c>
      <c r="Z9" s="17">
        <v>0.777904713456116</v>
      </c>
      <c r="AA9" s="17">
        <v>0.67280012157215396</v>
      </c>
      <c r="AB9" s="17">
        <v>0.58518381572867895</v>
      </c>
      <c r="AC9" s="17">
        <v>0.66248461396442404</v>
      </c>
      <c r="AD9" s="17">
        <v>0.60423790974067604</v>
      </c>
      <c r="AE9" s="17"/>
      <c r="AF9" s="17">
        <v>0.77178093208196197</v>
      </c>
      <c r="AG9" s="17">
        <v>0.56230290088889101</v>
      </c>
      <c r="AH9" s="17">
        <v>0.51986113981524196</v>
      </c>
      <c r="AI9" s="17"/>
      <c r="AJ9" s="17">
        <v>0.76366123757540805</v>
      </c>
      <c r="AK9" s="17">
        <v>0.52041031742920996</v>
      </c>
      <c r="AL9" s="17">
        <v>0.52470085288185397</v>
      </c>
      <c r="AM9" s="17">
        <v>0.79463151263100695</v>
      </c>
      <c r="AN9" s="17">
        <v>0.58648706536335804</v>
      </c>
      <c r="AO9" s="17"/>
      <c r="AP9" s="17">
        <v>0.69603921228974197</v>
      </c>
      <c r="AQ9" s="17">
        <v>0.56484045296354501</v>
      </c>
      <c r="AR9" s="17">
        <v>0.51105965150788901</v>
      </c>
      <c r="AS9" s="17"/>
      <c r="AT9" s="17">
        <v>0.70641691535443096</v>
      </c>
      <c r="AU9" s="17">
        <v>0.62091972416405805</v>
      </c>
      <c r="AV9" s="17">
        <v>0.53848434552236302</v>
      </c>
      <c r="AW9" s="17">
        <v>0.50758635133987196</v>
      </c>
      <c r="AX9" s="17">
        <v>0.48905539706123002</v>
      </c>
    </row>
    <row r="10" spans="2:50" x14ac:dyDescent="0.35">
      <c r="B10" s="18" t="s">
        <v>154</v>
      </c>
      <c r="C10" s="17">
        <v>0.19840398574695101</v>
      </c>
      <c r="D10" s="17">
        <v>0.21617274889152999</v>
      </c>
      <c r="E10" s="17">
        <v>0.17977165127597799</v>
      </c>
      <c r="F10" s="17"/>
      <c r="G10" s="17">
        <v>0.25110042862293902</v>
      </c>
      <c r="H10" s="17">
        <v>0.24504510474792399</v>
      </c>
      <c r="I10" s="17">
        <v>0.168172325683628</v>
      </c>
      <c r="J10" s="17">
        <v>0.20258059215062801</v>
      </c>
      <c r="K10" s="17">
        <v>0.154699647158897</v>
      </c>
      <c r="L10" s="17">
        <v>0.17618474038217</v>
      </c>
      <c r="M10" s="17"/>
      <c r="N10" s="17">
        <v>0.23125803424885399</v>
      </c>
      <c r="O10" s="17">
        <v>0.208852116593748</v>
      </c>
      <c r="P10" s="17">
        <v>0.17381680165382299</v>
      </c>
      <c r="Q10" s="17">
        <v>0.176094023376835</v>
      </c>
      <c r="R10" s="17"/>
      <c r="S10" s="17">
        <v>0.23418529733496701</v>
      </c>
      <c r="T10" s="17">
        <v>0.217232912233632</v>
      </c>
      <c r="U10" s="17">
        <v>0.167004151280782</v>
      </c>
      <c r="V10" s="17">
        <v>0.18439925375497801</v>
      </c>
      <c r="W10" s="17">
        <v>0.16856865733937301</v>
      </c>
      <c r="X10" s="17">
        <v>0.23621620816891201</v>
      </c>
      <c r="Y10" s="17">
        <v>0.18732907055307099</v>
      </c>
      <c r="Z10" s="17">
        <v>0.12607978276644</v>
      </c>
      <c r="AA10" s="17">
        <v>0.18010846285582499</v>
      </c>
      <c r="AB10" s="17">
        <v>0.22639427706570001</v>
      </c>
      <c r="AC10" s="17">
        <v>0.18436852201975201</v>
      </c>
      <c r="AD10" s="17">
        <v>0.162602368993774</v>
      </c>
      <c r="AE10" s="17"/>
      <c r="AF10" s="17">
        <v>0.13103179000859699</v>
      </c>
      <c r="AG10" s="17">
        <v>0.235839177174684</v>
      </c>
      <c r="AH10" s="17">
        <v>0.225552584386288</v>
      </c>
      <c r="AI10" s="17"/>
      <c r="AJ10" s="17">
        <v>0.144758474732326</v>
      </c>
      <c r="AK10" s="17">
        <v>0.24139336490713001</v>
      </c>
      <c r="AL10" s="17">
        <v>0.28241675353581203</v>
      </c>
      <c r="AM10" s="17">
        <v>6.6250237794855699E-2</v>
      </c>
      <c r="AN10" s="17">
        <v>0.18147171119494501</v>
      </c>
      <c r="AO10" s="17"/>
      <c r="AP10" s="17">
        <v>0.18871894010387899</v>
      </c>
      <c r="AQ10" s="17">
        <v>0.22696068275086501</v>
      </c>
      <c r="AR10" s="17">
        <v>0.28604916357397497</v>
      </c>
      <c r="AS10" s="17"/>
      <c r="AT10" s="17">
        <v>0.154766486965836</v>
      </c>
      <c r="AU10" s="17">
        <v>0.19758746440069699</v>
      </c>
      <c r="AV10" s="17">
        <v>0.25561806427593597</v>
      </c>
      <c r="AW10" s="17">
        <v>0.24230909264372</v>
      </c>
      <c r="AX10" s="17">
        <v>0.224157426389438</v>
      </c>
    </row>
    <row r="11" spans="2:50" x14ac:dyDescent="0.35">
      <c r="B11" s="18" t="s">
        <v>155</v>
      </c>
      <c r="C11" s="17">
        <v>9.6412077690440398E-2</v>
      </c>
      <c r="D11" s="17">
        <v>0.11090289908748099</v>
      </c>
      <c r="E11" s="17">
        <v>8.2654222582993195E-2</v>
      </c>
      <c r="F11" s="17"/>
      <c r="G11" s="17">
        <v>0.16035103715928101</v>
      </c>
      <c r="H11" s="17">
        <v>0.15405911024107699</v>
      </c>
      <c r="I11" s="17">
        <v>8.3741236005674097E-2</v>
      </c>
      <c r="J11" s="17">
        <v>7.6900111704285998E-2</v>
      </c>
      <c r="K11" s="17">
        <v>5.2652632480998503E-2</v>
      </c>
      <c r="L11" s="17">
        <v>6.2863963115848298E-2</v>
      </c>
      <c r="M11" s="17"/>
      <c r="N11" s="17">
        <v>9.6386828183330206E-2</v>
      </c>
      <c r="O11" s="17">
        <v>0.116301789041808</v>
      </c>
      <c r="P11" s="17">
        <v>9.0576056570543198E-2</v>
      </c>
      <c r="Q11" s="17">
        <v>8.2086470293195199E-2</v>
      </c>
      <c r="R11" s="17"/>
      <c r="S11" s="17">
        <v>0.112225891074013</v>
      </c>
      <c r="T11" s="17">
        <v>0.10298231938015499</v>
      </c>
      <c r="U11" s="17">
        <v>0.11934891152747901</v>
      </c>
      <c r="V11" s="17">
        <v>7.3161665122986302E-2</v>
      </c>
      <c r="W11" s="17">
        <v>9.8192178606083105E-2</v>
      </c>
      <c r="X11" s="17">
        <v>0.11694963531925601</v>
      </c>
      <c r="Y11" s="17">
        <v>7.4600611317937604E-2</v>
      </c>
      <c r="Z11" s="17">
        <v>4.5270201408140601E-2</v>
      </c>
      <c r="AA11" s="17">
        <v>8.7393952165942604E-2</v>
      </c>
      <c r="AB11" s="17">
        <v>8.1247614316631203E-2</v>
      </c>
      <c r="AC11" s="17">
        <v>9.0300606366878006E-2</v>
      </c>
      <c r="AD11" s="17">
        <v>0.15171877859302299</v>
      </c>
      <c r="AE11" s="17"/>
      <c r="AF11" s="17">
        <v>5.90919162520663E-2</v>
      </c>
      <c r="AG11" s="17">
        <v>0.11847163014879</v>
      </c>
      <c r="AH11" s="17">
        <v>0.111442772248144</v>
      </c>
      <c r="AI11" s="17"/>
      <c r="AJ11" s="17">
        <v>5.4682858964485298E-2</v>
      </c>
      <c r="AK11" s="17">
        <v>0.13114954571845799</v>
      </c>
      <c r="AL11" s="17">
        <v>9.6892987494090602E-2</v>
      </c>
      <c r="AM11" s="17">
        <v>5.9738786178040203E-2</v>
      </c>
      <c r="AN11" s="17">
        <v>0.12326547532281</v>
      </c>
      <c r="AO11" s="17"/>
      <c r="AP11" s="17">
        <v>6.9751816991168003E-2</v>
      </c>
      <c r="AQ11" s="17">
        <v>0.11013461984020501</v>
      </c>
      <c r="AR11" s="17">
        <v>0.14551788332774601</v>
      </c>
      <c r="AS11" s="17"/>
      <c r="AT11" s="17">
        <v>7.6075784505856101E-2</v>
      </c>
      <c r="AU11" s="17">
        <v>8.3593349148833901E-2</v>
      </c>
      <c r="AV11" s="17">
        <v>0.12724072888166901</v>
      </c>
      <c r="AW11" s="17">
        <v>0.120606760430797</v>
      </c>
      <c r="AX11" s="17">
        <v>7.5957538612537095E-2</v>
      </c>
    </row>
    <row r="12" spans="2:50" x14ac:dyDescent="0.35">
      <c r="B12" s="18" t="s">
        <v>156</v>
      </c>
      <c r="C12" s="17">
        <v>3.7950089956635E-2</v>
      </c>
      <c r="D12" s="17">
        <v>3.8495195634524602E-2</v>
      </c>
      <c r="E12" s="17">
        <v>3.756862994527E-2</v>
      </c>
      <c r="F12" s="17"/>
      <c r="G12" s="17">
        <v>9.5537431143373194E-2</v>
      </c>
      <c r="H12" s="17">
        <v>4.0979336092458303E-2</v>
      </c>
      <c r="I12" s="17">
        <v>4.8813098683664902E-2</v>
      </c>
      <c r="J12" s="17">
        <v>1.97464809461767E-2</v>
      </c>
      <c r="K12" s="17">
        <v>1.5171060045785299E-2</v>
      </c>
      <c r="L12" s="17">
        <v>1.8781795531786299E-2</v>
      </c>
      <c r="M12" s="17"/>
      <c r="N12" s="17">
        <v>3.5646993021000099E-2</v>
      </c>
      <c r="O12" s="17">
        <v>2.6882056770846999E-2</v>
      </c>
      <c r="P12" s="17">
        <v>4.65335190252874E-2</v>
      </c>
      <c r="Q12" s="17">
        <v>4.48280365930342E-2</v>
      </c>
      <c r="R12" s="17"/>
      <c r="S12" s="17">
        <v>8.5017573031201402E-2</v>
      </c>
      <c r="T12" s="17">
        <v>3.43489112002483E-2</v>
      </c>
      <c r="U12" s="17">
        <v>1.13483844649895E-2</v>
      </c>
      <c r="V12" s="17">
        <v>2.7672931700727599E-2</v>
      </c>
      <c r="W12" s="17">
        <v>7.8914127709288295E-2</v>
      </c>
      <c r="X12" s="17">
        <v>1.5372200420398699E-2</v>
      </c>
      <c r="Y12" s="17">
        <v>1.14706662165639E-2</v>
      </c>
      <c r="Z12" s="17">
        <v>5.0745302369303899E-2</v>
      </c>
      <c r="AA12" s="17">
        <v>2.0702508639624102E-2</v>
      </c>
      <c r="AB12" s="17">
        <v>4.9436104074831302E-2</v>
      </c>
      <c r="AC12" s="17">
        <v>1.7686093195071501E-2</v>
      </c>
      <c r="AD12" s="17">
        <v>2.3730485684589998E-2</v>
      </c>
      <c r="AE12" s="17"/>
      <c r="AF12" s="17">
        <v>1.2651639344977299E-2</v>
      </c>
      <c r="AG12" s="17">
        <v>4.4861529358593902E-2</v>
      </c>
      <c r="AH12" s="17">
        <v>6.5019031162565896E-2</v>
      </c>
      <c r="AI12" s="17"/>
      <c r="AJ12" s="17">
        <v>1.4834662204496999E-2</v>
      </c>
      <c r="AK12" s="17">
        <v>6.6039475309539894E-2</v>
      </c>
      <c r="AL12" s="17">
        <v>5.50097617828543E-2</v>
      </c>
      <c r="AM12" s="17">
        <v>0</v>
      </c>
      <c r="AN12" s="17">
        <v>3.08694897406952E-2</v>
      </c>
      <c r="AO12" s="17"/>
      <c r="AP12" s="17">
        <v>2.11562885737147E-2</v>
      </c>
      <c r="AQ12" s="17">
        <v>5.57896809282672E-2</v>
      </c>
      <c r="AR12" s="17">
        <v>3.4257544960898001E-2</v>
      </c>
      <c r="AS12" s="17"/>
      <c r="AT12" s="17">
        <v>3.0180182747655101E-2</v>
      </c>
      <c r="AU12" s="17">
        <v>3.5940898334083697E-2</v>
      </c>
      <c r="AV12" s="17">
        <v>3.4433686169592699E-2</v>
      </c>
      <c r="AW12" s="17">
        <v>6.5417003557870598E-2</v>
      </c>
      <c r="AX12" s="17">
        <v>8.1461994212655306E-2</v>
      </c>
    </row>
    <row r="13" spans="2:50" x14ac:dyDescent="0.35">
      <c r="B13" s="18" t="s">
        <v>157</v>
      </c>
      <c r="C13" s="17">
        <v>1.90350237128806E-2</v>
      </c>
      <c r="D13" s="17">
        <v>2.5332017233908301E-2</v>
      </c>
      <c r="E13" s="17">
        <v>1.29659099664622E-2</v>
      </c>
      <c r="F13" s="17"/>
      <c r="G13" s="17">
        <v>2.93684144002429E-2</v>
      </c>
      <c r="H13" s="17">
        <v>2.58785284619222E-2</v>
      </c>
      <c r="I13" s="17">
        <v>3.2473016381165599E-2</v>
      </c>
      <c r="J13" s="17">
        <v>5.9148250231071198E-3</v>
      </c>
      <c r="K13" s="17">
        <v>9.4838151559706405E-3</v>
      </c>
      <c r="L13" s="17">
        <v>1.27818592541249E-2</v>
      </c>
      <c r="M13" s="17"/>
      <c r="N13" s="17">
        <v>2.0154074715953402E-2</v>
      </c>
      <c r="O13" s="17">
        <v>1.6371693662376299E-2</v>
      </c>
      <c r="P13" s="17">
        <v>1.49752193508059E-2</v>
      </c>
      <c r="Q13" s="17">
        <v>2.4392033345165799E-2</v>
      </c>
      <c r="R13" s="17"/>
      <c r="S13" s="17">
        <v>3.7679300996365898E-2</v>
      </c>
      <c r="T13" s="17">
        <v>1.00747231553795E-2</v>
      </c>
      <c r="U13" s="17">
        <v>2.3196804416190899E-2</v>
      </c>
      <c r="V13" s="17">
        <v>1.0603722155650299E-2</v>
      </c>
      <c r="W13" s="17">
        <v>1.26009749444828E-2</v>
      </c>
      <c r="X13" s="17">
        <v>3.1235369342203501E-2</v>
      </c>
      <c r="Y13" s="17">
        <v>1.1396033921152999E-2</v>
      </c>
      <c r="Z13" s="17">
        <v>0</v>
      </c>
      <c r="AA13" s="17">
        <v>1.30400790946298E-2</v>
      </c>
      <c r="AB13" s="17">
        <v>2.5539191123226501E-2</v>
      </c>
      <c r="AC13" s="17">
        <v>2.5818859650509101E-2</v>
      </c>
      <c r="AD13" s="17">
        <v>0</v>
      </c>
      <c r="AE13" s="17"/>
      <c r="AF13" s="17">
        <v>1.54541257779729E-2</v>
      </c>
      <c r="AG13" s="17">
        <v>2.2787875332006099E-2</v>
      </c>
      <c r="AH13" s="17">
        <v>1.3581856670172801E-2</v>
      </c>
      <c r="AI13" s="17"/>
      <c r="AJ13" s="17">
        <v>1.3010930727831301E-2</v>
      </c>
      <c r="AK13" s="17">
        <v>3.3436289771128197E-2</v>
      </c>
      <c r="AL13" s="17">
        <v>1.2373691774707299E-2</v>
      </c>
      <c r="AM13" s="17">
        <v>7.9379463396097305E-2</v>
      </c>
      <c r="AN13" s="17">
        <v>3.3695546508524001E-3</v>
      </c>
      <c r="AO13" s="17"/>
      <c r="AP13" s="17">
        <v>1.3612476784652799E-2</v>
      </c>
      <c r="AQ13" s="17">
        <v>3.1367449836816302E-2</v>
      </c>
      <c r="AR13" s="17">
        <v>1.7548779088044902E-2</v>
      </c>
      <c r="AS13" s="17"/>
      <c r="AT13" s="17">
        <v>1.22755490478587E-2</v>
      </c>
      <c r="AU13" s="17">
        <v>2.70104737706531E-2</v>
      </c>
      <c r="AV13" s="17">
        <v>2.6499900626847699E-2</v>
      </c>
      <c r="AW13" s="17">
        <v>1.5305707914346101E-2</v>
      </c>
      <c r="AX13" s="17">
        <v>7.7756680535241193E-2</v>
      </c>
    </row>
    <row r="14" spans="2:50" x14ac:dyDescent="0.35">
      <c r="B14" s="18" t="s">
        <v>72</v>
      </c>
      <c r="C14" s="17">
        <v>2.6413264114765401E-2</v>
      </c>
      <c r="D14" s="17">
        <v>2.0278919664421899E-2</v>
      </c>
      <c r="E14" s="17">
        <v>3.2503843552525898E-2</v>
      </c>
      <c r="F14" s="17"/>
      <c r="G14" s="17">
        <v>5.59471949347249E-2</v>
      </c>
      <c r="H14" s="17">
        <v>4.4294954877931503E-2</v>
      </c>
      <c r="I14" s="17">
        <v>2.8945794647345199E-2</v>
      </c>
      <c r="J14" s="17">
        <v>2.2744761983317902E-2</v>
      </c>
      <c r="K14" s="17">
        <v>6.2168903357598298E-3</v>
      </c>
      <c r="L14" s="17">
        <v>6.8555234528662598E-3</v>
      </c>
      <c r="M14" s="17"/>
      <c r="N14" s="17">
        <v>1.5963183690205801E-2</v>
      </c>
      <c r="O14" s="17">
        <v>2.86124411136707E-2</v>
      </c>
      <c r="P14" s="17">
        <v>1.2966054883845699E-2</v>
      </c>
      <c r="Q14" s="17">
        <v>4.7567108541012398E-2</v>
      </c>
      <c r="R14" s="17"/>
      <c r="S14" s="17">
        <v>3.2802243905786101E-2</v>
      </c>
      <c r="T14" s="17">
        <v>2.0601080896689199E-2</v>
      </c>
      <c r="U14" s="17">
        <v>3.3509254064218903E-2</v>
      </c>
      <c r="V14" s="17">
        <v>1.7401961491722899E-2</v>
      </c>
      <c r="W14" s="17">
        <v>2.5836120700297099E-2</v>
      </c>
      <c r="X14" s="17">
        <v>2.1501713369004301E-2</v>
      </c>
      <c r="Y14" s="17">
        <v>3.3763644811913997E-2</v>
      </c>
      <c r="Z14" s="17">
        <v>0</v>
      </c>
      <c r="AA14" s="17">
        <v>2.59548756718238E-2</v>
      </c>
      <c r="AB14" s="17">
        <v>3.2198997690932103E-2</v>
      </c>
      <c r="AC14" s="17">
        <v>1.9341304803365399E-2</v>
      </c>
      <c r="AD14" s="17">
        <v>5.7710456987937399E-2</v>
      </c>
      <c r="AE14" s="17"/>
      <c r="AF14" s="17">
        <v>9.9895965344250007E-3</v>
      </c>
      <c r="AG14" s="17">
        <v>1.57368870970356E-2</v>
      </c>
      <c r="AH14" s="17">
        <v>6.4542615717587001E-2</v>
      </c>
      <c r="AI14" s="17"/>
      <c r="AJ14" s="17">
        <v>9.0518357954517403E-3</v>
      </c>
      <c r="AK14" s="17">
        <v>7.5710068645335896E-3</v>
      </c>
      <c r="AL14" s="17">
        <v>2.86059525306822E-2</v>
      </c>
      <c r="AM14" s="17">
        <v>0</v>
      </c>
      <c r="AN14" s="17">
        <v>7.4536703727339906E-2</v>
      </c>
      <c r="AO14" s="17"/>
      <c r="AP14" s="17">
        <v>1.07212652568438E-2</v>
      </c>
      <c r="AQ14" s="17">
        <v>1.0907113680302E-2</v>
      </c>
      <c r="AR14" s="17">
        <v>5.5669775414473798E-3</v>
      </c>
      <c r="AS14" s="17"/>
      <c r="AT14" s="17">
        <v>2.02850813783634E-2</v>
      </c>
      <c r="AU14" s="17">
        <v>3.49480901816741E-2</v>
      </c>
      <c r="AV14" s="17">
        <v>1.7723274523591299E-2</v>
      </c>
      <c r="AW14" s="17">
        <v>4.8775084113393999E-2</v>
      </c>
      <c r="AX14" s="17">
        <v>5.1610963188898899E-2</v>
      </c>
    </row>
    <row r="15" spans="2:50" x14ac:dyDescent="0.35">
      <c r="B15" s="18" t="s">
        <v>158</v>
      </c>
      <c r="C15" s="21">
        <v>0.82018954452527904</v>
      </c>
      <c r="D15" s="21">
        <v>0.804990968379665</v>
      </c>
      <c r="E15" s="21">
        <v>0.834307393952749</v>
      </c>
      <c r="F15" s="21"/>
      <c r="G15" s="21">
        <v>0.65879592236237805</v>
      </c>
      <c r="H15" s="21">
        <v>0.73478807032661098</v>
      </c>
      <c r="I15" s="21">
        <v>0.80602685428215004</v>
      </c>
      <c r="J15" s="21">
        <v>0.87469382034311205</v>
      </c>
      <c r="K15" s="21">
        <v>0.91647560198148603</v>
      </c>
      <c r="L15" s="21">
        <v>0.89871685864537398</v>
      </c>
      <c r="M15" s="21"/>
      <c r="N15" s="21">
        <v>0.83184892038951097</v>
      </c>
      <c r="O15" s="21">
        <v>0.81183201941129801</v>
      </c>
      <c r="P15" s="21">
        <v>0.83494915016951798</v>
      </c>
      <c r="Q15" s="21">
        <v>0.80112635122759202</v>
      </c>
      <c r="R15" s="21"/>
      <c r="S15" s="21">
        <v>0.73227499099263405</v>
      </c>
      <c r="T15" s="21">
        <v>0.83199296536752798</v>
      </c>
      <c r="U15" s="21">
        <v>0.81259664552712096</v>
      </c>
      <c r="V15" s="21">
        <v>0.87115971952891302</v>
      </c>
      <c r="W15" s="21">
        <v>0.78445659803984902</v>
      </c>
      <c r="X15" s="21">
        <v>0.81494108154913802</v>
      </c>
      <c r="Y15" s="21">
        <v>0.86876904373243202</v>
      </c>
      <c r="Z15" s="21">
        <v>0.90398449622255606</v>
      </c>
      <c r="AA15" s="21">
        <v>0.85290858442798001</v>
      </c>
      <c r="AB15" s="21">
        <v>0.81157809279437898</v>
      </c>
      <c r="AC15" s="21">
        <v>0.846853135984176</v>
      </c>
      <c r="AD15" s="21">
        <v>0.76684027873444904</v>
      </c>
      <c r="AE15" s="21"/>
      <c r="AF15" s="21">
        <v>0.90281272209055796</v>
      </c>
      <c r="AG15" s="21">
        <v>0.79814207806357496</v>
      </c>
      <c r="AH15" s="21">
        <v>0.74541372420152996</v>
      </c>
      <c r="AI15" s="21"/>
      <c r="AJ15" s="21">
        <v>0.90841971230773499</v>
      </c>
      <c r="AK15" s="21">
        <v>0.76180368233633999</v>
      </c>
      <c r="AL15" s="21">
        <v>0.80711760641766594</v>
      </c>
      <c r="AM15" s="21">
        <v>0.86088175042586201</v>
      </c>
      <c r="AN15" s="21">
        <v>0.76795877655830203</v>
      </c>
      <c r="AO15" s="21"/>
      <c r="AP15" s="21">
        <v>0.88475815239362099</v>
      </c>
      <c r="AQ15" s="21">
        <v>0.79180113571440902</v>
      </c>
      <c r="AR15" s="21">
        <v>0.79710881508186404</v>
      </c>
      <c r="AS15" s="21"/>
      <c r="AT15" s="21">
        <v>0.86118340232026702</v>
      </c>
      <c r="AU15" s="21">
        <v>0.81850718856475502</v>
      </c>
      <c r="AV15" s="21">
        <v>0.79410240979829905</v>
      </c>
      <c r="AW15" s="21">
        <v>0.74989544398359198</v>
      </c>
      <c r="AX15" s="21">
        <v>0.71321282345066705</v>
      </c>
    </row>
    <row r="16" spans="2:50" x14ac:dyDescent="0.35">
      <c r="B16" s="18" t="s">
        <v>159</v>
      </c>
      <c r="C16" s="21">
        <v>5.69851136695156E-2</v>
      </c>
      <c r="D16" s="21">
        <v>6.3827212868432903E-2</v>
      </c>
      <c r="E16" s="21">
        <v>5.05345399117322E-2</v>
      </c>
      <c r="F16" s="21"/>
      <c r="G16" s="21">
        <v>0.124905845543616</v>
      </c>
      <c r="H16" s="21">
        <v>6.6857864554380406E-2</v>
      </c>
      <c r="I16" s="21">
        <v>8.1286115064830494E-2</v>
      </c>
      <c r="J16" s="21">
        <v>2.5661305969283801E-2</v>
      </c>
      <c r="K16" s="21">
        <v>2.46548752017559E-2</v>
      </c>
      <c r="L16" s="21">
        <v>3.1563654785911201E-2</v>
      </c>
      <c r="M16" s="21"/>
      <c r="N16" s="21">
        <v>5.5801067736953501E-2</v>
      </c>
      <c r="O16" s="21">
        <v>4.3253750433223201E-2</v>
      </c>
      <c r="P16" s="21">
        <v>6.1508738376093303E-2</v>
      </c>
      <c r="Q16" s="21">
        <v>6.9220069938199999E-2</v>
      </c>
      <c r="R16" s="21"/>
      <c r="S16" s="21">
        <v>0.122696874027567</v>
      </c>
      <c r="T16" s="21">
        <v>4.4423634355627802E-2</v>
      </c>
      <c r="U16" s="21">
        <v>3.4545188881180397E-2</v>
      </c>
      <c r="V16" s="21">
        <v>3.8276653856377803E-2</v>
      </c>
      <c r="W16" s="21">
        <v>9.1515102653771205E-2</v>
      </c>
      <c r="X16" s="21">
        <v>4.6607569762602198E-2</v>
      </c>
      <c r="Y16" s="21">
        <v>2.2866700137716901E-2</v>
      </c>
      <c r="Z16" s="21">
        <v>5.0745302369303899E-2</v>
      </c>
      <c r="AA16" s="21">
        <v>3.3742587734253898E-2</v>
      </c>
      <c r="AB16" s="21">
        <v>7.4975295198057804E-2</v>
      </c>
      <c r="AC16" s="21">
        <v>4.3504952845580598E-2</v>
      </c>
      <c r="AD16" s="21">
        <v>2.3730485684589998E-2</v>
      </c>
      <c r="AE16" s="21"/>
      <c r="AF16" s="21">
        <v>2.81057651229502E-2</v>
      </c>
      <c r="AG16" s="21">
        <v>6.7649404690600004E-2</v>
      </c>
      <c r="AH16" s="21">
        <v>7.8600887832738706E-2</v>
      </c>
      <c r="AI16" s="21"/>
      <c r="AJ16" s="21">
        <v>2.78455929323283E-2</v>
      </c>
      <c r="AK16" s="21">
        <v>9.9475765080668202E-2</v>
      </c>
      <c r="AL16" s="21">
        <v>6.7383453557561604E-2</v>
      </c>
      <c r="AM16" s="21">
        <v>7.9379463396097305E-2</v>
      </c>
      <c r="AN16" s="21">
        <v>3.4239044391547603E-2</v>
      </c>
      <c r="AO16" s="21"/>
      <c r="AP16" s="21">
        <v>3.4768765358367502E-2</v>
      </c>
      <c r="AQ16" s="21">
        <v>8.7157130765083496E-2</v>
      </c>
      <c r="AR16" s="21">
        <v>5.1806324048942899E-2</v>
      </c>
      <c r="AS16" s="21"/>
      <c r="AT16" s="21">
        <v>4.2455731795513797E-2</v>
      </c>
      <c r="AU16" s="21">
        <v>6.2951372104736794E-2</v>
      </c>
      <c r="AV16" s="21">
        <v>6.0933586796440398E-2</v>
      </c>
      <c r="AW16" s="21">
        <v>8.0722711472216796E-2</v>
      </c>
      <c r="AX16" s="21">
        <v>0.159218674747897</v>
      </c>
    </row>
    <row r="17" spans="2:50" x14ac:dyDescent="0.35">
      <c r="B17" s="18" t="s">
        <v>160</v>
      </c>
      <c r="C17" s="22">
        <v>0.76320443085576295</v>
      </c>
      <c r="D17" s="22">
        <v>0.74116375551123204</v>
      </c>
      <c r="E17" s="22">
        <v>0.78377285404101704</v>
      </c>
      <c r="F17" s="22"/>
      <c r="G17" s="22">
        <v>0.53389007681876099</v>
      </c>
      <c r="H17" s="22">
        <v>0.66793020577223094</v>
      </c>
      <c r="I17" s="22">
        <v>0.72474073921731996</v>
      </c>
      <c r="J17" s="22">
        <v>0.84903251437382798</v>
      </c>
      <c r="K17" s="22">
        <v>0.89182072677973001</v>
      </c>
      <c r="L17" s="22">
        <v>0.86715320385946304</v>
      </c>
      <c r="M17" s="22"/>
      <c r="N17" s="22">
        <v>0.77604785265255705</v>
      </c>
      <c r="O17" s="22">
        <v>0.76857826897807502</v>
      </c>
      <c r="P17" s="22">
        <v>0.77344041179342404</v>
      </c>
      <c r="Q17" s="22">
        <v>0.73190628128939195</v>
      </c>
      <c r="R17" s="22"/>
      <c r="S17" s="22">
        <v>0.60957811696506603</v>
      </c>
      <c r="T17" s="22">
        <v>0.78756933101189996</v>
      </c>
      <c r="U17" s="22">
        <v>0.778051456645941</v>
      </c>
      <c r="V17" s="22">
        <v>0.83288306567253501</v>
      </c>
      <c r="W17" s="22">
        <v>0.69294149538607697</v>
      </c>
      <c r="X17" s="22">
        <v>0.76833351178653597</v>
      </c>
      <c r="Y17" s="22">
        <v>0.84590234359471494</v>
      </c>
      <c r="Z17" s="22">
        <v>0.85323919385325198</v>
      </c>
      <c r="AA17" s="22">
        <v>0.81916599669372603</v>
      </c>
      <c r="AB17" s="22">
        <v>0.73660279759632097</v>
      </c>
      <c r="AC17" s="22">
        <v>0.80334818313859502</v>
      </c>
      <c r="AD17" s="22">
        <v>0.74310979304985902</v>
      </c>
      <c r="AE17" s="22"/>
      <c r="AF17" s="22">
        <v>0.87470695696760803</v>
      </c>
      <c r="AG17" s="22">
        <v>0.73049267337297497</v>
      </c>
      <c r="AH17" s="22">
        <v>0.66681283636879096</v>
      </c>
      <c r="AI17" s="22"/>
      <c r="AJ17" s="22">
        <v>0.88057411937540597</v>
      </c>
      <c r="AK17" s="22">
        <v>0.66232791725567197</v>
      </c>
      <c r="AL17" s="22">
        <v>0.73973415286010402</v>
      </c>
      <c r="AM17" s="22">
        <v>0.78150228702976499</v>
      </c>
      <c r="AN17" s="22">
        <v>0.73371973216675401</v>
      </c>
      <c r="AO17" s="22"/>
      <c r="AP17" s="22">
        <v>0.84998938703525295</v>
      </c>
      <c r="AQ17" s="22">
        <v>0.704644004949326</v>
      </c>
      <c r="AR17" s="22">
        <v>0.74530249103292101</v>
      </c>
      <c r="AS17" s="22"/>
      <c r="AT17" s="22">
        <v>0.81872767052475304</v>
      </c>
      <c r="AU17" s="22">
        <v>0.75555581646001901</v>
      </c>
      <c r="AV17" s="22">
        <v>0.73316882300185904</v>
      </c>
      <c r="AW17" s="22">
        <v>0.66917273251137499</v>
      </c>
      <c r="AX17" s="22">
        <v>0.55399414870277097</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0.36251529058190202</v>
      </c>
      <c r="D9" s="17">
        <v>0.35497389030631898</v>
      </c>
      <c r="E9" s="17">
        <v>0.36942709353243097</v>
      </c>
      <c r="F9" s="17"/>
      <c r="G9" s="17">
        <v>0.28375746421119602</v>
      </c>
      <c r="H9" s="17">
        <v>0.32092349070832898</v>
      </c>
      <c r="I9" s="17">
        <v>0.40266048545788402</v>
      </c>
      <c r="J9" s="17">
        <v>0.40528927557264899</v>
      </c>
      <c r="K9" s="17">
        <v>0.36479862937010299</v>
      </c>
      <c r="L9" s="17">
        <v>0.37916730486980799</v>
      </c>
      <c r="M9" s="17"/>
      <c r="N9" s="17">
        <v>0.36261349513033703</v>
      </c>
      <c r="O9" s="17">
        <v>0.34751108150791499</v>
      </c>
      <c r="P9" s="17">
        <v>0.37691030582458201</v>
      </c>
      <c r="Q9" s="17">
        <v>0.36581839134965599</v>
      </c>
      <c r="R9" s="17"/>
      <c r="S9" s="17">
        <v>0.33978217190651</v>
      </c>
      <c r="T9" s="17">
        <v>0.35343414784368499</v>
      </c>
      <c r="U9" s="17">
        <v>0.36014971389459799</v>
      </c>
      <c r="V9" s="17">
        <v>0.35147743370531398</v>
      </c>
      <c r="W9" s="17">
        <v>0.36579170598439398</v>
      </c>
      <c r="X9" s="17">
        <v>0.320502331417025</v>
      </c>
      <c r="Y9" s="17">
        <v>0.374244500219717</v>
      </c>
      <c r="Z9" s="17">
        <v>0.38739356822756799</v>
      </c>
      <c r="AA9" s="17">
        <v>0.40160520963104601</v>
      </c>
      <c r="AB9" s="17">
        <v>0.38720108525157798</v>
      </c>
      <c r="AC9" s="17">
        <v>0.30154651403552302</v>
      </c>
      <c r="AD9" s="17">
        <v>0.48581250282622701</v>
      </c>
      <c r="AE9" s="17"/>
      <c r="AF9" s="17">
        <v>0.398635559646495</v>
      </c>
      <c r="AG9" s="17">
        <v>0.36111781570000001</v>
      </c>
      <c r="AH9" s="17">
        <v>0.29529800828917802</v>
      </c>
      <c r="AI9" s="17"/>
      <c r="AJ9" s="17">
        <v>0.39115898970611901</v>
      </c>
      <c r="AK9" s="17">
        <v>0.32652325812100602</v>
      </c>
      <c r="AL9" s="17">
        <v>0.33024652705882002</v>
      </c>
      <c r="AM9" s="17">
        <v>0.32958224686049198</v>
      </c>
      <c r="AN9" s="17">
        <v>0.33684157770599799</v>
      </c>
      <c r="AO9" s="17"/>
      <c r="AP9" s="17">
        <v>0.39074948843803903</v>
      </c>
      <c r="AQ9" s="17">
        <v>0.34272453633965799</v>
      </c>
      <c r="AR9" s="17">
        <v>0.320239506013825</v>
      </c>
      <c r="AS9" s="17"/>
      <c r="AT9" s="17">
        <v>0.38137479828477699</v>
      </c>
      <c r="AU9" s="17">
        <v>0.343608550837739</v>
      </c>
      <c r="AV9" s="17">
        <v>0.36843703727663801</v>
      </c>
      <c r="AW9" s="17">
        <v>0.33909073793970101</v>
      </c>
      <c r="AX9" s="17">
        <v>0.399194212571647</v>
      </c>
    </row>
    <row r="10" spans="2:50" x14ac:dyDescent="0.35">
      <c r="B10" s="18" t="s">
        <v>154</v>
      </c>
      <c r="C10" s="17">
        <v>0.23384415072428799</v>
      </c>
      <c r="D10" s="17">
        <v>0.23187844021028101</v>
      </c>
      <c r="E10" s="17">
        <v>0.234609126039417</v>
      </c>
      <c r="F10" s="17"/>
      <c r="G10" s="17">
        <v>0.22358899290159001</v>
      </c>
      <c r="H10" s="17">
        <v>0.25138147633726698</v>
      </c>
      <c r="I10" s="17">
        <v>0.20589143051996001</v>
      </c>
      <c r="J10" s="17">
        <v>0.23284020837144601</v>
      </c>
      <c r="K10" s="17">
        <v>0.20466991854474401</v>
      </c>
      <c r="L10" s="17">
        <v>0.26931454923713199</v>
      </c>
      <c r="M10" s="17"/>
      <c r="N10" s="17">
        <v>0.26229464024404497</v>
      </c>
      <c r="O10" s="17">
        <v>0.23273719087719999</v>
      </c>
      <c r="P10" s="17">
        <v>0.22176082635870101</v>
      </c>
      <c r="Q10" s="17">
        <v>0.21586135464762299</v>
      </c>
      <c r="R10" s="17"/>
      <c r="S10" s="17">
        <v>0.23651213050662001</v>
      </c>
      <c r="T10" s="17">
        <v>0.26890642008777799</v>
      </c>
      <c r="U10" s="17">
        <v>0.21476981699424</v>
      </c>
      <c r="V10" s="17">
        <v>0.27496386571206899</v>
      </c>
      <c r="W10" s="17">
        <v>0.23104481388904899</v>
      </c>
      <c r="X10" s="17">
        <v>0.25690001796434098</v>
      </c>
      <c r="Y10" s="17">
        <v>0.240930430628846</v>
      </c>
      <c r="Z10" s="17">
        <v>0.161184290692441</v>
      </c>
      <c r="AA10" s="17">
        <v>0.19333785211880999</v>
      </c>
      <c r="AB10" s="17">
        <v>0.229666018086081</v>
      </c>
      <c r="AC10" s="17">
        <v>0.19640901718201501</v>
      </c>
      <c r="AD10" s="17">
        <v>0.23555978612096301</v>
      </c>
      <c r="AE10" s="17"/>
      <c r="AF10" s="17">
        <v>0.197529013360036</v>
      </c>
      <c r="AG10" s="17">
        <v>0.27101550222919601</v>
      </c>
      <c r="AH10" s="17">
        <v>0.24887711172131399</v>
      </c>
      <c r="AI10" s="17"/>
      <c r="AJ10" s="17">
        <v>0.23056162035262101</v>
      </c>
      <c r="AK10" s="17">
        <v>0.26318339170192701</v>
      </c>
      <c r="AL10" s="17">
        <v>0.28147522298786498</v>
      </c>
      <c r="AM10" s="17">
        <v>0.21184952732494799</v>
      </c>
      <c r="AN10" s="17">
        <v>0.189705709220648</v>
      </c>
      <c r="AO10" s="17"/>
      <c r="AP10" s="17">
        <v>0.26090088018746499</v>
      </c>
      <c r="AQ10" s="17">
        <v>0.25801617071280802</v>
      </c>
      <c r="AR10" s="17">
        <v>0.29921585347010798</v>
      </c>
      <c r="AS10" s="17"/>
      <c r="AT10" s="17">
        <v>0.218637819488923</v>
      </c>
      <c r="AU10" s="17">
        <v>0.22708661374700101</v>
      </c>
      <c r="AV10" s="17">
        <v>0.26247996896117998</v>
      </c>
      <c r="AW10" s="17">
        <v>0.233489261239992</v>
      </c>
      <c r="AX10" s="17">
        <v>0.29795250771382997</v>
      </c>
    </row>
    <row r="11" spans="2:50" x14ac:dyDescent="0.35">
      <c r="B11" s="18" t="s">
        <v>155</v>
      </c>
      <c r="C11" s="17">
        <v>0.199159331766361</v>
      </c>
      <c r="D11" s="17">
        <v>0.20716148334864101</v>
      </c>
      <c r="E11" s="17">
        <v>0.192140428187631</v>
      </c>
      <c r="F11" s="17"/>
      <c r="G11" s="17">
        <v>0.21163061547300899</v>
      </c>
      <c r="H11" s="17">
        <v>0.18081258596151201</v>
      </c>
      <c r="I11" s="17">
        <v>0.185521667215888</v>
      </c>
      <c r="J11" s="17">
        <v>0.204000093615059</v>
      </c>
      <c r="K11" s="17">
        <v>0.23545741935150399</v>
      </c>
      <c r="L11" s="17">
        <v>0.188836041446585</v>
      </c>
      <c r="M11" s="17"/>
      <c r="N11" s="17">
        <v>0.200523338317145</v>
      </c>
      <c r="O11" s="17">
        <v>0.186423269405006</v>
      </c>
      <c r="P11" s="17">
        <v>0.222608681524641</v>
      </c>
      <c r="Q11" s="17">
        <v>0.18635324599568501</v>
      </c>
      <c r="R11" s="17"/>
      <c r="S11" s="17">
        <v>0.229668255399542</v>
      </c>
      <c r="T11" s="17">
        <v>0.21402831281145501</v>
      </c>
      <c r="U11" s="17">
        <v>0.20086919170123699</v>
      </c>
      <c r="V11" s="17">
        <v>0.19460411005304801</v>
      </c>
      <c r="W11" s="17">
        <v>0.18725053644339201</v>
      </c>
      <c r="X11" s="17">
        <v>0.19296023786887201</v>
      </c>
      <c r="Y11" s="17">
        <v>0.17579165602324401</v>
      </c>
      <c r="Z11" s="17">
        <v>0.220714287324067</v>
      </c>
      <c r="AA11" s="17">
        <v>0.178828090001485</v>
      </c>
      <c r="AB11" s="17">
        <v>0.19263264909042099</v>
      </c>
      <c r="AC11" s="17">
        <v>0.21230368683509901</v>
      </c>
      <c r="AD11" s="17">
        <v>0.15352941436665099</v>
      </c>
      <c r="AE11" s="17"/>
      <c r="AF11" s="17">
        <v>0.19932772729684001</v>
      </c>
      <c r="AG11" s="17">
        <v>0.19738780638776901</v>
      </c>
      <c r="AH11" s="17">
        <v>0.21877044009074001</v>
      </c>
      <c r="AI11" s="17"/>
      <c r="AJ11" s="17">
        <v>0.192102439557569</v>
      </c>
      <c r="AK11" s="17">
        <v>0.20639361212040999</v>
      </c>
      <c r="AL11" s="17">
        <v>0.235625208787069</v>
      </c>
      <c r="AM11" s="17">
        <v>0.32138326746485502</v>
      </c>
      <c r="AN11" s="17">
        <v>0.20631702987427999</v>
      </c>
      <c r="AO11" s="17"/>
      <c r="AP11" s="17">
        <v>0.19074611754909901</v>
      </c>
      <c r="AQ11" s="17">
        <v>0.182360396821866</v>
      </c>
      <c r="AR11" s="17">
        <v>0.22024231383749801</v>
      </c>
      <c r="AS11" s="17"/>
      <c r="AT11" s="17">
        <v>0.191281538454834</v>
      </c>
      <c r="AU11" s="17">
        <v>0.209808604123424</v>
      </c>
      <c r="AV11" s="17">
        <v>0.18503914242376701</v>
      </c>
      <c r="AW11" s="17">
        <v>0.205957843911246</v>
      </c>
      <c r="AX11" s="17">
        <v>0.15947786901128</v>
      </c>
    </row>
    <row r="12" spans="2:50" x14ac:dyDescent="0.35">
      <c r="B12" s="18" t="s">
        <v>156</v>
      </c>
      <c r="C12" s="17">
        <v>8.9756622067014902E-2</v>
      </c>
      <c r="D12" s="17">
        <v>9.0327842346837703E-2</v>
      </c>
      <c r="E12" s="17">
        <v>8.9555064457373601E-2</v>
      </c>
      <c r="F12" s="17"/>
      <c r="G12" s="17">
        <v>0.13803297779229201</v>
      </c>
      <c r="H12" s="17">
        <v>9.1128220962496106E-2</v>
      </c>
      <c r="I12" s="17">
        <v>6.8053365053310402E-2</v>
      </c>
      <c r="J12" s="17">
        <v>7.2096677968544298E-2</v>
      </c>
      <c r="K12" s="17">
        <v>9.2566914009185902E-2</v>
      </c>
      <c r="L12" s="17">
        <v>8.7032341253442294E-2</v>
      </c>
      <c r="M12" s="17"/>
      <c r="N12" s="17">
        <v>7.3833472755032797E-2</v>
      </c>
      <c r="O12" s="17">
        <v>9.5962509427815798E-2</v>
      </c>
      <c r="P12" s="17">
        <v>9.6153966039730907E-2</v>
      </c>
      <c r="Q12" s="17">
        <v>9.5959329012258496E-2</v>
      </c>
      <c r="R12" s="17"/>
      <c r="S12" s="17">
        <v>7.4655594130216496E-2</v>
      </c>
      <c r="T12" s="17">
        <v>9.4983110116224706E-2</v>
      </c>
      <c r="U12" s="17">
        <v>0.12468839977912</v>
      </c>
      <c r="V12" s="17">
        <v>8.1388225943694895E-2</v>
      </c>
      <c r="W12" s="17">
        <v>8.3128245036091203E-2</v>
      </c>
      <c r="X12" s="17">
        <v>8.7469281843286506E-2</v>
      </c>
      <c r="Y12" s="17">
        <v>7.3837269581858794E-2</v>
      </c>
      <c r="Z12" s="17">
        <v>0.114479128175224</v>
      </c>
      <c r="AA12" s="17">
        <v>8.2404907064751995E-2</v>
      </c>
      <c r="AB12" s="17">
        <v>8.6211384352653103E-2</v>
      </c>
      <c r="AC12" s="17">
        <v>0.14484942770776699</v>
      </c>
      <c r="AD12" s="17">
        <v>4.7508784310457797E-2</v>
      </c>
      <c r="AE12" s="17"/>
      <c r="AF12" s="17">
        <v>9.7465985798230501E-2</v>
      </c>
      <c r="AG12" s="17">
        <v>7.7360281449212698E-2</v>
      </c>
      <c r="AH12" s="17">
        <v>6.97837986892961E-2</v>
      </c>
      <c r="AI12" s="17"/>
      <c r="AJ12" s="17">
        <v>8.7710603236749105E-2</v>
      </c>
      <c r="AK12" s="17">
        <v>0.10291238007511</v>
      </c>
      <c r="AL12" s="17">
        <v>6.7295540323216399E-2</v>
      </c>
      <c r="AM12" s="17">
        <v>7.9379463396097305E-2</v>
      </c>
      <c r="AN12" s="17">
        <v>9.2641993825715196E-2</v>
      </c>
      <c r="AO12" s="17"/>
      <c r="AP12" s="17">
        <v>8.8537149236791596E-2</v>
      </c>
      <c r="AQ12" s="17">
        <v>9.9908843664478802E-2</v>
      </c>
      <c r="AR12" s="17">
        <v>5.4348993038838299E-2</v>
      </c>
      <c r="AS12" s="17"/>
      <c r="AT12" s="17">
        <v>9.7715270802118503E-2</v>
      </c>
      <c r="AU12" s="17">
        <v>9.7518351256664207E-2</v>
      </c>
      <c r="AV12" s="17">
        <v>8.5869251682546693E-2</v>
      </c>
      <c r="AW12" s="17">
        <v>0.10240512173357499</v>
      </c>
      <c r="AX12" s="17">
        <v>4.1984511642535499E-2</v>
      </c>
    </row>
    <row r="13" spans="2:50" x14ac:dyDescent="0.35">
      <c r="B13" s="18" t="s">
        <v>157</v>
      </c>
      <c r="C13" s="17">
        <v>8.0023715436599793E-2</v>
      </c>
      <c r="D13" s="17">
        <v>8.8611203436817096E-2</v>
      </c>
      <c r="E13" s="17">
        <v>7.19613349187464E-2</v>
      </c>
      <c r="F13" s="17"/>
      <c r="G13" s="17">
        <v>9.3698650123508406E-2</v>
      </c>
      <c r="H13" s="17">
        <v>9.8739041875160305E-2</v>
      </c>
      <c r="I13" s="17">
        <v>0.10282201906321201</v>
      </c>
      <c r="J13" s="17">
        <v>6.1012421512616197E-2</v>
      </c>
      <c r="K13" s="17">
        <v>7.3595008980969101E-2</v>
      </c>
      <c r="L13" s="17">
        <v>5.7022564458533598E-2</v>
      </c>
      <c r="M13" s="17"/>
      <c r="N13" s="17">
        <v>8.0823857483005204E-2</v>
      </c>
      <c r="O13" s="17">
        <v>9.6842714840158106E-2</v>
      </c>
      <c r="P13" s="17">
        <v>6.16597780440419E-2</v>
      </c>
      <c r="Q13" s="17">
        <v>7.8821990136278802E-2</v>
      </c>
      <c r="R13" s="17"/>
      <c r="S13" s="17">
        <v>7.3473373342226894E-2</v>
      </c>
      <c r="T13" s="17">
        <v>4.6658390174440602E-2</v>
      </c>
      <c r="U13" s="17">
        <v>6.5622962494515394E-2</v>
      </c>
      <c r="V13" s="17">
        <v>6.0521813780671403E-2</v>
      </c>
      <c r="W13" s="17">
        <v>9.9270720128084397E-2</v>
      </c>
      <c r="X13" s="17">
        <v>9.8021078744969806E-2</v>
      </c>
      <c r="Y13" s="17">
        <v>8.7536724059284393E-2</v>
      </c>
      <c r="Z13" s="17">
        <v>0.11622872558070001</v>
      </c>
      <c r="AA13" s="17">
        <v>0.106732586549854</v>
      </c>
      <c r="AB13" s="17">
        <v>8.5031483005904504E-2</v>
      </c>
      <c r="AC13" s="17">
        <v>0.108563065935091</v>
      </c>
      <c r="AD13" s="17">
        <v>2.3975310320039599E-2</v>
      </c>
      <c r="AE13" s="17"/>
      <c r="AF13" s="17">
        <v>7.77562518298478E-2</v>
      </c>
      <c r="AG13" s="17">
        <v>6.7503998020657902E-2</v>
      </c>
      <c r="AH13" s="17">
        <v>0.105896780895606</v>
      </c>
      <c r="AI13" s="17"/>
      <c r="AJ13" s="17">
        <v>7.9997599155425703E-2</v>
      </c>
      <c r="AK13" s="17">
        <v>7.40454625123418E-2</v>
      </c>
      <c r="AL13" s="17">
        <v>6.2333259903685503E-2</v>
      </c>
      <c r="AM13" s="17">
        <v>5.7805494953607497E-2</v>
      </c>
      <c r="AN13" s="17">
        <v>0.103742493191343</v>
      </c>
      <c r="AO13" s="17"/>
      <c r="AP13" s="17">
        <v>6.00182778625808E-2</v>
      </c>
      <c r="AQ13" s="17">
        <v>9.3828757349724901E-2</v>
      </c>
      <c r="AR13" s="17">
        <v>9.4899939579679696E-2</v>
      </c>
      <c r="AS13" s="17"/>
      <c r="AT13" s="17">
        <v>7.5894973138787999E-2</v>
      </c>
      <c r="AU13" s="17">
        <v>7.2590009842244299E-2</v>
      </c>
      <c r="AV13" s="17">
        <v>7.6614574057112306E-2</v>
      </c>
      <c r="AW13" s="17">
        <v>8.3622493976251197E-2</v>
      </c>
      <c r="AX13" s="17">
        <v>7.5872261619697304E-2</v>
      </c>
    </row>
    <row r="14" spans="2:50" x14ac:dyDescent="0.35">
      <c r="B14" s="18" t="s">
        <v>72</v>
      </c>
      <c r="C14" s="17">
        <v>3.4700889423833502E-2</v>
      </c>
      <c r="D14" s="17">
        <v>2.70471403511038E-2</v>
      </c>
      <c r="E14" s="17">
        <v>4.23069528644009E-2</v>
      </c>
      <c r="F14" s="17"/>
      <c r="G14" s="17">
        <v>4.9291299498403898E-2</v>
      </c>
      <c r="H14" s="17">
        <v>5.7015184155235703E-2</v>
      </c>
      <c r="I14" s="17">
        <v>3.5051032689745902E-2</v>
      </c>
      <c r="J14" s="17">
        <v>2.4761322959685701E-2</v>
      </c>
      <c r="K14" s="17">
        <v>2.8912109743494799E-2</v>
      </c>
      <c r="L14" s="17">
        <v>1.8627198734499799E-2</v>
      </c>
      <c r="M14" s="17"/>
      <c r="N14" s="17">
        <v>1.99111960704343E-2</v>
      </c>
      <c r="O14" s="17">
        <v>4.05232339419049E-2</v>
      </c>
      <c r="P14" s="17">
        <v>2.09064422083035E-2</v>
      </c>
      <c r="Q14" s="17">
        <v>5.7185688858499097E-2</v>
      </c>
      <c r="R14" s="17"/>
      <c r="S14" s="17">
        <v>4.59084747148851E-2</v>
      </c>
      <c r="T14" s="17">
        <v>2.1989618966416501E-2</v>
      </c>
      <c r="U14" s="17">
        <v>3.3899915136290003E-2</v>
      </c>
      <c r="V14" s="17">
        <v>3.7044550805203101E-2</v>
      </c>
      <c r="W14" s="17">
        <v>3.3513978518988498E-2</v>
      </c>
      <c r="X14" s="17">
        <v>4.4147052161504899E-2</v>
      </c>
      <c r="Y14" s="17">
        <v>4.7659419487049701E-2</v>
      </c>
      <c r="Z14" s="17">
        <v>0</v>
      </c>
      <c r="AA14" s="17">
        <v>3.7091354634053303E-2</v>
      </c>
      <c r="AB14" s="17">
        <v>1.9257380213362301E-2</v>
      </c>
      <c r="AC14" s="17">
        <v>3.6328288304503402E-2</v>
      </c>
      <c r="AD14" s="17">
        <v>5.3614202055662197E-2</v>
      </c>
      <c r="AE14" s="17"/>
      <c r="AF14" s="17">
        <v>2.9285462068551399E-2</v>
      </c>
      <c r="AG14" s="17">
        <v>2.5614596213163601E-2</v>
      </c>
      <c r="AH14" s="17">
        <v>6.1373860313866997E-2</v>
      </c>
      <c r="AI14" s="17"/>
      <c r="AJ14" s="17">
        <v>1.8468747991515901E-2</v>
      </c>
      <c r="AK14" s="17">
        <v>2.6941895469205199E-2</v>
      </c>
      <c r="AL14" s="17">
        <v>2.3024240939344701E-2</v>
      </c>
      <c r="AM14" s="17">
        <v>0</v>
      </c>
      <c r="AN14" s="17">
        <v>7.0751196182016099E-2</v>
      </c>
      <c r="AO14" s="17"/>
      <c r="AP14" s="17">
        <v>9.0480867260245706E-3</v>
      </c>
      <c r="AQ14" s="17">
        <v>2.31612951114635E-2</v>
      </c>
      <c r="AR14" s="17">
        <v>1.10533940600502E-2</v>
      </c>
      <c r="AS14" s="17"/>
      <c r="AT14" s="17">
        <v>3.5095599830559099E-2</v>
      </c>
      <c r="AU14" s="17">
        <v>4.9387870192928E-2</v>
      </c>
      <c r="AV14" s="17">
        <v>2.1560025598756499E-2</v>
      </c>
      <c r="AW14" s="17">
        <v>3.5434541199234601E-2</v>
      </c>
      <c r="AX14" s="17">
        <v>2.551863744101E-2</v>
      </c>
    </row>
    <row r="15" spans="2:50" x14ac:dyDescent="0.35">
      <c r="B15" s="18" t="s">
        <v>158</v>
      </c>
      <c r="C15" s="21">
        <v>0.59635944130619101</v>
      </c>
      <c r="D15" s="21">
        <v>0.58685233051660002</v>
      </c>
      <c r="E15" s="21">
        <v>0.60403621957184805</v>
      </c>
      <c r="F15" s="21"/>
      <c r="G15" s="21">
        <v>0.50734645711278703</v>
      </c>
      <c r="H15" s="21">
        <v>0.57230496704559597</v>
      </c>
      <c r="I15" s="21">
        <v>0.60855191597784397</v>
      </c>
      <c r="J15" s="21">
        <v>0.63812948394409497</v>
      </c>
      <c r="K15" s="21">
        <v>0.56946854791484602</v>
      </c>
      <c r="L15" s="21">
        <v>0.64848185410694004</v>
      </c>
      <c r="M15" s="21"/>
      <c r="N15" s="21">
        <v>0.62490813537438195</v>
      </c>
      <c r="O15" s="21">
        <v>0.580248272385115</v>
      </c>
      <c r="P15" s="21">
        <v>0.59867113218328205</v>
      </c>
      <c r="Q15" s="21">
        <v>0.58167974599727901</v>
      </c>
      <c r="R15" s="21"/>
      <c r="S15" s="21">
        <v>0.57629430241312996</v>
      </c>
      <c r="T15" s="21">
        <v>0.62234056793146297</v>
      </c>
      <c r="U15" s="21">
        <v>0.57491953088883796</v>
      </c>
      <c r="V15" s="21">
        <v>0.62644129941738302</v>
      </c>
      <c r="W15" s="21">
        <v>0.59683651987344299</v>
      </c>
      <c r="X15" s="21">
        <v>0.57740234938136703</v>
      </c>
      <c r="Y15" s="21">
        <v>0.61517493084856301</v>
      </c>
      <c r="Z15" s="21">
        <v>0.54857785892000999</v>
      </c>
      <c r="AA15" s="21">
        <v>0.59494306174985501</v>
      </c>
      <c r="AB15" s="21">
        <v>0.61686710333765904</v>
      </c>
      <c r="AC15" s="21">
        <v>0.49795553121753899</v>
      </c>
      <c r="AD15" s="21">
        <v>0.72137228894718997</v>
      </c>
      <c r="AE15" s="21"/>
      <c r="AF15" s="21">
        <v>0.59616457300653103</v>
      </c>
      <c r="AG15" s="21">
        <v>0.63213331792919603</v>
      </c>
      <c r="AH15" s="21">
        <v>0.54417512001049095</v>
      </c>
      <c r="AI15" s="21"/>
      <c r="AJ15" s="21">
        <v>0.62172061005874002</v>
      </c>
      <c r="AK15" s="21">
        <v>0.58970664982293297</v>
      </c>
      <c r="AL15" s="21">
        <v>0.61172175004668505</v>
      </c>
      <c r="AM15" s="21">
        <v>0.54143177418543997</v>
      </c>
      <c r="AN15" s="21">
        <v>0.52654728692664499</v>
      </c>
      <c r="AO15" s="21"/>
      <c r="AP15" s="21">
        <v>0.65165036862550396</v>
      </c>
      <c r="AQ15" s="21">
        <v>0.60074070705246596</v>
      </c>
      <c r="AR15" s="21">
        <v>0.61945535948393404</v>
      </c>
      <c r="AS15" s="21"/>
      <c r="AT15" s="21">
        <v>0.60001261777369996</v>
      </c>
      <c r="AU15" s="21">
        <v>0.57069516458473901</v>
      </c>
      <c r="AV15" s="21">
        <v>0.63091700623781799</v>
      </c>
      <c r="AW15" s="21">
        <v>0.57257999917969304</v>
      </c>
      <c r="AX15" s="21">
        <v>0.69714672028547697</v>
      </c>
    </row>
    <row r="16" spans="2:50" x14ac:dyDescent="0.35">
      <c r="B16" s="18" t="s">
        <v>159</v>
      </c>
      <c r="C16" s="21">
        <v>0.16978033750361499</v>
      </c>
      <c r="D16" s="21">
        <v>0.17893904578365499</v>
      </c>
      <c r="E16" s="21">
        <v>0.16151639937612</v>
      </c>
      <c r="F16" s="21"/>
      <c r="G16" s="21">
        <v>0.23173162791579999</v>
      </c>
      <c r="H16" s="21">
        <v>0.18986726283765601</v>
      </c>
      <c r="I16" s="21">
        <v>0.17087538411652201</v>
      </c>
      <c r="J16" s="21">
        <v>0.13310909948116001</v>
      </c>
      <c r="K16" s="21">
        <v>0.166161922990155</v>
      </c>
      <c r="L16" s="21">
        <v>0.14405490571197599</v>
      </c>
      <c r="M16" s="21"/>
      <c r="N16" s="21">
        <v>0.15465733023803799</v>
      </c>
      <c r="O16" s="21">
        <v>0.192805224267974</v>
      </c>
      <c r="P16" s="21">
        <v>0.15781374408377299</v>
      </c>
      <c r="Q16" s="21">
        <v>0.17478131914853701</v>
      </c>
      <c r="R16" s="21"/>
      <c r="S16" s="21">
        <v>0.148128967472443</v>
      </c>
      <c r="T16" s="21">
        <v>0.141641500290665</v>
      </c>
      <c r="U16" s="21">
        <v>0.19031136227363499</v>
      </c>
      <c r="V16" s="21">
        <v>0.141910039724366</v>
      </c>
      <c r="W16" s="21">
        <v>0.182398965164176</v>
      </c>
      <c r="X16" s="21">
        <v>0.18549036058825599</v>
      </c>
      <c r="Y16" s="21">
        <v>0.16137399364114299</v>
      </c>
      <c r="Z16" s="21">
        <v>0.23070785375592301</v>
      </c>
      <c r="AA16" s="21">
        <v>0.18913749361460599</v>
      </c>
      <c r="AB16" s="21">
        <v>0.17124286735855801</v>
      </c>
      <c r="AC16" s="21">
        <v>0.253412493642859</v>
      </c>
      <c r="AD16" s="21">
        <v>7.1484094630497402E-2</v>
      </c>
      <c r="AE16" s="21"/>
      <c r="AF16" s="21">
        <v>0.17522223762807801</v>
      </c>
      <c r="AG16" s="21">
        <v>0.14486427946987099</v>
      </c>
      <c r="AH16" s="21">
        <v>0.17568057958490199</v>
      </c>
      <c r="AI16" s="21"/>
      <c r="AJ16" s="21">
        <v>0.16770820239217499</v>
      </c>
      <c r="AK16" s="21">
        <v>0.17695784258745101</v>
      </c>
      <c r="AL16" s="21">
        <v>0.12962880022690201</v>
      </c>
      <c r="AM16" s="21">
        <v>0.13718495834970501</v>
      </c>
      <c r="AN16" s="21">
        <v>0.19638448701705899</v>
      </c>
      <c r="AO16" s="21"/>
      <c r="AP16" s="21">
        <v>0.148555427099372</v>
      </c>
      <c r="AQ16" s="21">
        <v>0.19373760101420401</v>
      </c>
      <c r="AR16" s="21">
        <v>0.14924893261851799</v>
      </c>
      <c r="AS16" s="21"/>
      <c r="AT16" s="21">
        <v>0.17361024394090599</v>
      </c>
      <c r="AU16" s="21">
        <v>0.17010836109890901</v>
      </c>
      <c r="AV16" s="21">
        <v>0.162483825739659</v>
      </c>
      <c r="AW16" s="21">
        <v>0.18602761570982701</v>
      </c>
      <c r="AX16" s="21">
        <v>0.117856773262233</v>
      </c>
    </row>
    <row r="17" spans="2:50" x14ac:dyDescent="0.35">
      <c r="B17" s="18" t="s">
        <v>160</v>
      </c>
      <c r="C17" s="22">
        <v>0.42657910380257602</v>
      </c>
      <c r="D17" s="22">
        <v>0.40791328473294503</v>
      </c>
      <c r="E17" s="22">
        <v>0.442519820195728</v>
      </c>
      <c r="F17" s="22"/>
      <c r="G17" s="22">
        <v>0.27561482919698699</v>
      </c>
      <c r="H17" s="22">
        <v>0.38243770420793999</v>
      </c>
      <c r="I17" s="22">
        <v>0.43767653186132199</v>
      </c>
      <c r="J17" s="22">
        <v>0.50502038446293396</v>
      </c>
      <c r="K17" s="22">
        <v>0.40330662492469099</v>
      </c>
      <c r="L17" s="22">
        <v>0.50442694839496405</v>
      </c>
      <c r="M17" s="22"/>
      <c r="N17" s="22">
        <v>0.47025080513634399</v>
      </c>
      <c r="O17" s="22">
        <v>0.38744304811714098</v>
      </c>
      <c r="P17" s="22">
        <v>0.44085738809950997</v>
      </c>
      <c r="Q17" s="22">
        <v>0.406898426848742</v>
      </c>
      <c r="R17" s="22"/>
      <c r="S17" s="22">
        <v>0.42816533494068598</v>
      </c>
      <c r="T17" s="22">
        <v>0.48069906764079801</v>
      </c>
      <c r="U17" s="22">
        <v>0.38460816861520303</v>
      </c>
      <c r="V17" s="22">
        <v>0.48453125969301603</v>
      </c>
      <c r="W17" s="22">
        <v>0.41443755470926802</v>
      </c>
      <c r="X17" s="22">
        <v>0.39191198879311101</v>
      </c>
      <c r="Y17" s="22">
        <v>0.45380093720741999</v>
      </c>
      <c r="Z17" s="22">
        <v>0.31787000516408598</v>
      </c>
      <c r="AA17" s="22">
        <v>0.40580556813524898</v>
      </c>
      <c r="AB17" s="22">
        <v>0.445624235979102</v>
      </c>
      <c r="AC17" s="22">
        <v>0.24454303757467999</v>
      </c>
      <c r="AD17" s="22">
        <v>0.64988819431669198</v>
      </c>
      <c r="AE17" s="22"/>
      <c r="AF17" s="22">
        <v>0.42094233537845199</v>
      </c>
      <c r="AG17" s="22">
        <v>0.48726903845932601</v>
      </c>
      <c r="AH17" s="22">
        <v>0.36849454042558899</v>
      </c>
      <c r="AI17" s="22"/>
      <c r="AJ17" s="22">
        <v>0.45401240766656498</v>
      </c>
      <c r="AK17" s="22">
        <v>0.41274880723548202</v>
      </c>
      <c r="AL17" s="22">
        <v>0.48209294981978301</v>
      </c>
      <c r="AM17" s="22">
        <v>0.40424681583573502</v>
      </c>
      <c r="AN17" s="22">
        <v>0.33016279990958702</v>
      </c>
      <c r="AO17" s="22"/>
      <c r="AP17" s="22">
        <v>0.50309494152613199</v>
      </c>
      <c r="AQ17" s="22">
        <v>0.40700310603826301</v>
      </c>
      <c r="AR17" s="22">
        <v>0.47020642686541603</v>
      </c>
      <c r="AS17" s="22"/>
      <c r="AT17" s="22">
        <v>0.426402373832794</v>
      </c>
      <c r="AU17" s="22">
        <v>0.40058680348583098</v>
      </c>
      <c r="AV17" s="22">
        <v>0.46843318049815902</v>
      </c>
      <c r="AW17" s="22">
        <v>0.38655238346986598</v>
      </c>
      <c r="AX17" s="22">
        <v>0.57928994702324399</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X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153</v>
      </c>
      <c r="C9" s="17">
        <v>0.10939609100542901</v>
      </c>
      <c r="D9" s="17">
        <v>0.111426336304976</v>
      </c>
      <c r="E9" s="17">
        <v>0.106926536220269</v>
      </c>
      <c r="F9" s="17"/>
      <c r="G9" s="17">
        <v>0.115372625120417</v>
      </c>
      <c r="H9" s="17">
        <v>0.151762913220195</v>
      </c>
      <c r="I9" s="17">
        <v>0.118856112284964</v>
      </c>
      <c r="J9" s="17">
        <v>9.2195573565373806E-2</v>
      </c>
      <c r="K9" s="17">
        <v>0.108499543236631</v>
      </c>
      <c r="L9" s="17">
        <v>7.7920043292571003E-2</v>
      </c>
      <c r="M9" s="17"/>
      <c r="N9" s="17">
        <v>0.116359726076861</v>
      </c>
      <c r="O9" s="17">
        <v>8.6120141630257399E-2</v>
      </c>
      <c r="P9" s="17">
        <v>0.108789843491182</v>
      </c>
      <c r="Q9" s="17">
        <v>0.12594251996432401</v>
      </c>
      <c r="R9" s="17"/>
      <c r="S9" s="17">
        <v>0.13894653504900001</v>
      </c>
      <c r="T9" s="17">
        <v>0.13275626841862301</v>
      </c>
      <c r="U9" s="17">
        <v>7.8394004035902201E-2</v>
      </c>
      <c r="V9" s="17">
        <v>7.4880793536537302E-2</v>
      </c>
      <c r="W9" s="17">
        <v>6.4792850377366498E-2</v>
      </c>
      <c r="X9" s="17">
        <v>0.110414820133496</v>
      </c>
      <c r="Y9" s="17">
        <v>0.1154776391015</v>
      </c>
      <c r="Z9" s="17">
        <v>0.12710368521086801</v>
      </c>
      <c r="AA9" s="17">
        <v>0.144243219374177</v>
      </c>
      <c r="AB9" s="17">
        <v>7.8330631181421403E-2</v>
      </c>
      <c r="AC9" s="17">
        <v>8.5666129340185304E-2</v>
      </c>
      <c r="AD9" s="17">
        <v>0.121736176825741</v>
      </c>
      <c r="AE9" s="17"/>
      <c r="AF9" s="17">
        <v>0.12896744621867001</v>
      </c>
      <c r="AG9" s="17">
        <v>0.10721417125541199</v>
      </c>
      <c r="AH9" s="17">
        <v>7.3826154142284897E-2</v>
      </c>
      <c r="AI9" s="17"/>
      <c r="AJ9" s="17">
        <v>0.128173224761233</v>
      </c>
      <c r="AK9" s="17">
        <v>0.10896661694978101</v>
      </c>
      <c r="AL9" s="17">
        <v>0.102511892763088</v>
      </c>
      <c r="AM9" s="17">
        <v>0.14116882623889501</v>
      </c>
      <c r="AN9" s="17">
        <v>3.9376283747025398E-2</v>
      </c>
      <c r="AO9" s="17"/>
      <c r="AP9" s="17">
        <v>0.17612155750351299</v>
      </c>
      <c r="AQ9" s="17">
        <v>0.102886699781053</v>
      </c>
      <c r="AR9" s="17">
        <v>7.5410408112813299E-2</v>
      </c>
      <c r="AS9" s="17"/>
      <c r="AT9" s="17">
        <v>0.12444785561645</v>
      </c>
      <c r="AU9" s="17">
        <v>0.113421596641128</v>
      </c>
      <c r="AV9" s="17">
        <v>8.3336905187699498E-2</v>
      </c>
      <c r="AW9" s="17">
        <v>0.14244122069536599</v>
      </c>
      <c r="AX9" s="17">
        <v>8.4218508192884498E-2</v>
      </c>
    </row>
    <row r="10" spans="2:50" x14ac:dyDescent="0.35">
      <c r="B10" s="18" t="s">
        <v>154</v>
      </c>
      <c r="C10" s="17">
        <v>0.21513305413810799</v>
      </c>
      <c r="D10" s="17">
        <v>0.228852051738648</v>
      </c>
      <c r="E10" s="17">
        <v>0.20163691478316001</v>
      </c>
      <c r="F10" s="17"/>
      <c r="G10" s="17">
        <v>0.22808004582166799</v>
      </c>
      <c r="H10" s="17">
        <v>0.24302374768207599</v>
      </c>
      <c r="I10" s="17">
        <v>0.246507815060862</v>
      </c>
      <c r="J10" s="17">
        <v>0.236559719942212</v>
      </c>
      <c r="K10" s="17">
        <v>0.15631776407857301</v>
      </c>
      <c r="L10" s="17">
        <v>0.18024908675002299</v>
      </c>
      <c r="M10" s="17"/>
      <c r="N10" s="17">
        <v>0.21147738566796201</v>
      </c>
      <c r="O10" s="17">
        <v>0.238088374028044</v>
      </c>
      <c r="P10" s="17">
        <v>0.20910841669197799</v>
      </c>
      <c r="Q10" s="17">
        <v>0.201076635993818</v>
      </c>
      <c r="R10" s="17"/>
      <c r="S10" s="17">
        <v>0.26797325555777302</v>
      </c>
      <c r="T10" s="17">
        <v>0.226399051936825</v>
      </c>
      <c r="U10" s="17">
        <v>0.16131240039011199</v>
      </c>
      <c r="V10" s="17">
        <v>0.23342541387735499</v>
      </c>
      <c r="W10" s="17">
        <v>0.21502473999236199</v>
      </c>
      <c r="X10" s="17">
        <v>0.27758978035075299</v>
      </c>
      <c r="Y10" s="17">
        <v>0.19109367936551599</v>
      </c>
      <c r="Z10" s="17">
        <v>0.204464419541388</v>
      </c>
      <c r="AA10" s="17">
        <v>0.19369049911643599</v>
      </c>
      <c r="AB10" s="17">
        <v>0.142741387628988</v>
      </c>
      <c r="AC10" s="17">
        <v>0.200623126275917</v>
      </c>
      <c r="AD10" s="17">
        <v>0.21883450235699001</v>
      </c>
      <c r="AE10" s="17"/>
      <c r="AF10" s="17">
        <v>0.22202877365043799</v>
      </c>
      <c r="AG10" s="17">
        <v>0.22224178862497301</v>
      </c>
      <c r="AH10" s="17">
        <v>0.183522614213424</v>
      </c>
      <c r="AI10" s="17"/>
      <c r="AJ10" s="17">
        <v>0.242794298109588</v>
      </c>
      <c r="AK10" s="17">
        <v>0.224838247692105</v>
      </c>
      <c r="AL10" s="17">
        <v>0.22135476323230699</v>
      </c>
      <c r="AM10" s="17">
        <v>0.215553195259231</v>
      </c>
      <c r="AN10" s="17">
        <v>0.18239482669398899</v>
      </c>
      <c r="AO10" s="17"/>
      <c r="AP10" s="17">
        <v>0.28271229937183101</v>
      </c>
      <c r="AQ10" s="17">
        <v>0.21152361396434799</v>
      </c>
      <c r="AR10" s="17">
        <v>0.19880077500455401</v>
      </c>
      <c r="AS10" s="17"/>
      <c r="AT10" s="17">
        <v>0.18077615877387099</v>
      </c>
      <c r="AU10" s="17">
        <v>0.246387241395852</v>
      </c>
      <c r="AV10" s="17">
        <v>0.22302280279400699</v>
      </c>
      <c r="AW10" s="17">
        <v>0.24305249508568</v>
      </c>
      <c r="AX10" s="17">
        <v>0.141436878650987</v>
      </c>
    </row>
    <row r="11" spans="2:50" x14ac:dyDescent="0.35">
      <c r="B11" s="18" t="s">
        <v>155</v>
      </c>
      <c r="C11" s="17">
        <v>0.37640670914256902</v>
      </c>
      <c r="D11" s="17">
        <v>0.38184450499811301</v>
      </c>
      <c r="E11" s="17">
        <v>0.37138463707553498</v>
      </c>
      <c r="F11" s="17"/>
      <c r="G11" s="17">
        <v>0.323991856909987</v>
      </c>
      <c r="H11" s="17">
        <v>0.32000446771470697</v>
      </c>
      <c r="I11" s="17">
        <v>0.36044382098814598</v>
      </c>
      <c r="J11" s="17">
        <v>0.39235732585886801</v>
      </c>
      <c r="K11" s="17">
        <v>0.41605544226436397</v>
      </c>
      <c r="L11" s="17">
        <v>0.43027974549167902</v>
      </c>
      <c r="M11" s="17"/>
      <c r="N11" s="17">
        <v>0.37209144042928499</v>
      </c>
      <c r="O11" s="17">
        <v>0.36371864170697599</v>
      </c>
      <c r="P11" s="17">
        <v>0.40993946476085302</v>
      </c>
      <c r="Q11" s="17">
        <v>0.36308994305222902</v>
      </c>
      <c r="R11" s="17"/>
      <c r="S11" s="17">
        <v>0.30953379338417297</v>
      </c>
      <c r="T11" s="17">
        <v>0.38520340460279201</v>
      </c>
      <c r="U11" s="17">
        <v>0.40481734948227999</v>
      </c>
      <c r="V11" s="17">
        <v>0.40700128418152398</v>
      </c>
      <c r="W11" s="17">
        <v>0.38632523777415501</v>
      </c>
      <c r="X11" s="17">
        <v>0.36753124876437199</v>
      </c>
      <c r="Y11" s="17">
        <v>0.406589692871341</v>
      </c>
      <c r="Z11" s="17">
        <v>0.35100197076679701</v>
      </c>
      <c r="AA11" s="17">
        <v>0.33501860032083602</v>
      </c>
      <c r="AB11" s="17">
        <v>0.427444923290345</v>
      </c>
      <c r="AC11" s="17">
        <v>0.42619186526337899</v>
      </c>
      <c r="AD11" s="17">
        <v>0.35636456385147203</v>
      </c>
      <c r="AE11" s="17"/>
      <c r="AF11" s="17">
        <v>0.39335104421251199</v>
      </c>
      <c r="AG11" s="17">
        <v>0.35839262419912399</v>
      </c>
      <c r="AH11" s="17">
        <v>0.44315868810624798</v>
      </c>
      <c r="AI11" s="17"/>
      <c r="AJ11" s="17">
        <v>0.36972136850863102</v>
      </c>
      <c r="AK11" s="17">
        <v>0.355145316759225</v>
      </c>
      <c r="AL11" s="17">
        <v>0.428049926052744</v>
      </c>
      <c r="AM11" s="17">
        <v>0.39084460942871802</v>
      </c>
      <c r="AN11" s="17">
        <v>0.47083598766375401</v>
      </c>
      <c r="AO11" s="17"/>
      <c r="AP11" s="17">
        <v>0.36354861053256798</v>
      </c>
      <c r="AQ11" s="17">
        <v>0.35371352223630897</v>
      </c>
      <c r="AR11" s="17">
        <v>0.44875305406332799</v>
      </c>
      <c r="AS11" s="17"/>
      <c r="AT11" s="17">
        <v>0.44027765625364002</v>
      </c>
      <c r="AU11" s="17">
        <v>0.33800513807807098</v>
      </c>
      <c r="AV11" s="17">
        <v>0.38309205051793399</v>
      </c>
      <c r="AW11" s="17">
        <v>0.30934200076152402</v>
      </c>
      <c r="AX11" s="17">
        <v>0.42041251434180499</v>
      </c>
    </row>
    <row r="12" spans="2:50" x14ac:dyDescent="0.35">
      <c r="B12" s="18" t="s">
        <v>156</v>
      </c>
      <c r="C12" s="17">
        <v>0.110898768882792</v>
      </c>
      <c r="D12" s="17">
        <v>0.112873641657097</v>
      </c>
      <c r="E12" s="17">
        <v>0.10853927423247101</v>
      </c>
      <c r="F12" s="17"/>
      <c r="G12" s="17">
        <v>0.13132060223529399</v>
      </c>
      <c r="H12" s="17">
        <v>0.115654090006929</v>
      </c>
      <c r="I12" s="17">
        <v>9.0559064810949899E-2</v>
      </c>
      <c r="J12" s="17">
        <v>0.10254742329717401</v>
      </c>
      <c r="K12" s="17">
        <v>0.126240733958037</v>
      </c>
      <c r="L12" s="17">
        <v>0.106708061830341</v>
      </c>
      <c r="M12" s="17"/>
      <c r="N12" s="17">
        <v>0.109615977259983</v>
      </c>
      <c r="O12" s="17">
        <v>0.12934453323150899</v>
      </c>
      <c r="P12" s="17">
        <v>0.117790608690544</v>
      </c>
      <c r="Q12" s="17">
        <v>8.8403446637229294E-2</v>
      </c>
      <c r="R12" s="17"/>
      <c r="S12" s="17">
        <v>0.12305407718173</v>
      </c>
      <c r="T12" s="17">
        <v>0.10771802433623801</v>
      </c>
      <c r="U12" s="17">
        <v>0.13219827640064599</v>
      </c>
      <c r="V12" s="17">
        <v>0.11145017275143899</v>
      </c>
      <c r="W12" s="17">
        <v>0.12634966150747901</v>
      </c>
      <c r="X12" s="17">
        <v>0.103739622789977</v>
      </c>
      <c r="Y12" s="17">
        <v>9.2203653116585405E-2</v>
      </c>
      <c r="Z12" s="17">
        <v>0.13075981280267601</v>
      </c>
      <c r="AA12" s="17">
        <v>0.112485633560425</v>
      </c>
      <c r="AB12" s="17">
        <v>8.4485304973040604E-2</v>
      </c>
      <c r="AC12" s="17">
        <v>0.136609808509422</v>
      </c>
      <c r="AD12" s="17">
        <v>4.92137120151315E-2</v>
      </c>
      <c r="AE12" s="17"/>
      <c r="AF12" s="17">
        <v>9.2441695685064301E-2</v>
      </c>
      <c r="AG12" s="17">
        <v>0.13532763680228899</v>
      </c>
      <c r="AH12" s="17">
        <v>7.4954811992739498E-2</v>
      </c>
      <c r="AI12" s="17"/>
      <c r="AJ12" s="17">
        <v>0.105695636538783</v>
      </c>
      <c r="AK12" s="17">
        <v>0.14436464247215799</v>
      </c>
      <c r="AL12" s="17">
        <v>9.6263341423433305E-2</v>
      </c>
      <c r="AM12" s="17">
        <v>0.19269458289511601</v>
      </c>
      <c r="AN12" s="17">
        <v>7.3808970489913403E-2</v>
      </c>
      <c r="AO12" s="17"/>
      <c r="AP12" s="17">
        <v>8.2132258797221497E-2</v>
      </c>
      <c r="AQ12" s="17">
        <v>0.14853653868503999</v>
      </c>
      <c r="AR12" s="17">
        <v>0.13187165956592201</v>
      </c>
      <c r="AS12" s="17"/>
      <c r="AT12" s="17">
        <v>7.9586213065336503E-2</v>
      </c>
      <c r="AU12" s="17">
        <v>0.116946017204794</v>
      </c>
      <c r="AV12" s="17">
        <v>0.130529642067583</v>
      </c>
      <c r="AW12" s="17">
        <v>9.4921366571358898E-2</v>
      </c>
      <c r="AX12" s="17">
        <v>0.17730182367328301</v>
      </c>
    </row>
    <row r="13" spans="2:50" x14ac:dyDescent="0.35">
      <c r="B13" s="18" t="s">
        <v>157</v>
      </c>
      <c r="C13" s="17">
        <v>7.4249660626177799E-2</v>
      </c>
      <c r="D13" s="17">
        <v>7.3870128492770595E-2</v>
      </c>
      <c r="E13" s="17">
        <v>7.4914366126732704E-2</v>
      </c>
      <c r="F13" s="17"/>
      <c r="G13" s="17">
        <v>0.118941552376659</v>
      </c>
      <c r="H13" s="17">
        <v>6.89699341075804E-2</v>
      </c>
      <c r="I13" s="17">
        <v>6.2442725717717099E-2</v>
      </c>
      <c r="J13" s="17">
        <v>5.6067853458539298E-2</v>
      </c>
      <c r="K13" s="17">
        <v>7.4377788268929906E-2</v>
      </c>
      <c r="L13" s="17">
        <v>7.3452178742210494E-2</v>
      </c>
      <c r="M13" s="17"/>
      <c r="N13" s="17">
        <v>0.10649483368054399</v>
      </c>
      <c r="O13" s="17">
        <v>7.5677747342926593E-2</v>
      </c>
      <c r="P13" s="17">
        <v>5.0310837582991701E-2</v>
      </c>
      <c r="Q13" s="17">
        <v>5.9899679920994799E-2</v>
      </c>
      <c r="R13" s="17"/>
      <c r="S13" s="17">
        <v>7.6293796710171793E-2</v>
      </c>
      <c r="T13" s="17">
        <v>6.4033183263307897E-2</v>
      </c>
      <c r="U13" s="17">
        <v>7.0233211349864294E-2</v>
      </c>
      <c r="V13" s="17">
        <v>7.7772187239542004E-2</v>
      </c>
      <c r="W13" s="17">
        <v>0.103810126821715</v>
      </c>
      <c r="X13" s="17">
        <v>5.3183802055265801E-2</v>
      </c>
      <c r="Y13" s="17">
        <v>7.2510998555445697E-2</v>
      </c>
      <c r="Z13" s="17">
        <v>0.10540904794585999</v>
      </c>
      <c r="AA13" s="17">
        <v>6.8329025410739694E-2</v>
      </c>
      <c r="AB13" s="17">
        <v>7.1950921834536802E-2</v>
      </c>
      <c r="AC13" s="17">
        <v>6.8330593087341296E-2</v>
      </c>
      <c r="AD13" s="17">
        <v>0.105516325315046</v>
      </c>
      <c r="AE13" s="17"/>
      <c r="AF13" s="17">
        <v>5.8854649693425298E-2</v>
      </c>
      <c r="AG13" s="17">
        <v>7.74367813786591E-2</v>
      </c>
      <c r="AH13" s="17">
        <v>6.1622322426390902E-2</v>
      </c>
      <c r="AI13" s="17"/>
      <c r="AJ13" s="17">
        <v>5.0999031253195201E-2</v>
      </c>
      <c r="AK13" s="17">
        <v>9.3252424464127903E-2</v>
      </c>
      <c r="AL13" s="17">
        <v>6.3748563670263797E-2</v>
      </c>
      <c r="AM13" s="17">
        <v>5.9738786178040203E-2</v>
      </c>
      <c r="AN13" s="17">
        <v>5.9752984708026598E-2</v>
      </c>
      <c r="AO13" s="17"/>
      <c r="AP13" s="17">
        <v>3.54576850123084E-2</v>
      </c>
      <c r="AQ13" s="17">
        <v>0.100910014263766</v>
      </c>
      <c r="AR13" s="17">
        <v>6.8866350139634006E-2</v>
      </c>
      <c r="AS13" s="17"/>
      <c r="AT13" s="17">
        <v>5.66216621694473E-2</v>
      </c>
      <c r="AU13" s="17">
        <v>6.3723594699431896E-2</v>
      </c>
      <c r="AV13" s="17">
        <v>8.7984889708578401E-2</v>
      </c>
      <c r="AW13" s="17">
        <v>0.100870116671014</v>
      </c>
      <c r="AX13" s="17">
        <v>0.15111163770003</v>
      </c>
    </row>
    <row r="14" spans="2:50" x14ac:dyDescent="0.35">
      <c r="B14" s="18" t="s">
        <v>72</v>
      </c>
      <c r="C14" s="17">
        <v>0.11391571620492499</v>
      </c>
      <c r="D14" s="17">
        <v>9.1133336808394902E-2</v>
      </c>
      <c r="E14" s="17">
        <v>0.13659827156183299</v>
      </c>
      <c r="F14" s="17"/>
      <c r="G14" s="17">
        <v>8.22933175359747E-2</v>
      </c>
      <c r="H14" s="17">
        <v>0.100584847268512</v>
      </c>
      <c r="I14" s="17">
        <v>0.121190461137362</v>
      </c>
      <c r="J14" s="17">
        <v>0.12027210387783201</v>
      </c>
      <c r="K14" s="17">
        <v>0.118508728193465</v>
      </c>
      <c r="L14" s="17">
        <v>0.13139088389317499</v>
      </c>
      <c r="M14" s="17"/>
      <c r="N14" s="17">
        <v>8.3960636885364204E-2</v>
      </c>
      <c r="O14" s="17">
        <v>0.107050562060287</v>
      </c>
      <c r="P14" s="17">
        <v>0.104060828782452</v>
      </c>
      <c r="Q14" s="17">
        <v>0.16158777443140501</v>
      </c>
      <c r="R14" s="17"/>
      <c r="S14" s="17">
        <v>8.41985421171524E-2</v>
      </c>
      <c r="T14" s="17">
        <v>8.3890067442214E-2</v>
      </c>
      <c r="U14" s="17">
        <v>0.15304475834119499</v>
      </c>
      <c r="V14" s="17">
        <v>9.5470148413602504E-2</v>
      </c>
      <c r="W14" s="17">
        <v>0.10369738352692399</v>
      </c>
      <c r="X14" s="17">
        <v>8.7540725906136693E-2</v>
      </c>
      <c r="Y14" s="17">
        <v>0.122124336989612</v>
      </c>
      <c r="Z14" s="17">
        <v>8.1261063732411098E-2</v>
      </c>
      <c r="AA14" s="17">
        <v>0.14623302221738699</v>
      </c>
      <c r="AB14" s="17">
        <v>0.19504683109166801</v>
      </c>
      <c r="AC14" s="17">
        <v>8.2578477523755106E-2</v>
      </c>
      <c r="AD14" s="17">
        <v>0.14833471963561801</v>
      </c>
      <c r="AE14" s="17"/>
      <c r="AF14" s="17">
        <v>0.10435639053989</v>
      </c>
      <c r="AG14" s="17">
        <v>9.9386997739542807E-2</v>
      </c>
      <c r="AH14" s="17">
        <v>0.162915409118913</v>
      </c>
      <c r="AI14" s="17"/>
      <c r="AJ14" s="17">
        <v>0.10261644082856999</v>
      </c>
      <c r="AK14" s="17">
        <v>7.3432751662603005E-2</v>
      </c>
      <c r="AL14" s="17">
        <v>8.80715128581641E-2</v>
      </c>
      <c r="AM14" s="17">
        <v>0</v>
      </c>
      <c r="AN14" s="17">
        <v>0.17383094669729099</v>
      </c>
      <c r="AO14" s="17"/>
      <c r="AP14" s="17">
        <v>6.0027588782558899E-2</v>
      </c>
      <c r="AQ14" s="17">
        <v>8.2429611069483599E-2</v>
      </c>
      <c r="AR14" s="17">
        <v>7.6297753113748396E-2</v>
      </c>
      <c r="AS14" s="17"/>
      <c r="AT14" s="17">
        <v>0.118290454121254</v>
      </c>
      <c r="AU14" s="17">
        <v>0.12151641198072299</v>
      </c>
      <c r="AV14" s="17">
        <v>9.2033709724197596E-2</v>
      </c>
      <c r="AW14" s="17">
        <v>0.10937280021505701</v>
      </c>
      <c r="AX14" s="17">
        <v>2.551863744101E-2</v>
      </c>
    </row>
    <row r="15" spans="2:50" x14ac:dyDescent="0.35">
      <c r="B15" s="18" t="s">
        <v>158</v>
      </c>
      <c r="C15" s="21">
        <v>0.32452914514353698</v>
      </c>
      <c r="D15" s="21">
        <v>0.34027838804362398</v>
      </c>
      <c r="E15" s="21">
        <v>0.30856345100342902</v>
      </c>
      <c r="F15" s="21"/>
      <c r="G15" s="21">
        <v>0.34345267094208498</v>
      </c>
      <c r="H15" s="21">
        <v>0.39478666090227199</v>
      </c>
      <c r="I15" s="21">
        <v>0.36536392734582601</v>
      </c>
      <c r="J15" s="21">
        <v>0.32875529350758598</v>
      </c>
      <c r="K15" s="21">
        <v>0.26481730731520498</v>
      </c>
      <c r="L15" s="21">
        <v>0.25816913004259401</v>
      </c>
      <c r="M15" s="21"/>
      <c r="N15" s="21">
        <v>0.327837111744823</v>
      </c>
      <c r="O15" s="21">
        <v>0.324208515658301</v>
      </c>
      <c r="P15" s="21">
        <v>0.31789826018315898</v>
      </c>
      <c r="Q15" s="21">
        <v>0.32701915595814202</v>
      </c>
      <c r="R15" s="21"/>
      <c r="S15" s="21">
        <v>0.40691979060677302</v>
      </c>
      <c r="T15" s="21">
        <v>0.359155320355449</v>
      </c>
      <c r="U15" s="21">
        <v>0.23970640442601401</v>
      </c>
      <c r="V15" s="21">
        <v>0.30830620741389297</v>
      </c>
      <c r="W15" s="21">
        <v>0.27981759036972798</v>
      </c>
      <c r="X15" s="21">
        <v>0.38800460048424901</v>
      </c>
      <c r="Y15" s="21">
        <v>0.30657131846701602</v>
      </c>
      <c r="Z15" s="21">
        <v>0.33156810475225601</v>
      </c>
      <c r="AA15" s="21">
        <v>0.33793371849061299</v>
      </c>
      <c r="AB15" s="21">
        <v>0.22107201881041</v>
      </c>
      <c r="AC15" s="21">
        <v>0.28628925561610202</v>
      </c>
      <c r="AD15" s="21">
        <v>0.34057067918273198</v>
      </c>
      <c r="AE15" s="21"/>
      <c r="AF15" s="21">
        <v>0.35099621986910801</v>
      </c>
      <c r="AG15" s="21">
        <v>0.32945595988038501</v>
      </c>
      <c r="AH15" s="21">
        <v>0.25734876835570902</v>
      </c>
      <c r="AI15" s="21"/>
      <c r="AJ15" s="21">
        <v>0.37096752287082102</v>
      </c>
      <c r="AK15" s="21">
        <v>0.33380486464188502</v>
      </c>
      <c r="AL15" s="21">
        <v>0.32386665599539399</v>
      </c>
      <c r="AM15" s="21">
        <v>0.35672202149812599</v>
      </c>
      <c r="AN15" s="21">
        <v>0.221771110441015</v>
      </c>
      <c r="AO15" s="21"/>
      <c r="AP15" s="21">
        <v>0.458833856875344</v>
      </c>
      <c r="AQ15" s="21">
        <v>0.31441031374540201</v>
      </c>
      <c r="AR15" s="21">
        <v>0.27421118311736697</v>
      </c>
      <c r="AS15" s="21"/>
      <c r="AT15" s="21">
        <v>0.30522401439032198</v>
      </c>
      <c r="AU15" s="21">
        <v>0.35980883803697999</v>
      </c>
      <c r="AV15" s="21">
        <v>0.30635970798170598</v>
      </c>
      <c r="AW15" s="21">
        <v>0.38549371578104602</v>
      </c>
      <c r="AX15" s="21">
        <v>0.22565538684387201</v>
      </c>
    </row>
    <row r="16" spans="2:50" x14ac:dyDescent="0.35">
      <c r="B16" s="18" t="s">
        <v>159</v>
      </c>
      <c r="C16" s="21">
        <v>0.18514842950897001</v>
      </c>
      <c r="D16" s="21">
        <v>0.18674377014986801</v>
      </c>
      <c r="E16" s="21">
        <v>0.183453640359204</v>
      </c>
      <c r="F16" s="21"/>
      <c r="G16" s="21">
        <v>0.250262154611953</v>
      </c>
      <c r="H16" s="21">
        <v>0.18462402411451001</v>
      </c>
      <c r="I16" s="21">
        <v>0.153001790528667</v>
      </c>
      <c r="J16" s="21">
        <v>0.15861527675571299</v>
      </c>
      <c r="K16" s="21">
        <v>0.200618522226966</v>
      </c>
      <c r="L16" s="21">
        <v>0.18016024057255201</v>
      </c>
      <c r="M16" s="21"/>
      <c r="N16" s="21">
        <v>0.216110810940527</v>
      </c>
      <c r="O16" s="21">
        <v>0.205022280574435</v>
      </c>
      <c r="P16" s="21">
        <v>0.16810144627353499</v>
      </c>
      <c r="Q16" s="21">
        <v>0.148303126558224</v>
      </c>
      <c r="R16" s="21"/>
      <c r="S16" s="21">
        <v>0.19934787389190101</v>
      </c>
      <c r="T16" s="21">
        <v>0.17175120759954601</v>
      </c>
      <c r="U16" s="21">
        <v>0.20243148775051101</v>
      </c>
      <c r="V16" s="21">
        <v>0.189222359990981</v>
      </c>
      <c r="W16" s="21">
        <v>0.23015978832919301</v>
      </c>
      <c r="X16" s="21">
        <v>0.15692342484524199</v>
      </c>
      <c r="Y16" s="21">
        <v>0.164714651672031</v>
      </c>
      <c r="Z16" s="21">
        <v>0.23616886074853599</v>
      </c>
      <c r="AA16" s="21">
        <v>0.180814658971164</v>
      </c>
      <c r="AB16" s="21">
        <v>0.15643622680757699</v>
      </c>
      <c r="AC16" s="21">
        <v>0.20494040159676399</v>
      </c>
      <c r="AD16" s="21">
        <v>0.15473003733017801</v>
      </c>
      <c r="AE16" s="21"/>
      <c r="AF16" s="21">
        <v>0.15129634537848999</v>
      </c>
      <c r="AG16" s="21">
        <v>0.21276441818094799</v>
      </c>
      <c r="AH16" s="21">
        <v>0.13657713441913</v>
      </c>
      <c r="AI16" s="21"/>
      <c r="AJ16" s="21">
        <v>0.15669466779197799</v>
      </c>
      <c r="AK16" s="21">
        <v>0.23761706693628601</v>
      </c>
      <c r="AL16" s="21">
        <v>0.160011905093697</v>
      </c>
      <c r="AM16" s="21">
        <v>0.252433369073156</v>
      </c>
      <c r="AN16" s="21">
        <v>0.13356195519794001</v>
      </c>
      <c r="AO16" s="21"/>
      <c r="AP16" s="21">
        <v>0.11758994380953</v>
      </c>
      <c r="AQ16" s="21">
        <v>0.24944655294880599</v>
      </c>
      <c r="AR16" s="21">
        <v>0.200738009705556</v>
      </c>
      <c r="AS16" s="21"/>
      <c r="AT16" s="21">
        <v>0.136207875234784</v>
      </c>
      <c r="AU16" s="21">
        <v>0.18066961190422601</v>
      </c>
      <c r="AV16" s="21">
        <v>0.21851453177616201</v>
      </c>
      <c r="AW16" s="21">
        <v>0.195791483242373</v>
      </c>
      <c r="AX16" s="21">
        <v>0.32841346137331301</v>
      </c>
    </row>
    <row r="17" spans="2:50" x14ac:dyDescent="0.35">
      <c r="B17" s="18" t="s">
        <v>160</v>
      </c>
      <c r="C17" s="22">
        <v>0.139380715634567</v>
      </c>
      <c r="D17" s="22">
        <v>0.153534617893756</v>
      </c>
      <c r="E17" s="22">
        <v>0.12510981064422499</v>
      </c>
      <c r="F17" s="22"/>
      <c r="G17" s="22">
        <v>9.3190516330132395E-2</v>
      </c>
      <c r="H17" s="22">
        <v>0.21016263678776201</v>
      </c>
      <c r="I17" s="22">
        <v>0.21236213681715899</v>
      </c>
      <c r="J17" s="22">
        <v>0.17014001675187199</v>
      </c>
      <c r="K17" s="22">
        <v>6.4198785088238203E-2</v>
      </c>
      <c r="L17" s="22">
        <v>7.8008889470042295E-2</v>
      </c>
      <c r="M17" s="22"/>
      <c r="N17" s="22">
        <v>0.11172630080429601</v>
      </c>
      <c r="O17" s="22">
        <v>0.119186235083866</v>
      </c>
      <c r="P17" s="22">
        <v>0.14979681390962399</v>
      </c>
      <c r="Q17" s="22">
        <v>0.17871602939991801</v>
      </c>
      <c r="R17" s="22"/>
      <c r="S17" s="22">
        <v>0.20757191671487199</v>
      </c>
      <c r="T17" s="22">
        <v>0.18740411275590299</v>
      </c>
      <c r="U17" s="22">
        <v>3.7274916675503499E-2</v>
      </c>
      <c r="V17" s="22">
        <v>0.119083847422912</v>
      </c>
      <c r="W17" s="22">
        <v>4.9657802040534903E-2</v>
      </c>
      <c r="X17" s="22">
        <v>0.23108117563900599</v>
      </c>
      <c r="Y17" s="22">
        <v>0.14185666679498399</v>
      </c>
      <c r="Z17" s="22">
        <v>9.5399244003719699E-2</v>
      </c>
      <c r="AA17" s="22">
        <v>0.15711905951944899</v>
      </c>
      <c r="AB17" s="22">
        <v>6.4635792002832496E-2</v>
      </c>
      <c r="AC17" s="22">
        <v>8.1348854019338501E-2</v>
      </c>
      <c r="AD17" s="22">
        <v>0.185840641852554</v>
      </c>
      <c r="AE17" s="22"/>
      <c r="AF17" s="22">
        <v>0.19969987449061899</v>
      </c>
      <c r="AG17" s="22">
        <v>0.116691541699437</v>
      </c>
      <c r="AH17" s="22">
        <v>0.120771633936579</v>
      </c>
      <c r="AI17" s="22"/>
      <c r="AJ17" s="22">
        <v>0.214272855078844</v>
      </c>
      <c r="AK17" s="22">
        <v>9.6187797705599001E-2</v>
      </c>
      <c r="AL17" s="22">
        <v>0.16385475090169699</v>
      </c>
      <c r="AM17" s="22">
        <v>0.104288652424969</v>
      </c>
      <c r="AN17" s="22">
        <v>8.8209155243074697E-2</v>
      </c>
      <c r="AO17" s="22"/>
      <c r="AP17" s="22">
        <v>0.34124391306581398</v>
      </c>
      <c r="AQ17" s="22">
        <v>6.4963760796595799E-2</v>
      </c>
      <c r="AR17" s="22">
        <v>7.3473173411811393E-2</v>
      </c>
      <c r="AS17" s="22"/>
      <c r="AT17" s="22">
        <v>0.16901613915553801</v>
      </c>
      <c r="AU17" s="22">
        <v>0.17913922613275399</v>
      </c>
      <c r="AV17" s="22">
        <v>8.7845176205544606E-2</v>
      </c>
      <c r="AW17" s="22">
        <v>0.18970223253867299</v>
      </c>
      <c r="AX17" s="22">
        <v>-0.102758074529442</v>
      </c>
    </row>
    <row r="18" spans="2:50" x14ac:dyDescent="0.35">
      <c r="B18" s="16"/>
    </row>
    <row r="19" spans="2:50" x14ac:dyDescent="0.35">
      <c r="B19" t="s">
        <v>85</v>
      </c>
    </row>
    <row r="20" spans="2:50" x14ac:dyDescent="0.35">
      <c r="B20" t="s">
        <v>86</v>
      </c>
    </row>
    <row r="22" spans="2:50" x14ac:dyDescent="0.35">
      <c r="B22"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X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x14ac:dyDescent="0.35">
      <c r="B9" s="18" t="s">
        <v>175</v>
      </c>
      <c r="C9" s="17">
        <v>0.38798803188368203</v>
      </c>
      <c r="D9" s="17">
        <v>0.36441244271200002</v>
      </c>
      <c r="E9" s="17">
        <v>0.410450924664504</v>
      </c>
      <c r="F9" s="17"/>
      <c r="G9" s="17">
        <v>0.49778413991064002</v>
      </c>
      <c r="H9" s="17">
        <v>0.44602848140786699</v>
      </c>
      <c r="I9" s="17">
        <v>0.43804858150917397</v>
      </c>
      <c r="J9" s="17">
        <v>0.39194589927092199</v>
      </c>
      <c r="K9" s="17">
        <v>0.376225011707079</v>
      </c>
      <c r="L9" s="17">
        <v>0.23260192139956301</v>
      </c>
      <c r="M9" s="17"/>
      <c r="N9" s="17">
        <v>0.35609460239535101</v>
      </c>
      <c r="O9" s="17">
        <v>0.404729821615952</v>
      </c>
      <c r="P9" s="17">
        <v>0.35869550848508602</v>
      </c>
      <c r="Q9" s="17">
        <v>0.42988695236310098</v>
      </c>
      <c r="R9" s="17"/>
      <c r="S9" s="17">
        <v>0.40449246645829801</v>
      </c>
      <c r="T9" s="17">
        <v>0.387157589790523</v>
      </c>
      <c r="U9" s="17">
        <v>0.31775857760184401</v>
      </c>
      <c r="V9" s="17">
        <v>0.33378698079074698</v>
      </c>
      <c r="W9" s="17">
        <v>0.42068309401350101</v>
      </c>
      <c r="X9" s="17">
        <v>0.35412138012712402</v>
      </c>
      <c r="Y9" s="17">
        <v>0.32129567314984497</v>
      </c>
      <c r="Z9" s="17">
        <v>0.36880712166934398</v>
      </c>
      <c r="AA9" s="17">
        <v>0.433552445643068</v>
      </c>
      <c r="AB9" s="17">
        <v>0.47535003847952401</v>
      </c>
      <c r="AC9" s="17">
        <v>0.44343017249544803</v>
      </c>
      <c r="AD9" s="17">
        <v>0.36983669406209702</v>
      </c>
      <c r="AE9" s="17"/>
      <c r="AF9" s="17">
        <v>0.28226770220695302</v>
      </c>
      <c r="AG9" s="17">
        <v>0.41018435734162501</v>
      </c>
      <c r="AH9" s="17">
        <v>0.46125514550582503</v>
      </c>
      <c r="AI9" s="17"/>
      <c r="AJ9" s="17">
        <v>0.26060895777212201</v>
      </c>
      <c r="AK9" s="17">
        <v>0.47611452195366999</v>
      </c>
      <c r="AL9" s="17">
        <v>0.38010237514658002</v>
      </c>
      <c r="AM9" s="17">
        <v>6.9676343962140105E-2</v>
      </c>
      <c r="AN9" s="17">
        <v>0.46881212419497498</v>
      </c>
      <c r="AO9" s="17"/>
      <c r="AP9" s="17">
        <v>0.26107046436265602</v>
      </c>
      <c r="AQ9" s="17">
        <v>0.50799603602619403</v>
      </c>
      <c r="AR9" s="17">
        <v>0.362886541989212</v>
      </c>
      <c r="AS9" s="17"/>
      <c r="AT9" s="17">
        <v>0.34737987447566099</v>
      </c>
      <c r="AU9" s="17">
        <v>0.41505467875896301</v>
      </c>
      <c r="AV9" s="17">
        <v>0.42196162920095698</v>
      </c>
      <c r="AW9" s="17">
        <v>0.44725120125711199</v>
      </c>
      <c r="AX9" s="17">
        <v>0.369751527607457</v>
      </c>
    </row>
    <row r="10" spans="2:50" ht="29" x14ac:dyDescent="0.35">
      <c r="B10" s="18" t="s">
        <v>176</v>
      </c>
      <c r="C10" s="17">
        <v>0.37170160777264299</v>
      </c>
      <c r="D10" s="17">
        <v>0.342469112331037</v>
      </c>
      <c r="E10" s="17">
        <v>0.39956984624177</v>
      </c>
      <c r="F10" s="17"/>
      <c r="G10" s="17">
        <v>0.29799096685529503</v>
      </c>
      <c r="H10" s="17">
        <v>0.31392639282764401</v>
      </c>
      <c r="I10" s="17">
        <v>0.335486101683722</v>
      </c>
      <c r="J10" s="17">
        <v>0.372701861757607</v>
      </c>
      <c r="K10" s="17">
        <v>0.47799355986127501</v>
      </c>
      <c r="L10" s="17">
        <v>0.42487788072724803</v>
      </c>
      <c r="M10" s="17"/>
      <c r="N10" s="17">
        <v>0.35492647003227501</v>
      </c>
      <c r="O10" s="17">
        <v>0.34793977720380198</v>
      </c>
      <c r="P10" s="17">
        <v>0.36528844731989901</v>
      </c>
      <c r="Q10" s="17">
        <v>0.41631465043798699</v>
      </c>
      <c r="R10" s="17"/>
      <c r="S10" s="17">
        <v>0.29083404943103203</v>
      </c>
      <c r="T10" s="17">
        <v>0.41128029091898</v>
      </c>
      <c r="U10" s="17">
        <v>0.43922456358305101</v>
      </c>
      <c r="V10" s="17">
        <v>0.41279742083499898</v>
      </c>
      <c r="W10" s="17">
        <v>0.32941220341361099</v>
      </c>
      <c r="X10" s="17">
        <v>0.30185539166908598</v>
      </c>
      <c r="Y10" s="17">
        <v>0.38331685428234402</v>
      </c>
      <c r="Z10" s="17">
        <v>0.43476889948745201</v>
      </c>
      <c r="AA10" s="17">
        <v>0.38256006512067597</v>
      </c>
      <c r="AB10" s="17">
        <v>0.323636909600441</v>
      </c>
      <c r="AC10" s="17">
        <v>0.49965683368026598</v>
      </c>
      <c r="AD10" s="17">
        <v>0.36118136875767298</v>
      </c>
      <c r="AE10" s="17"/>
      <c r="AF10" s="17">
        <v>0.40476790860145101</v>
      </c>
      <c r="AG10" s="17">
        <v>0.36788290323547601</v>
      </c>
      <c r="AH10" s="17">
        <v>0.31141658008989798</v>
      </c>
      <c r="AI10" s="17"/>
      <c r="AJ10" s="17">
        <v>0.39763606585455102</v>
      </c>
      <c r="AK10" s="17">
        <v>0.37063570073482199</v>
      </c>
      <c r="AL10" s="17">
        <v>0.30544412860238401</v>
      </c>
      <c r="AM10" s="17">
        <v>0.485366252568673</v>
      </c>
      <c r="AN10" s="17">
        <v>0.36629248426076899</v>
      </c>
      <c r="AO10" s="17"/>
      <c r="AP10" s="17">
        <v>0.35169024891168199</v>
      </c>
      <c r="AQ10" s="17">
        <v>0.38668459585985998</v>
      </c>
      <c r="AR10" s="17">
        <v>0.30935256210947099</v>
      </c>
      <c r="AS10" s="17"/>
      <c r="AT10" s="17">
        <v>0.46437825514823799</v>
      </c>
      <c r="AU10" s="17">
        <v>0.360237383634474</v>
      </c>
      <c r="AV10" s="17">
        <v>0.316389677647618</v>
      </c>
      <c r="AW10" s="17">
        <v>0.27188649804946502</v>
      </c>
      <c r="AX10" s="17">
        <v>0.18117096186671</v>
      </c>
    </row>
    <row r="11" spans="2:50" ht="43.5" x14ac:dyDescent="0.35">
      <c r="B11" s="18" t="s">
        <v>177</v>
      </c>
      <c r="C11" s="17">
        <v>0.32089550938754602</v>
      </c>
      <c r="D11" s="17">
        <v>0.27135501351354302</v>
      </c>
      <c r="E11" s="17">
        <v>0.36954698396413599</v>
      </c>
      <c r="F11" s="17"/>
      <c r="G11" s="17">
        <v>0.283251972719617</v>
      </c>
      <c r="H11" s="17">
        <v>0.32685789509972402</v>
      </c>
      <c r="I11" s="17">
        <v>0.36461254180630098</v>
      </c>
      <c r="J11" s="17">
        <v>0.32037181952757898</v>
      </c>
      <c r="K11" s="17">
        <v>0.33473882479908001</v>
      </c>
      <c r="L11" s="17">
        <v>0.296448491844577</v>
      </c>
      <c r="M11" s="17"/>
      <c r="N11" s="17">
        <v>0.26228151672980399</v>
      </c>
      <c r="O11" s="17">
        <v>0.32605155815591202</v>
      </c>
      <c r="P11" s="17">
        <v>0.38278312805627002</v>
      </c>
      <c r="Q11" s="17">
        <v>0.322080758656063</v>
      </c>
      <c r="R11" s="17"/>
      <c r="S11" s="17">
        <v>0.27656986845687898</v>
      </c>
      <c r="T11" s="17">
        <v>0.33456124072475701</v>
      </c>
      <c r="U11" s="17">
        <v>0.35789674092457202</v>
      </c>
      <c r="V11" s="17">
        <v>0.36740291043953199</v>
      </c>
      <c r="W11" s="17">
        <v>0.27989120626820502</v>
      </c>
      <c r="X11" s="17">
        <v>0.32951015975887799</v>
      </c>
      <c r="Y11" s="17">
        <v>0.33160202639853698</v>
      </c>
      <c r="Z11" s="17">
        <v>0.300407775913343</v>
      </c>
      <c r="AA11" s="17">
        <v>0.30038924963065</v>
      </c>
      <c r="AB11" s="17">
        <v>0.35517641846110298</v>
      </c>
      <c r="AC11" s="17">
        <v>0.35005136738978798</v>
      </c>
      <c r="AD11" s="17">
        <v>0.222964982521657</v>
      </c>
      <c r="AE11" s="17"/>
      <c r="AF11" s="17">
        <v>0.35590101689491699</v>
      </c>
      <c r="AG11" s="17">
        <v>0.29972346794981503</v>
      </c>
      <c r="AH11" s="17">
        <v>0.30901336483804798</v>
      </c>
      <c r="AI11" s="17"/>
      <c r="AJ11" s="17">
        <v>0.32911206240188201</v>
      </c>
      <c r="AK11" s="17">
        <v>0.31694127599544902</v>
      </c>
      <c r="AL11" s="17">
        <v>0.27189185913120201</v>
      </c>
      <c r="AM11" s="17">
        <v>0.45816629198861197</v>
      </c>
      <c r="AN11" s="17">
        <v>0.32044016075561799</v>
      </c>
      <c r="AO11" s="17"/>
      <c r="AP11" s="17">
        <v>0.30676027539963102</v>
      </c>
      <c r="AQ11" s="17">
        <v>0.31306292149340498</v>
      </c>
      <c r="AR11" s="17">
        <v>0.32261400803782703</v>
      </c>
      <c r="AS11" s="17"/>
      <c r="AT11" s="17">
        <v>0.35681217955621503</v>
      </c>
      <c r="AU11" s="17">
        <v>0.32486638067617502</v>
      </c>
      <c r="AV11" s="17">
        <v>0.31388592629207202</v>
      </c>
      <c r="AW11" s="17">
        <v>0.233809066971295</v>
      </c>
      <c r="AX11" s="17">
        <v>0.131317004108115</v>
      </c>
    </row>
    <row r="12" spans="2:50" ht="72.5" x14ac:dyDescent="0.35">
      <c r="B12" s="18" t="s">
        <v>178</v>
      </c>
      <c r="C12" s="17">
        <v>0.23439327130288901</v>
      </c>
      <c r="D12" s="17">
        <v>0.221356201549819</v>
      </c>
      <c r="E12" s="17">
        <v>0.24804402672303899</v>
      </c>
      <c r="F12" s="17"/>
      <c r="G12" s="17">
        <v>0.182141596358153</v>
      </c>
      <c r="H12" s="17">
        <v>0.21278686712924799</v>
      </c>
      <c r="I12" s="17">
        <v>0.244701088588338</v>
      </c>
      <c r="J12" s="17">
        <v>0.23519614736092301</v>
      </c>
      <c r="K12" s="17">
        <v>0.24182092904881899</v>
      </c>
      <c r="L12" s="17">
        <v>0.27230560257995801</v>
      </c>
      <c r="M12" s="17"/>
      <c r="N12" s="17">
        <v>0.23836049109395799</v>
      </c>
      <c r="O12" s="17">
        <v>0.22164729346288101</v>
      </c>
      <c r="P12" s="17">
        <v>0.27365263375021498</v>
      </c>
      <c r="Q12" s="17">
        <v>0.209815897464837</v>
      </c>
      <c r="R12" s="17"/>
      <c r="S12" s="17">
        <v>0.255861624734253</v>
      </c>
      <c r="T12" s="17">
        <v>0.242585152799106</v>
      </c>
      <c r="U12" s="17">
        <v>0.26376469517489098</v>
      </c>
      <c r="V12" s="17">
        <v>0.238352447515711</v>
      </c>
      <c r="W12" s="17">
        <v>0.28470693130402103</v>
      </c>
      <c r="X12" s="17">
        <v>0.188798073604035</v>
      </c>
      <c r="Y12" s="17">
        <v>0.27194972920388499</v>
      </c>
      <c r="Z12" s="17">
        <v>0.32468040986665397</v>
      </c>
      <c r="AA12" s="17">
        <v>0.19635228076535599</v>
      </c>
      <c r="AB12" s="17">
        <v>0.169799599582202</v>
      </c>
      <c r="AC12" s="17">
        <v>0.24360933912617699</v>
      </c>
      <c r="AD12" s="17">
        <v>0.12716665521925999</v>
      </c>
      <c r="AE12" s="17"/>
      <c r="AF12" s="17">
        <v>0.30301124206956298</v>
      </c>
      <c r="AG12" s="17">
        <v>0.200992433227867</v>
      </c>
      <c r="AH12" s="17">
        <v>0.18736219124723899</v>
      </c>
      <c r="AI12" s="17"/>
      <c r="AJ12" s="17">
        <v>0.28407267359892102</v>
      </c>
      <c r="AK12" s="17">
        <v>0.19638787557877799</v>
      </c>
      <c r="AL12" s="17">
        <v>0.26395324532891301</v>
      </c>
      <c r="AM12" s="17">
        <v>0.19634537140821801</v>
      </c>
      <c r="AN12" s="17">
        <v>0.23695039039379401</v>
      </c>
      <c r="AO12" s="17"/>
      <c r="AP12" s="17">
        <v>0.28276908263348399</v>
      </c>
      <c r="AQ12" s="17">
        <v>0.208816859812676</v>
      </c>
      <c r="AR12" s="17">
        <v>0.20963811776720101</v>
      </c>
      <c r="AS12" s="17"/>
      <c r="AT12" s="17">
        <v>0.22421146790518401</v>
      </c>
      <c r="AU12" s="17">
        <v>0.22834192652759799</v>
      </c>
      <c r="AV12" s="17">
        <v>0.22559299566228599</v>
      </c>
      <c r="AW12" s="17">
        <v>0.235237646868173</v>
      </c>
      <c r="AX12" s="17">
        <v>0.30261684626500601</v>
      </c>
    </row>
    <row r="13" spans="2:50" ht="58" x14ac:dyDescent="0.35">
      <c r="B13" s="18" t="s">
        <v>179</v>
      </c>
      <c r="C13" s="17">
        <v>0.22882826951329499</v>
      </c>
      <c r="D13" s="17">
        <v>0.22554747438226699</v>
      </c>
      <c r="E13" s="17">
        <v>0.23197474388983</v>
      </c>
      <c r="F13" s="17"/>
      <c r="G13" s="17">
        <v>0.123699438157265</v>
      </c>
      <c r="H13" s="17">
        <v>0.139738088313345</v>
      </c>
      <c r="I13" s="17">
        <v>0.21580213408445401</v>
      </c>
      <c r="J13" s="17">
        <v>0.218981819525951</v>
      </c>
      <c r="K13" s="17">
        <v>0.31976635299088801</v>
      </c>
      <c r="L13" s="17">
        <v>0.32828896225342502</v>
      </c>
      <c r="M13" s="17"/>
      <c r="N13" s="17">
        <v>0.29251737979176701</v>
      </c>
      <c r="O13" s="17">
        <v>0.241442895499072</v>
      </c>
      <c r="P13" s="17">
        <v>0.205469536456868</v>
      </c>
      <c r="Q13" s="17">
        <v>0.16819147731457901</v>
      </c>
      <c r="R13" s="17"/>
      <c r="S13" s="17">
        <v>0.19481723589250699</v>
      </c>
      <c r="T13" s="17">
        <v>0.30148658172833198</v>
      </c>
      <c r="U13" s="17">
        <v>0.24297441756303301</v>
      </c>
      <c r="V13" s="17">
        <v>0.25991950435565903</v>
      </c>
      <c r="W13" s="17">
        <v>0.20977282614675799</v>
      </c>
      <c r="X13" s="17">
        <v>0.201922569294858</v>
      </c>
      <c r="Y13" s="17">
        <v>0.25874657028665898</v>
      </c>
      <c r="Z13" s="17">
        <v>0.18124728357915901</v>
      </c>
      <c r="AA13" s="17">
        <v>0.202010871516692</v>
      </c>
      <c r="AB13" s="17">
        <v>0.21027703088492999</v>
      </c>
      <c r="AC13" s="17">
        <v>0.18974759963600901</v>
      </c>
      <c r="AD13" s="17">
        <v>0.27044171504887099</v>
      </c>
      <c r="AE13" s="17"/>
      <c r="AF13" s="17">
        <v>0.30705112564349302</v>
      </c>
      <c r="AG13" s="17">
        <v>0.204736498386376</v>
      </c>
      <c r="AH13" s="17">
        <v>0.17813754408391799</v>
      </c>
      <c r="AI13" s="17"/>
      <c r="AJ13" s="17">
        <v>0.34691515841800502</v>
      </c>
      <c r="AK13" s="17">
        <v>0.13573671863827599</v>
      </c>
      <c r="AL13" s="17">
        <v>0.23177158928686301</v>
      </c>
      <c r="AM13" s="17">
        <v>0.11960887903126401</v>
      </c>
      <c r="AN13" s="17">
        <v>0.15340635619724899</v>
      </c>
      <c r="AO13" s="17"/>
      <c r="AP13" s="17">
        <v>0.33933714496810502</v>
      </c>
      <c r="AQ13" s="17">
        <v>0.164130346058771</v>
      </c>
      <c r="AR13" s="17">
        <v>0.21842789947159499</v>
      </c>
      <c r="AS13" s="17"/>
      <c r="AT13" s="17">
        <v>0.204846653821631</v>
      </c>
      <c r="AU13" s="17">
        <v>0.24295629171958599</v>
      </c>
      <c r="AV13" s="17">
        <v>0.190223718115445</v>
      </c>
      <c r="AW13" s="17">
        <v>0.22494025496412801</v>
      </c>
      <c r="AX13" s="17">
        <v>0.14216282400356001</v>
      </c>
    </row>
    <row r="14" spans="2:50" ht="58" x14ac:dyDescent="0.35">
      <c r="B14" s="18" t="s">
        <v>180</v>
      </c>
      <c r="C14" s="17">
        <v>0.21036228368644599</v>
      </c>
      <c r="D14" s="17">
        <v>0.22844630283596101</v>
      </c>
      <c r="E14" s="17">
        <v>0.19234180862425701</v>
      </c>
      <c r="F14" s="17"/>
      <c r="G14" s="17">
        <v>0.222520514253643</v>
      </c>
      <c r="H14" s="17">
        <v>0.238905812823591</v>
      </c>
      <c r="I14" s="17">
        <v>0.26837623930980697</v>
      </c>
      <c r="J14" s="17">
        <v>0.25816121693967897</v>
      </c>
      <c r="K14" s="17">
        <v>0.18256098951424199</v>
      </c>
      <c r="L14" s="17">
        <v>0.111720002939762</v>
      </c>
      <c r="M14" s="17"/>
      <c r="N14" s="17">
        <v>0.204210795288675</v>
      </c>
      <c r="O14" s="17">
        <v>0.20123010609046901</v>
      </c>
      <c r="P14" s="17">
        <v>0.23663446372418001</v>
      </c>
      <c r="Q14" s="17">
        <v>0.20588992047169499</v>
      </c>
      <c r="R14" s="17"/>
      <c r="S14" s="17">
        <v>0.20669037330704901</v>
      </c>
      <c r="T14" s="17">
        <v>0.202532890339401</v>
      </c>
      <c r="U14" s="17">
        <v>0.20033188278998801</v>
      </c>
      <c r="V14" s="17">
        <v>0.16014187933499799</v>
      </c>
      <c r="W14" s="17">
        <v>0.191203720493241</v>
      </c>
      <c r="X14" s="17">
        <v>0.243949961668395</v>
      </c>
      <c r="Y14" s="17">
        <v>0.19371577001683399</v>
      </c>
      <c r="Z14" s="17">
        <v>0.21415669350573899</v>
      </c>
      <c r="AA14" s="17">
        <v>0.206892913748142</v>
      </c>
      <c r="AB14" s="17">
        <v>0.28821062953566801</v>
      </c>
      <c r="AC14" s="17">
        <v>9.72506848477242E-2</v>
      </c>
      <c r="AD14" s="17">
        <v>0.38823582446027699</v>
      </c>
      <c r="AE14" s="17"/>
      <c r="AF14" s="17">
        <v>0.16644117322371199</v>
      </c>
      <c r="AG14" s="17">
        <v>0.24870002003436001</v>
      </c>
      <c r="AH14" s="17">
        <v>0.195937252646572</v>
      </c>
      <c r="AI14" s="17"/>
      <c r="AJ14" s="17">
        <v>0.17788771133766601</v>
      </c>
      <c r="AK14" s="17">
        <v>0.225616635202707</v>
      </c>
      <c r="AL14" s="17">
        <v>0.184935851352244</v>
      </c>
      <c r="AM14" s="17">
        <v>7.9379463396097305E-2</v>
      </c>
      <c r="AN14" s="17">
        <v>0.18215017149662599</v>
      </c>
      <c r="AO14" s="17"/>
      <c r="AP14" s="17">
        <v>0.18641459974935501</v>
      </c>
      <c r="AQ14" s="17">
        <v>0.23621525972256999</v>
      </c>
      <c r="AR14" s="17">
        <v>0.202318054887211</v>
      </c>
      <c r="AS14" s="17"/>
      <c r="AT14" s="17">
        <v>0.18159055747255401</v>
      </c>
      <c r="AU14" s="17">
        <v>0.210455364083211</v>
      </c>
      <c r="AV14" s="17">
        <v>0.26280921809460001</v>
      </c>
      <c r="AW14" s="17">
        <v>0.240217702338097</v>
      </c>
      <c r="AX14" s="17">
        <v>0.26182459918691797</v>
      </c>
    </row>
    <row r="15" spans="2:50" ht="43.5" x14ac:dyDescent="0.35">
      <c r="B15" s="18" t="s">
        <v>181</v>
      </c>
      <c r="C15" s="17">
        <v>0.19770857984544801</v>
      </c>
      <c r="D15" s="17">
        <v>0.20878730371271401</v>
      </c>
      <c r="E15" s="17">
        <v>0.18768181972606099</v>
      </c>
      <c r="F15" s="17"/>
      <c r="G15" s="17">
        <v>0.16472178014830399</v>
      </c>
      <c r="H15" s="17">
        <v>0.15998872182895901</v>
      </c>
      <c r="I15" s="17">
        <v>0.19695577046830601</v>
      </c>
      <c r="J15" s="17">
        <v>0.205173549808992</v>
      </c>
      <c r="K15" s="17">
        <v>0.191639350432703</v>
      </c>
      <c r="L15" s="17">
        <v>0.24862996665485801</v>
      </c>
      <c r="M15" s="17"/>
      <c r="N15" s="17">
        <v>0.196263036116506</v>
      </c>
      <c r="O15" s="17">
        <v>0.199779277424952</v>
      </c>
      <c r="P15" s="17">
        <v>0.24334592426035501</v>
      </c>
      <c r="Q15" s="17">
        <v>0.15472088722107299</v>
      </c>
      <c r="R15" s="17"/>
      <c r="S15" s="17">
        <v>0.158306500919556</v>
      </c>
      <c r="T15" s="17">
        <v>0.197571591391695</v>
      </c>
      <c r="U15" s="17">
        <v>0.203011827064739</v>
      </c>
      <c r="V15" s="17">
        <v>0.20700799023302399</v>
      </c>
      <c r="W15" s="17">
        <v>0.14084948869459299</v>
      </c>
      <c r="X15" s="17">
        <v>0.22048896282668101</v>
      </c>
      <c r="Y15" s="17">
        <v>0.24316993186882399</v>
      </c>
      <c r="Z15" s="17">
        <v>0.175066595077736</v>
      </c>
      <c r="AA15" s="17">
        <v>0.182154006049179</v>
      </c>
      <c r="AB15" s="17">
        <v>0.24670402339835301</v>
      </c>
      <c r="AC15" s="17">
        <v>0.24585092592538499</v>
      </c>
      <c r="AD15" s="17">
        <v>0.14302035178852199</v>
      </c>
      <c r="AE15" s="17"/>
      <c r="AF15" s="17">
        <v>0.26201523963176698</v>
      </c>
      <c r="AG15" s="17">
        <v>0.16781704655233701</v>
      </c>
      <c r="AH15" s="17">
        <v>0.156070324851489</v>
      </c>
      <c r="AI15" s="17"/>
      <c r="AJ15" s="17">
        <v>0.25800019520656697</v>
      </c>
      <c r="AK15" s="17">
        <v>0.14254738190625901</v>
      </c>
      <c r="AL15" s="17">
        <v>0.17055545504386899</v>
      </c>
      <c r="AM15" s="17">
        <v>0.195124346425606</v>
      </c>
      <c r="AN15" s="17">
        <v>0.23345105127295501</v>
      </c>
      <c r="AO15" s="17"/>
      <c r="AP15" s="17">
        <v>0.24714794991844999</v>
      </c>
      <c r="AQ15" s="17">
        <v>0.156511019162583</v>
      </c>
      <c r="AR15" s="17">
        <v>0.140723780062388</v>
      </c>
      <c r="AS15" s="17"/>
      <c r="AT15" s="17">
        <v>0.22541066881822899</v>
      </c>
      <c r="AU15" s="17">
        <v>0.19352406973050701</v>
      </c>
      <c r="AV15" s="17">
        <v>0.15797973627449399</v>
      </c>
      <c r="AW15" s="17">
        <v>0.181425064927209</v>
      </c>
      <c r="AX15" s="17">
        <v>0.30577978646799803</v>
      </c>
    </row>
    <row r="16" spans="2:50" ht="72.5" x14ac:dyDescent="0.35">
      <c r="B16" s="18" t="s">
        <v>182</v>
      </c>
      <c r="C16" s="17">
        <v>0.19256460987605301</v>
      </c>
      <c r="D16" s="17">
        <v>0.218399472555657</v>
      </c>
      <c r="E16" s="17">
        <v>0.166234246231654</v>
      </c>
      <c r="F16" s="17"/>
      <c r="G16" s="17">
        <v>0.126418882978131</v>
      </c>
      <c r="H16" s="17">
        <v>0.175554861926839</v>
      </c>
      <c r="I16" s="17">
        <v>0.14882608850265</v>
      </c>
      <c r="J16" s="17">
        <v>0.20876180457214499</v>
      </c>
      <c r="K16" s="17">
        <v>0.231956518278815</v>
      </c>
      <c r="L16" s="17">
        <v>0.24600094480854101</v>
      </c>
      <c r="M16" s="17"/>
      <c r="N16" s="17">
        <v>0.207356871938603</v>
      </c>
      <c r="O16" s="17">
        <v>0.20383328116968299</v>
      </c>
      <c r="P16" s="17">
        <v>0.16516041918028501</v>
      </c>
      <c r="Q16" s="17">
        <v>0.185746688925883</v>
      </c>
      <c r="R16" s="17"/>
      <c r="S16" s="17">
        <v>0.22030265673844801</v>
      </c>
      <c r="T16" s="17">
        <v>0.209305702169504</v>
      </c>
      <c r="U16" s="17">
        <v>0.167303676780893</v>
      </c>
      <c r="V16" s="17">
        <v>0.187773761215841</v>
      </c>
      <c r="W16" s="17">
        <v>0.149160298310821</v>
      </c>
      <c r="X16" s="17">
        <v>0.17053977068734999</v>
      </c>
      <c r="Y16" s="17">
        <v>0.19876400903827099</v>
      </c>
      <c r="Z16" s="17">
        <v>0.27333782865997902</v>
      </c>
      <c r="AA16" s="17">
        <v>0.18309849752947199</v>
      </c>
      <c r="AB16" s="17">
        <v>0.145412181675415</v>
      </c>
      <c r="AC16" s="17">
        <v>0.23309820501144701</v>
      </c>
      <c r="AD16" s="17">
        <v>0.22471434798453099</v>
      </c>
      <c r="AE16" s="17"/>
      <c r="AF16" s="17">
        <v>0.21325848824017801</v>
      </c>
      <c r="AG16" s="17">
        <v>0.194892281355138</v>
      </c>
      <c r="AH16" s="17">
        <v>0.16128475450591101</v>
      </c>
      <c r="AI16" s="17"/>
      <c r="AJ16" s="17">
        <v>0.20268757890955799</v>
      </c>
      <c r="AK16" s="17">
        <v>0.17290043312218101</v>
      </c>
      <c r="AL16" s="17">
        <v>0.24908849437782599</v>
      </c>
      <c r="AM16" s="17">
        <v>0.13757013762223</v>
      </c>
      <c r="AN16" s="17">
        <v>0.16776880642721101</v>
      </c>
      <c r="AO16" s="17"/>
      <c r="AP16" s="17">
        <v>0.192441779954686</v>
      </c>
      <c r="AQ16" s="17">
        <v>0.194456365071764</v>
      </c>
      <c r="AR16" s="17">
        <v>0.28297396460646301</v>
      </c>
      <c r="AS16" s="17"/>
      <c r="AT16" s="17">
        <v>0.18706429666893501</v>
      </c>
      <c r="AU16" s="17">
        <v>0.16554668333339601</v>
      </c>
      <c r="AV16" s="17">
        <v>0.22266606472016401</v>
      </c>
      <c r="AW16" s="17">
        <v>0.17893516465012799</v>
      </c>
      <c r="AX16" s="17">
        <v>0.109560887848951</v>
      </c>
    </row>
    <row r="17" spans="2:50" ht="29" x14ac:dyDescent="0.35">
      <c r="B17" s="18" t="s">
        <v>183</v>
      </c>
      <c r="C17" s="17">
        <v>0.15526762194350699</v>
      </c>
      <c r="D17" s="17">
        <v>0.15648734878661499</v>
      </c>
      <c r="E17" s="17">
        <v>0.15469297033132101</v>
      </c>
      <c r="F17" s="17"/>
      <c r="G17" s="17">
        <v>8.0423789224438796E-2</v>
      </c>
      <c r="H17" s="17">
        <v>0.13299494015188101</v>
      </c>
      <c r="I17" s="17">
        <v>0.14984437439485099</v>
      </c>
      <c r="J17" s="17">
        <v>0.13764549887157301</v>
      </c>
      <c r="K17" s="17">
        <v>0.15948053496721701</v>
      </c>
      <c r="L17" s="17">
        <v>0.23846423752149501</v>
      </c>
      <c r="M17" s="17"/>
      <c r="N17" s="17">
        <v>0.148705346299079</v>
      </c>
      <c r="O17" s="17">
        <v>0.178174308121546</v>
      </c>
      <c r="P17" s="17">
        <v>0.139645996336909</v>
      </c>
      <c r="Q17" s="17">
        <v>0.15418798138381301</v>
      </c>
      <c r="R17" s="17"/>
      <c r="S17" s="17">
        <v>0.17780442878352401</v>
      </c>
      <c r="T17" s="17">
        <v>0.139136538866656</v>
      </c>
      <c r="U17" s="17">
        <v>0.14456068028870001</v>
      </c>
      <c r="V17" s="17">
        <v>0.20004038826852</v>
      </c>
      <c r="W17" s="17">
        <v>0.19870871933238299</v>
      </c>
      <c r="X17" s="17">
        <v>0.166661824605121</v>
      </c>
      <c r="Y17" s="17">
        <v>0.13044716783117899</v>
      </c>
      <c r="Z17" s="17">
        <v>0.14731829746438299</v>
      </c>
      <c r="AA17" s="17">
        <v>0.13467992178886301</v>
      </c>
      <c r="AB17" s="17">
        <v>0.15090045767454099</v>
      </c>
      <c r="AC17" s="17">
        <v>0.13202564589170901</v>
      </c>
      <c r="AD17" s="17">
        <v>8.2848872656190994E-2</v>
      </c>
      <c r="AE17" s="17"/>
      <c r="AF17" s="17">
        <v>0.15089674566580899</v>
      </c>
      <c r="AG17" s="17">
        <v>0.182209113579343</v>
      </c>
      <c r="AH17" s="17">
        <v>0.13053040458107701</v>
      </c>
      <c r="AI17" s="17"/>
      <c r="AJ17" s="17">
        <v>0.163101860869517</v>
      </c>
      <c r="AK17" s="17">
        <v>0.186284331935331</v>
      </c>
      <c r="AL17" s="17">
        <v>0.165251021517373</v>
      </c>
      <c r="AM17" s="17">
        <v>0.14866789476714801</v>
      </c>
      <c r="AN17" s="17">
        <v>0.121241844410896</v>
      </c>
      <c r="AO17" s="17"/>
      <c r="AP17" s="17">
        <v>0.18230683060432101</v>
      </c>
      <c r="AQ17" s="17">
        <v>0.16592149520139499</v>
      </c>
      <c r="AR17" s="17">
        <v>0.17645968420948299</v>
      </c>
      <c r="AS17" s="17"/>
      <c r="AT17" s="17">
        <v>0.14130501802195</v>
      </c>
      <c r="AU17" s="17">
        <v>0.141579434528806</v>
      </c>
      <c r="AV17" s="17">
        <v>0.165205831916935</v>
      </c>
      <c r="AW17" s="17">
        <v>0.188035075891783</v>
      </c>
      <c r="AX17" s="17">
        <v>0.12639231799947201</v>
      </c>
    </row>
    <row r="18" spans="2:50" ht="58" x14ac:dyDescent="0.35">
      <c r="B18" s="18" t="s">
        <v>184</v>
      </c>
      <c r="C18" s="17">
        <v>9.9607255849387594E-2</v>
      </c>
      <c r="D18" s="17">
        <v>0.11144958739993099</v>
      </c>
      <c r="E18" s="17">
        <v>8.84464521145297E-2</v>
      </c>
      <c r="F18" s="17"/>
      <c r="G18" s="17">
        <v>7.6478737015691606E-2</v>
      </c>
      <c r="H18" s="17">
        <v>8.7051574988730604E-2</v>
      </c>
      <c r="I18" s="17">
        <v>5.2312845423024397E-2</v>
      </c>
      <c r="J18" s="17">
        <v>8.5913415964394904E-2</v>
      </c>
      <c r="K18" s="17">
        <v>0.11927197962809601</v>
      </c>
      <c r="L18" s="17">
        <v>0.16147300351007601</v>
      </c>
      <c r="M18" s="17"/>
      <c r="N18" s="17">
        <v>0.134412804128795</v>
      </c>
      <c r="O18" s="17">
        <v>8.6574398110244796E-2</v>
      </c>
      <c r="P18" s="17">
        <v>9.4788641185751504E-2</v>
      </c>
      <c r="Q18" s="17">
        <v>8.0981038015050397E-2</v>
      </c>
      <c r="R18" s="17"/>
      <c r="S18" s="17">
        <v>9.5635295835755196E-2</v>
      </c>
      <c r="T18" s="17">
        <v>0.104770252949449</v>
      </c>
      <c r="U18" s="17">
        <v>8.0418470238681497E-2</v>
      </c>
      <c r="V18" s="17">
        <v>0.134228209288658</v>
      </c>
      <c r="W18" s="17">
        <v>7.40960344078717E-2</v>
      </c>
      <c r="X18" s="17">
        <v>0.13977326047785499</v>
      </c>
      <c r="Y18" s="17">
        <v>8.4436470626239601E-2</v>
      </c>
      <c r="Z18" s="17">
        <v>0.118362692135351</v>
      </c>
      <c r="AA18" s="17">
        <v>0.105045847995669</v>
      </c>
      <c r="AB18" s="17">
        <v>7.7978089482860793E-2</v>
      </c>
      <c r="AC18" s="17">
        <v>8.1272982942867E-2</v>
      </c>
      <c r="AD18" s="17">
        <v>7.2574687023106196E-2</v>
      </c>
      <c r="AE18" s="17"/>
      <c r="AF18" s="17">
        <v>0.13835051896008699</v>
      </c>
      <c r="AG18" s="17">
        <v>7.9443814690052406E-2</v>
      </c>
      <c r="AH18" s="17">
        <v>8.2435753864691499E-2</v>
      </c>
      <c r="AI18" s="17"/>
      <c r="AJ18" s="17">
        <v>0.13728141072835101</v>
      </c>
      <c r="AK18" s="17">
        <v>8.3575888921337105E-2</v>
      </c>
      <c r="AL18" s="17">
        <v>8.0714480402871505E-2</v>
      </c>
      <c r="AM18" s="17">
        <v>0.25084470827599797</v>
      </c>
      <c r="AN18" s="17">
        <v>7.3721576919109702E-2</v>
      </c>
      <c r="AO18" s="17"/>
      <c r="AP18" s="17">
        <v>0.140001550728651</v>
      </c>
      <c r="AQ18" s="17">
        <v>7.4951086567565495E-2</v>
      </c>
      <c r="AR18" s="17">
        <v>0.109252128418937</v>
      </c>
      <c r="AS18" s="17"/>
      <c r="AT18" s="17">
        <v>9.1880970979677595E-2</v>
      </c>
      <c r="AU18" s="17">
        <v>8.7241547496852007E-2</v>
      </c>
      <c r="AV18" s="17">
        <v>0.11252666698647699</v>
      </c>
      <c r="AW18" s="17">
        <v>0.116080844619299</v>
      </c>
      <c r="AX18" s="17">
        <v>0.12630857835648199</v>
      </c>
    </row>
    <row r="19" spans="2:50" ht="87" x14ac:dyDescent="0.35">
      <c r="B19" s="18" t="s">
        <v>185</v>
      </c>
      <c r="C19" s="17">
        <v>8.1877419845610006E-2</v>
      </c>
      <c r="D19" s="17">
        <v>9.2730566591780694E-2</v>
      </c>
      <c r="E19" s="17">
        <v>7.0739492296266998E-2</v>
      </c>
      <c r="F19" s="17"/>
      <c r="G19" s="17">
        <v>0.109490813178086</v>
      </c>
      <c r="H19" s="17">
        <v>8.4014388829664194E-2</v>
      </c>
      <c r="I19" s="17">
        <v>4.7097895145006202E-2</v>
      </c>
      <c r="J19" s="17">
        <v>6.4420650010969596E-2</v>
      </c>
      <c r="K19" s="17">
        <v>7.3179395613260298E-2</v>
      </c>
      <c r="L19" s="17">
        <v>0.11024442366732599</v>
      </c>
      <c r="M19" s="17"/>
      <c r="N19" s="17">
        <v>8.4659301548195703E-2</v>
      </c>
      <c r="O19" s="17">
        <v>8.5608318741976802E-2</v>
      </c>
      <c r="P19" s="17">
        <v>9.9444605815931605E-2</v>
      </c>
      <c r="Q19" s="17">
        <v>6.0523719936653099E-2</v>
      </c>
      <c r="R19" s="17"/>
      <c r="S19" s="17">
        <v>6.43912941317243E-2</v>
      </c>
      <c r="T19" s="17">
        <v>6.9664002796872695E-2</v>
      </c>
      <c r="U19" s="17">
        <v>6.5778535389903706E-2</v>
      </c>
      <c r="V19" s="17">
        <v>6.9099490923274901E-2</v>
      </c>
      <c r="W19" s="17">
        <v>9.3636133762885002E-2</v>
      </c>
      <c r="X19" s="17">
        <v>0.134910421076395</v>
      </c>
      <c r="Y19" s="17">
        <v>8.4640846952074494E-2</v>
      </c>
      <c r="Z19" s="17">
        <v>9.3496200586672504E-2</v>
      </c>
      <c r="AA19" s="17">
        <v>0.10333725678502199</v>
      </c>
      <c r="AB19" s="17">
        <v>5.37777817488145E-2</v>
      </c>
      <c r="AC19" s="17">
        <v>7.5398638913965504E-2</v>
      </c>
      <c r="AD19" s="17">
        <v>0.104112241716211</v>
      </c>
      <c r="AE19" s="17"/>
      <c r="AF19" s="17">
        <v>9.1395764816821101E-2</v>
      </c>
      <c r="AG19" s="17">
        <v>9.6376871543169707E-2</v>
      </c>
      <c r="AH19" s="17">
        <v>3.1009872447538799E-2</v>
      </c>
      <c r="AI19" s="17"/>
      <c r="AJ19" s="17">
        <v>0.101248003704906</v>
      </c>
      <c r="AK19" s="17">
        <v>8.8784447810808506E-2</v>
      </c>
      <c r="AL19" s="17">
        <v>9.4700794732992297E-2</v>
      </c>
      <c r="AM19" s="17">
        <v>0.269222448111407</v>
      </c>
      <c r="AN19" s="17">
        <v>3.8100820284027101E-2</v>
      </c>
      <c r="AO19" s="17"/>
      <c r="AP19" s="17">
        <v>0.115341799658528</v>
      </c>
      <c r="AQ19" s="17">
        <v>7.8958361858268294E-2</v>
      </c>
      <c r="AR19" s="17">
        <v>9.7967710741482902E-2</v>
      </c>
      <c r="AS19" s="17"/>
      <c r="AT19" s="17">
        <v>6.6411900360255696E-2</v>
      </c>
      <c r="AU19" s="17">
        <v>9.1446562075876606E-2</v>
      </c>
      <c r="AV19" s="17">
        <v>9.7064899177705E-2</v>
      </c>
      <c r="AW19" s="17">
        <v>8.7209623950199794E-2</v>
      </c>
      <c r="AX19" s="17">
        <v>6.1258561353470298E-2</v>
      </c>
    </row>
    <row r="20" spans="2:50" ht="58" x14ac:dyDescent="0.35">
      <c r="B20" s="18" t="s">
        <v>186</v>
      </c>
      <c r="C20" s="17">
        <v>6.9213032845615294E-2</v>
      </c>
      <c r="D20" s="17">
        <v>7.8455614091610296E-2</v>
      </c>
      <c r="E20" s="17">
        <v>5.9596480255533303E-2</v>
      </c>
      <c r="F20" s="17"/>
      <c r="G20" s="17">
        <v>9.9599456908075396E-2</v>
      </c>
      <c r="H20" s="17">
        <v>8.8428297202196499E-2</v>
      </c>
      <c r="I20" s="17">
        <v>5.4629157151023199E-2</v>
      </c>
      <c r="J20" s="17">
        <v>6.0639945121483199E-2</v>
      </c>
      <c r="K20" s="17">
        <v>6.8219796549038703E-2</v>
      </c>
      <c r="L20" s="17">
        <v>5.3111687333197002E-2</v>
      </c>
      <c r="M20" s="17"/>
      <c r="N20" s="17">
        <v>5.5182133365656902E-2</v>
      </c>
      <c r="O20" s="17">
        <v>7.2736218704981995E-2</v>
      </c>
      <c r="P20" s="17">
        <v>8.1890512479615499E-2</v>
      </c>
      <c r="Q20" s="17">
        <v>6.8444180158187595E-2</v>
      </c>
      <c r="R20" s="17"/>
      <c r="S20" s="17">
        <v>8.81300561584554E-2</v>
      </c>
      <c r="T20" s="17">
        <v>6.09982124807565E-2</v>
      </c>
      <c r="U20" s="17">
        <v>4.6151083844299799E-2</v>
      </c>
      <c r="V20" s="17">
        <v>6.1885967395446398E-2</v>
      </c>
      <c r="W20" s="17">
        <v>4.66738309606601E-2</v>
      </c>
      <c r="X20" s="17">
        <v>7.56358285801874E-2</v>
      </c>
      <c r="Y20" s="17">
        <v>8.3327608727731997E-2</v>
      </c>
      <c r="Z20" s="17">
        <v>7.9590050332551607E-2</v>
      </c>
      <c r="AA20" s="17">
        <v>9.7535924775001601E-2</v>
      </c>
      <c r="AB20" s="17">
        <v>3.78167369967835E-2</v>
      </c>
      <c r="AC20" s="17">
        <v>8.0532954414252095E-2</v>
      </c>
      <c r="AD20" s="17">
        <v>5.3039714673529401E-2</v>
      </c>
      <c r="AE20" s="17"/>
      <c r="AF20" s="17">
        <v>7.7062997078369402E-2</v>
      </c>
      <c r="AG20" s="17">
        <v>7.2988130415217498E-2</v>
      </c>
      <c r="AH20" s="17">
        <v>5.1082756150360002E-2</v>
      </c>
      <c r="AI20" s="17"/>
      <c r="AJ20" s="17">
        <v>7.4196623334262496E-2</v>
      </c>
      <c r="AK20" s="17">
        <v>8.4807971164719206E-2</v>
      </c>
      <c r="AL20" s="17">
        <v>5.0010045271365003E-2</v>
      </c>
      <c r="AM20" s="17">
        <v>0.34113515994634502</v>
      </c>
      <c r="AN20" s="17">
        <v>4.6608329508754501E-2</v>
      </c>
      <c r="AO20" s="17"/>
      <c r="AP20" s="17">
        <v>8.4008558694785199E-2</v>
      </c>
      <c r="AQ20" s="17">
        <v>6.0377887300693697E-2</v>
      </c>
      <c r="AR20" s="17">
        <v>8.0797988784501396E-2</v>
      </c>
      <c r="AS20" s="17"/>
      <c r="AT20" s="17">
        <v>8.9651279126743894E-2</v>
      </c>
      <c r="AU20" s="17">
        <v>5.3628517162706502E-2</v>
      </c>
      <c r="AV20" s="17">
        <v>6.1876210444661697E-2</v>
      </c>
      <c r="AW20" s="17">
        <v>6.6486741343930095E-2</v>
      </c>
      <c r="AX20" s="17">
        <v>8.2933633809021398E-2</v>
      </c>
    </row>
    <row r="21" spans="2:50" ht="58" x14ac:dyDescent="0.35">
      <c r="B21" s="18" t="s">
        <v>187</v>
      </c>
      <c r="C21" s="17">
        <v>6.8161204663898495E-2</v>
      </c>
      <c r="D21" s="17">
        <v>7.3497443672473101E-2</v>
      </c>
      <c r="E21" s="17">
        <v>6.3224349520283302E-2</v>
      </c>
      <c r="F21" s="17"/>
      <c r="G21" s="17">
        <v>0.11601949755153999</v>
      </c>
      <c r="H21" s="17">
        <v>0.11899883575282399</v>
      </c>
      <c r="I21" s="17">
        <v>7.2739280711454704E-2</v>
      </c>
      <c r="J21" s="17">
        <v>5.5407185619086002E-2</v>
      </c>
      <c r="K21" s="17">
        <v>2.3638819130237899E-2</v>
      </c>
      <c r="L21" s="17">
        <v>3.1710831832504498E-2</v>
      </c>
      <c r="M21" s="17"/>
      <c r="N21" s="17">
        <v>6.3657708525167597E-2</v>
      </c>
      <c r="O21" s="17">
        <v>6.3111495265479198E-2</v>
      </c>
      <c r="P21" s="17">
        <v>7.7403555338219202E-2</v>
      </c>
      <c r="Q21" s="17">
        <v>7.0951244711851394E-2</v>
      </c>
      <c r="R21" s="17"/>
      <c r="S21" s="17">
        <v>9.4211642962547706E-2</v>
      </c>
      <c r="T21" s="17">
        <v>5.3522994847715798E-2</v>
      </c>
      <c r="U21" s="17">
        <v>4.0157950159228802E-2</v>
      </c>
      <c r="V21" s="17">
        <v>4.45470873016484E-2</v>
      </c>
      <c r="W21" s="17">
        <v>6.5525858159183797E-2</v>
      </c>
      <c r="X21" s="17">
        <v>0.10483735340938</v>
      </c>
      <c r="Y21" s="17">
        <v>7.02301606468448E-2</v>
      </c>
      <c r="Z21" s="17">
        <v>6.0315670520343E-2</v>
      </c>
      <c r="AA21" s="17">
        <v>8.0418111684397595E-2</v>
      </c>
      <c r="AB21" s="17">
        <v>6.6923178420481996E-2</v>
      </c>
      <c r="AC21" s="17">
        <v>2.68470100841759E-2</v>
      </c>
      <c r="AD21" s="17">
        <v>8.3120808230614296E-2</v>
      </c>
      <c r="AE21" s="17"/>
      <c r="AF21" s="17">
        <v>5.5068916936936503E-2</v>
      </c>
      <c r="AG21" s="17">
        <v>6.8249321848333003E-2</v>
      </c>
      <c r="AH21" s="17">
        <v>9.2447101860672606E-2</v>
      </c>
      <c r="AI21" s="17"/>
      <c r="AJ21" s="17">
        <v>6.0216767878319401E-2</v>
      </c>
      <c r="AK21" s="17">
        <v>7.6473354902314702E-2</v>
      </c>
      <c r="AL21" s="17">
        <v>0.108993045318688</v>
      </c>
      <c r="AM21" s="17">
        <v>6.9676343962140105E-2</v>
      </c>
      <c r="AN21" s="17">
        <v>6.55257039171772E-2</v>
      </c>
      <c r="AO21" s="17"/>
      <c r="AP21" s="17">
        <v>9.9709525147806899E-2</v>
      </c>
      <c r="AQ21" s="17">
        <v>6.6339624134485603E-2</v>
      </c>
      <c r="AR21" s="17">
        <v>8.0774257910825598E-2</v>
      </c>
      <c r="AS21" s="17"/>
      <c r="AT21" s="17">
        <v>6.6101555756846703E-2</v>
      </c>
      <c r="AU21" s="17">
        <v>6.8210132993532596E-2</v>
      </c>
      <c r="AV21" s="17">
        <v>5.8425175804407398E-2</v>
      </c>
      <c r="AW21" s="17">
        <v>9.5312024460212294E-2</v>
      </c>
      <c r="AX21" s="17">
        <v>0.109994817896549</v>
      </c>
    </row>
    <row r="22" spans="2:50" x14ac:dyDescent="0.35">
      <c r="B22" s="18" t="s">
        <v>82</v>
      </c>
      <c r="C22" s="17">
        <v>1.55367229717742E-2</v>
      </c>
      <c r="D22" s="17">
        <v>1.8030318997226999E-2</v>
      </c>
      <c r="E22" s="17">
        <v>1.31650781454113E-2</v>
      </c>
      <c r="F22" s="17"/>
      <c r="G22" s="17">
        <v>1.18827110340568E-2</v>
      </c>
      <c r="H22" s="17">
        <v>2.1399642383838E-2</v>
      </c>
      <c r="I22" s="17">
        <v>1.7667636330234899E-2</v>
      </c>
      <c r="J22" s="17">
        <v>1.19994263907394E-2</v>
      </c>
      <c r="K22" s="17">
        <v>1.9277352515325599E-2</v>
      </c>
      <c r="L22" s="17">
        <v>1.1821740635984601E-2</v>
      </c>
      <c r="M22" s="17"/>
      <c r="N22" s="17">
        <v>2.2118782486904302E-2</v>
      </c>
      <c r="O22" s="17">
        <v>1.05566800429342E-2</v>
      </c>
      <c r="P22" s="17">
        <v>5.7347344602522504E-3</v>
      </c>
      <c r="Q22" s="17">
        <v>2.24095738213703E-2</v>
      </c>
      <c r="R22" s="17"/>
      <c r="S22" s="17">
        <v>1.02399050301634E-2</v>
      </c>
      <c r="T22" s="17">
        <v>1.6822007792034601E-2</v>
      </c>
      <c r="U22" s="17">
        <v>2.2193263603082498E-2</v>
      </c>
      <c r="V22" s="17">
        <v>4.5895362445837898E-3</v>
      </c>
      <c r="W22" s="17">
        <v>4.2239146684221199E-2</v>
      </c>
      <c r="X22" s="17">
        <v>1.4962626008484199E-2</v>
      </c>
      <c r="Y22" s="17">
        <v>5.1720886751934298E-3</v>
      </c>
      <c r="Z22" s="17">
        <v>0</v>
      </c>
      <c r="AA22" s="17">
        <v>1.88675867008893E-2</v>
      </c>
      <c r="AB22" s="17">
        <v>1.7135933410938199E-2</v>
      </c>
      <c r="AC22" s="17">
        <v>0</v>
      </c>
      <c r="AD22" s="17">
        <v>4.6378775764150101E-2</v>
      </c>
      <c r="AE22" s="17"/>
      <c r="AF22" s="17">
        <v>5.7143568722107302E-3</v>
      </c>
      <c r="AG22" s="17">
        <v>1.64079518863436E-2</v>
      </c>
      <c r="AH22" s="17">
        <v>3.9769615197115103E-2</v>
      </c>
      <c r="AI22" s="17"/>
      <c r="AJ22" s="17">
        <v>2.3890309451192701E-3</v>
      </c>
      <c r="AK22" s="17">
        <v>1.5953645790927101E-2</v>
      </c>
      <c r="AL22" s="17">
        <v>1.1989813147147499E-2</v>
      </c>
      <c r="AM22" s="17">
        <v>0</v>
      </c>
      <c r="AN22" s="17">
        <v>3.0707663609003601E-2</v>
      </c>
      <c r="AO22" s="17"/>
      <c r="AP22" s="17">
        <v>0</v>
      </c>
      <c r="AQ22" s="17">
        <v>1.29128153444697E-2</v>
      </c>
      <c r="AR22" s="17">
        <v>1.79555294172286E-2</v>
      </c>
      <c r="AS22" s="17"/>
      <c r="AT22" s="17">
        <v>1.31615893516728E-2</v>
      </c>
      <c r="AU22" s="17">
        <v>9.7222766406386205E-3</v>
      </c>
      <c r="AV22" s="17">
        <v>1.8119358488955399E-2</v>
      </c>
      <c r="AW22" s="17">
        <v>1.6185920569927199E-2</v>
      </c>
      <c r="AX22" s="17">
        <v>5.5342332602507698E-2</v>
      </c>
    </row>
    <row r="23" spans="2:50" x14ac:dyDescent="0.35">
      <c r="B23" s="18" t="s">
        <v>188</v>
      </c>
      <c r="C23" s="19">
        <v>2.5518523680202899E-2</v>
      </c>
      <c r="D23" s="19">
        <v>2.3275046595743702E-2</v>
      </c>
      <c r="E23" s="19">
        <v>2.7808865465719299E-2</v>
      </c>
      <c r="F23" s="19"/>
      <c r="G23" s="19">
        <v>3.4004604213139202E-2</v>
      </c>
      <c r="H23" s="19">
        <v>3.6435721713928497E-2</v>
      </c>
      <c r="I23" s="19">
        <v>2.3062450615479999E-2</v>
      </c>
      <c r="J23" s="19">
        <v>3.3825591877659801E-2</v>
      </c>
      <c r="K23" s="19">
        <v>6.0577861601187602E-3</v>
      </c>
      <c r="L23" s="19">
        <v>1.92893380818079E-2</v>
      </c>
      <c r="M23" s="19"/>
      <c r="N23" s="19">
        <v>1.91202480837631E-2</v>
      </c>
      <c r="O23" s="19">
        <v>2.8412433752655501E-2</v>
      </c>
      <c r="P23" s="19">
        <v>1.06567660110645E-2</v>
      </c>
      <c r="Q23" s="19">
        <v>4.2809351702156301E-2</v>
      </c>
      <c r="R23" s="19"/>
      <c r="S23" s="19">
        <v>2.1840896047616701E-2</v>
      </c>
      <c r="T23" s="19">
        <v>2.1266615683632001E-2</v>
      </c>
      <c r="U23" s="19">
        <v>1.84482096364562E-2</v>
      </c>
      <c r="V23" s="19">
        <v>1.7318767610857901E-2</v>
      </c>
      <c r="W23" s="19">
        <v>3.61184056660682E-2</v>
      </c>
      <c r="X23" s="19">
        <v>1.3910290921008499E-2</v>
      </c>
      <c r="Y23" s="19">
        <v>3.98917649647327E-2</v>
      </c>
      <c r="Z23" s="19">
        <v>2.2676096489919102E-2</v>
      </c>
      <c r="AA23" s="19">
        <v>3.9053181803354799E-2</v>
      </c>
      <c r="AB23" s="19">
        <v>2.0096898443510602E-2</v>
      </c>
      <c r="AC23" s="19">
        <v>3.6410149764017699E-2</v>
      </c>
      <c r="AD23" s="19">
        <v>2.8753098535424602E-2</v>
      </c>
      <c r="AE23" s="19"/>
      <c r="AF23" s="19">
        <v>1.43326757486996E-2</v>
      </c>
      <c r="AG23" s="19">
        <v>1.8073974687084299E-2</v>
      </c>
      <c r="AH23" s="19">
        <v>6.1160264621966297E-2</v>
      </c>
      <c r="AI23" s="19"/>
      <c r="AJ23" s="19">
        <v>1.26268357621824E-2</v>
      </c>
      <c r="AK23" s="19">
        <v>2.3744260441834902E-2</v>
      </c>
      <c r="AL23" s="19">
        <v>2.17015846751458E-2</v>
      </c>
      <c r="AM23" s="19">
        <v>5.9738786178040203E-2</v>
      </c>
      <c r="AN23" s="19">
        <v>6.2904965263017004E-2</v>
      </c>
      <c r="AO23" s="19"/>
      <c r="AP23" s="19">
        <v>1.1530455040031201E-2</v>
      </c>
      <c r="AQ23" s="19">
        <v>1.0684677438187001E-2</v>
      </c>
      <c r="AR23" s="19">
        <v>5.5669775414473798E-3</v>
      </c>
      <c r="AS23" s="19"/>
      <c r="AT23" s="19">
        <v>3.3572986397443202E-2</v>
      </c>
      <c r="AU23" s="19">
        <v>3.5858858117894299E-2</v>
      </c>
      <c r="AV23" s="19">
        <v>1.8038684145890899E-2</v>
      </c>
      <c r="AW23" s="19">
        <v>2.04985769080448E-2</v>
      </c>
      <c r="AX23" s="19">
        <v>2.551863744101E-2</v>
      </c>
    </row>
    <row r="24" spans="2:50" x14ac:dyDescent="0.35">
      <c r="B24" s="16"/>
    </row>
    <row r="25" spans="2:50" x14ac:dyDescent="0.35">
      <c r="B25" t="s">
        <v>85</v>
      </c>
    </row>
    <row r="26" spans="2:50" x14ac:dyDescent="0.35">
      <c r="B26" t="s">
        <v>86</v>
      </c>
    </row>
    <row r="28" spans="2:50" x14ac:dyDescent="0.35">
      <c r="B28"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4" width="20.7265625" customWidth="1"/>
  </cols>
  <sheetData>
    <row r="2" spans="2:14" ht="40" customHeight="1" x14ac:dyDescent="0.35">
      <c r="D2" s="30" t="s">
        <v>206</v>
      </c>
      <c r="E2" s="26"/>
      <c r="F2" s="26"/>
      <c r="G2" s="26"/>
      <c r="H2" s="26"/>
      <c r="I2" s="26"/>
      <c r="J2" s="26"/>
      <c r="K2" s="26"/>
      <c r="L2" s="26"/>
      <c r="M2" s="26"/>
      <c r="N2" s="26"/>
    </row>
    <row r="6" spans="2:14" ht="50" customHeight="1" x14ac:dyDescent="0.35">
      <c r="B6" s="20" t="s">
        <v>15</v>
      </c>
      <c r="C6" s="20" t="s">
        <v>190</v>
      </c>
      <c r="D6" s="20" t="s">
        <v>191</v>
      </c>
      <c r="E6" s="20" t="s">
        <v>192</v>
      </c>
      <c r="F6" s="20" t="s">
        <v>193</v>
      </c>
      <c r="G6" s="20" t="s">
        <v>194</v>
      </c>
      <c r="H6" s="20" t="s">
        <v>195</v>
      </c>
      <c r="I6" s="20" t="s">
        <v>196</v>
      </c>
      <c r="J6" s="20" t="s">
        <v>197</v>
      </c>
      <c r="K6" s="20" t="s">
        <v>198</v>
      </c>
      <c r="L6" s="20" t="s">
        <v>199</v>
      </c>
      <c r="M6" s="20" t="s">
        <v>200</v>
      </c>
    </row>
    <row r="7" spans="2:14" ht="29" x14ac:dyDescent="0.35">
      <c r="B7" s="18" t="s">
        <v>201</v>
      </c>
      <c r="C7" s="17">
        <v>3.1650775783304802E-2</v>
      </c>
      <c r="D7" s="17">
        <v>6.3913568490307701E-2</v>
      </c>
      <c r="E7" s="17">
        <v>2.8092934378308398E-2</v>
      </c>
      <c r="F7" s="17">
        <v>6.5627284630926597E-2</v>
      </c>
      <c r="G7" s="17">
        <v>3.1769870632903402E-2</v>
      </c>
      <c r="H7" s="17">
        <v>9.8605061811042893E-2</v>
      </c>
      <c r="I7" s="17">
        <v>2.48698007522416E-2</v>
      </c>
      <c r="J7" s="17">
        <v>8.2098999509671797E-2</v>
      </c>
      <c r="K7" s="17">
        <v>0.125090635058244</v>
      </c>
      <c r="L7" s="17">
        <v>0.161022363979059</v>
      </c>
      <c r="M7" s="17">
        <v>8.4375253633634906E-2</v>
      </c>
    </row>
    <row r="8" spans="2:14" ht="29" x14ac:dyDescent="0.35">
      <c r="B8" s="18" t="s">
        <v>202</v>
      </c>
      <c r="C8" s="17">
        <v>9.2574685886885694E-2</v>
      </c>
      <c r="D8" s="17">
        <v>0.21795705315671099</v>
      </c>
      <c r="E8" s="17">
        <v>8.4403098179777494E-2</v>
      </c>
      <c r="F8" s="17">
        <v>0.269287745637319</v>
      </c>
      <c r="G8" s="17">
        <v>0.106531615288726</v>
      </c>
      <c r="H8" s="17">
        <v>0.347663228280849</v>
      </c>
      <c r="I8" s="17">
        <v>5.3788098841053601E-2</v>
      </c>
      <c r="J8" s="17">
        <v>0.28067622429342598</v>
      </c>
      <c r="K8" s="17">
        <v>0.361211172549745</v>
      </c>
      <c r="L8" s="17">
        <v>0.37126558736920001</v>
      </c>
      <c r="M8" s="17">
        <v>0.197809821767362</v>
      </c>
    </row>
    <row r="9" spans="2:14" ht="43.5" x14ac:dyDescent="0.35">
      <c r="B9" s="18" t="s">
        <v>203</v>
      </c>
      <c r="C9" s="17">
        <v>0.34480462075240298</v>
      </c>
      <c r="D9" s="17">
        <v>0.45763485300997298</v>
      </c>
      <c r="E9" s="17">
        <v>0.36521877196087899</v>
      </c>
      <c r="F9" s="17">
        <v>0.44160285650843001</v>
      </c>
      <c r="G9" s="17">
        <v>0.41600998588924198</v>
      </c>
      <c r="H9" s="17">
        <v>0.375027477507138</v>
      </c>
      <c r="I9" s="17">
        <v>0.145557945535852</v>
      </c>
      <c r="J9" s="17">
        <v>0.44222137427255898</v>
      </c>
      <c r="K9" s="17">
        <v>0.33568392536284303</v>
      </c>
      <c r="L9" s="17">
        <v>0.30926905511842001</v>
      </c>
      <c r="M9" s="17">
        <v>0.36857708515973198</v>
      </c>
    </row>
    <row r="10" spans="2:14" ht="29" x14ac:dyDescent="0.35">
      <c r="B10" s="18" t="s">
        <v>204</v>
      </c>
      <c r="C10" s="17">
        <v>0.42851492417600501</v>
      </c>
      <c r="D10" s="17">
        <v>0.17450604923258201</v>
      </c>
      <c r="E10" s="17">
        <v>0.41416517434334099</v>
      </c>
      <c r="F10" s="17">
        <v>0.13076441922356299</v>
      </c>
      <c r="G10" s="17">
        <v>0.346337996648723</v>
      </c>
      <c r="H10" s="17">
        <v>8.7672587040398903E-2</v>
      </c>
      <c r="I10" s="17">
        <v>0.67558966157411704</v>
      </c>
      <c r="J10" s="17">
        <v>0.111904883449925</v>
      </c>
      <c r="K10" s="17">
        <v>8.8488523225092902E-2</v>
      </c>
      <c r="L10" s="17">
        <v>7.3643767089109594E-2</v>
      </c>
      <c r="M10" s="17">
        <v>0.20815674029620099</v>
      </c>
    </row>
    <row r="11" spans="2:14" ht="29" x14ac:dyDescent="0.35">
      <c r="B11" s="18" t="s">
        <v>205</v>
      </c>
      <c r="C11" s="17">
        <v>3.6200641213838203E-2</v>
      </c>
      <c r="D11" s="17">
        <v>2.0528854156646601E-2</v>
      </c>
      <c r="E11" s="17">
        <v>4.0630563744541902E-2</v>
      </c>
      <c r="F11" s="17">
        <v>2.0730362545563999E-2</v>
      </c>
      <c r="G11" s="17">
        <v>3.0360476353474799E-2</v>
      </c>
      <c r="H11" s="17">
        <v>1.94928211992592E-2</v>
      </c>
      <c r="I11" s="17">
        <v>3.7261872080720702E-2</v>
      </c>
      <c r="J11" s="17">
        <v>2.1338144127812601E-2</v>
      </c>
      <c r="K11" s="17">
        <v>1.75506657079211E-2</v>
      </c>
      <c r="L11" s="17">
        <v>1.6220525344322001E-2</v>
      </c>
      <c r="M11" s="17">
        <v>3.0679027629034201E-2</v>
      </c>
    </row>
    <row r="12" spans="2:14" x14ac:dyDescent="0.35">
      <c r="B12" s="18" t="s">
        <v>72</v>
      </c>
      <c r="C12" s="17">
        <v>6.6254352187562704E-2</v>
      </c>
      <c r="D12" s="17">
        <v>6.5459621953779606E-2</v>
      </c>
      <c r="E12" s="17">
        <v>6.7489457393152999E-2</v>
      </c>
      <c r="F12" s="17">
        <v>7.1987331454197598E-2</v>
      </c>
      <c r="G12" s="17">
        <v>6.8990055186931007E-2</v>
      </c>
      <c r="H12" s="17">
        <v>7.1538824161312201E-2</v>
      </c>
      <c r="I12" s="17">
        <v>6.29326212160147E-2</v>
      </c>
      <c r="J12" s="17">
        <v>6.1760374346605702E-2</v>
      </c>
      <c r="K12" s="17">
        <v>7.1975078096153194E-2</v>
      </c>
      <c r="L12" s="17">
        <v>6.8578701099889006E-2</v>
      </c>
      <c r="M12" s="17">
        <v>0.110402071514037</v>
      </c>
    </row>
    <row r="13" spans="2:14" x14ac:dyDescent="0.35">
      <c r="B13" s="16"/>
      <c r="C13" s="16"/>
      <c r="D13" s="16"/>
      <c r="E13" s="16"/>
      <c r="F13" s="16"/>
      <c r="G13" s="16"/>
      <c r="H13" s="16"/>
      <c r="I13" s="16"/>
      <c r="J13" s="16"/>
      <c r="K13" s="16"/>
      <c r="L13" s="16"/>
      <c r="M13" s="16"/>
    </row>
    <row r="14" spans="2:14" x14ac:dyDescent="0.35">
      <c r="B14" t="s">
        <v>85</v>
      </c>
    </row>
    <row r="15" spans="2:14" x14ac:dyDescent="0.35">
      <c r="B15" t="s">
        <v>86</v>
      </c>
    </row>
    <row r="19" spans="2:2" x14ac:dyDescent="0.35">
      <c r="B19"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3.1650775783304802E-2</v>
      </c>
      <c r="D9" s="17">
        <v>4.7830284613603502E-2</v>
      </c>
      <c r="E9" s="17">
        <v>1.5988363667757601E-2</v>
      </c>
      <c r="F9" s="17"/>
      <c r="G9" s="17">
        <v>6.3967685875066696E-2</v>
      </c>
      <c r="H9" s="17">
        <v>5.2041834809754502E-2</v>
      </c>
      <c r="I9" s="17">
        <v>2.3899745450078801E-2</v>
      </c>
      <c r="J9" s="17">
        <v>2.2405998778560501E-2</v>
      </c>
      <c r="K9" s="17">
        <v>2.3636404657867201E-2</v>
      </c>
      <c r="L9" s="17">
        <v>1.29956010689317E-2</v>
      </c>
      <c r="M9" s="17"/>
      <c r="N9" s="17">
        <v>3.6781195264579403E-2</v>
      </c>
      <c r="O9" s="17">
        <v>3.10754042858499E-2</v>
      </c>
      <c r="P9" s="17">
        <v>2.4887510437007401E-2</v>
      </c>
      <c r="Q9" s="17">
        <v>3.3038641172027802E-2</v>
      </c>
      <c r="R9" s="17"/>
      <c r="S9" s="17">
        <v>3.99730554376274E-2</v>
      </c>
      <c r="T9" s="17">
        <v>3.9401279629822303E-2</v>
      </c>
      <c r="U9" s="17">
        <v>2.3275419827137201E-2</v>
      </c>
      <c r="V9" s="17">
        <v>2.1862549638996E-2</v>
      </c>
      <c r="W9" s="17">
        <v>1.27076523174266E-2</v>
      </c>
      <c r="X9" s="17">
        <v>4.3273079677061503E-2</v>
      </c>
      <c r="Y9" s="17">
        <v>2.92209538543079E-2</v>
      </c>
      <c r="Z9" s="17">
        <v>3.3788786628965901E-2</v>
      </c>
      <c r="AA9" s="17">
        <v>2.6686476831181999E-2</v>
      </c>
      <c r="AB9" s="17">
        <v>2.40185414452052E-2</v>
      </c>
      <c r="AC9" s="17">
        <v>5.6876201013866597E-2</v>
      </c>
      <c r="AD9" s="17">
        <v>2.2696133994851701E-2</v>
      </c>
      <c r="AE9" s="17"/>
      <c r="AF9" s="17">
        <v>2.1357180434051399E-2</v>
      </c>
      <c r="AG9" s="17">
        <v>4.2168055029073601E-2</v>
      </c>
      <c r="AH9" s="17">
        <v>2.5195880133659102E-2</v>
      </c>
      <c r="AI9" s="17"/>
      <c r="AJ9" s="17">
        <v>3.2414966884131403E-2</v>
      </c>
      <c r="AK9" s="17">
        <v>3.8610014858870202E-2</v>
      </c>
      <c r="AL9" s="17">
        <v>4.2804397491848001E-2</v>
      </c>
      <c r="AM9" s="17">
        <v>0</v>
      </c>
      <c r="AN9" s="17">
        <v>2.1492173540585399E-2</v>
      </c>
      <c r="AO9" s="17"/>
      <c r="AP9" s="17">
        <v>4.18608147716815E-2</v>
      </c>
      <c r="AQ9" s="17">
        <v>3.7484116702715398E-2</v>
      </c>
      <c r="AR9" s="17">
        <v>2.61386621217587E-2</v>
      </c>
      <c r="AS9" s="17"/>
      <c r="AT9" s="17">
        <v>3.3125723337562397E-2</v>
      </c>
      <c r="AU9" s="17">
        <v>2.6837765135664299E-2</v>
      </c>
      <c r="AV9" s="17">
        <v>3.80160286851065E-2</v>
      </c>
      <c r="AW9" s="17">
        <v>4.4871233829655001E-2</v>
      </c>
      <c r="AX9" s="17">
        <v>3.0144851506915898E-2</v>
      </c>
    </row>
    <row r="10" spans="2:50" ht="29" x14ac:dyDescent="0.35">
      <c r="B10" s="18" t="s">
        <v>202</v>
      </c>
      <c r="C10" s="17">
        <v>9.2574685886885694E-2</v>
      </c>
      <c r="D10" s="17">
        <v>0.105173636144795</v>
      </c>
      <c r="E10" s="17">
        <v>7.9725549603129206E-2</v>
      </c>
      <c r="F10" s="17"/>
      <c r="G10" s="17">
        <v>0.121262166945629</v>
      </c>
      <c r="H10" s="17">
        <v>0.11138384848461801</v>
      </c>
      <c r="I10" s="17">
        <v>7.9690525131333304E-2</v>
      </c>
      <c r="J10" s="17">
        <v>7.2282077766732206E-2</v>
      </c>
      <c r="K10" s="17">
        <v>8.4172428898169602E-2</v>
      </c>
      <c r="L10" s="17">
        <v>9.0995114594274104E-2</v>
      </c>
      <c r="M10" s="17"/>
      <c r="N10" s="17">
        <v>0.102885189624145</v>
      </c>
      <c r="O10" s="17">
        <v>8.03957923574843E-2</v>
      </c>
      <c r="P10" s="17">
        <v>0.11773105250478599</v>
      </c>
      <c r="Q10" s="17">
        <v>7.1114795421066496E-2</v>
      </c>
      <c r="R10" s="17"/>
      <c r="S10" s="17">
        <v>0.17295718754019199</v>
      </c>
      <c r="T10" s="17">
        <v>7.7525456109952304E-2</v>
      </c>
      <c r="U10" s="17">
        <v>4.9864260270861799E-2</v>
      </c>
      <c r="V10" s="17">
        <v>5.5646975719715101E-2</v>
      </c>
      <c r="W10" s="17">
        <v>8.4720000772252696E-2</v>
      </c>
      <c r="X10" s="17">
        <v>7.7048967786848194E-2</v>
      </c>
      <c r="Y10" s="17">
        <v>8.8251060319345404E-2</v>
      </c>
      <c r="Z10" s="17">
        <v>7.6538012319572996E-2</v>
      </c>
      <c r="AA10" s="17">
        <v>0.10480716726608</v>
      </c>
      <c r="AB10" s="17">
        <v>9.4007621387231594E-2</v>
      </c>
      <c r="AC10" s="17">
        <v>3.5667672448464798E-2</v>
      </c>
      <c r="AD10" s="17">
        <v>0.14989421492434901</v>
      </c>
      <c r="AE10" s="17"/>
      <c r="AF10" s="17">
        <v>0.10390730226761501</v>
      </c>
      <c r="AG10" s="17">
        <v>9.4636196777768106E-2</v>
      </c>
      <c r="AH10" s="17">
        <v>8.5402176952396602E-2</v>
      </c>
      <c r="AI10" s="17"/>
      <c r="AJ10" s="17">
        <v>0.105738147020559</v>
      </c>
      <c r="AK10" s="17">
        <v>0.101558637491784</v>
      </c>
      <c r="AL10" s="17">
        <v>0.120627423959457</v>
      </c>
      <c r="AM10" s="17">
        <v>0.22012442103537999</v>
      </c>
      <c r="AN10" s="17">
        <v>3.0857959056086601E-2</v>
      </c>
      <c r="AO10" s="17"/>
      <c r="AP10" s="17">
        <v>0.13499414953306399</v>
      </c>
      <c r="AQ10" s="17">
        <v>9.3505403209808102E-2</v>
      </c>
      <c r="AR10" s="17">
        <v>0.12500925227798501</v>
      </c>
      <c r="AS10" s="17"/>
      <c r="AT10" s="17">
        <v>6.2270964965410201E-2</v>
      </c>
      <c r="AU10" s="17">
        <v>8.6391678220653995E-2</v>
      </c>
      <c r="AV10" s="17">
        <v>8.8424795676174894E-2</v>
      </c>
      <c r="AW10" s="17">
        <v>0.14483067236605501</v>
      </c>
      <c r="AX10" s="17">
        <v>0.15629009615195399</v>
      </c>
    </row>
    <row r="11" spans="2:50" ht="43.5" x14ac:dyDescent="0.35">
      <c r="B11" s="18" t="s">
        <v>203</v>
      </c>
      <c r="C11" s="17">
        <v>0.34480462075240298</v>
      </c>
      <c r="D11" s="17">
        <v>0.379463340352372</v>
      </c>
      <c r="E11" s="17">
        <v>0.30930945294468198</v>
      </c>
      <c r="F11" s="17"/>
      <c r="G11" s="17">
        <v>0.32053891344853802</v>
      </c>
      <c r="H11" s="17">
        <v>0.35200239617358797</v>
      </c>
      <c r="I11" s="17">
        <v>0.32524018555315298</v>
      </c>
      <c r="J11" s="17">
        <v>0.29103720738190297</v>
      </c>
      <c r="K11" s="17">
        <v>0.380760784579737</v>
      </c>
      <c r="L11" s="17">
        <v>0.39051652980465301</v>
      </c>
      <c r="M11" s="17"/>
      <c r="N11" s="17">
        <v>0.394015301343345</v>
      </c>
      <c r="O11" s="17">
        <v>0.363008433912138</v>
      </c>
      <c r="P11" s="17">
        <v>0.320673355449765</v>
      </c>
      <c r="Q11" s="17">
        <v>0.29195142785051398</v>
      </c>
      <c r="R11" s="17"/>
      <c r="S11" s="17">
        <v>0.34311869909870502</v>
      </c>
      <c r="T11" s="17">
        <v>0.38288861483859199</v>
      </c>
      <c r="U11" s="17">
        <v>0.35605733408684997</v>
      </c>
      <c r="V11" s="17">
        <v>0.35510696587743001</v>
      </c>
      <c r="W11" s="17">
        <v>0.33123600250760399</v>
      </c>
      <c r="X11" s="17">
        <v>0.35150650965437102</v>
      </c>
      <c r="Y11" s="17">
        <v>0.33813839183404198</v>
      </c>
      <c r="Z11" s="17">
        <v>0.34880970554788299</v>
      </c>
      <c r="AA11" s="17">
        <v>0.36604162399288098</v>
      </c>
      <c r="AB11" s="17">
        <v>0.30263147292590098</v>
      </c>
      <c r="AC11" s="17">
        <v>0.31549692919538702</v>
      </c>
      <c r="AD11" s="17">
        <v>0.24785043214309299</v>
      </c>
      <c r="AE11" s="17"/>
      <c r="AF11" s="17">
        <v>0.35455382815478198</v>
      </c>
      <c r="AG11" s="17">
        <v>0.36068564337014802</v>
      </c>
      <c r="AH11" s="17">
        <v>0.28487458639528501</v>
      </c>
      <c r="AI11" s="17"/>
      <c r="AJ11" s="17">
        <v>0.41296891676615199</v>
      </c>
      <c r="AK11" s="17">
        <v>0.31097397944174499</v>
      </c>
      <c r="AL11" s="17">
        <v>0.37377939218483403</v>
      </c>
      <c r="AM11" s="17">
        <v>0.145241788599864</v>
      </c>
      <c r="AN11" s="17">
        <v>0.259167688705776</v>
      </c>
      <c r="AO11" s="17"/>
      <c r="AP11" s="17">
        <v>0.42049232640326001</v>
      </c>
      <c r="AQ11" s="17">
        <v>0.33164195513234701</v>
      </c>
      <c r="AR11" s="17">
        <v>0.36180339663219602</v>
      </c>
      <c r="AS11" s="17"/>
      <c r="AT11" s="17">
        <v>0.326106767541118</v>
      </c>
      <c r="AU11" s="17">
        <v>0.361960637905059</v>
      </c>
      <c r="AV11" s="17">
        <v>0.37781306419216998</v>
      </c>
      <c r="AW11" s="17">
        <v>0.306379858310947</v>
      </c>
      <c r="AX11" s="17">
        <v>0.229546402843641</v>
      </c>
    </row>
    <row r="12" spans="2:50" ht="29" x14ac:dyDescent="0.35">
      <c r="B12" s="18" t="s">
        <v>204</v>
      </c>
      <c r="C12" s="17">
        <v>0.42851492417600501</v>
      </c>
      <c r="D12" s="17">
        <v>0.37241084055711798</v>
      </c>
      <c r="E12" s="17">
        <v>0.48495986122833101</v>
      </c>
      <c r="F12" s="17"/>
      <c r="G12" s="17">
        <v>0.385034946058818</v>
      </c>
      <c r="H12" s="17">
        <v>0.38474819854786502</v>
      </c>
      <c r="I12" s="17">
        <v>0.44602636415131802</v>
      </c>
      <c r="J12" s="17">
        <v>0.48063334356663701</v>
      </c>
      <c r="K12" s="17">
        <v>0.44329980533073998</v>
      </c>
      <c r="L12" s="17">
        <v>0.42622946695793801</v>
      </c>
      <c r="M12" s="17"/>
      <c r="N12" s="17">
        <v>0.39981256999163201</v>
      </c>
      <c r="O12" s="17">
        <v>0.43417876145736101</v>
      </c>
      <c r="P12" s="17">
        <v>0.44543049264197798</v>
      </c>
      <c r="Q12" s="17">
        <v>0.441830686788592</v>
      </c>
      <c r="R12" s="17"/>
      <c r="S12" s="17">
        <v>0.368067817898519</v>
      </c>
      <c r="T12" s="17">
        <v>0.42501125349812002</v>
      </c>
      <c r="U12" s="17">
        <v>0.467969100980277</v>
      </c>
      <c r="V12" s="17">
        <v>0.45458459282532598</v>
      </c>
      <c r="W12" s="17">
        <v>0.439944782335905</v>
      </c>
      <c r="X12" s="17">
        <v>0.386086302025613</v>
      </c>
      <c r="Y12" s="17">
        <v>0.47250565167532899</v>
      </c>
      <c r="Z12" s="17">
        <v>0.390881851907109</v>
      </c>
      <c r="AA12" s="17">
        <v>0.370423991166133</v>
      </c>
      <c r="AB12" s="17">
        <v>0.50138261401195106</v>
      </c>
      <c r="AC12" s="17">
        <v>0.469035557696104</v>
      </c>
      <c r="AD12" s="17">
        <v>0.50442734463813199</v>
      </c>
      <c r="AE12" s="17"/>
      <c r="AF12" s="17">
        <v>0.43827329425754302</v>
      </c>
      <c r="AG12" s="17">
        <v>0.41400936478796302</v>
      </c>
      <c r="AH12" s="17">
        <v>0.424701115129343</v>
      </c>
      <c r="AI12" s="17"/>
      <c r="AJ12" s="17">
        <v>0.37587933206718699</v>
      </c>
      <c r="AK12" s="17">
        <v>0.45502698904050698</v>
      </c>
      <c r="AL12" s="17">
        <v>0.38025073668535597</v>
      </c>
      <c r="AM12" s="17">
        <v>0.63463379036475598</v>
      </c>
      <c r="AN12" s="17">
        <v>0.49246678005177003</v>
      </c>
      <c r="AO12" s="17"/>
      <c r="AP12" s="17">
        <v>0.32263041167137901</v>
      </c>
      <c r="AQ12" s="17">
        <v>0.45903146099180903</v>
      </c>
      <c r="AR12" s="17">
        <v>0.42849023490280402</v>
      </c>
      <c r="AS12" s="17"/>
      <c r="AT12" s="17">
        <v>0.44949500458750602</v>
      </c>
      <c r="AU12" s="17">
        <v>0.41489031597930498</v>
      </c>
      <c r="AV12" s="17">
        <v>0.42950434391731801</v>
      </c>
      <c r="AW12" s="17">
        <v>0.41267578024608198</v>
      </c>
      <c r="AX12" s="17">
        <v>0.390622475718023</v>
      </c>
    </row>
    <row r="13" spans="2:50" ht="29" x14ac:dyDescent="0.35">
      <c r="B13" s="18" t="s">
        <v>205</v>
      </c>
      <c r="C13" s="17">
        <v>3.6200641213838203E-2</v>
      </c>
      <c r="D13" s="17">
        <v>3.5873323813314199E-2</v>
      </c>
      <c r="E13" s="17">
        <v>3.6663552012886298E-2</v>
      </c>
      <c r="F13" s="17"/>
      <c r="G13" s="17">
        <v>4.5440480239166303E-2</v>
      </c>
      <c r="H13" s="17">
        <v>3.7661447611821802E-2</v>
      </c>
      <c r="I13" s="17">
        <v>6.2556979566506896E-2</v>
      </c>
      <c r="J13" s="17">
        <v>2.8662286522689401E-2</v>
      </c>
      <c r="K13" s="17">
        <v>3.0343572320574601E-2</v>
      </c>
      <c r="L13" s="17">
        <v>1.7542529231022098E-2</v>
      </c>
      <c r="M13" s="17"/>
      <c r="N13" s="17">
        <v>1.7888161243278099E-2</v>
      </c>
      <c r="O13" s="17">
        <v>3.5993872622526797E-2</v>
      </c>
      <c r="P13" s="17">
        <v>3.3219741221569003E-2</v>
      </c>
      <c r="Q13" s="17">
        <v>5.7433340955338398E-2</v>
      </c>
      <c r="R13" s="17"/>
      <c r="S13" s="17">
        <v>3.2223634016254998E-2</v>
      </c>
      <c r="T13" s="17">
        <v>1.0565699764068201E-2</v>
      </c>
      <c r="U13" s="17">
        <v>4.70412325456755E-2</v>
      </c>
      <c r="V13" s="17">
        <v>1.75433463307079E-2</v>
      </c>
      <c r="W13" s="17">
        <v>6.2693995555942197E-2</v>
      </c>
      <c r="X13" s="17">
        <v>5.53218917273261E-2</v>
      </c>
      <c r="Y13" s="17">
        <v>2.9629263172143702E-2</v>
      </c>
      <c r="Z13" s="17">
        <v>4.9566283166459599E-2</v>
      </c>
      <c r="AA13" s="17">
        <v>5.50114604856006E-2</v>
      </c>
      <c r="AB13" s="17">
        <v>2.9535873587946401E-2</v>
      </c>
      <c r="AC13" s="17">
        <v>5.0735245790124298E-2</v>
      </c>
      <c r="AD13" s="17">
        <v>0</v>
      </c>
      <c r="AE13" s="17"/>
      <c r="AF13" s="17">
        <v>3.20771690181927E-2</v>
      </c>
      <c r="AG13" s="17">
        <v>3.3565985010421198E-2</v>
      </c>
      <c r="AH13" s="17">
        <v>4.8178892987350598E-2</v>
      </c>
      <c r="AI13" s="17"/>
      <c r="AJ13" s="17">
        <v>2.3690928213556599E-2</v>
      </c>
      <c r="AK13" s="17">
        <v>5.08857017707771E-2</v>
      </c>
      <c r="AL13" s="17">
        <v>3.4730294169304898E-2</v>
      </c>
      <c r="AM13" s="17">
        <v>0</v>
      </c>
      <c r="AN13" s="17">
        <v>4.8589430206254398E-2</v>
      </c>
      <c r="AO13" s="17"/>
      <c r="AP13" s="17">
        <v>4.2326381654005402E-2</v>
      </c>
      <c r="AQ13" s="17">
        <v>3.9982265810624799E-2</v>
      </c>
      <c r="AR13" s="17">
        <v>3.1930270564624698E-2</v>
      </c>
      <c r="AS13" s="17"/>
      <c r="AT13" s="17">
        <v>4.4106870802825902E-2</v>
      </c>
      <c r="AU13" s="17">
        <v>3.92265439495115E-2</v>
      </c>
      <c r="AV13" s="17">
        <v>3.08869541700399E-2</v>
      </c>
      <c r="AW13" s="17">
        <v>2.9515038063650599E-2</v>
      </c>
      <c r="AX13" s="17">
        <v>2.6600218999886301E-2</v>
      </c>
    </row>
    <row r="14" spans="2:50" x14ac:dyDescent="0.35">
      <c r="B14" s="18" t="s">
        <v>72</v>
      </c>
      <c r="C14" s="19">
        <v>6.6254352187562704E-2</v>
      </c>
      <c r="D14" s="19">
        <v>5.9248574518797503E-2</v>
      </c>
      <c r="E14" s="19">
        <v>7.3353220543214498E-2</v>
      </c>
      <c r="F14" s="19"/>
      <c r="G14" s="19">
        <v>6.3755807432781406E-2</v>
      </c>
      <c r="H14" s="19">
        <v>6.21622743723525E-2</v>
      </c>
      <c r="I14" s="19">
        <v>6.2586200147610599E-2</v>
      </c>
      <c r="J14" s="19">
        <v>0.10497908598347799</v>
      </c>
      <c r="K14" s="19">
        <v>3.7787004212911202E-2</v>
      </c>
      <c r="L14" s="19">
        <v>6.1720758343181102E-2</v>
      </c>
      <c r="M14" s="19"/>
      <c r="N14" s="19">
        <v>4.8617582533020197E-2</v>
      </c>
      <c r="O14" s="19">
        <v>5.5347735364640702E-2</v>
      </c>
      <c r="P14" s="19">
        <v>5.8057847744893802E-2</v>
      </c>
      <c r="Q14" s="19">
        <v>0.104631107812461</v>
      </c>
      <c r="R14" s="19"/>
      <c r="S14" s="19">
        <v>4.3659606008703E-2</v>
      </c>
      <c r="T14" s="19">
        <v>6.4607696159445699E-2</v>
      </c>
      <c r="U14" s="19">
        <v>5.5792652289198497E-2</v>
      </c>
      <c r="V14" s="19">
        <v>9.5255569607824206E-2</v>
      </c>
      <c r="W14" s="19">
        <v>6.8697566510869196E-2</v>
      </c>
      <c r="X14" s="19">
        <v>8.6763249128780098E-2</v>
      </c>
      <c r="Y14" s="19">
        <v>4.2254679144832198E-2</v>
      </c>
      <c r="Z14" s="19">
        <v>0.10041536043001</v>
      </c>
      <c r="AA14" s="19">
        <v>7.7029280258123806E-2</v>
      </c>
      <c r="AB14" s="19">
        <v>4.8423876641765597E-2</v>
      </c>
      <c r="AC14" s="19">
        <v>7.2188393856053606E-2</v>
      </c>
      <c r="AD14" s="19">
        <v>7.51318742995747E-2</v>
      </c>
      <c r="AE14" s="19"/>
      <c r="AF14" s="19">
        <v>4.9831225867815798E-2</v>
      </c>
      <c r="AG14" s="19">
        <v>5.4934755024626199E-2</v>
      </c>
      <c r="AH14" s="19">
        <v>0.13164734840196601</v>
      </c>
      <c r="AI14" s="19"/>
      <c r="AJ14" s="19">
        <v>4.93077090484145E-2</v>
      </c>
      <c r="AK14" s="19">
        <v>4.2944677396316799E-2</v>
      </c>
      <c r="AL14" s="19">
        <v>4.7807755509200099E-2</v>
      </c>
      <c r="AM14" s="19">
        <v>0</v>
      </c>
      <c r="AN14" s="19">
        <v>0.14742596843952799</v>
      </c>
      <c r="AO14" s="19"/>
      <c r="AP14" s="19">
        <v>3.7695915966609497E-2</v>
      </c>
      <c r="AQ14" s="19">
        <v>3.8354798152695602E-2</v>
      </c>
      <c r="AR14" s="19">
        <v>2.6628183500632199E-2</v>
      </c>
      <c r="AS14" s="19"/>
      <c r="AT14" s="19">
        <v>8.4894668765577802E-2</v>
      </c>
      <c r="AU14" s="19">
        <v>7.0693058809806697E-2</v>
      </c>
      <c r="AV14" s="19">
        <v>3.5354813359189899E-2</v>
      </c>
      <c r="AW14" s="19">
        <v>6.1727417183609801E-2</v>
      </c>
      <c r="AX14" s="19">
        <v>0.16679595477957901</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6.3913568490307701E-2</v>
      </c>
      <c r="D9" s="17">
        <v>8.5666059648301304E-2</v>
      </c>
      <c r="E9" s="17">
        <v>4.2940970380091897E-2</v>
      </c>
      <c r="F9" s="17"/>
      <c r="G9" s="17">
        <v>6.6520574422383294E-2</v>
      </c>
      <c r="H9" s="17">
        <v>7.0190242026193395E-2</v>
      </c>
      <c r="I9" s="17">
        <v>5.57748318921365E-2</v>
      </c>
      <c r="J9" s="17">
        <v>7.7886158222050694E-2</v>
      </c>
      <c r="K9" s="17">
        <v>6.1640355938849402E-2</v>
      </c>
      <c r="L9" s="17">
        <v>5.3881729781076401E-2</v>
      </c>
      <c r="M9" s="17"/>
      <c r="N9" s="17">
        <v>7.6059049863995795E-2</v>
      </c>
      <c r="O9" s="17">
        <v>8.1160289244155998E-2</v>
      </c>
      <c r="P9" s="17">
        <v>6.0511326541478998E-2</v>
      </c>
      <c r="Q9" s="17">
        <v>3.6655288201083103E-2</v>
      </c>
      <c r="R9" s="17"/>
      <c r="S9" s="17">
        <v>8.6536249741641202E-2</v>
      </c>
      <c r="T9" s="17">
        <v>7.1053830714550403E-2</v>
      </c>
      <c r="U9" s="17">
        <v>3.8285903053008302E-2</v>
      </c>
      <c r="V9" s="17">
        <v>6.0294760226789597E-2</v>
      </c>
      <c r="W9" s="17">
        <v>4.0772359347472802E-2</v>
      </c>
      <c r="X9" s="17">
        <v>5.6819083856544397E-2</v>
      </c>
      <c r="Y9" s="17">
        <v>5.85812124436546E-2</v>
      </c>
      <c r="Z9" s="17">
        <v>2.27184016020818E-2</v>
      </c>
      <c r="AA9" s="17">
        <v>6.5688111608409996E-2</v>
      </c>
      <c r="AB9" s="17">
        <v>8.3757295861664902E-2</v>
      </c>
      <c r="AC9" s="17">
        <v>8.5897298039575395E-2</v>
      </c>
      <c r="AD9" s="17">
        <v>4.7742272400104598E-2</v>
      </c>
      <c r="AE9" s="17"/>
      <c r="AF9" s="17">
        <v>6.7339596756710599E-2</v>
      </c>
      <c r="AG9" s="17">
        <v>6.49868228187266E-2</v>
      </c>
      <c r="AH9" s="17">
        <v>6.5635148175431396E-2</v>
      </c>
      <c r="AI9" s="17"/>
      <c r="AJ9" s="17">
        <v>8.8651767490940697E-2</v>
      </c>
      <c r="AK9" s="17">
        <v>5.1859539903977799E-2</v>
      </c>
      <c r="AL9" s="17">
        <v>5.0762796325299703E-2</v>
      </c>
      <c r="AM9" s="17">
        <v>0</v>
      </c>
      <c r="AN9" s="17">
        <v>5.00559820481047E-2</v>
      </c>
      <c r="AO9" s="17"/>
      <c r="AP9" s="17">
        <v>0.112772993117553</v>
      </c>
      <c r="AQ9" s="17">
        <v>6.2126753009285003E-2</v>
      </c>
      <c r="AR9" s="17">
        <v>5.5743676228435797E-2</v>
      </c>
      <c r="AS9" s="17"/>
      <c r="AT9" s="17">
        <v>5.0568238816801198E-2</v>
      </c>
      <c r="AU9" s="17">
        <v>5.5820059028081903E-2</v>
      </c>
      <c r="AV9" s="17">
        <v>8.4610266055328398E-2</v>
      </c>
      <c r="AW9" s="17">
        <v>6.71513353627336E-2</v>
      </c>
      <c r="AX9" s="17">
        <v>0</v>
      </c>
    </row>
    <row r="10" spans="2:50" ht="29" x14ac:dyDescent="0.35">
      <c r="B10" s="18" t="s">
        <v>202</v>
      </c>
      <c r="C10" s="17">
        <v>0.21795705315671099</v>
      </c>
      <c r="D10" s="17">
        <v>0.23572449930268399</v>
      </c>
      <c r="E10" s="17">
        <v>0.19935345058192799</v>
      </c>
      <c r="F10" s="17"/>
      <c r="G10" s="17">
        <v>0.18635217771066201</v>
      </c>
      <c r="H10" s="17">
        <v>0.20065606282287601</v>
      </c>
      <c r="I10" s="17">
        <v>0.16736328143599299</v>
      </c>
      <c r="J10" s="17">
        <v>0.20838161648317299</v>
      </c>
      <c r="K10" s="17">
        <v>0.263446241226863</v>
      </c>
      <c r="L10" s="17">
        <v>0.271375221241628</v>
      </c>
      <c r="M10" s="17"/>
      <c r="N10" s="17">
        <v>0.25737547923787601</v>
      </c>
      <c r="O10" s="17">
        <v>0.203918887600684</v>
      </c>
      <c r="P10" s="17">
        <v>0.18742287403786601</v>
      </c>
      <c r="Q10" s="17">
        <v>0.215715217815071</v>
      </c>
      <c r="R10" s="17"/>
      <c r="S10" s="17">
        <v>0.235915314098845</v>
      </c>
      <c r="T10" s="17">
        <v>0.26000948913512201</v>
      </c>
      <c r="U10" s="17">
        <v>0.19087418699073</v>
      </c>
      <c r="V10" s="17">
        <v>0.169245582688273</v>
      </c>
      <c r="W10" s="17">
        <v>0.22247284797885999</v>
      </c>
      <c r="X10" s="17">
        <v>0.24154005511100199</v>
      </c>
      <c r="Y10" s="17">
        <v>0.22527097787574399</v>
      </c>
      <c r="Z10" s="17">
        <v>0.17832035215013201</v>
      </c>
      <c r="AA10" s="17">
        <v>0.24288256645047401</v>
      </c>
      <c r="AB10" s="17">
        <v>0.19331915033685301</v>
      </c>
      <c r="AC10" s="17">
        <v>0.131169060421649</v>
      </c>
      <c r="AD10" s="17">
        <v>0.248035537716006</v>
      </c>
      <c r="AE10" s="17"/>
      <c r="AF10" s="17">
        <v>0.26140452076637299</v>
      </c>
      <c r="AG10" s="17">
        <v>0.22022489954039001</v>
      </c>
      <c r="AH10" s="17">
        <v>0.121846647537625</v>
      </c>
      <c r="AI10" s="17"/>
      <c r="AJ10" s="17">
        <v>0.29575414111637299</v>
      </c>
      <c r="AK10" s="17">
        <v>0.18280163946248601</v>
      </c>
      <c r="AL10" s="17">
        <v>0.23011899868404101</v>
      </c>
      <c r="AM10" s="17">
        <v>0.33247139846108398</v>
      </c>
      <c r="AN10" s="17">
        <v>0.108978317090169</v>
      </c>
      <c r="AO10" s="17"/>
      <c r="AP10" s="17">
        <v>0.32835651160479801</v>
      </c>
      <c r="AQ10" s="17">
        <v>0.19660664630865199</v>
      </c>
      <c r="AR10" s="17">
        <v>0.188419237520453</v>
      </c>
      <c r="AS10" s="17"/>
      <c r="AT10" s="17">
        <v>0.17669916148706699</v>
      </c>
      <c r="AU10" s="17">
        <v>0.229138050479475</v>
      </c>
      <c r="AV10" s="17">
        <v>0.25364841377904701</v>
      </c>
      <c r="AW10" s="17">
        <v>0.212896858152233</v>
      </c>
      <c r="AX10" s="17">
        <v>0.254511785049295</v>
      </c>
    </row>
    <row r="11" spans="2:50" ht="43.5" x14ac:dyDescent="0.35">
      <c r="B11" s="18" t="s">
        <v>203</v>
      </c>
      <c r="C11" s="17">
        <v>0.45763485300997298</v>
      </c>
      <c r="D11" s="17">
        <v>0.44160376754644598</v>
      </c>
      <c r="E11" s="17">
        <v>0.47422011087917498</v>
      </c>
      <c r="F11" s="17"/>
      <c r="G11" s="17">
        <v>0.44749289506940898</v>
      </c>
      <c r="H11" s="17">
        <v>0.452227642570522</v>
      </c>
      <c r="I11" s="17">
        <v>0.45668077468934198</v>
      </c>
      <c r="J11" s="17">
        <v>0.42928117449115599</v>
      </c>
      <c r="K11" s="17">
        <v>0.456511168171369</v>
      </c>
      <c r="L11" s="17">
        <v>0.49324857660578603</v>
      </c>
      <c r="M11" s="17"/>
      <c r="N11" s="17">
        <v>0.48261830565333402</v>
      </c>
      <c r="O11" s="17">
        <v>0.475892149822498</v>
      </c>
      <c r="P11" s="17">
        <v>0.476270116124692</v>
      </c>
      <c r="Q11" s="17">
        <v>0.39433835415475899</v>
      </c>
      <c r="R11" s="17"/>
      <c r="S11" s="17">
        <v>0.419590767182137</v>
      </c>
      <c r="T11" s="17">
        <v>0.45620784028355899</v>
      </c>
      <c r="U11" s="17">
        <v>0.54956396915897099</v>
      </c>
      <c r="V11" s="17">
        <v>0.51286256592861601</v>
      </c>
      <c r="W11" s="17">
        <v>0.45526315095345998</v>
      </c>
      <c r="X11" s="17">
        <v>0.44647803434539302</v>
      </c>
      <c r="Y11" s="17">
        <v>0.48455331905361998</v>
      </c>
      <c r="Z11" s="17">
        <v>0.50379999654554797</v>
      </c>
      <c r="AA11" s="17">
        <v>0.41737907097139298</v>
      </c>
      <c r="AB11" s="17">
        <v>0.40046389939655802</v>
      </c>
      <c r="AC11" s="17">
        <v>0.42068460589484902</v>
      </c>
      <c r="AD11" s="17">
        <v>0.519356996033286</v>
      </c>
      <c r="AE11" s="17"/>
      <c r="AF11" s="17">
        <v>0.426810670428315</v>
      </c>
      <c r="AG11" s="17">
        <v>0.47776935400502402</v>
      </c>
      <c r="AH11" s="17">
        <v>0.46524182833144201</v>
      </c>
      <c r="AI11" s="17"/>
      <c r="AJ11" s="17">
        <v>0.44484908984235</v>
      </c>
      <c r="AK11" s="17">
        <v>0.44372201519780602</v>
      </c>
      <c r="AL11" s="17">
        <v>0.48816878888392401</v>
      </c>
      <c r="AM11" s="17">
        <v>0.483574191736168</v>
      </c>
      <c r="AN11" s="17">
        <v>0.470372976277185</v>
      </c>
      <c r="AO11" s="17"/>
      <c r="AP11" s="17">
        <v>0.39663294930049497</v>
      </c>
      <c r="AQ11" s="17">
        <v>0.46229131076511998</v>
      </c>
      <c r="AR11" s="17">
        <v>0.56691254445783001</v>
      </c>
      <c r="AS11" s="17"/>
      <c r="AT11" s="17">
        <v>0.433049328307892</v>
      </c>
      <c r="AU11" s="17">
        <v>0.47293585000164001</v>
      </c>
      <c r="AV11" s="17">
        <v>0.46058938902333602</v>
      </c>
      <c r="AW11" s="17">
        <v>0.44914473822512302</v>
      </c>
      <c r="AX11" s="17">
        <v>0.36273737802721501</v>
      </c>
    </row>
    <row r="12" spans="2:50" ht="29" x14ac:dyDescent="0.35">
      <c r="B12" s="18" t="s">
        <v>204</v>
      </c>
      <c r="C12" s="17">
        <v>0.17450604923258201</v>
      </c>
      <c r="D12" s="17">
        <v>0.15847417986845699</v>
      </c>
      <c r="E12" s="17">
        <v>0.19084169586632599</v>
      </c>
      <c r="F12" s="17"/>
      <c r="G12" s="17">
        <v>0.19975062517975201</v>
      </c>
      <c r="H12" s="17">
        <v>0.19257493299593201</v>
      </c>
      <c r="I12" s="17">
        <v>0.224776928852913</v>
      </c>
      <c r="J12" s="17">
        <v>0.183782716605673</v>
      </c>
      <c r="K12" s="17">
        <v>0.157090725382552</v>
      </c>
      <c r="L12" s="17">
        <v>0.10643888430090399</v>
      </c>
      <c r="M12" s="17"/>
      <c r="N12" s="17">
        <v>0.131255272674761</v>
      </c>
      <c r="O12" s="17">
        <v>0.16364904958055501</v>
      </c>
      <c r="P12" s="17">
        <v>0.20192222959919401</v>
      </c>
      <c r="Q12" s="17">
        <v>0.210454287422006</v>
      </c>
      <c r="R12" s="17"/>
      <c r="S12" s="17">
        <v>0.19444284779762699</v>
      </c>
      <c r="T12" s="17">
        <v>0.15109220750111799</v>
      </c>
      <c r="U12" s="17">
        <v>0.119368023487776</v>
      </c>
      <c r="V12" s="17">
        <v>0.14221873400479501</v>
      </c>
      <c r="W12" s="17">
        <v>0.14602285866676301</v>
      </c>
      <c r="X12" s="17">
        <v>0.167666805278678</v>
      </c>
      <c r="Y12" s="17">
        <v>0.172612594226251</v>
      </c>
      <c r="Z12" s="17">
        <v>0.19406970388169101</v>
      </c>
      <c r="AA12" s="17">
        <v>0.15606863302496701</v>
      </c>
      <c r="AB12" s="17">
        <v>0.26262605412621298</v>
      </c>
      <c r="AC12" s="17">
        <v>0.27180514947620898</v>
      </c>
      <c r="AD12" s="17">
        <v>0.132986227389772</v>
      </c>
      <c r="AE12" s="17"/>
      <c r="AF12" s="17">
        <v>0.17784584344799301</v>
      </c>
      <c r="AG12" s="17">
        <v>0.16809477852155599</v>
      </c>
      <c r="AH12" s="17">
        <v>0.17705075937247799</v>
      </c>
      <c r="AI12" s="17"/>
      <c r="AJ12" s="17">
        <v>0.11507456653513901</v>
      </c>
      <c r="AK12" s="17">
        <v>0.25162860739808302</v>
      </c>
      <c r="AL12" s="17">
        <v>0.152522106273699</v>
      </c>
      <c r="AM12" s="17">
        <v>0.18395440980274699</v>
      </c>
      <c r="AN12" s="17">
        <v>0.192457486159376</v>
      </c>
      <c r="AO12" s="17"/>
      <c r="AP12" s="17">
        <v>0.115686447345427</v>
      </c>
      <c r="AQ12" s="17">
        <v>0.218039666815766</v>
      </c>
      <c r="AR12" s="17">
        <v>0.157033306228509</v>
      </c>
      <c r="AS12" s="17"/>
      <c r="AT12" s="17">
        <v>0.21982615263742999</v>
      </c>
      <c r="AU12" s="17">
        <v>0.15969919530819099</v>
      </c>
      <c r="AV12" s="17">
        <v>0.14210854426109601</v>
      </c>
      <c r="AW12" s="17">
        <v>0.21076969610900001</v>
      </c>
      <c r="AX12" s="17">
        <v>0.216715412534986</v>
      </c>
    </row>
    <row r="13" spans="2:50" ht="29" x14ac:dyDescent="0.35">
      <c r="B13" s="18" t="s">
        <v>205</v>
      </c>
      <c r="C13" s="17">
        <v>2.0528854156646601E-2</v>
      </c>
      <c r="D13" s="17">
        <v>2.06598390908353E-2</v>
      </c>
      <c r="E13" s="17">
        <v>2.0482425475569999E-2</v>
      </c>
      <c r="F13" s="17"/>
      <c r="G13" s="17">
        <v>2.5208657466253399E-2</v>
      </c>
      <c r="H13" s="17">
        <v>1.6489922765349999E-2</v>
      </c>
      <c r="I13" s="17">
        <v>3.4625641417482901E-2</v>
      </c>
      <c r="J13" s="17">
        <v>1.5840592682603599E-2</v>
      </c>
      <c r="K13" s="17">
        <v>2.9781831008529099E-2</v>
      </c>
      <c r="L13" s="17">
        <v>6.9174086612563499E-3</v>
      </c>
      <c r="M13" s="17"/>
      <c r="N13" s="17">
        <v>8.9492019497756699E-3</v>
      </c>
      <c r="O13" s="17">
        <v>1.4550984971644801E-2</v>
      </c>
      <c r="P13" s="17">
        <v>1.7857622341940899E-2</v>
      </c>
      <c r="Q13" s="17">
        <v>4.0019932888671103E-2</v>
      </c>
      <c r="R13" s="17"/>
      <c r="S13" s="17">
        <v>1.3647091273178801E-2</v>
      </c>
      <c r="T13" s="17">
        <v>1.4228958372532E-2</v>
      </c>
      <c r="U13" s="17">
        <v>2.19647245729356E-2</v>
      </c>
      <c r="V13" s="17">
        <v>1.3995324853428999E-2</v>
      </c>
      <c r="W13" s="17">
        <v>5.2560848022412801E-2</v>
      </c>
      <c r="X13" s="17">
        <v>2.25424197575812E-2</v>
      </c>
      <c r="Y13" s="17">
        <v>1.6727217255897899E-2</v>
      </c>
      <c r="Z13" s="17">
        <v>1.3065071476071201E-2</v>
      </c>
      <c r="AA13" s="17">
        <v>3.3491975116503203E-2</v>
      </c>
      <c r="AB13" s="17">
        <v>2.2310983385169E-2</v>
      </c>
      <c r="AC13" s="17">
        <v>9.7219371013748095E-3</v>
      </c>
      <c r="AD13" s="17">
        <v>0</v>
      </c>
      <c r="AE13" s="17"/>
      <c r="AF13" s="17">
        <v>2.09645992241945E-2</v>
      </c>
      <c r="AG13" s="17">
        <v>1.751755558925E-2</v>
      </c>
      <c r="AH13" s="17">
        <v>2.6228196620208401E-2</v>
      </c>
      <c r="AI13" s="17"/>
      <c r="AJ13" s="17">
        <v>1.26441984522862E-2</v>
      </c>
      <c r="AK13" s="17">
        <v>2.5337795390872699E-2</v>
      </c>
      <c r="AL13" s="17">
        <v>5.5992527500339602E-3</v>
      </c>
      <c r="AM13" s="17">
        <v>0</v>
      </c>
      <c r="AN13" s="17">
        <v>3.2076581681580098E-2</v>
      </c>
      <c r="AO13" s="17"/>
      <c r="AP13" s="17">
        <v>1.68040109913619E-2</v>
      </c>
      <c r="AQ13" s="17">
        <v>1.86428053665872E-2</v>
      </c>
      <c r="AR13" s="17">
        <v>0</v>
      </c>
      <c r="AS13" s="17"/>
      <c r="AT13" s="17">
        <v>3.4661167410780298E-2</v>
      </c>
      <c r="AU13" s="17">
        <v>9.2040339380510695E-3</v>
      </c>
      <c r="AV13" s="17">
        <v>2.1449502471779899E-2</v>
      </c>
      <c r="AW13" s="17">
        <v>1.2414623350578699E-2</v>
      </c>
      <c r="AX13" s="17">
        <v>2.6600218999886301E-2</v>
      </c>
    </row>
    <row r="14" spans="2:50" x14ac:dyDescent="0.35">
      <c r="B14" s="18" t="s">
        <v>72</v>
      </c>
      <c r="C14" s="19">
        <v>6.5459621953779606E-2</v>
      </c>
      <c r="D14" s="19">
        <v>5.7871654543275801E-2</v>
      </c>
      <c r="E14" s="19">
        <v>7.2161346816909402E-2</v>
      </c>
      <c r="F14" s="19"/>
      <c r="G14" s="19">
        <v>7.4675070151540901E-2</v>
      </c>
      <c r="H14" s="19">
        <v>6.7861196819126904E-2</v>
      </c>
      <c r="I14" s="19">
        <v>6.0778541712133198E-2</v>
      </c>
      <c r="J14" s="19">
        <v>8.4827741515342905E-2</v>
      </c>
      <c r="K14" s="19">
        <v>3.1529678271836697E-2</v>
      </c>
      <c r="L14" s="19">
        <v>6.8138179409349006E-2</v>
      </c>
      <c r="M14" s="19"/>
      <c r="N14" s="19">
        <v>4.3742690620257998E-2</v>
      </c>
      <c r="O14" s="19">
        <v>6.0828638780461401E-2</v>
      </c>
      <c r="P14" s="19">
        <v>5.6015831354828502E-2</v>
      </c>
      <c r="Q14" s="19">
        <v>0.102816919518409</v>
      </c>
      <c r="R14" s="19"/>
      <c r="S14" s="19">
        <v>4.9867729906571102E-2</v>
      </c>
      <c r="T14" s="19">
        <v>4.7407673993118002E-2</v>
      </c>
      <c r="U14" s="19">
        <v>7.99431927365791E-2</v>
      </c>
      <c r="V14" s="19">
        <v>0.101383032298098</v>
      </c>
      <c r="W14" s="19">
        <v>8.2907935031031194E-2</v>
      </c>
      <c r="X14" s="19">
        <v>6.4953601650802106E-2</v>
      </c>
      <c r="Y14" s="19">
        <v>4.2254679144832198E-2</v>
      </c>
      <c r="Z14" s="19">
        <v>8.8026474344475802E-2</v>
      </c>
      <c r="AA14" s="19">
        <v>8.4489642828252304E-2</v>
      </c>
      <c r="AB14" s="19">
        <v>3.7522616893542603E-2</v>
      </c>
      <c r="AC14" s="19">
        <v>8.0721949066342197E-2</v>
      </c>
      <c r="AD14" s="19">
        <v>5.1878966460831302E-2</v>
      </c>
      <c r="AE14" s="19"/>
      <c r="AF14" s="19">
        <v>4.5634769376413302E-2</v>
      </c>
      <c r="AG14" s="19">
        <v>5.14065895250536E-2</v>
      </c>
      <c r="AH14" s="19">
        <v>0.14399741996281501</v>
      </c>
      <c r="AI14" s="19"/>
      <c r="AJ14" s="19">
        <v>4.3026236562910603E-2</v>
      </c>
      <c r="AK14" s="19">
        <v>4.4650402646775098E-2</v>
      </c>
      <c r="AL14" s="19">
        <v>7.2828057083002606E-2</v>
      </c>
      <c r="AM14" s="19">
        <v>0</v>
      </c>
      <c r="AN14" s="19">
        <v>0.14605865674358501</v>
      </c>
      <c r="AO14" s="19"/>
      <c r="AP14" s="19">
        <v>2.9747087640366002E-2</v>
      </c>
      <c r="AQ14" s="19">
        <v>4.2292817734589601E-2</v>
      </c>
      <c r="AR14" s="19">
        <v>3.18912355647719E-2</v>
      </c>
      <c r="AS14" s="19"/>
      <c r="AT14" s="19">
        <v>8.5195951340029594E-2</v>
      </c>
      <c r="AU14" s="19">
        <v>7.3202811244561294E-2</v>
      </c>
      <c r="AV14" s="19">
        <v>3.7593884409412803E-2</v>
      </c>
      <c r="AW14" s="19">
        <v>4.7622748800331002E-2</v>
      </c>
      <c r="AX14" s="19">
        <v>0.13943520538861701</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2.8092934378308398E-2</v>
      </c>
      <c r="D9" s="17">
        <v>3.9462139208596501E-2</v>
      </c>
      <c r="E9" s="17">
        <v>1.7110289874663901E-2</v>
      </c>
      <c r="F9" s="17"/>
      <c r="G9" s="17">
        <v>5.5394175741149403E-2</v>
      </c>
      <c r="H9" s="17">
        <v>4.84996969106899E-2</v>
      </c>
      <c r="I9" s="17">
        <v>2.8510793268635801E-2</v>
      </c>
      <c r="J9" s="17">
        <v>2.2116131789320301E-2</v>
      </c>
      <c r="K9" s="17">
        <v>5.9348263504809696E-3</v>
      </c>
      <c r="L9" s="17">
        <v>1.2851936479694201E-2</v>
      </c>
      <c r="M9" s="17"/>
      <c r="N9" s="17">
        <v>4.0363874425453299E-2</v>
      </c>
      <c r="O9" s="17">
        <v>2.7673063501435499E-2</v>
      </c>
      <c r="P9" s="17">
        <v>2.13659080768261E-2</v>
      </c>
      <c r="Q9" s="17">
        <v>2.1533043455430199E-2</v>
      </c>
      <c r="R9" s="17"/>
      <c r="S9" s="17">
        <v>3.8602133333243201E-2</v>
      </c>
      <c r="T9" s="17">
        <v>3.9596825224995497E-2</v>
      </c>
      <c r="U9" s="17">
        <v>1.94536289235584E-2</v>
      </c>
      <c r="V9" s="17">
        <v>2.6297432315290001E-2</v>
      </c>
      <c r="W9" s="17">
        <v>2.04758838055169E-2</v>
      </c>
      <c r="X9" s="17">
        <v>2.8437619151145399E-2</v>
      </c>
      <c r="Y9" s="17">
        <v>3.7996462602646698E-2</v>
      </c>
      <c r="Z9" s="17">
        <v>3.3532127009448402E-2</v>
      </c>
      <c r="AA9" s="17">
        <v>2.4368713893773701E-2</v>
      </c>
      <c r="AB9" s="17">
        <v>1.26079437804761E-2</v>
      </c>
      <c r="AC9" s="17">
        <v>2.8552320698181699E-2</v>
      </c>
      <c r="AD9" s="17">
        <v>0</v>
      </c>
      <c r="AE9" s="17"/>
      <c r="AF9" s="17">
        <v>3.0837342995791901E-2</v>
      </c>
      <c r="AG9" s="17">
        <v>2.88601870638182E-2</v>
      </c>
      <c r="AH9" s="17">
        <v>2.0335424845306802E-2</v>
      </c>
      <c r="AI9" s="17"/>
      <c r="AJ9" s="17">
        <v>2.6703073153288698E-2</v>
      </c>
      <c r="AK9" s="17">
        <v>3.6533556504240901E-2</v>
      </c>
      <c r="AL9" s="17">
        <v>5.1507764101842997E-2</v>
      </c>
      <c r="AM9" s="17">
        <v>6.9676343962140105E-2</v>
      </c>
      <c r="AN9" s="17">
        <v>3.5077241940638902E-3</v>
      </c>
      <c r="AO9" s="17"/>
      <c r="AP9" s="17">
        <v>3.5564917589063501E-2</v>
      </c>
      <c r="AQ9" s="17">
        <v>3.2846796931765197E-2</v>
      </c>
      <c r="AR9" s="17">
        <v>4.2296056501274402E-2</v>
      </c>
      <c r="AS9" s="17"/>
      <c r="AT9" s="17">
        <v>1.6868304219920499E-2</v>
      </c>
      <c r="AU9" s="17">
        <v>2.36437824376249E-2</v>
      </c>
      <c r="AV9" s="17">
        <v>2.6623782336987201E-2</v>
      </c>
      <c r="AW9" s="17">
        <v>5.70596271209622E-2</v>
      </c>
      <c r="AX9" s="17">
        <v>8.3914573559468894E-2</v>
      </c>
    </row>
    <row r="10" spans="2:50" ht="29" x14ac:dyDescent="0.35">
      <c r="B10" s="18" t="s">
        <v>202</v>
      </c>
      <c r="C10" s="17">
        <v>8.4403098179777494E-2</v>
      </c>
      <c r="D10" s="17">
        <v>0.10211027919679599</v>
      </c>
      <c r="E10" s="17">
        <v>6.7459125024683098E-2</v>
      </c>
      <c r="F10" s="17"/>
      <c r="G10" s="17">
        <v>0.11843404690022</v>
      </c>
      <c r="H10" s="17">
        <v>0.10738970747556099</v>
      </c>
      <c r="I10" s="17">
        <v>5.4849482028454299E-2</v>
      </c>
      <c r="J10" s="17">
        <v>6.9334798525048993E-2</v>
      </c>
      <c r="K10" s="17">
        <v>6.3918175337187494E-2</v>
      </c>
      <c r="L10" s="17">
        <v>9.3277514534605005E-2</v>
      </c>
      <c r="M10" s="17"/>
      <c r="N10" s="17">
        <v>9.6171168828846201E-2</v>
      </c>
      <c r="O10" s="17">
        <v>9.6960659382860206E-2</v>
      </c>
      <c r="P10" s="17">
        <v>8.0772436053904106E-2</v>
      </c>
      <c r="Q10" s="17">
        <v>6.2866653198909203E-2</v>
      </c>
      <c r="R10" s="17"/>
      <c r="S10" s="17">
        <v>0.11300589419226099</v>
      </c>
      <c r="T10" s="17">
        <v>0.101053427691778</v>
      </c>
      <c r="U10" s="17">
        <v>4.8528985654396103E-2</v>
      </c>
      <c r="V10" s="17">
        <v>6.5823503281258799E-2</v>
      </c>
      <c r="W10" s="17">
        <v>7.0636414208366305E-2</v>
      </c>
      <c r="X10" s="17">
        <v>7.8906794006059003E-2</v>
      </c>
      <c r="Y10" s="17">
        <v>7.5953768637158803E-2</v>
      </c>
      <c r="Z10" s="17">
        <v>5.6150470235325899E-2</v>
      </c>
      <c r="AA10" s="17">
        <v>5.9727002433549697E-2</v>
      </c>
      <c r="AB10" s="17">
        <v>0.10313021146453601</v>
      </c>
      <c r="AC10" s="17">
        <v>0.112053046136569</v>
      </c>
      <c r="AD10" s="17">
        <v>0.12676834699894299</v>
      </c>
      <c r="AE10" s="17"/>
      <c r="AF10" s="17">
        <v>9.1977530502058993E-2</v>
      </c>
      <c r="AG10" s="17">
        <v>8.2671019320402495E-2</v>
      </c>
      <c r="AH10" s="17">
        <v>7.0586898800315101E-2</v>
      </c>
      <c r="AI10" s="17"/>
      <c r="AJ10" s="17">
        <v>0.122932919254505</v>
      </c>
      <c r="AK10" s="17">
        <v>6.8371119976128603E-2</v>
      </c>
      <c r="AL10" s="17">
        <v>3.7997751900336503E-2</v>
      </c>
      <c r="AM10" s="17">
        <v>0</v>
      </c>
      <c r="AN10" s="17">
        <v>3.7266052890724301E-2</v>
      </c>
      <c r="AO10" s="17"/>
      <c r="AP10" s="17">
        <v>0.15952679863111099</v>
      </c>
      <c r="AQ10" s="17">
        <v>7.2728336915658401E-2</v>
      </c>
      <c r="AR10" s="17">
        <v>8.4477942554037594E-2</v>
      </c>
      <c r="AS10" s="17"/>
      <c r="AT10" s="17">
        <v>7.4560485819848601E-2</v>
      </c>
      <c r="AU10" s="17">
        <v>7.1791057122908702E-2</v>
      </c>
      <c r="AV10" s="17">
        <v>8.99000087420192E-2</v>
      </c>
      <c r="AW10" s="17">
        <v>0.13449104974668599</v>
      </c>
      <c r="AX10" s="17">
        <v>3.0144851506915898E-2</v>
      </c>
    </row>
    <row r="11" spans="2:50" ht="43.5" x14ac:dyDescent="0.35">
      <c r="B11" s="18" t="s">
        <v>203</v>
      </c>
      <c r="C11" s="17">
        <v>0.36521877196087899</v>
      </c>
      <c r="D11" s="17">
        <v>0.38722969081344499</v>
      </c>
      <c r="E11" s="17">
        <v>0.34305822137949299</v>
      </c>
      <c r="F11" s="17"/>
      <c r="G11" s="17">
        <v>0.29538499378241201</v>
      </c>
      <c r="H11" s="17">
        <v>0.32092097515751999</v>
      </c>
      <c r="I11" s="17">
        <v>0.32934191275635799</v>
      </c>
      <c r="J11" s="17">
        <v>0.32697588644205799</v>
      </c>
      <c r="K11" s="17">
        <v>0.43348508829029098</v>
      </c>
      <c r="L11" s="17">
        <v>0.461838290518999</v>
      </c>
      <c r="M11" s="17"/>
      <c r="N11" s="17">
        <v>0.43360204038432798</v>
      </c>
      <c r="O11" s="17">
        <v>0.37026370231509997</v>
      </c>
      <c r="P11" s="17">
        <v>0.350322063852608</v>
      </c>
      <c r="Q11" s="17">
        <v>0.29777545861913202</v>
      </c>
      <c r="R11" s="17"/>
      <c r="S11" s="17">
        <v>0.32159648526151802</v>
      </c>
      <c r="T11" s="17">
        <v>0.38243790960759</v>
      </c>
      <c r="U11" s="17">
        <v>0.40938490937695199</v>
      </c>
      <c r="V11" s="17">
        <v>0.38550745850528201</v>
      </c>
      <c r="W11" s="17">
        <v>0.340672056596171</v>
      </c>
      <c r="X11" s="17">
        <v>0.375089087797284</v>
      </c>
      <c r="Y11" s="17">
        <v>0.35100483916269898</v>
      </c>
      <c r="Z11" s="17">
        <v>0.43250971206265398</v>
      </c>
      <c r="AA11" s="17">
        <v>0.40846750416557798</v>
      </c>
      <c r="AB11" s="17">
        <v>0.32390450885650102</v>
      </c>
      <c r="AC11" s="17">
        <v>0.25830781694314697</v>
      </c>
      <c r="AD11" s="17">
        <v>0.43514206461476201</v>
      </c>
      <c r="AE11" s="17"/>
      <c r="AF11" s="17">
        <v>0.39178319664524502</v>
      </c>
      <c r="AG11" s="17">
        <v>0.39212132377023401</v>
      </c>
      <c r="AH11" s="17">
        <v>0.24227929487904301</v>
      </c>
      <c r="AI11" s="17"/>
      <c r="AJ11" s="17">
        <v>0.45124242670944997</v>
      </c>
      <c r="AK11" s="17">
        <v>0.30473642525332201</v>
      </c>
      <c r="AL11" s="17">
        <v>0.42396640180429102</v>
      </c>
      <c r="AM11" s="17">
        <v>0.25246685555120402</v>
      </c>
      <c r="AN11" s="17">
        <v>0.23816228596654301</v>
      </c>
      <c r="AO11" s="17"/>
      <c r="AP11" s="17">
        <v>0.48856798913640398</v>
      </c>
      <c r="AQ11" s="17">
        <v>0.32547740524778102</v>
      </c>
      <c r="AR11" s="17">
        <v>0.42617450905758297</v>
      </c>
      <c r="AS11" s="17"/>
      <c r="AT11" s="17">
        <v>0.33256165580303498</v>
      </c>
      <c r="AU11" s="17">
        <v>0.349365489340492</v>
      </c>
      <c r="AV11" s="17">
        <v>0.40605313226343498</v>
      </c>
      <c r="AW11" s="17">
        <v>0.333003696252887</v>
      </c>
      <c r="AX11" s="17">
        <v>0.29342764824756401</v>
      </c>
    </row>
    <row r="12" spans="2:50" ht="29" x14ac:dyDescent="0.35">
      <c r="B12" s="18" t="s">
        <v>204</v>
      </c>
      <c r="C12" s="17">
        <v>0.41416517434334099</v>
      </c>
      <c r="D12" s="17">
        <v>0.37956280476205501</v>
      </c>
      <c r="E12" s="17">
        <v>0.44773778120414298</v>
      </c>
      <c r="F12" s="17"/>
      <c r="G12" s="17">
        <v>0.43339053923276899</v>
      </c>
      <c r="H12" s="17">
        <v>0.428054474030724</v>
      </c>
      <c r="I12" s="17">
        <v>0.46447025314610901</v>
      </c>
      <c r="J12" s="17">
        <v>0.442702315999709</v>
      </c>
      <c r="K12" s="17">
        <v>0.39136490771656601</v>
      </c>
      <c r="L12" s="17">
        <v>0.341366223374998</v>
      </c>
      <c r="M12" s="17"/>
      <c r="N12" s="17">
        <v>0.35130827692716299</v>
      </c>
      <c r="O12" s="17">
        <v>0.41320897865022599</v>
      </c>
      <c r="P12" s="17">
        <v>0.456865233213328</v>
      </c>
      <c r="Q12" s="17">
        <v>0.44609856321659302</v>
      </c>
      <c r="R12" s="17"/>
      <c r="S12" s="17">
        <v>0.42444281795823202</v>
      </c>
      <c r="T12" s="17">
        <v>0.40730203718892899</v>
      </c>
      <c r="U12" s="17">
        <v>0.39533312339156801</v>
      </c>
      <c r="V12" s="17">
        <v>0.38889388872486302</v>
      </c>
      <c r="W12" s="17">
        <v>0.437730023946171</v>
      </c>
      <c r="X12" s="17">
        <v>0.385523372875621</v>
      </c>
      <c r="Y12" s="17">
        <v>0.47046759308486202</v>
      </c>
      <c r="Z12" s="17">
        <v>0.353414874052904</v>
      </c>
      <c r="AA12" s="17">
        <v>0.35867290614972103</v>
      </c>
      <c r="AB12" s="17">
        <v>0.46749059077258498</v>
      </c>
      <c r="AC12" s="17">
        <v>0.49911791105558601</v>
      </c>
      <c r="AD12" s="17">
        <v>0.38621062192546401</v>
      </c>
      <c r="AE12" s="17"/>
      <c r="AF12" s="17">
        <v>0.39004866354426199</v>
      </c>
      <c r="AG12" s="17">
        <v>0.411374446002022</v>
      </c>
      <c r="AH12" s="17">
        <v>0.46121942182765702</v>
      </c>
      <c r="AI12" s="17"/>
      <c r="AJ12" s="17">
        <v>0.32097016008613199</v>
      </c>
      <c r="AK12" s="17">
        <v>0.49319685023443799</v>
      </c>
      <c r="AL12" s="17">
        <v>0.36486939586578698</v>
      </c>
      <c r="AM12" s="17">
        <v>0.59847733709055895</v>
      </c>
      <c r="AN12" s="17">
        <v>0.52256409202313403</v>
      </c>
      <c r="AO12" s="17"/>
      <c r="AP12" s="17">
        <v>0.238787093334942</v>
      </c>
      <c r="AQ12" s="17">
        <v>0.49586469961458002</v>
      </c>
      <c r="AR12" s="17">
        <v>0.36290298506127799</v>
      </c>
      <c r="AS12" s="17"/>
      <c r="AT12" s="17">
        <v>0.44572988375941103</v>
      </c>
      <c r="AU12" s="17">
        <v>0.43870779997067799</v>
      </c>
      <c r="AV12" s="17">
        <v>0.40083910906597298</v>
      </c>
      <c r="AW12" s="17">
        <v>0.39307706339173998</v>
      </c>
      <c r="AX12" s="17">
        <v>0.40038517654965899</v>
      </c>
    </row>
    <row r="13" spans="2:50" ht="29" x14ac:dyDescent="0.35">
      <c r="B13" s="18" t="s">
        <v>205</v>
      </c>
      <c r="C13" s="17">
        <v>4.0630563744541902E-2</v>
      </c>
      <c r="D13" s="17">
        <v>3.70051156726088E-2</v>
      </c>
      <c r="E13" s="17">
        <v>4.4329337541152501E-2</v>
      </c>
      <c r="F13" s="17"/>
      <c r="G13" s="17">
        <v>3.75771262650351E-2</v>
      </c>
      <c r="H13" s="17">
        <v>3.6471703825503597E-2</v>
      </c>
      <c r="I13" s="17">
        <v>5.9811358878258003E-2</v>
      </c>
      <c r="J13" s="17">
        <v>4.4379543246603599E-2</v>
      </c>
      <c r="K13" s="17">
        <v>5.3779008347919502E-2</v>
      </c>
      <c r="L13" s="17">
        <v>1.86161047040799E-2</v>
      </c>
      <c r="M13" s="17"/>
      <c r="N13" s="17">
        <v>2.5125022482655902E-2</v>
      </c>
      <c r="O13" s="17">
        <v>3.1183315335233299E-2</v>
      </c>
      <c r="P13" s="17">
        <v>4.10367299216471E-2</v>
      </c>
      <c r="Q13" s="17">
        <v>6.5495928573074E-2</v>
      </c>
      <c r="R13" s="17"/>
      <c r="S13" s="17">
        <v>4.4788856381051699E-2</v>
      </c>
      <c r="T13" s="17">
        <v>2.1235738336438399E-2</v>
      </c>
      <c r="U13" s="17">
        <v>2.1164414019441701E-2</v>
      </c>
      <c r="V13" s="17">
        <v>4.2312549595727798E-2</v>
      </c>
      <c r="W13" s="17">
        <v>4.2830753496761402E-2</v>
      </c>
      <c r="X13" s="17">
        <v>4.5760207220196997E-2</v>
      </c>
      <c r="Y13" s="17">
        <v>2.2117319823443001E-2</v>
      </c>
      <c r="Z13" s="17">
        <v>7.2261694581305394E-2</v>
      </c>
      <c r="AA13" s="17">
        <v>6.5578260926382095E-2</v>
      </c>
      <c r="AB13" s="17">
        <v>5.7009895713279801E-2</v>
      </c>
      <c r="AC13" s="17">
        <v>3.9209515749390397E-2</v>
      </c>
      <c r="AD13" s="17">
        <v>0</v>
      </c>
      <c r="AE13" s="17"/>
      <c r="AF13" s="17">
        <v>3.88236452109047E-2</v>
      </c>
      <c r="AG13" s="17">
        <v>3.5314166993809001E-2</v>
      </c>
      <c r="AH13" s="17">
        <v>6.1768676016631101E-2</v>
      </c>
      <c r="AI13" s="17"/>
      <c r="AJ13" s="17">
        <v>2.8518295904280299E-2</v>
      </c>
      <c r="AK13" s="17">
        <v>4.91825295933161E-2</v>
      </c>
      <c r="AL13" s="17">
        <v>4.3450293763935499E-2</v>
      </c>
      <c r="AM13" s="17">
        <v>7.9379463396097305E-2</v>
      </c>
      <c r="AN13" s="17">
        <v>5.1799175268029601E-2</v>
      </c>
      <c r="AO13" s="17"/>
      <c r="AP13" s="17">
        <v>4.2680462736151899E-2</v>
      </c>
      <c r="AQ13" s="17">
        <v>2.9143305888092101E-2</v>
      </c>
      <c r="AR13" s="17">
        <v>4.4955206846598497E-2</v>
      </c>
      <c r="AS13" s="17"/>
      <c r="AT13" s="17">
        <v>5.2613588574465901E-2</v>
      </c>
      <c r="AU13" s="17">
        <v>3.3455143616068501E-2</v>
      </c>
      <c r="AV13" s="17">
        <v>3.4943168708448998E-2</v>
      </c>
      <c r="AW13" s="17">
        <v>3.2890169728979297E-2</v>
      </c>
      <c r="AX13" s="17">
        <v>2.6600218999886301E-2</v>
      </c>
    </row>
    <row r="14" spans="2:50" x14ac:dyDescent="0.35">
      <c r="B14" s="18" t="s">
        <v>72</v>
      </c>
      <c r="C14" s="19">
        <v>6.7489457393152999E-2</v>
      </c>
      <c r="D14" s="19">
        <v>5.4629970346499003E-2</v>
      </c>
      <c r="E14" s="19">
        <v>8.0305244975863901E-2</v>
      </c>
      <c r="F14" s="19"/>
      <c r="G14" s="19">
        <v>5.9819118078414203E-2</v>
      </c>
      <c r="H14" s="19">
        <v>5.8663442600000601E-2</v>
      </c>
      <c r="I14" s="19">
        <v>6.3016199922185601E-2</v>
      </c>
      <c r="J14" s="19">
        <v>9.4491323997259694E-2</v>
      </c>
      <c r="K14" s="19">
        <v>5.1517993957555901E-2</v>
      </c>
      <c r="L14" s="19">
        <v>7.2049930387624195E-2</v>
      </c>
      <c r="M14" s="19"/>
      <c r="N14" s="19">
        <v>5.3429616951552898E-2</v>
      </c>
      <c r="O14" s="19">
        <v>6.0710280815144603E-2</v>
      </c>
      <c r="P14" s="19">
        <v>4.9637628881687101E-2</v>
      </c>
      <c r="Q14" s="19">
        <v>0.106230352936862</v>
      </c>
      <c r="R14" s="19"/>
      <c r="S14" s="19">
        <v>5.7563812873694199E-2</v>
      </c>
      <c r="T14" s="19">
        <v>4.8374061950268901E-2</v>
      </c>
      <c r="U14" s="19">
        <v>0.10613493863408401</v>
      </c>
      <c r="V14" s="19">
        <v>9.1165167577577894E-2</v>
      </c>
      <c r="W14" s="19">
        <v>8.7654867947013104E-2</v>
      </c>
      <c r="X14" s="19">
        <v>8.6282918949693602E-2</v>
      </c>
      <c r="Y14" s="19">
        <v>4.2460016689190298E-2</v>
      </c>
      <c r="Z14" s="19">
        <v>5.21311220583629E-2</v>
      </c>
      <c r="AA14" s="19">
        <v>8.3185612430995801E-2</v>
      </c>
      <c r="AB14" s="19">
        <v>3.5856849412622398E-2</v>
      </c>
      <c r="AC14" s="19">
        <v>6.2759389417125597E-2</v>
      </c>
      <c r="AD14" s="19">
        <v>5.1878966460831302E-2</v>
      </c>
      <c r="AE14" s="19"/>
      <c r="AF14" s="19">
        <v>5.6529621101737301E-2</v>
      </c>
      <c r="AG14" s="19">
        <v>4.9658856849715001E-2</v>
      </c>
      <c r="AH14" s="19">
        <v>0.143810283631046</v>
      </c>
      <c r="AI14" s="19"/>
      <c r="AJ14" s="19">
        <v>4.9633124892343901E-2</v>
      </c>
      <c r="AK14" s="19">
        <v>4.7979518438554698E-2</v>
      </c>
      <c r="AL14" s="19">
        <v>7.8208392563807003E-2</v>
      </c>
      <c r="AM14" s="19">
        <v>0</v>
      </c>
      <c r="AN14" s="19">
        <v>0.146700669657505</v>
      </c>
      <c r="AO14" s="19"/>
      <c r="AP14" s="19">
        <v>3.4872738572327797E-2</v>
      </c>
      <c r="AQ14" s="19">
        <v>4.3939455402123802E-2</v>
      </c>
      <c r="AR14" s="19">
        <v>3.9193299979228498E-2</v>
      </c>
      <c r="AS14" s="19"/>
      <c r="AT14" s="19">
        <v>7.7666081823318897E-2</v>
      </c>
      <c r="AU14" s="19">
        <v>8.30367275122285E-2</v>
      </c>
      <c r="AV14" s="19">
        <v>4.1640798883137202E-2</v>
      </c>
      <c r="AW14" s="19">
        <v>4.9478393758745902E-2</v>
      </c>
      <c r="AX14" s="19">
        <v>0.16552753113650601</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6.5627284630926597E-2</v>
      </c>
      <c r="D9" s="17">
        <v>8.8338813396476701E-2</v>
      </c>
      <c r="E9" s="17">
        <v>4.3725655990453201E-2</v>
      </c>
      <c r="F9" s="17"/>
      <c r="G9" s="17">
        <v>7.4545285204839107E-2</v>
      </c>
      <c r="H9" s="17">
        <v>8.7247802226846499E-2</v>
      </c>
      <c r="I9" s="17">
        <v>7.7609507609190803E-2</v>
      </c>
      <c r="J9" s="17">
        <v>5.87031238763005E-2</v>
      </c>
      <c r="K9" s="17">
        <v>5.2685106573502102E-2</v>
      </c>
      <c r="L9" s="17">
        <v>4.6706997635289099E-2</v>
      </c>
      <c r="M9" s="17"/>
      <c r="N9" s="17">
        <v>8.11234466776556E-2</v>
      </c>
      <c r="O9" s="17">
        <v>7.3798381392157594E-2</v>
      </c>
      <c r="P9" s="17">
        <v>5.0370977745682798E-2</v>
      </c>
      <c r="Q9" s="17">
        <v>5.4622908656887098E-2</v>
      </c>
      <c r="R9" s="17"/>
      <c r="S9" s="17">
        <v>8.1983773158994605E-2</v>
      </c>
      <c r="T9" s="17">
        <v>6.4892646634428799E-2</v>
      </c>
      <c r="U9" s="17">
        <v>5.2466871676972199E-2</v>
      </c>
      <c r="V9" s="17">
        <v>5.7118556936585498E-2</v>
      </c>
      <c r="W9" s="17">
        <v>4.9747345515477402E-2</v>
      </c>
      <c r="X9" s="17">
        <v>7.2203398577065106E-2</v>
      </c>
      <c r="Y9" s="17">
        <v>3.93131106636418E-2</v>
      </c>
      <c r="Z9" s="17">
        <v>4.7799639332324999E-2</v>
      </c>
      <c r="AA9" s="17">
        <v>4.9930515206520698E-2</v>
      </c>
      <c r="AB9" s="17">
        <v>7.7271351022366194E-2</v>
      </c>
      <c r="AC9" s="17">
        <v>0.13519966214217299</v>
      </c>
      <c r="AD9" s="17">
        <v>7.0791298199637198E-2</v>
      </c>
      <c r="AE9" s="17"/>
      <c r="AF9" s="17">
        <v>6.6626682175990701E-2</v>
      </c>
      <c r="AG9" s="17">
        <v>6.5016165711151194E-2</v>
      </c>
      <c r="AH9" s="17">
        <v>6.3521754890082702E-2</v>
      </c>
      <c r="AI9" s="17"/>
      <c r="AJ9" s="17">
        <v>8.4392229980644204E-2</v>
      </c>
      <c r="AK9" s="17">
        <v>5.4181124374823801E-2</v>
      </c>
      <c r="AL9" s="17">
        <v>6.1142212706125201E-2</v>
      </c>
      <c r="AM9" s="17">
        <v>0</v>
      </c>
      <c r="AN9" s="17">
        <v>3.6331163348497099E-2</v>
      </c>
      <c r="AO9" s="17"/>
      <c r="AP9" s="17">
        <v>0.114823191832488</v>
      </c>
      <c r="AQ9" s="17">
        <v>5.91899317250449E-2</v>
      </c>
      <c r="AR9" s="17">
        <v>6.6275668946607302E-2</v>
      </c>
      <c r="AS9" s="17"/>
      <c r="AT9" s="17">
        <v>5.1939137317216402E-2</v>
      </c>
      <c r="AU9" s="17">
        <v>5.1217879067543999E-2</v>
      </c>
      <c r="AV9" s="17">
        <v>7.1085676236404299E-2</v>
      </c>
      <c r="AW9" s="17">
        <v>0.106445523731429</v>
      </c>
      <c r="AX9" s="17">
        <v>2.4445864714452401E-2</v>
      </c>
    </row>
    <row r="10" spans="2:50" ht="29" x14ac:dyDescent="0.35">
      <c r="B10" s="18" t="s">
        <v>202</v>
      </c>
      <c r="C10" s="17">
        <v>0.269287745637319</v>
      </c>
      <c r="D10" s="17">
        <v>0.295116405699133</v>
      </c>
      <c r="E10" s="17">
        <v>0.24422969115109899</v>
      </c>
      <c r="F10" s="17"/>
      <c r="G10" s="17">
        <v>0.25997072007015698</v>
      </c>
      <c r="H10" s="17">
        <v>0.23621785970782699</v>
      </c>
      <c r="I10" s="17">
        <v>0.238508120494377</v>
      </c>
      <c r="J10" s="17">
        <v>0.25857794412364599</v>
      </c>
      <c r="K10" s="17">
        <v>0.31492877351252202</v>
      </c>
      <c r="L10" s="17">
        <v>0.30558616408079098</v>
      </c>
      <c r="M10" s="17"/>
      <c r="N10" s="17">
        <v>0.30931723914622899</v>
      </c>
      <c r="O10" s="17">
        <v>0.26451667006944901</v>
      </c>
      <c r="P10" s="17">
        <v>0.25397230180533997</v>
      </c>
      <c r="Q10" s="17">
        <v>0.24214545235632001</v>
      </c>
      <c r="R10" s="17"/>
      <c r="S10" s="17">
        <v>0.246352200423919</v>
      </c>
      <c r="T10" s="17">
        <v>0.30988697640418</v>
      </c>
      <c r="U10" s="17">
        <v>0.315930373039358</v>
      </c>
      <c r="V10" s="17">
        <v>0.28152599353131502</v>
      </c>
      <c r="W10" s="17">
        <v>0.29220994984296</v>
      </c>
      <c r="X10" s="17">
        <v>0.27243946967515098</v>
      </c>
      <c r="Y10" s="17">
        <v>0.25422572510999297</v>
      </c>
      <c r="Z10" s="17">
        <v>0.213785824051483</v>
      </c>
      <c r="AA10" s="17">
        <v>0.27018479666760298</v>
      </c>
      <c r="AB10" s="17">
        <v>0.26620381411745098</v>
      </c>
      <c r="AC10" s="17">
        <v>0.17051306323065801</v>
      </c>
      <c r="AD10" s="17">
        <v>0.26084808762644301</v>
      </c>
      <c r="AE10" s="17"/>
      <c r="AF10" s="17">
        <v>0.292517596427185</v>
      </c>
      <c r="AG10" s="17">
        <v>0.28336908603373301</v>
      </c>
      <c r="AH10" s="17">
        <v>0.19516410861674799</v>
      </c>
      <c r="AI10" s="17"/>
      <c r="AJ10" s="17">
        <v>0.34504162640879199</v>
      </c>
      <c r="AK10" s="17">
        <v>0.22021144841818199</v>
      </c>
      <c r="AL10" s="17">
        <v>0.26449423248213999</v>
      </c>
      <c r="AM10" s="17">
        <v>0.21225146115089599</v>
      </c>
      <c r="AN10" s="17">
        <v>0.169719750558532</v>
      </c>
      <c r="AO10" s="17"/>
      <c r="AP10" s="17">
        <v>0.37201769371531102</v>
      </c>
      <c r="AQ10" s="17">
        <v>0.25677459455625201</v>
      </c>
      <c r="AR10" s="17">
        <v>0.241768474852214</v>
      </c>
      <c r="AS10" s="17"/>
      <c r="AT10" s="17">
        <v>0.23895848215860499</v>
      </c>
      <c r="AU10" s="17">
        <v>0.27455229915936302</v>
      </c>
      <c r="AV10" s="17">
        <v>0.29531348646580902</v>
      </c>
      <c r="AW10" s="17">
        <v>0.25194008259697198</v>
      </c>
      <c r="AX10" s="17">
        <v>0.31253547652330499</v>
      </c>
    </row>
    <row r="11" spans="2:50" ht="43.5" x14ac:dyDescent="0.35">
      <c r="B11" s="18" t="s">
        <v>203</v>
      </c>
      <c r="C11" s="17">
        <v>0.44160285650843001</v>
      </c>
      <c r="D11" s="17">
        <v>0.42315306593248297</v>
      </c>
      <c r="E11" s="17">
        <v>0.45927657239525299</v>
      </c>
      <c r="F11" s="17"/>
      <c r="G11" s="17">
        <v>0.44015352932441698</v>
      </c>
      <c r="H11" s="17">
        <v>0.453467575863576</v>
      </c>
      <c r="I11" s="17">
        <v>0.42874122693028899</v>
      </c>
      <c r="J11" s="17">
        <v>0.44709627801096302</v>
      </c>
      <c r="K11" s="17">
        <v>0.435136629893767</v>
      </c>
      <c r="L11" s="17">
        <v>0.44321688269841603</v>
      </c>
      <c r="M11" s="17"/>
      <c r="N11" s="17">
        <v>0.44302271973922303</v>
      </c>
      <c r="O11" s="17">
        <v>0.45337899070675203</v>
      </c>
      <c r="P11" s="17">
        <v>0.461591294701237</v>
      </c>
      <c r="Q11" s="17">
        <v>0.41094404995261102</v>
      </c>
      <c r="R11" s="17"/>
      <c r="S11" s="17">
        <v>0.447278053488603</v>
      </c>
      <c r="T11" s="17">
        <v>0.44978078563978702</v>
      </c>
      <c r="U11" s="17">
        <v>0.47423322824797998</v>
      </c>
      <c r="V11" s="17">
        <v>0.46815813166272602</v>
      </c>
      <c r="W11" s="17">
        <v>0.38212068439305602</v>
      </c>
      <c r="X11" s="17">
        <v>0.44487478695563898</v>
      </c>
      <c r="Y11" s="17">
        <v>0.49951565442256801</v>
      </c>
      <c r="Z11" s="17">
        <v>0.50267846435045105</v>
      </c>
      <c r="AA11" s="17">
        <v>0.43711445180178699</v>
      </c>
      <c r="AB11" s="17">
        <v>0.39137743261265701</v>
      </c>
      <c r="AC11" s="17">
        <v>0.35492308124981797</v>
      </c>
      <c r="AD11" s="17">
        <v>0.41838017971657698</v>
      </c>
      <c r="AE11" s="17"/>
      <c r="AF11" s="17">
        <v>0.41964177984588502</v>
      </c>
      <c r="AG11" s="17">
        <v>0.46186524578344901</v>
      </c>
      <c r="AH11" s="17">
        <v>0.41907893470971302</v>
      </c>
      <c r="AI11" s="17"/>
      <c r="AJ11" s="17">
        <v>0.405481151161523</v>
      </c>
      <c r="AK11" s="17">
        <v>0.469170135314397</v>
      </c>
      <c r="AL11" s="17">
        <v>0.50829090152004797</v>
      </c>
      <c r="AM11" s="17">
        <v>0.46638388230036998</v>
      </c>
      <c r="AN11" s="17">
        <v>0.485352944722383</v>
      </c>
      <c r="AO11" s="17"/>
      <c r="AP11" s="17">
        <v>0.38961873633397198</v>
      </c>
      <c r="AQ11" s="17">
        <v>0.47208034107834201</v>
      </c>
      <c r="AR11" s="17">
        <v>0.57570842075433803</v>
      </c>
      <c r="AS11" s="17"/>
      <c r="AT11" s="17">
        <v>0.43050682387910499</v>
      </c>
      <c r="AU11" s="17">
        <v>0.472853998172026</v>
      </c>
      <c r="AV11" s="17">
        <v>0.45073213803703699</v>
      </c>
      <c r="AW11" s="17">
        <v>0.444088860333123</v>
      </c>
      <c r="AX11" s="17">
        <v>0.25919235555629599</v>
      </c>
    </row>
    <row r="12" spans="2:50" ht="29" x14ac:dyDescent="0.35">
      <c r="B12" s="18" t="s">
        <v>204</v>
      </c>
      <c r="C12" s="17">
        <v>0.13076441922356299</v>
      </c>
      <c r="D12" s="17">
        <v>0.11472891331313401</v>
      </c>
      <c r="E12" s="17">
        <v>0.146930202451826</v>
      </c>
      <c r="F12" s="17"/>
      <c r="G12" s="17">
        <v>0.138170607654828</v>
      </c>
      <c r="H12" s="17">
        <v>0.14168129127183601</v>
      </c>
      <c r="I12" s="17">
        <v>0.142014649336378</v>
      </c>
      <c r="J12" s="17">
        <v>0.12747189888456001</v>
      </c>
      <c r="K12" s="17">
        <v>0.116315546133613</v>
      </c>
      <c r="L12" s="17">
        <v>0.120184706672699</v>
      </c>
      <c r="M12" s="17"/>
      <c r="N12" s="17">
        <v>9.27741806429703E-2</v>
      </c>
      <c r="O12" s="17">
        <v>0.12582869071045899</v>
      </c>
      <c r="P12" s="17">
        <v>0.164618508244287</v>
      </c>
      <c r="Q12" s="17">
        <v>0.14869473777965</v>
      </c>
      <c r="R12" s="17"/>
      <c r="S12" s="17">
        <v>0.141853893351609</v>
      </c>
      <c r="T12" s="17">
        <v>0.10439703613909</v>
      </c>
      <c r="U12" s="17">
        <v>7.4436600889844107E-2</v>
      </c>
      <c r="V12" s="17">
        <v>0.103898666047077</v>
      </c>
      <c r="W12" s="17">
        <v>0.17424470071321099</v>
      </c>
      <c r="X12" s="17">
        <v>0.109021867891995</v>
      </c>
      <c r="Y12" s="17">
        <v>0.13487845875153101</v>
      </c>
      <c r="Z12" s="17">
        <v>0.112080046804809</v>
      </c>
      <c r="AA12" s="17">
        <v>0.118647836559998</v>
      </c>
      <c r="AB12" s="17">
        <v>0.16213464108626699</v>
      </c>
      <c r="AC12" s="17">
        <v>0.23726396479225201</v>
      </c>
      <c r="AD12" s="17">
        <v>0.17484856015776901</v>
      </c>
      <c r="AE12" s="17"/>
      <c r="AF12" s="17">
        <v>0.14598076204510599</v>
      </c>
      <c r="AG12" s="17">
        <v>0.110447713397487</v>
      </c>
      <c r="AH12" s="17">
        <v>0.15333019258215899</v>
      </c>
      <c r="AI12" s="17"/>
      <c r="AJ12" s="17">
        <v>0.102641710745682</v>
      </c>
      <c r="AK12" s="17">
        <v>0.16501151613819301</v>
      </c>
      <c r="AL12" s="17">
        <v>0.101735475480853</v>
      </c>
      <c r="AM12" s="17">
        <v>0.32136465654873297</v>
      </c>
      <c r="AN12" s="17">
        <v>0.12233800406958401</v>
      </c>
      <c r="AO12" s="17"/>
      <c r="AP12" s="17">
        <v>8.1805467329569906E-2</v>
      </c>
      <c r="AQ12" s="17">
        <v>0.13369240469323401</v>
      </c>
      <c r="AR12" s="17">
        <v>9.1462966107163202E-2</v>
      </c>
      <c r="AS12" s="17"/>
      <c r="AT12" s="17">
        <v>0.15361219720687</v>
      </c>
      <c r="AU12" s="17">
        <v>0.123591919845982</v>
      </c>
      <c r="AV12" s="17">
        <v>0.113031083950801</v>
      </c>
      <c r="AW12" s="17">
        <v>0.123134351462538</v>
      </c>
      <c r="AX12" s="17">
        <v>0.184174376941488</v>
      </c>
    </row>
    <row r="13" spans="2:50" ht="29" x14ac:dyDescent="0.35">
      <c r="B13" s="18" t="s">
        <v>205</v>
      </c>
      <c r="C13" s="17">
        <v>2.0730362545563999E-2</v>
      </c>
      <c r="D13" s="17">
        <v>2.1023620142427899E-2</v>
      </c>
      <c r="E13" s="17">
        <v>2.05263878180879E-2</v>
      </c>
      <c r="F13" s="17"/>
      <c r="G13" s="17">
        <v>2.45242731594109E-2</v>
      </c>
      <c r="H13" s="17">
        <v>1.06606093982149E-2</v>
      </c>
      <c r="I13" s="17">
        <v>2.7206336505146301E-2</v>
      </c>
      <c r="J13" s="17">
        <v>1.26706276225452E-2</v>
      </c>
      <c r="K13" s="17">
        <v>3.4916916971761601E-2</v>
      </c>
      <c r="L13" s="17">
        <v>1.8247403956147299E-2</v>
      </c>
      <c r="M13" s="17"/>
      <c r="N13" s="17">
        <v>1.5568318874247099E-2</v>
      </c>
      <c r="O13" s="17">
        <v>2.2296365653684001E-2</v>
      </c>
      <c r="P13" s="17">
        <v>7.5491344017357496E-3</v>
      </c>
      <c r="Q13" s="17">
        <v>3.4711099489224399E-2</v>
      </c>
      <c r="R13" s="17"/>
      <c r="S13" s="17">
        <v>2.0230452708648001E-2</v>
      </c>
      <c r="T13" s="17">
        <v>2.0544642616344502E-2</v>
      </c>
      <c r="U13" s="17">
        <v>8.9408233808611799E-3</v>
      </c>
      <c r="V13" s="17">
        <v>4.6662192283108096E-3</v>
      </c>
      <c r="W13" s="17">
        <v>3.9001878913053303E-2</v>
      </c>
      <c r="X13" s="17">
        <v>1.5749991160724501E-2</v>
      </c>
      <c r="Y13" s="17">
        <v>1.76524920185911E-2</v>
      </c>
      <c r="Z13" s="17">
        <v>1.3065071476071201E-2</v>
      </c>
      <c r="AA13" s="17">
        <v>4.4666071324738599E-2</v>
      </c>
      <c r="AB13" s="17">
        <v>1.76821605846126E-2</v>
      </c>
      <c r="AC13" s="17">
        <v>2.9911834729045399E-2</v>
      </c>
      <c r="AD13" s="17">
        <v>0</v>
      </c>
      <c r="AE13" s="17"/>
      <c r="AF13" s="17">
        <v>1.76325772624162E-2</v>
      </c>
      <c r="AG13" s="17">
        <v>2.0949870198599001E-2</v>
      </c>
      <c r="AH13" s="17">
        <v>2.61185600312797E-2</v>
      </c>
      <c r="AI13" s="17"/>
      <c r="AJ13" s="17">
        <v>1.2718950915407101E-2</v>
      </c>
      <c r="AK13" s="17">
        <v>3.5522148344178599E-2</v>
      </c>
      <c r="AL13" s="17">
        <v>5.6684146690922001E-3</v>
      </c>
      <c r="AM13" s="17">
        <v>0</v>
      </c>
      <c r="AN13" s="17">
        <v>2.37416168912589E-2</v>
      </c>
      <c r="AO13" s="17"/>
      <c r="AP13" s="17">
        <v>1.0828030832538501E-2</v>
      </c>
      <c r="AQ13" s="17">
        <v>2.62111413528422E-2</v>
      </c>
      <c r="AR13" s="17">
        <v>5.8322112236681E-3</v>
      </c>
      <c r="AS13" s="17"/>
      <c r="AT13" s="17">
        <v>3.2213287537427603E-2</v>
      </c>
      <c r="AU13" s="17">
        <v>8.5750133372325607E-3</v>
      </c>
      <c r="AV13" s="17">
        <v>2.0355124486515701E-2</v>
      </c>
      <c r="AW13" s="17">
        <v>1.5984670698908101E-2</v>
      </c>
      <c r="AX13" s="17">
        <v>5.5530185385357998E-2</v>
      </c>
    </row>
    <row r="14" spans="2:50" x14ac:dyDescent="0.35">
      <c r="B14" s="18" t="s">
        <v>72</v>
      </c>
      <c r="C14" s="19">
        <v>7.1987331454197598E-2</v>
      </c>
      <c r="D14" s="19">
        <v>5.7639181516344701E-2</v>
      </c>
      <c r="E14" s="19">
        <v>8.5311490193279702E-2</v>
      </c>
      <c r="F14" s="19"/>
      <c r="G14" s="19">
        <v>6.2635584586347298E-2</v>
      </c>
      <c r="H14" s="19">
        <v>7.0724861531699906E-2</v>
      </c>
      <c r="I14" s="19">
        <v>8.5920159124618395E-2</v>
      </c>
      <c r="J14" s="19">
        <v>9.5480127481984603E-2</v>
      </c>
      <c r="K14" s="19">
        <v>4.60170269148341E-2</v>
      </c>
      <c r="L14" s="19">
        <v>6.6057844956658798E-2</v>
      </c>
      <c r="M14" s="19"/>
      <c r="N14" s="19">
        <v>5.8194094919674602E-2</v>
      </c>
      <c r="O14" s="19">
        <v>6.0180901467499402E-2</v>
      </c>
      <c r="P14" s="19">
        <v>6.1897783101717702E-2</v>
      </c>
      <c r="Q14" s="19">
        <v>0.108881751765308</v>
      </c>
      <c r="R14" s="19"/>
      <c r="S14" s="19">
        <v>6.2301626868226302E-2</v>
      </c>
      <c r="T14" s="19">
        <v>5.04979125661685E-2</v>
      </c>
      <c r="U14" s="19">
        <v>7.3992102764984899E-2</v>
      </c>
      <c r="V14" s="19">
        <v>8.4632432593985896E-2</v>
      </c>
      <c r="W14" s="19">
        <v>6.2675440622242895E-2</v>
      </c>
      <c r="X14" s="19">
        <v>8.5710485739425801E-2</v>
      </c>
      <c r="Y14" s="19">
        <v>5.4414559033675501E-2</v>
      </c>
      <c r="Z14" s="19">
        <v>0.110590953984862</v>
      </c>
      <c r="AA14" s="19">
        <v>7.9456328439352297E-2</v>
      </c>
      <c r="AB14" s="19">
        <v>8.5330600576646001E-2</v>
      </c>
      <c r="AC14" s="19">
        <v>7.2188393856053606E-2</v>
      </c>
      <c r="AD14" s="19">
        <v>7.51318742995747E-2</v>
      </c>
      <c r="AE14" s="19"/>
      <c r="AF14" s="19">
        <v>5.7600602243416801E-2</v>
      </c>
      <c r="AG14" s="19">
        <v>5.8351918875581298E-2</v>
      </c>
      <c r="AH14" s="19">
        <v>0.14278644917001801</v>
      </c>
      <c r="AI14" s="19"/>
      <c r="AJ14" s="19">
        <v>4.97243307879515E-2</v>
      </c>
      <c r="AK14" s="19">
        <v>5.5903627410226399E-2</v>
      </c>
      <c r="AL14" s="19">
        <v>5.8668763141741999E-2</v>
      </c>
      <c r="AM14" s="19">
        <v>0</v>
      </c>
      <c r="AN14" s="19">
        <v>0.16251652040974501</v>
      </c>
      <c r="AO14" s="19"/>
      <c r="AP14" s="19">
        <v>3.0906879956120101E-2</v>
      </c>
      <c r="AQ14" s="19">
        <v>5.2051586594283897E-2</v>
      </c>
      <c r="AR14" s="19">
        <v>1.8952258116009701E-2</v>
      </c>
      <c r="AS14" s="19"/>
      <c r="AT14" s="19">
        <v>9.2770071900776602E-2</v>
      </c>
      <c r="AU14" s="19">
        <v>6.92088904178529E-2</v>
      </c>
      <c r="AV14" s="19">
        <v>4.9482490823432E-2</v>
      </c>
      <c r="AW14" s="19">
        <v>5.8406511177029503E-2</v>
      </c>
      <c r="AX14" s="19">
        <v>0.164121740879101</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3.1769870632903402E-2</v>
      </c>
      <c r="D9" s="17">
        <v>4.2630027206476302E-2</v>
      </c>
      <c r="E9" s="17">
        <v>2.1298530143840599E-2</v>
      </c>
      <c r="F9" s="17"/>
      <c r="G9" s="17">
        <v>3.5039001896758702E-2</v>
      </c>
      <c r="H9" s="17">
        <v>5.2088367546387099E-2</v>
      </c>
      <c r="I9" s="17">
        <v>3.6253869894677299E-2</v>
      </c>
      <c r="J9" s="17">
        <v>3.4856499488538202E-2</v>
      </c>
      <c r="K9" s="17">
        <v>1.6259316070886199E-2</v>
      </c>
      <c r="L9" s="17">
        <v>1.7295508394518402E-2</v>
      </c>
      <c r="M9" s="17"/>
      <c r="N9" s="17">
        <v>2.9078632148567901E-2</v>
      </c>
      <c r="O9" s="17">
        <v>3.64006080838098E-2</v>
      </c>
      <c r="P9" s="17">
        <v>3.8570425260723101E-2</v>
      </c>
      <c r="Q9" s="17">
        <v>2.4266453097058601E-2</v>
      </c>
      <c r="R9" s="17"/>
      <c r="S9" s="17">
        <v>5.9970164573408501E-2</v>
      </c>
      <c r="T9" s="17">
        <v>2.9017557041074501E-2</v>
      </c>
      <c r="U9" s="17">
        <v>6.7096233294114196E-3</v>
      </c>
      <c r="V9" s="17">
        <v>1.6873609757254899E-2</v>
      </c>
      <c r="W9" s="17">
        <v>3.3407164975007002E-2</v>
      </c>
      <c r="X9" s="17">
        <v>4.5713784948012502E-2</v>
      </c>
      <c r="Y9" s="17">
        <v>3.27681919486736E-2</v>
      </c>
      <c r="Z9" s="17">
        <v>2.3097298512398501E-2</v>
      </c>
      <c r="AA9" s="17">
        <v>3.0386769306939801E-2</v>
      </c>
      <c r="AB9" s="17">
        <v>1.8206210731478E-2</v>
      </c>
      <c r="AC9" s="17">
        <v>5.1058859085260998E-2</v>
      </c>
      <c r="AD9" s="17">
        <v>0</v>
      </c>
      <c r="AE9" s="17"/>
      <c r="AF9" s="17">
        <v>3.06733278866952E-2</v>
      </c>
      <c r="AG9" s="17">
        <v>3.53934828428418E-2</v>
      </c>
      <c r="AH9" s="17">
        <v>3.04347245715995E-2</v>
      </c>
      <c r="AI9" s="17"/>
      <c r="AJ9" s="17">
        <v>3.2890773403908398E-2</v>
      </c>
      <c r="AK9" s="17">
        <v>4.62774481464307E-2</v>
      </c>
      <c r="AL9" s="17">
        <v>2.2995185719769998E-2</v>
      </c>
      <c r="AM9" s="17">
        <v>0</v>
      </c>
      <c r="AN9" s="17">
        <v>3.3695546508524001E-3</v>
      </c>
      <c r="AO9" s="17"/>
      <c r="AP9" s="17">
        <v>4.5918560173320799E-2</v>
      </c>
      <c r="AQ9" s="17">
        <v>3.5224333619841099E-2</v>
      </c>
      <c r="AR9" s="17">
        <v>4.4851223123777803E-2</v>
      </c>
      <c r="AS9" s="17"/>
      <c r="AT9" s="17">
        <v>3.5139204402435002E-2</v>
      </c>
      <c r="AU9" s="17">
        <v>1.6327259709857302E-2</v>
      </c>
      <c r="AV9" s="17">
        <v>3.1169073206516199E-2</v>
      </c>
      <c r="AW9" s="17">
        <v>6.3434253848260597E-2</v>
      </c>
      <c r="AX9" s="17">
        <v>3.5763581094647098E-2</v>
      </c>
    </row>
    <row r="10" spans="2:50" ht="29" x14ac:dyDescent="0.35">
      <c r="B10" s="18" t="s">
        <v>202</v>
      </c>
      <c r="C10" s="17">
        <v>0.106531615288726</v>
      </c>
      <c r="D10" s="17">
        <v>0.11549059463931501</v>
      </c>
      <c r="E10" s="17">
        <v>9.8211824720337695E-2</v>
      </c>
      <c r="F10" s="17"/>
      <c r="G10" s="17">
        <v>0.13844894073337999</v>
      </c>
      <c r="H10" s="17">
        <v>0.15974184345585099</v>
      </c>
      <c r="I10" s="17">
        <v>9.5916300139789801E-2</v>
      </c>
      <c r="J10" s="17">
        <v>9.0571019788609694E-2</v>
      </c>
      <c r="K10" s="17">
        <v>8.47892003475713E-2</v>
      </c>
      <c r="L10" s="17">
        <v>7.8402756196076603E-2</v>
      </c>
      <c r="M10" s="17"/>
      <c r="N10" s="17">
        <v>0.134177623653669</v>
      </c>
      <c r="O10" s="17">
        <v>0.13042726695142101</v>
      </c>
      <c r="P10" s="17">
        <v>8.5651454675070904E-2</v>
      </c>
      <c r="Q10" s="17">
        <v>7.1523160552191503E-2</v>
      </c>
      <c r="R10" s="17"/>
      <c r="S10" s="17">
        <v>0.11449447865887299</v>
      </c>
      <c r="T10" s="17">
        <v>0.100884111735997</v>
      </c>
      <c r="U10" s="17">
        <v>0.11760546061126</v>
      </c>
      <c r="V10" s="17">
        <v>7.6983871467314099E-2</v>
      </c>
      <c r="W10" s="17">
        <v>8.9784756442595703E-2</v>
      </c>
      <c r="X10" s="17">
        <v>0.101058730070201</v>
      </c>
      <c r="Y10" s="17">
        <v>0.152676665722594</v>
      </c>
      <c r="Z10" s="17">
        <v>0.135574354308691</v>
      </c>
      <c r="AA10" s="17">
        <v>9.1871882105863598E-2</v>
      </c>
      <c r="AB10" s="17">
        <v>0.117456655878925</v>
      </c>
      <c r="AC10" s="17">
        <v>8.7644289784959903E-2</v>
      </c>
      <c r="AD10" s="17">
        <v>9.9251163590478503E-2</v>
      </c>
      <c r="AE10" s="17"/>
      <c r="AF10" s="17">
        <v>0.110886589333096</v>
      </c>
      <c r="AG10" s="17">
        <v>0.108523700069103</v>
      </c>
      <c r="AH10" s="17">
        <v>8.2290907276489106E-2</v>
      </c>
      <c r="AI10" s="17"/>
      <c r="AJ10" s="17">
        <v>0.137061950018456</v>
      </c>
      <c r="AK10" s="17">
        <v>0.10814240784532</v>
      </c>
      <c r="AL10" s="17">
        <v>8.7408674883418497E-2</v>
      </c>
      <c r="AM10" s="17">
        <v>7.8991550805008304E-2</v>
      </c>
      <c r="AN10" s="17">
        <v>4.4326860634535899E-2</v>
      </c>
      <c r="AO10" s="17"/>
      <c r="AP10" s="17">
        <v>0.17467708015750999</v>
      </c>
      <c r="AQ10" s="17">
        <v>0.103509182383601</v>
      </c>
      <c r="AR10" s="17">
        <v>8.0710386695485997E-2</v>
      </c>
      <c r="AS10" s="17"/>
      <c r="AT10" s="17">
        <v>5.9792271233149799E-2</v>
      </c>
      <c r="AU10" s="17">
        <v>0.11705566552640501</v>
      </c>
      <c r="AV10" s="17">
        <v>0.121937864157596</v>
      </c>
      <c r="AW10" s="17">
        <v>0.16091048255198201</v>
      </c>
      <c r="AX10" s="17">
        <v>0.101243709400343</v>
      </c>
    </row>
    <row r="11" spans="2:50" ht="43.5" x14ac:dyDescent="0.35">
      <c r="B11" s="18" t="s">
        <v>203</v>
      </c>
      <c r="C11" s="17">
        <v>0.41600998588924198</v>
      </c>
      <c r="D11" s="17">
        <v>0.45060464917736698</v>
      </c>
      <c r="E11" s="17">
        <v>0.38089955847705598</v>
      </c>
      <c r="F11" s="17"/>
      <c r="G11" s="17">
        <v>0.400710200276925</v>
      </c>
      <c r="H11" s="17">
        <v>0.354430987908323</v>
      </c>
      <c r="I11" s="17">
        <v>0.39019411723956399</v>
      </c>
      <c r="J11" s="17">
        <v>0.38799840069456998</v>
      </c>
      <c r="K11" s="17">
        <v>0.469512818751742</v>
      </c>
      <c r="L11" s="17">
        <v>0.48418530973470802</v>
      </c>
      <c r="M11" s="17"/>
      <c r="N11" s="17">
        <v>0.49157282131114999</v>
      </c>
      <c r="O11" s="17">
        <v>0.40872591766254701</v>
      </c>
      <c r="P11" s="17">
        <v>0.38591479953480201</v>
      </c>
      <c r="Q11" s="17">
        <v>0.36504345615133199</v>
      </c>
      <c r="R11" s="17"/>
      <c r="S11" s="17">
        <v>0.44034518328988498</v>
      </c>
      <c r="T11" s="17">
        <v>0.47010331655764398</v>
      </c>
      <c r="U11" s="17">
        <v>0.476673371737104</v>
      </c>
      <c r="V11" s="17">
        <v>0.42013461716894102</v>
      </c>
      <c r="W11" s="17">
        <v>0.34302474648928999</v>
      </c>
      <c r="X11" s="17">
        <v>0.41374193675031301</v>
      </c>
      <c r="Y11" s="17">
        <v>0.349527276970518</v>
      </c>
      <c r="Z11" s="17">
        <v>0.34163250566951803</v>
      </c>
      <c r="AA11" s="17">
        <v>0.39750449839507601</v>
      </c>
      <c r="AB11" s="17">
        <v>0.40462857322949303</v>
      </c>
      <c r="AC11" s="17">
        <v>0.36457183872546101</v>
      </c>
      <c r="AD11" s="17">
        <v>0.53480194106395296</v>
      </c>
      <c r="AE11" s="17"/>
      <c r="AF11" s="17">
        <v>0.40737969797831503</v>
      </c>
      <c r="AG11" s="17">
        <v>0.45456896895717602</v>
      </c>
      <c r="AH11" s="17">
        <v>0.34735472357743502</v>
      </c>
      <c r="AI11" s="17"/>
      <c r="AJ11" s="17">
        <v>0.45223903050703301</v>
      </c>
      <c r="AK11" s="17">
        <v>0.38783384610656402</v>
      </c>
      <c r="AL11" s="17">
        <v>0.49539713292858301</v>
      </c>
      <c r="AM11" s="17">
        <v>0.47542816902155099</v>
      </c>
      <c r="AN11" s="17">
        <v>0.327016614586909</v>
      </c>
      <c r="AO11" s="17"/>
      <c r="AP11" s="17">
        <v>0.45197732817071201</v>
      </c>
      <c r="AQ11" s="17">
        <v>0.428548999502598</v>
      </c>
      <c r="AR11" s="17">
        <v>0.43492393484499597</v>
      </c>
      <c r="AS11" s="17"/>
      <c r="AT11" s="17">
        <v>0.36531130085709801</v>
      </c>
      <c r="AU11" s="17">
        <v>0.430547532447555</v>
      </c>
      <c r="AV11" s="17">
        <v>0.454137885862053</v>
      </c>
      <c r="AW11" s="17">
        <v>0.41273842251297199</v>
      </c>
      <c r="AX11" s="17">
        <v>0.29260239863826798</v>
      </c>
    </row>
    <row r="12" spans="2:50" ht="29" x14ac:dyDescent="0.35">
      <c r="B12" s="18" t="s">
        <v>204</v>
      </c>
      <c r="C12" s="17">
        <v>0.346337996648723</v>
      </c>
      <c r="D12" s="17">
        <v>0.30237157640269302</v>
      </c>
      <c r="E12" s="17">
        <v>0.39061327045723299</v>
      </c>
      <c r="F12" s="17"/>
      <c r="G12" s="17">
        <v>0.30681124099324097</v>
      </c>
      <c r="H12" s="17">
        <v>0.34088360710462001</v>
      </c>
      <c r="I12" s="17">
        <v>0.38003576379083098</v>
      </c>
      <c r="J12" s="17">
        <v>0.377978306970014</v>
      </c>
      <c r="K12" s="17">
        <v>0.32924979248950198</v>
      </c>
      <c r="L12" s="17">
        <v>0.335039327552834</v>
      </c>
      <c r="M12" s="17"/>
      <c r="N12" s="17">
        <v>0.26511295425631398</v>
      </c>
      <c r="O12" s="17">
        <v>0.33772640600123</v>
      </c>
      <c r="P12" s="17">
        <v>0.41005061798104298</v>
      </c>
      <c r="Q12" s="17">
        <v>0.38930124094835</v>
      </c>
      <c r="R12" s="17"/>
      <c r="S12" s="17">
        <v>0.28031769950394703</v>
      </c>
      <c r="T12" s="17">
        <v>0.32130000295002997</v>
      </c>
      <c r="U12" s="17">
        <v>0.32037353752117598</v>
      </c>
      <c r="V12" s="17">
        <v>0.33749070262602998</v>
      </c>
      <c r="W12" s="17">
        <v>0.42832418002552097</v>
      </c>
      <c r="X12" s="17">
        <v>0.33675346087467301</v>
      </c>
      <c r="Y12" s="17">
        <v>0.38823187975507101</v>
      </c>
      <c r="Z12" s="17">
        <v>0.41047507451311499</v>
      </c>
      <c r="AA12" s="17">
        <v>0.33798404694746798</v>
      </c>
      <c r="AB12" s="17">
        <v>0.38897120591515999</v>
      </c>
      <c r="AC12" s="17">
        <v>0.39939674825881599</v>
      </c>
      <c r="AD12" s="17">
        <v>0.314067928884737</v>
      </c>
      <c r="AE12" s="17"/>
      <c r="AF12" s="17">
        <v>0.360762092534685</v>
      </c>
      <c r="AG12" s="17">
        <v>0.31725166656512399</v>
      </c>
      <c r="AH12" s="17">
        <v>0.37989847988283698</v>
      </c>
      <c r="AI12" s="17"/>
      <c r="AJ12" s="17">
        <v>0.29860593200674701</v>
      </c>
      <c r="AK12" s="17">
        <v>0.35738826457519801</v>
      </c>
      <c r="AL12" s="17">
        <v>0.32490336152006299</v>
      </c>
      <c r="AM12" s="17">
        <v>0.37933004237858498</v>
      </c>
      <c r="AN12" s="17">
        <v>0.45602010419934202</v>
      </c>
      <c r="AO12" s="17"/>
      <c r="AP12" s="17">
        <v>0.26345360639459497</v>
      </c>
      <c r="AQ12" s="17">
        <v>0.354748297525114</v>
      </c>
      <c r="AR12" s="17">
        <v>0.35772674531514798</v>
      </c>
      <c r="AS12" s="17"/>
      <c r="AT12" s="17">
        <v>0.41107425000515402</v>
      </c>
      <c r="AU12" s="17">
        <v>0.32135696927535901</v>
      </c>
      <c r="AV12" s="17">
        <v>0.33551773114189298</v>
      </c>
      <c r="AW12" s="17">
        <v>0.28592949163860798</v>
      </c>
      <c r="AX12" s="17">
        <v>0.35268878026913503</v>
      </c>
    </row>
    <row r="13" spans="2:50" ht="29" x14ac:dyDescent="0.35">
      <c r="B13" s="18" t="s">
        <v>205</v>
      </c>
      <c r="C13" s="17">
        <v>3.0360476353474799E-2</v>
      </c>
      <c r="D13" s="17">
        <v>3.0556179689626001E-2</v>
      </c>
      <c r="E13" s="17">
        <v>3.0289872823533799E-2</v>
      </c>
      <c r="F13" s="17"/>
      <c r="G13" s="17">
        <v>4.1598387020937398E-2</v>
      </c>
      <c r="H13" s="17">
        <v>2.7378315201237499E-2</v>
      </c>
      <c r="I13" s="17">
        <v>4.275042250503E-2</v>
      </c>
      <c r="J13" s="17">
        <v>1.14769921188736E-2</v>
      </c>
      <c r="K13" s="17">
        <v>4.9164567731725298E-2</v>
      </c>
      <c r="L13" s="17">
        <v>1.8133149947121001E-2</v>
      </c>
      <c r="M13" s="17"/>
      <c r="N13" s="17">
        <v>2.4520163078622599E-2</v>
      </c>
      <c r="O13" s="17">
        <v>2.4187831978522499E-2</v>
      </c>
      <c r="P13" s="17">
        <v>3.10036573450236E-2</v>
      </c>
      <c r="Q13" s="17">
        <v>4.1056541882945399E-2</v>
      </c>
      <c r="R13" s="17"/>
      <c r="S13" s="17">
        <v>3.7983616978349101E-2</v>
      </c>
      <c r="T13" s="17">
        <v>2.0115275932750799E-2</v>
      </c>
      <c r="U13" s="17">
        <v>1.19696077312782E-2</v>
      </c>
      <c r="V13" s="17">
        <v>3.8016776256832099E-2</v>
      </c>
      <c r="W13" s="17">
        <v>4.3182805364381398E-2</v>
      </c>
      <c r="X13" s="17">
        <v>3.3128884289085503E-2</v>
      </c>
      <c r="Y13" s="17">
        <v>3.4541306458311903E-2</v>
      </c>
      <c r="Z13" s="17">
        <v>3.70937327096982E-2</v>
      </c>
      <c r="AA13" s="17">
        <v>5.3988103629504798E-2</v>
      </c>
      <c r="AB13" s="17">
        <v>1.6363074727641602E-2</v>
      </c>
      <c r="AC13" s="17">
        <v>7.5722394687173997E-3</v>
      </c>
      <c r="AD13" s="17">
        <v>0</v>
      </c>
      <c r="AE13" s="17"/>
      <c r="AF13" s="17">
        <v>3.4134517714058898E-2</v>
      </c>
      <c r="AG13" s="17">
        <v>2.99776168497402E-2</v>
      </c>
      <c r="AH13" s="17">
        <v>2.2335040504931999E-2</v>
      </c>
      <c r="AI13" s="17"/>
      <c r="AJ13" s="17">
        <v>2.2658400943598399E-2</v>
      </c>
      <c r="AK13" s="17">
        <v>5.2780560025982699E-2</v>
      </c>
      <c r="AL13" s="17">
        <v>1.10586200808896E-2</v>
      </c>
      <c r="AM13" s="17">
        <v>6.6250237794855699E-2</v>
      </c>
      <c r="AN13" s="17">
        <v>2.33519955749024E-2</v>
      </c>
      <c r="AO13" s="17"/>
      <c r="AP13" s="17">
        <v>2.1685237450870198E-2</v>
      </c>
      <c r="AQ13" s="17">
        <v>3.1276179296100097E-2</v>
      </c>
      <c r="AR13" s="17">
        <v>4.3745078481482999E-2</v>
      </c>
      <c r="AS13" s="17"/>
      <c r="AT13" s="17">
        <v>4.5291791869113203E-2</v>
      </c>
      <c r="AU13" s="17">
        <v>3.2197634410752803E-2</v>
      </c>
      <c r="AV13" s="17">
        <v>1.20250951324536E-2</v>
      </c>
      <c r="AW13" s="17">
        <v>2.8080975594445501E-2</v>
      </c>
      <c r="AX13" s="17">
        <v>5.0742149080923199E-2</v>
      </c>
    </row>
    <row r="14" spans="2:50" x14ac:dyDescent="0.35">
      <c r="B14" s="18" t="s">
        <v>72</v>
      </c>
      <c r="C14" s="19">
        <v>6.8990055186931007E-2</v>
      </c>
      <c r="D14" s="19">
        <v>5.8346972884522098E-2</v>
      </c>
      <c r="E14" s="19">
        <v>7.8686943377998406E-2</v>
      </c>
      <c r="F14" s="19"/>
      <c r="G14" s="19">
        <v>7.7392229078757896E-2</v>
      </c>
      <c r="H14" s="19">
        <v>6.54768787835808E-2</v>
      </c>
      <c r="I14" s="19">
        <v>5.4849526430107202E-2</v>
      </c>
      <c r="J14" s="19">
        <v>9.7118780939394106E-2</v>
      </c>
      <c r="K14" s="19">
        <v>5.1024304608573198E-2</v>
      </c>
      <c r="L14" s="19">
        <v>6.6943948174742002E-2</v>
      </c>
      <c r="M14" s="19"/>
      <c r="N14" s="19">
        <v>5.5537805551675798E-2</v>
      </c>
      <c r="O14" s="19">
        <v>6.2531969322470002E-2</v>
      </c>
      <c r="P14" s="19">
        <v>4.8809045203337703E-2</v>
      </c>
      <c r="Q14" s="19">
        <v>0.108809147368122</v>
      </c>
      <c r="R14" s="19"/>
      <c r="S14" s="19">
        <v>6.6888856995537996E-2</v>
      </c>
      <c r="T14" s="19">
        <v>5.8579735782503597E-2</v>
      </c>
      <c r="U14" s="19">
        <v>6.6668399069769499E-2</v>
      </c>
      <c r="V14" s="19">
        <v>0.11050042272362801</v>
      </c>
      <c r="W14" s="19">
        <v>6.2276346703204401E-2</v>
      </c>
      <c r="X14" s="19">
        <v>6.9603203067715197E-2</v>
      </c>
      <c r="Y14" s="19">
        <v>4.2254679144832198E-2</v>
      </c>
      <c r="Z14" s="19">
        <v>5.2127034286579103E-2</v>
      </c>
      <c r="AA14" s="19">
        <v>8.8264699615147699E-2</v>
      </c>
      <c r="AB14" s="19">
        <v>5.4374279517302601E-2</v>
      </c>
      <c r="AC14" s="19">
        <v>8.9756024676785201E-2</v>
      </c>
      <c r="AD14" s="19">
        <v>5.1878966460831302E-2</v>
      </c>
      <c r="AE14" s="19"/>
      <c r="AF14" s="19">
        <v>5.6163774553149803E-2</v>
      </c>
      <c r="AG14" s="19">
        <v>5.4284564716014803E-2</v>
      </c>
      <c r="AH14" s="19">
        <v>0.137686124186707</v>
      </c>
      <c r="AI14" s="19"/>
      <c r="AJ14" s="19">
        <v>5.6543913120257701E-2</v>
      </c>
      <c r="AK14" s="19">
        <v>4.75774733005047E-2</v>
      </c>
      <c r="AL14" s="19">
        <v>5.8237024867275999E-2</v>
      </c>
      <c r="AM14" s="19">
        <v>0</v>
      </c>
      <c r="AN14" s="19">
        <v>0.14591487035345799</v>
      </c>
      <c r="AO14" s="19"/>
      <c r="AP14" s="19">
        <v>4.22881876529917E-2</v>
      </c>
      <c r="AQ14" s="19">
        <v>4.6693007672745701E-2</v>
      </c>
      <c r="AR14" s="19">
        <v>3.8042631539108598E-2</v>
      </c>
      <c r="AS14" s="19"/>
      <c r="AT14" s="19">
        <v>8.3391181633050093E-2</v>
      </c>
      <c r="AU14" s="19">
        <v>8.2514938630071394E-2</v>
      </c>
      <c r="AV14" s="19">
        <v>4.5212350499488602E-2</v>
      </c>
      <c r="AW14" s="19">
        <v>4.8906373853731699E-2</v>
      </c>
      <c r="AX14" s="19">
        <v>0.16695938151668399</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9.8605061811042893E-2</v>
      </c>
      <c r="D9" s="17">
        <v>0.11872324852927101</v>
      </c>
      <c r="E9" s="17">
        <v>7.9364743488672299E-2</v>
      </c>
      <c r="F9" s="17"/>
      <c r="G9" s="17">
        <v>8.5459966344581598E-2</v>
      </c>
      <c r="H9" s="17">
        <v>0.12275465407680899</v>
      </c>
      <c r="I9" s="17">
        <v>8.9478873271306603E-2</v>
      </c>
      <c r="J9" s="17">
        <v>8.5607863126286002E-2</v>
      </c>
      <c r="K9" s="17">
        <v>9.8590334901184601E-2</v>
      </c>
      <c r="L9" s="17">
        <v>0.105605241719535</v>
      </c>
      <c r="M9" s="17"/>
      <c r="N9" s="17">
        <v>9.6700205426672806E-2</v>
      </c>
      <c r="O9" s="17">
        <v>0.10435450727182199</v>
      </c>
      <c r="P9" s="17">
        <v>0.11626314568304499</v>
      </c>
      <c r="Q9" s="17">
        <v>7.8493782285230698E-2</v>
      </c>
      <c r="R9" s="17"/>
      <c r="S9" s="17">
        <v>0.111901346476208</v>
      </c>
      <c r="T9" s="17">
        <v>0.10542051291263201</v>
      </c>
      <c r="U9" s="17">
        <v>5.8435587375988897E-2</v>
      </c>
      <c r="V9" s="17">
        <v>0.117221398190897</v>
      </c>
      <c r="W9" s="17">
        <v>8.7500218014891995E-2</v>
      </c>
      <c r="X9" s="17">
        <v>7.7578001585177594E-2</v>
      </c>
      <c r="Y9" s="17">
        <v>9.3151653417090294E-2</v>
      </c>
      <c r="Z9" s="17">
        <v>6.99260729413827E-2</v>
      </c>
      <c r="AA9" s="17">
        <v>0.118726867547241</v>
      </c>
      <c r="AB9" s="17">
        <v>6.6324115810031101E-2</v>
      </c>
      <c r="AC9" s="17">
        <v>0.17598842692747699</v>
      </c>
      <c r="AD9" s="17">
        <v>9.4434583301378994E-2</v>
      </c>
      <c r="AE9" s="17"/>
      <c r="AF9" s="17">
        <v>0.104398803458123</v>
      </c>
      <c r="AG9" s="17">
        <v>0.106779478541514</v>
      </c>
      <c r="AH9" s="17">
        <v>7.5777369036178197E-2</v>
      </c>
      <c r="AI9" s="17"/>
      <c r="AJ9" s="17">
        <v>0.12871607748696701</v>
      </c>
      <c r="AK9" s="17">
        <v>8.4044601930401003E-2</v>
      </c>
      <c r="AL9" s="17">
        <v>8.0824463472037297E-2</v>
      </c>
      <c r="AM9" s="17">
        <v>7.9379463396097305E-2</v>
      </c>
      <c r="AN9" s="17">
        <v>5.65736184243021E-2</v>
      </c>
      <c r="AO9" s="17"/>
      <c r="AP9" s="17">
        <v>0.163188656214039</v>
      </c>
      <c r="AQ9" s="17">
        <v>9.0233401587951595E-2</v>
      </c>
      <c r="AR9" s="17">
        <v>9.0431564020057004E-2</v>
      </c>
      <c r="AS9" s="17"/>
      <c r="AT9" s="17">
        <v>8.9739980367028696E-2</v>
      </c>
      <c r="AU9" s="17">
        <v>8.1785430679465004E-2</v>
      </c>
      <c r="AV9" s="17">
        <v>0.11115695241382401</v>
      </c>
      <c r="AW9" s="17">
        <v>0.11180178648417401</v>
      </c>
      <c r="AX9" s="17">
        <v>5.4590716221368303E-2</v>
      </c>
    </row>
    <row r="10" spans="2:50" ht="29" x14ac:dyDescent="0.35">
      <c r="B10" s="18" t="s">
        <v>202</v>
      </c>
      <c r="C10" s="17">
        <v>0.347663228280849</v>
      </c>
      <c r="D10" s="17">
        <v>0.34854510927515198</v>
      </c>
      <c r="E10" s="17">
        <v>0.34517862088960399</v>
      </c>
      <c r="F10" s="17"/>
      <c r="G10" s="17">
        <v>0.33364268633694499</v>
      </c>
      <c r="H10" s="17">
        <v>0.30872693269485602</v>
      </c>
      <c r="I10" s="17">
        <v>0.31286844443002698</v>
      </c>
      <c r="J10" s="17">
        <v>0.34427631167389899</v>
      </c>
      <c r="K10" s="17">
        <v>0.33972890537169897</v>
      </c>
      <c r="L10" s="17">
        <v>0.42484071393973399</v>
      </c>
      <c r="M10" s="17"/>
      <c r="N10" s="17">
        <v>0.40387312754314397</v>
      </c>
      <c r="O10" s="17">
        <v>0.33095417909569003</v>
      </c>
      <c r="P10" s="17">
        <v>0.33277136915101801</v>
      </c>
      <c r="Q10" s="17">
        <v>0.31579001597323902</v>
      </c>
      <c r="R10" s="17"/>
      <c r="S10" s="17">
        <v>0.33105625654364901</v>
      </c>
      <c r="T10" s="17">
        <v>0.409863606502751</v>
      </c>
      <c r="U10" s="17">
        <v>0.46095768637293799</v>
      </c>
      <c r="V10" s="17">
        <v>0.35626449650371</v>
      </c>
      <c r="W10" s="17">
        <v>0.40232327042604898</v>
      </c>
      <c r="X10" s="17">
        <v>0.377077164295473</v>
      </c>
      <c r="Y10" s="17">
        <v>0.34564218629853</v>
      </c>
      <c r="Z10" s="17">
        <v>0.26248309051601898</v>
      </c>
      <c r="AA10" s="17">
        <v>0.31606512326681702</v>
      </c>
      <c r="AB10" s="17">
        <v>0.28698519092601898</v>
      </c>
      <c r="AC10" s="17">
        <v>0.235248711187724</v>
      </c>
      <c r="AD10" s="17">
        <v>0.21630063565052601</v>
      </c>
      <c r="AE10" s="17"/>
      <c r="AF10" s="17">
        <v>0.36592272789157199</v>
      </c>
      <c r="AG10" s="17">
        <v>0.37028204775500001</v>
      </c>
      <c r="AH10" s="17">
        <v>0.247079849416286</v>
      </c>
      <c r="AI10" s="17"/>
      <c r="AJ10" s="17">
        <v>0.42545895167958298</v>
      </c>
      <c r="AK10" s="17">
        <v>0.32103180193477698</v>
      </c>
      <c r="AL10" s="17">
        <v>0.430226670957091</v>
      </c>
      <c r="AM10" s="17">
        <v>0.335683880003877</v>
      </c>
      <c r="AN10" s="17">
        <v>0.22629331551901499</v>
      </c>
      <c r="AO10" s="17"/>
      <c r="AP10" s="17">
        <v>0.45457359905462802</v>
      </c>
      <c r="AQ10" s="17">
        <v>0.34294343893908102</v>
      </c>
      <c r="AR10" s="17">
        <v>0.37377003753851501</v>
      </c>
      <c r="AS10" s="17"/>
      <c r="AT10" s="17">
        <v>0.30641977152433097</v>
      </c>
      <c r="AU10" s="17">
        <v>0.39426525337208701</v>
      </c>
      <c r="AV10" s="17">
        <v>0.36563060490439803</v>
      </c>
      <c r="AW10" s="17">
        <v>0.33938571134796602</v>
      </c>
      <c r="AX10" s="17">
        <v>0.26706172697161601</v>
      </c>
    </row>
    <row r="11" spans="2:50" ht="43.5" x14ac:dyDescent="0.35">
      <c r="B11" s="18" t="s">
        <v>203</v>
      </c>
      <c r="C11" s="17">
        <v>0.375027477507138</v>
      </c>
      <c r="D11" s="17">
        <v>0.36902386088637401</v>
      </c>
      <c r="E11" s="17">
        <v>0.38237256033964301</v>
      </c>
      <c r="F11" s="17"/>
      <c r="G11" s="17">
        <v>0.39201871303992097</v>
      </c>
      <c r="H11" s="17">
        <v>0.39319490113870298</v>
      </c>
      <c r="I11" s="17">
        <v>0.39518688015127301</v>
      </c>
      <c r="J11" s="17">
        <v>0.35125198753251102</v>
      </c>
      <c r="K11" s="17">
        <v>0.42542302165650298</v>
      </c>
      <c r="L11" s="17">
        <v>0.31843681098286603</v>
      </c>
      <c r="M11" s="17"/>
      <c r="N11" s="17">
        <v>0.34686136878563001</v>
      </c>
      <c r="O11" s="17">
        <v>0.41930707447419402</v>
      </c>
      <c r="P11" s="17">
        <v>0.36664751249990002</v>
      </c>
      <c r="Q11" s="17">
        <v>0.36880841222242899</v>
      </c>
      <c r="R11" s="17"/>
      <c r="S11" s="17">
        <v>0.401654235714275</v>
      </c>
      <c r="T11" s="17">
        <v>0.37797306728619601</v>
      </c>
      <c r="U11" s="17">
        <v>0.31537183478888198</v>
      </c>
      <c r="V11" s="17">
        <v>0.312915013772815</v>
      </c>
      <c r="W11" s="17">
        <v>0.28148919035937497</v>
      </c>
      <c r="X11" s="17">
        <v>0.375031061195919</v>
      </c>
      <c r="Y11" s="17">
        <v>0.43938249312941402</v>
      </c>
      <c r="Z11" s="17">
        <v>0.48403545760551597</v>
      </c>
      <c r="AA11" s="17">
        <v>0.34352096720555297</v>
      </c>
      <c r="AB11" s="17">
        <v>0.40562170279891602</v>
      </c>
      <c r="AC11" s="17">
        <v>0.37664028553207701</v>
      </c>
      <c r="AD11" s="17">
        <v>0.50543215602205904</v>
      </c>
      <c r="AE11" s="17"/>
      <c r="AF11" s="17">
        <v>0.36283851714348297</v>
      </c>
      <c r="AG11" s="17">
        <v>0.36766910336663</v>
      </c>
      <c r="AH11" s="17">
        <v>0.40042581215025802</v>
      </c>
      <c r="AI11" s="17"/>
      <c r="AJ11" s="17">
        <v>0.32726870409237102</v>
      </c>
      <c r="AK11" s="17">
        <v>0.400147741586659</v>
      </c>
      <c r="AL11" s="17">
        <v>0.32943178633137898</v>
      </c>
      <c r="AM11" s="17">
        <v>0.39270146177501197</v>
      </c>
      <c r="AN11" s="17">
        <v>0.460689258772082</v>
      </c>
      <c r="AO11" s="17"/>
      <c r="AP11" s="17">
        <v>0.28499207401865401</v>
      </c>
      <c r="AQ11" s="17">
        <v>0.39872390290091703</v>
      </c>
      <c r="AR11" s="17">
        <v>0.41127145939655402</v>
      </c>
      <c r="AS11" s="17"/>
      <c r="AT11" s="17">
        <v>0.38796368837329498</v>
      </c>
      <c r="AU11" s="17">
        <v>0.35459864591298501</v>
      </c>
      <c r="AV11" s="17">
        <v>0.38391422362679301</v>
      </c>
      <c r="AW11" s="17">
        <v>0.37533435324349101</v>
      </c>
      <c r="AX11" s="17">
        <v>0.35674642898150599</v>
      </c>
    </row>
    <row r="12" spans="2:50" ht="29" x14ac:dyDescent="0.35">
      <c r="B12" s="18" t="s">
        <v>204</v>
      </c>
      <c r="C12" s="17">
        <v>8.7672587040398903E-2</v>
      </c>
      <c r="D12" s="17">
        <v>7.6780978204040298E-2</v>
      </c>
      <c r="E12" s="17">
        <v>9.8648143316270503E-2</v>
      </c>
      <c r="F12" s="17"/>
      <c r="G12" s="17">
        <v>0.11309117693573401</v>
      </c>
      <c r="H12" s="17">
        <v>8.1793330506428799E-2</v>
      </c>
      <c r="I12" s="17">
        <v>9.9764763023271502E-2</v>
      </c>
      <c r="J12" s="17">
        <v>9.7545068019034106E-2</v>
      </c>
      <c r="K12" s="17">
        <v>5.8990487218420498E-2</v>
      </c>
      <c r="L12" s="17">
        <v>7.7012480430370497E-2</v>
      </c>
      <c r="M12" s="17"/>
      <c r="N12" s="17">
        <v>8.0256212167266097E-2</v>
      </c>
      <c r="O12" s="17">
        <v>6.5789659961571698E-2</v>
      </c>
      <c r="P12" s="17">
        <v>0.118338447569679</v>
      </c>
      <c r="Q12" s="17">
        <v>9.2462863989922997E-2</v>
      </c>
      <c r="R12" s="17"/>
      <c r="S12" s="17">
        <v>9.8299201566225E-2</v>
      </c>
      <c r="T12" s="17">
        <v>6.4695995823479499E-2</v>
      </c>
      <c r="U12" s="17">
        <v>4.65220129729432E-2</v>
      </c>
      <c r="V12" s="17">
        <v>9.4080623644526407E-2</v>
      </c>
      <c r="W12" s="17">
        <v>0.10657180701053</v>
      </c>
      <c r="X12" s="17">
        <v>6.67630222871132E-2</v>
      </c>
      <c r="Y12" s="17">
        <v>6.3286989405886299E-2</v>
      </c>
      <c r="Z12" s="17">
        <v>7.18499505030291E-2</v>
      </c>
      <c r="AA12" s="17">
        <v>9.7365661656169097E-2</v>
      </c>
      <c r="AB12" s="17">
        <v>0.145409357394367</v>
      </c>
      <c r="AC12" s="17">
        <v>9.6665657118688603E-2</v>
      </c>
      <c r="AD12" s="17">
        <v>0.108700750726462</v>
      </c>
      <c r="AE12" s="17"/>
      <c r="AF12" s="17">
        <v>8.3920584934250406E-2</v>
      </c>
      <c r="AG12" s="17">
        <v>8.9270377950551899E-2</v>
      </c>
      <c r="AH12" s="17">
        <v>9.1733912413688903E-2</v>
      </c>
      <c r="AI12" s="17"/>
      <c r="AJ12" s="17">
        <v>6.1072933520432998E-2</v>
      </c>
      <c r="AK12" s="17">
        <v>0.11796104426019099</v>
      </c>
      <c r="AL12" s="17">
        <v>7.3841344746242099E-2</v>
      </c>
      <c r="AM12" s="17">
        <v>0.192235194825013</v>
      </c>
      <c r="AN12" s="17">
        <v>6.0424938325502199E-2</v>
      </c>
      <c r="AO12" s="17"/>
      <c r="AP12" s="17">
        <v>5.3329684519588701E-2</v>
      </c>
      <c r="AQ12" s="17">
        <v>0.10578842493721601</v>
      </c>
      <c r="AR12" s="17">
        <v>7.3298142192447999E-2</v>
      </c>
      <c r="AS12" s="17"/>
      <c r="AT12" s="17">
        <v>9.4473677163869299E-2</v>
      </c>
      <c r="AU12" s="17">
        <v>7.7044465552647406E-2</v>
      </c>
      <c r="AV12" s="17">
        <v>8.4827884163623996E-2</v>
      </c>
      <c r="AW12" s="17">
        <v>0.119304235347531</v>
      </c>
      <c r="AX12" s="17">
        <v>0.15556570343700599</v>
      </c>
    </row>
    <row r="13" spans="2:50" ht="29" x14ac:dyDescent="0.35">
      <c r="B13" s="18" t="s">
        <v>205</v>
      </c>
      <c r="C13" s="17">
        <v>1.94928211992592E-2</v>
      </c>
      <c r="D13" s="17">
        <v>2.2798584501535699E-2</v>
      </c>
      <c r="E13" s="17">
        <v>1.6344351069704301E-2</v>
      </c>
      <c r="F13" s="17"/>
      <c r="G13" s="17">
        <v>1.31884399446937E-2</v>
      </c>
      <c r="H13" s="17">
        <v>1.5807119700809301E-2</v>
      </c>
      <c r="I13" s="17">
        <v>3.01436119810457E-2</v>
      </c>
      <c r="J13" s="17">
        <v>1.96511529486736E-2</v>
      </c>
      <c r="K13" s="17">
        <v>3.6125231564172397E-2</v>
      </c>
      <c r="L13" s="17">
        <v>6.7591318767114099E-3</v>
      </c>
      <c r="M13" s="17"/>
      <c r="N13" s="17">
        <v>1.55517983306199E-2</v>
      </c>
      <c r="O13" s="17">
        <v>2.0602211392031299E-2</v>
      </c>
      <c r="P13" s="17">
        <v>1.0342003272695599E-2</v>
      </c>
      <c r="Q13" s="17">
        <v>2.90672083948103E-2</v>
      </c>
      <c r="R13" s="17"/>
      <c r="S13" s="17">
        <v>9.9243990078345494E-3</v>
      </c>
      <c r="T13" s="17">
        <v>6.6009554093115E-3</v>
      </c>
      <c r="U13" s="17">
        <v>1.4497001832298601E-2</v>
      </c>
      <c r="V13" s="17">
        <v>1.17014415565883E-2</v>
      </c>
      <c r="W13" s="17">
        <v>4.0083332312426397E-2</v>
      </c>
      <c r="X13" s="17">
        <v>1.5311768474343301E-2</v>
      </c>
      <c r="Y13" s="17">
        <v>1.04594542201312E-2</v>
      </c>
      <c r="Z13" s="17">
        <v>3.7290424982067902E-2</v>
      </c>
      <c r="AA13" s="17">
        <v>3.6146351506056898E-2</v>
      </c>
      <c r="AB13" s="17">
        <v>3.6212160543444498E-2</v>
      </c>
      <c r="AC13" s="17">
        <v>2.55974766263652E-2</v>
      </c>
      <c r="AD13" s="17">
        <v>0</v>
      </c>
      <c r="AE13" s="17"/>
      <c r="AF13" s="17">
        <v>2.4174878528417602E-2</v>
      </c>
      <c r="AG13" s="17">
        <v>1.6618923539421002E-2</v>
      </c>
      <c r="AH13" s="17">
        <v>2.4625534576492199E-2</v>
      </c>
      <c r="AI13" s="17"/>
      <c r="AJ13" s="17">
        <v>1.2533518140048E-2</v>
      </c>
      <c r="AK13" s="17">
        <v>2.0589440325738499E-2</v>
      </c>
      <c r="AL13" s="17">
        <v>1.6857633567059799E-2</v>
      </c>
      <c r="AM13" s="17">
        <v>0</v>
      </c>
      <c r="AN13" s="17">
        <v>3.2071748736367797E-2</v>
      </c>
      <c r="AO13" s="17"/>
      <c r="AP13" s="17">
        <v>2.1079194932021102E-2</v>
      </c>
      <c r="AQ13" s="17">
        <v>1.3880696279363201E-2</v>
      </c>
      <c r="AR13" s="17">
        <v>1.25054234972905E-2</v>
      </c>
      <c r="AS13" s="17"/>
      <c r="AT13" s="17">
        <v>2.57493751118151E-2</v>
      </c>
      <c r="AU13" s="17">
        <v>1.8365797847280499E-2</v>
      </c>
      <c r="AV13" s="17">
        <v>1.13836771036875E-2</v>
      </c>
      <c r="AW13" s="17">
        <v>7.20330030722273E-3</v>
      </c>
      <c r="AX13" s="17">
        <v>2.6600218999886301E-2</v>
      </c>
    </row>
    <row r="14" spans="2:50" x14ac:dyDescent="0.35">
      <c r="B14" s="18" t="s">
        <v>72</v>
      </c>
      <c r="C14" s="19">
        <v>7.1538824161312201E-2</v>
      </c>
      <c r="D14" s="19">
        <v>6.4128218603627204E-2</v>
      </c>
      <c r="E14" s="19">
        <v>7.8091580896106197E-2</v>
      </c>
      <c r="F14" s="19"/>
      <c r="G14" s="19">
        <v>6.2599017398123902E-2</v>
      </c>
      <c r="H14" s="19">
        <v>7.7723061882393807E-2</v>
      </c>
      <c r="I14" s="19">
        <v>7.2557427143075504E-2</v>
      </c>
      <c r="J14" s="19">
        <v>0.10166761669959699</v>
      </c>
      <c r="K14" s="19">
        <v>4.1142019288019901E-2</v>
      </c>
      <c r="L14" s="19">
        <v>6.7345621050783205E-2</v>
      </c>
      <c r="M14" s="19"/>
      <c r="N14" s="19">
        <v>5.6757287746667502E-2</v>
      </c>
      <c r="O14" s="19">
        <v>5.8992367804691297E-2</v>
      </c>
      <c r="P14" s="19">
        <v>5.5637521823662099E-2</v>
      </c>
      <c r="Q14" s="19">
        <v>0.11537771713436901</v>
      </c>
      <c r="R14" s="19"/>
      <c r="S14" s="19">
        <v>4.71645606918078E-2</v>
      </c>
      <c r="T14" s="19">
        <v>3.5445862065629802E-2</v>
      </c>
      <c r="U14" s="19">
        <v>0.10421587665694999</v>
      </c>
      <c r="V14" s="19">
        <v>0.10781702633146301</v>
      </c>
      <c r="W14" s="19">
        <v>8.2032181876728005E-2</v>
      </c>
      <c r="X14" s="19">
        <v>8.8238982161973498E-2</v>
      </c>
      <c r="Y14" s="19">
        <v>4.8077223528948103E-2</v>
      </c>
      <c r="Z14" s="19">
        <v>7.4415003451984804E-2</v>
      </c>
      <c r="AA14" s="19">
        <v>8.8175028818161999E-2</v>
      </c>
      <c r="AB14" s="19">
        <v>5.9447472527222898E-2</v>
      </c>
      <c r="AC14" s="19">
        <v>8.9859442607667595E-2</v>
      </c>
      <c r="AD14" s="19">
        <v>7.51318742995747E-2</v>
      </c>
      <c r="AE14" s="19"/>
      <c r="AF14" s="19">
        <v>5.87444880441544E-2</v>
      </c>
      <c r="AG14" s="19">
        <v>4.9380068846882903E-2</v>
      </c>
      <c r="AH14" s="19">
        <v>0.160357522407096</v>
      </c>
      <c r="AI14" s="19"/>
      <c r="AJ14" s="19">
        <v>4.49498150805984E-2</v>
      </c>
      <c r="AK14" s="19">
        <v>5.6225369962233797E-2</v>
      </c>
      <c r="AL14" s="19">
        <v>6.8818100926190603E-2</v>
      </c>
      <c r="AM14" s="19">
        <v>0</v>
      </c>
      <c r="AN14" s="19">
        <v>0.16394712022273</v>
      </c>
      <c r="AO14" s="19"/>
      <c r="AP14" s="19">
        <v>2.2836791261069501E-2</v>
      </c>
      <c r="AQ14" s="19">
        <v>4.8430135355472102E-2</v>
      </c>
      <c r="AR14" s="19">
        <v>3.87233733551361E-2</v>
      </c>
      <c r="AS14" s="19"/>
      <c r="AT14" s="19">
        <v>9.5653507459660503E-2</v>
      </c>
      <c r="AU14" s="19">
        <v>7.3940406635535805E-2</v>
      </c>
      <c r="AV14" s="19">
        <v>4.3086657787673399E-2</v>
      </c>
      <c r="AW14" s="19">
        <v>4.6970613269615297E-2</v>
      </c>
      <c r="AX14" s="19">
        <v>0.13943520538861701</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2.48698007522416E-2</v>
      </c>
      <c r="D9" s="17">
        <v>3.54138137356887E-2</v>
      </c>
      <c r="E9" s="17">
        <v>1.46795966759847E-2</v>
      </c>
      <c r="F9" s="17"/>
      <c r="G9" s="17">
        <v>5.6252976539548402E-2</v>
      </c>
      <c r="H9" s="17">
        <v>6.3868558245119597E-2</v>
      </c>
      <c r="I9" s="17">
        <v>1.63537607887509E-2</v>
      </c>
      <c r="J9" s="17">
        <v>1.20582740061509E-2</v>
      </c>
      <c r="K9" s="17">
        <v>6.2400864990922698E-3</v>
      </c>
      <c r="L9" s="17">
        <v>2.30127554063675E-3</v>
      </c>
      <c r="M9" s="17"/>
      <c r="N9" s="17">
        <v>2.7586985277431E-2</v>
      </c>
      <c r="O9" s="17">
        <v>3.7055525100968302E-2</v>
      </c>
      <c r="P9" s="17">
        <v>2.0545880294105499E-2</v>
      </c>
      <c r="Q9" s="17">
        <v>1.33899472032456E-2</v>
      </c>
      <c r="R9" s="17"/>
      <c r="S9" s="17">
        <v>4.9854085740382498E-2</v>
      </c>
      <c r="T9" s="17">
        <v>2.3293765101500101E-2</v>
      </c>
      <c r="U9" s="17">
        <v>1.17238335589542E-2</v>
      </c>
      <c r="V9" s="17">
        <v>1.6873609757254899E-2</v>
      </c>
      <c r="W9" s="17">
        <v>1.29071491773799E-2</v>
      </c>
      <c r="X9" s="17">
        <v>3.5971081896383199E-2</v>
      </c>
      <c r="Y9" s="17">
        <v>1.2361802659134599E-2</v>
      </c>
      <c r="Z9" s="17">
        <v>1.0691488116567401E-2</v>
      </c>
      <c r="AA9" s="17">
        <v>3.8703946180562103E-2</v>
      </c>
      <c r="AB9" s="17">
        <v>1.19509063008488E-2</v>
      </c>
      <c r="AC9" s="17">
        <v>1.6323986248376599E-2</v>
      </c>
      <c r="AD9" s="17">
        <v>2.2696133994851701E-2</v>
      </c>
      <c r="AE9" s="17"/>
      <c r="AF9" s="17">
        <v>1.76060805160295E-2</v>
      </c>
      <c r="AG9" s="17">
        <v>3.2368661245248703E-2</v>
      </c>
      <c r="AH9" s="17">
        <v>1.3405978712101E-2</v>
      </c>
      <c r="AI9" s="17"/>
      <c r="AJ9" s="17">
        <v>2.3963521850266699E-2</v>
      </c>
      <c r="AK9" s="17">
        <v>3.8086014252833797E-2</v>
      </c>
      <c r="AL9" s="17">
        <v>2.00041613996669E-2</v>
      </c>
      <c r="AM9" s="17">
        <v>7.9379463396097305E-2</v>
      </c>
      <c r="AN9" s="17">
        <v>3.5077241940638902E-3</v>
      </c>
      <c r="AO9" s="17"/>
      <c r="AP9" s="17">
        <v>4.5119570803368397E-2</v>
      </c>
      <c r="AQ9" s="17">
        <v>2.6916699339048701E-2</v>
      </c>
      <c r="AR9" s="17">
        <v>7.4331542241943297E-3</v>
      </c>
      <c r="AS9" s="17"/>
      <c r="AT9" s="17">
        <v>1.2650742288552E-2</v>
      </c>
      <c r="AU9" s="17">
        <v>1.5018423422966999E-2</v>
      </c>
      <c r="AV9" s="17">
        <v>3.2338235325561203E-2</v>
      </c>
      <c r="AW9" s="17">
        <v>5.9667574476202197E-2</v>
      </c>
      <c r="AX9" s="17">
        <v>6.02897030138317E-2</v>
      </c>
    </row>
    <row r="10" spans="2:50" ht="29" x14ac:dyDescent="0.35">
      <c r="B10" s="18" t="s">
        <v>202</v>
      </c>
      <c r="C10" s="17">
        <v>5.3788098841053601E-2</v>
      </c>
      <c r="D10" s="17">
        <v>6.6460620350186794E-2</v>
      </c>
      <c r="E10" s="17">
        <v>4.1635551358107099E-2</v>
      </c>
      <c r="F10" s="17"/>
      <c r="G10" s="17">
        <v>0.106136044420304</v>
      </c>
      <c r="H10" s="17">
        <v>7.7622609263938797E-2</v>
      </c>
      <c r="I10" s="17">
        <v>6.7243762945253596E-2</v>
      </c>
      <c r="J10" s="17">
        <v>4.0843384184322602E-2</v>
      </c>
      <c r="K10" s="17">
        <v>3.0377400015930301E-2</v>
      </c>
      <c r="L10" s="17">
        <v>1.51982642794081E-2</v>
      </c>
      <c r="M10" s="17"/>
      <c r="N10" s="17">
        <v>7.6243200027780803E-2</v>
      </c>
      <c r="O10" s="17">
        <v>6.1297131769380203E-2</v>
      </c>
      <c r="P10" s="17">
        <v>3.2552068869733303E-2</v>
      </c>
      <c r="Q10" s="17">
        <v>4.1075376940639702E-2</v>
      </c>
      <c r="R10" s="17"/>
      <c r="S10" s="17">
        <v>0.11939118748413501</v>
      </c>
      <c r="T10" s="17">
        <v>3.5902927108056197E-2</v>
      </c>
      <c r="U10" s="17">
        <v>3.2519161997078799E-2</v>
      </c>
      <c r="V10" s="17">
        <v>5.5073358694967101E-2</v>
      </c>
      <c r="W10" s="17">
        <v>4.7071531981417399E-2</v>
      </c>
      <c r="X10" s="17">
        <v>5.4739714131803403E-2</v>
      </c>
      <c r="Y10" s="17">
        <v>5.8526732634709498E-2</v>
      </c>
      <c r="Z10" s="17">
        <v>4.4357341450712198E-2</v>
      </c>
      <c r="AA10" s="17">
        <v>2.4527181339129001E-2</v>
      </c>
      <c r="AB10" s="17">
        <v>4.8812175530763897E-2</v>
      </c>
      <c r="AC10" s="17">
        <v>2.9876044312340599E-2</v>
      </c>
      <c r="AD10" s="17">
        <v>5.26446482479936E-2</v>
      </c>
      <c r="AE10" s="17"/>
      <c r="AF10" s="17">
        <v>5.1865608010448302E-2</v>
      </c>
      <c r="AG10" s="17">
        <v>5.8422504101644103E-2</v>
      </c>
      <c r="AH10" s="17">
        <v>4.81016039763901E-2</v>
      </c>
      <c r="AI10" s="17"/>
      <c r="AJ10" s="17">
        <v>6.3094530610426594E-2</v>
      </c>
      <c r="AK10" s="17">
        <v>5.5368056551252702E-2</v>
      </c>
      <c r="AL10" s="17">
        <v>5.5648249473109597E-2</v>
      </c>
      <c r="AM10" s="17">
        <v>6.9676343962140105E-2</v>
      </c>
      <c r="AN10" s="17">
        <v>1.9580338431578401E-2</v>
      </c>
      <c r="AO10" s="17"/>
      <c r="AP10" s="17">
        <v>7.6185226617530896E-2</v>
      </c>
      <c r="AQ10" s="17">
        <v>6.1013708767463697E-2</v>
      </c>
      <c r="AR10" s="17">
        <v>8.0734364523818006E-2</v>
      </c>
      <c r="AS10" s="17"/>
      <c r="AT10" s="17">
        <v>3.2094384486861603E-2</v>
      </c>
      <c r="AU10" s="17">
        <v>4.29757660842323E-2</v>
      </c>
      <c r="AV10" s="17">
        <v>5.8017642861169297E-2</v>
      </c>
      <c r="AW10" s="17">
        <v>0.130355412781755</v>
      </c>
      <c r="AX10" s="17">
        <v>8.3914573559468894E-2</v>
      </c>
    </row>
    <row r="11" spans="2:50" ht="43.5" x14ac:dyDescent="0.35">
      <c r="B11" s="18" t="s">
        <v>203</v>
      </c>
      <c r="C11" s="17">
        <v>0.145557945535852</v>
      </c>
      <c r="D11" s="17">
        <v>0.18945596564356701</v>
      </c>
      <c r="E11" s="17">
        <v>0.103299517921473</v>
      </c>
      <c r="F11" s="17"/>
      <c r="G11" s="17">
        <v>0.19164077566898199</v>
      </c>
      <c r="H11" s="17">
        <v>0.19416591161921401</v>
      </c>
      <c r="I11" s="17">
        <v>0.172793740158635</v>
      </c>
      <c r="J11" s="17">
        <v>0.12517877526441701</v>
      </c>
      <c r="K11" s="17">
        <v>0.110600586256133</v>
      </c>
      <c r="L11" s="17">
        <v>9.3486117461447596E-2</v>
      </c>
      <c r="M11" s="17"/>
      <c r="N11" s="17">
        <v>0.147496228239623</v>
      </c>
      <c r="O11" s="17">
        <v>0.144178572180648</v>
      </c>
      <c r="P11" s="17">
        <v>0.14998344872197</v>
      </c>
      <c r="Q11" s="17">
        <v>0.14274864230112799</v>
      </c>
      <c r="R11" s="17"/>
      <c r="S11" s="17">
        <v>0.17588773176762601</v>
      </c>
      <c r="T11" s="17">
        <v>0.17359735736725401</v>
      </c>
      <c r="U11" s="17">
        <v>8.9758611710816893E-2</v>
      </c>
      <c r="V11" s="17">
        <v>9.4205085012140297E-2</v>
      </c>
      <c r="W11" s="17">
        <v>0.12486364617476201</v>
      </c>
      <c r="X11" s="17">
        <v>0.17366102781144099</v>
      </c>
      <c r="Y11" s="17">
        <v>0.17371053181976301</v>
      </c>
      <c r="Z11" s="17">
        <v>9.5519611766359203E-2</v>
      </c>
      <c r="AA11" s="17">
        <v>0.16600999098869099</v>
      </c>
      <c r="AB11" s="17">
        <v>0.10352028798584</v>
      </c>
      <c r="AC11" s="17">
        <v>0.188208407536405</v>
      </c>
      <c r="AD11" s="17">
        <v>0.11983246078357999</v>
      </c>
      <c r="AE11" s="17"/>
      <c r="AF11" s="17">
        <v>0.13562026776699701</v>
      </c>
      <c r="AG11" s="17">
        <v>0.14902755461908301</v>
      </c>
      <c r="AH11" s="17">
        <v>0.161457405918357</v>
      </c>
      <c r="AI11" s="17"/>
      <c r="AJ11" s="17">
        <v>0.13972303118503701</v>
      </c>
      <c r="AK11" s="17">
        <v>0.16439677630049301</v>
      </c>
      <c r="AL11" s="17">
        <v>0.16511299805900301</v>
      </c>
      <c r="AM11" s="17">
        <v>0.15006016448215101</v>
      </c>
      <c r="AN11" s="17">
        <v>0.119442863619295</v>
      </c>
      <c r="AO11" s="17"/>
      <c r="AP11" s="17">
        <v>0.19968180529521801</v>
      </c>
      <c r="AQ11" s="17">
        <v>0.14131986495423601</v>
      </c>
      <c r="AR11" s="17">
        <v>0.18645079254279701</v>
      </c>
      <c r="AS11" s="17"/>
      <c r="AT11" s="17">
        <v>0.13296979784030999</v>
      </c>
      <c r="AU11" s="17">
        <v>0.172872321758863</v>
      </c>
      <c r="AV11" s="17">
        <v>0.15368541803337399</v>
      </c>
      <c r="AW11" s="17">
        <v>0.105462578943242</v>
      </c>
      <c r="AX11" s="17">
        <v>0.14782927689745501</v>
      </c>
    </row>
    <row r="12" spans="2:50" ht="29" x14ac:dyDescent="0.35">
      <c r="B12" s="18" t="s">
        <v>204</v>
      </c>
      <c r="C12" s="17">
        <v>0.67558966157411704</v>
      </c>
      <c r="D12" s="17">
        <v>0.62170040096317902</v>
      </c>
      <c r="E12" s="17">
        <v>0.72785053352434803</v>
      </c>
      <c r="F12" s="17"/>
      <c r="G12" s="17">
        <v>0.53900030188047099</v>
      </c>
      <c r="H12" s="17">
        <v>0.56767931107446201</v>
      </c>
      <c r="I12" s="17">
        <v>0.62966039817267005</v>
      </c>
      <c r="J12" s="17">
        <v>0.70244418250427498</v>
      </c>
      <c r="K12" s="17">
        <v>0.77962808466405298</v>
      </c>
      <c r="L12" s="17">
        <v>0.79922386568015402</v>
      </c>
      <c r="M12" s="17"/>
      <c r="N12" s="17">
        <v>0.66486233083762702</v>
      </c>
      <c r="O12" s="17">
        <v>0.67757485426679698</v>
      </c>
      <c r="P12" s="17">
        <v>0.71369560782857799</v>
      </c>
      <c r="Q12" s="17">
        <v>0.64950539610173996</v>
      </c>
      <c r="R12" s="17"/>
      <c r="S12" s="17">
        <v>0.55397766252913305</v>
      </c>
      <c r="T12" s="17">
        <v>0.70037851762853198</v>
      </c>
      <c r="U12" s="17">
        <v>0.74546422976426296</v>
      </c>
      <c r="V12" s="17">
        <v>0.71593314020555499</v>
      </c>
      <c r="W12" s="17">
        <v>0.68392623848482503</v>
      </c>
      <c r="X12" s="17">
        <v>0.62111578684439805</v>
      </c>
      <c r="Y12" s="17">
        <v>0.67747373416539403</v>
      </c>
      <c r="Z12" s="17">
        <v>0.71594840307959196</v>
      </c>
      <c r="AA12" s="17">
        <v>0.64764559111905495</v>
      </c>
      <c r="AB12" s="17">
        <v>0.77499473061742497</v>
      </c>
      <c r="AC12" s="17">
        <v>0.65541355282343305</v>
      </c>
      <c r="AD12" s="17">
        <v>0.75294779051274296</v>
      </c>
      <c r="AE12" s="17"/>
      <c r="AF12" s="17">
        <v>0.69824000573385303</v>
      </c>
      <c r="AG12" s="17">
        <v>0.67644463232488306</v>
      </c>
      <c r="AH12" s="17">
        <v>0.61799803146293597</v>
      </c>
      <c r="AI12" s="17"/>
      <c r="AJ12" s="17">
        <v>0.70624970233344597</v>
      </c>
      <c r="AK12" s="17">
        <v>0.64049420773378196</v>
      </c>
      <c r="AL12" s="17">
        <v>0.68841061886782595</v>
      </c>
      <c r="AM12" s="17">
        <v>0.63321332008627296</v>
      </c>
      <c r="AN12" s="17">
        <v>0.68276775556896896</v>
      </c>
      <c r="AO12" s="17"/>
      <c r="AP12" s="17">
        <v>0.61637215569585502</v>
      </c>
      <c r="AQ12" s="17">
        <v>0.68613469462582299</v>
      </c>
      <c r="AR12" s="17">
        <v>0.67792591835224203</v>
      </c>
      <c r="AS12" s="17"/>
      <c r="AT12" s="17">
        <v>0.70259433376701197</v>
      </c>
      <c r="AU12" s="17">
        <v>0.670272385369858</v>
      </c>
      <c r="AV12" s="17">
        <v>0.67882057950496499</v>
      </c>
      <c r="AW12" s="17">
        <v>0.60912909517817104</v>
      </c>
      <c r="AX12" s="17">
        <v>0.56818677462573397</v>
      </c>
    </row>
    <row r="13" spans="2:50" ht="29" x14ac:dyDescent="0.35">
      <c r="B13" s="18" t="s">
        <v>205</v>
      </c>
      <c r="C13" s="17">
        <v>3.7261872080720702E-2</v>
      </c>
      <c r="D13" s="17">
        <v>2.98592483419351E-2</v>
      </c>
      <c r="E13" s="17">
        <v>4.4633041487425099E-2</v>
      </c>
      <c r="F13" s="17"/>
      <c r="G13" s="17">
        <v>4.3345211284506698E-2</v>
      </c>
      <c r="H13" s="17">
        <v>4.1748312525507897E-2</v>
      </c>
      <c r="I13" s="17">
        <v>4.2407641832859701E-2</v>
      </c>
      <c r="J13" s="17">
        <v>3.6991043503545401E-2</v>
      </c>
      <c r="K13" s="17">
        <v>4.2296699337752201E-2</v>
      </c>
      <c r="L13" s="17">
        <v>2.2299980866630702E-2</v>
      </c>
      <c r="M13" s="17"/>
      <c r="N13" s="17">
        <v>2.5218496137347699E-2</v>
      </c>
      <c r="O13" s="17">
        <v>3.1871103970237603E-2</v>
      </c>
      <c r="P13" s="17">
        <v>3.9175885263525299E-2</v>
      </c>
      <c r="Q13" s="17">
        <v>5.2810142150096502E-2</v>
      </c>
      <c r="R13" s="17"/>
      <c r="S13" s="17">
        <v>4.1872335135887701E-2</v>
      </c>
      <c r="T13" s="17">
        <v>1.6435889639086699E-2</v>
      </c>
      <c r="U13" s="17">
        <v>4.2138948536930801E-2</v>
      </c>
      <c r="V13" s="17">
        <v>2.2182432211432401E-2</v>
      </c>
      <c r="W13" s="17">
        <v>4.9482178163843503E-2</v>
      </c>
      <c r="X13" s="17">
        <v>4.4111555571305201E-2</v>
      </c>
      <c r="Y13" s="17">
        <v>3.0109841906911999E-2</v>
      </c>
      <c r="Z13" s="17">
        <v>7.2129431629974303E-2</v>
      </c>
      <c r="AA13" s="17">
        <v>5.5394636723124301E-2</v>
      </c>
      <c r="AB13" s="17">
        <v>2.38314888961111E-2</v>
      </c>
      <c r="AC13" s="17">
        <v>5.8558711163497597E-2</v>
      </c>
      <c r="AD13" s="17">
        <v>0</v>
      </c>
      <c r="AE13" s="17"/>
      <c r="AF13" s="17">
        <v>3.9609194794433797E-2</v>
      </c>
      <c r="AG13" s="17">
        <v>3.9453864841899201E-2</v>
      </c>
      <c r="AH13" s="17">
        <v>3.2667925611190703E-2</v>
      </c>
      <c r="AI13" s="17"/>
      <c r="AJ13" s="17">
        <v>1.7649911044349799E-2</v>
      </c>
      <c r="AK13" s="17">
        <v>6.2421231317532598E-2</v>
      </c>
      <c r="AL13" s="17">
        <v>1.6225976582051899E-2</v>
      </c>
      <c r="AM13" s="17">
        <v>6.7670708073338304E-2</v>
      </c>
      <c r="AN13" s="17">
        <v>3.7203765063557E-2</v>
      </c>
      <c r="AO13" s="17"/>
      <c r="AP13" s="17">
        <v>2.7518384660411298E-2</v>
      </c>
      <c r="AQ13" s="17">
        <v>4.4282174391020598E-2</v>
      </c>
      <c r="AR13" s="17">
        <v>2.25798873612643E-2</v>
      </c>
      <c r="AS13" s="17"/>
      <c r="AT13" s="17">
        <v>3.2943866277165799E-2</v>
      </c>
      <c r="AU13" s="17">
        <v>3.9040986688102401E-2</v>
      </c>
      <c r="AV13" s="17">
        <v>3.5286457526218402E-2</v>
      </c>
      <c r="AW13" s="17">
        <v>3.5331925944102602E-2</v>
      </c>
      <c r="AX13" s="17">
        <v>2.6600218999886301E-2</v>
      </c>
    </row>
    <row r="14" spans="2:50" x14ac:dyDescent="0.35">
      <c r="B14" s="18" t="s">
        <v>72</v>
      </c>
      <c r="C14" s="19">
        <v>6.29326212160147E-2</v>
      </c>
      <c r="D14" s="19">
        <v>5.7109950965443301E-2</v>
      </c>
      <c r="E14" s="19">
        <v>6.7901759032662101E-2</v>
      </c>
      <c r="F14" s="19"/>
      <c r="G14" s="19">
        <v>6.3624690206187995E-2</v>
      </c>
      <c r="H14" s="19">
        <v>5.49152972717575E-2</v>
      </c>
      <c r="I14" s="19">
        <v>7.1540696101830697E-2</v>
      </c>
      <c r="J14" s="19">
        <v>8.2484340537289397E-2</v>
      </c>
      <c r="K14" s="19">
        <v>3.0857143227038902E-2</v>
      </c>
      <c r="L14" s="19">
        <v>6.74904961717228E-2</v>
      </c>
      <c r="M14" s="19"/>
      <c r="N14" s="19">
        <v>5.8592759480190798E-2</v>
      </c>
      <c r="O14" s="19">
        <v>4.8022812711969502E-2</v>
      </c>
      <c r="P14" s="19">
        <v>4.4047109022088297E-2</v>
      </c>
      <c r="Q14" s="19">
        <v>0.100470495303151</v>
      </c>
      <c r="R14" s="19"/>
      <c r="S14" s="19">
        <v>5.9016997342836303E-2</v>
      </c>
      <c r="T14" s="19">
        <v>5.0391543155570498E-2</v>
      </c>
      <c r="U14" s="19">
        <v>7.8395214431956503E-2</v>
      </c>
      <c r="V14" s="19">
        <v>9.5732374118650099E-2</v>
      </c>
      <c r="W14" s="19">
        <v>8.1749256017772304E-2</v>
      </c>
      <c r="X14" s="19">
        <v>7.0400833744668406E-2</v>
      </c>
      <c r="Y14" s="19">
        <v>4.7817356814086602E-2</v>
      </c>
      <c r="Z14" s="19">
        <v>6.1353723956795198E-2</v>
      </c>
      <c r="AA14" s="19">
        <v>6.7718653649438895E-2</v>
      </c>
      <c r="AB14" s="19">
        <v>3.68904106690119E-2</v>
      </c>
      <c r="AC14" s="19">
        <v>5.1619297915947202E-2</v>
      </c>
      <c r="AD14" s="19">
        <v>5.1878966460831302E-2</v>
      </c>
      <c r="AE14" s="19"/>
      <c r="AF14" s="19">
        <v>5.70588431782382E-2</v>
      </c>
      <c r="AG14" s="19">
        <v>4.4282782867241702E-2</v>
      </c>
      <c r="AH14" s="19">
        <v>0.12636905431902601</v>
      </c>
      <c r="AI14" s="19"/>
      <c r="AJ14" s="19">
        <v>4.93193029764738E-2</v>
      </c>
      <c r="AK14" s="19">
        <v>3.9233713844105102E-2</v>
      </c>
      <c r="AL14" s="19">
        <v>5.4597995618342797E-2</v>
      </c>
      <c r="AM14" s="19">
        <v>0</v>
      </c>
      <c r="AN14" s="19">
        <v>0.137497553122537</v>
      </c>
      <c r="AO14" s="19"/>
      <c r="AP14" s="19">
        <v>3.5122856927617102E-2</v>
      </c>
      <c r="AQ14" s="19">
        <v>4.03328579224079E-2</v>
      </c>
      <c r="AR14" s="19">
        <v>2.4875882995684599E-2</v>
      </c>
      <c r="AS14" s="19"/>
      <c r="AT14" s="19">
        <v>8.6746875340098797E-2</v>
      </c>
      <c r="AU14" s="19">
        <v>5.9820116675977197E-2</v>
      </c>
      <c r="AV14" s="19">
        <v>4.1851666748712102E-2</v>
      </c>
      <c r="AW14" s="19">
        <v>6.0053412676526398E-2</v>
      </c>
      <c r="AX14" s="19">
        <v>0.11317945290362399</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8.2098999509671797E-2</v>
      </c>
      <c r="D9" s="17">
        <v>0.111912516444999</v>
      </c>
      <c r="E9" s="17">
        <v>5.3332584910339903E-2</v>
      </c>
      <c r="F9" s="17"/>
      <c r="G9" s="17">
        <v>0.10793441542502601</v>
      </c>
      <c r="H9" s="17">
        <v>0.105541444008891</v>
      </c>
      <c r="I9" s="17">
        <v>6.7598180900086305E-2</v>
      </c>
      <c r="J9" s="17">
        <v>6.6389787435834693E-2</v>
      </c>
      <c r="K9" s="17">
        <v>7.8282289277554401E-2</v>
      </c>
      <c r="L9" s="17">
        <v>7.3163914175122302E-2</v>
      </c>
      <c r="M9" s="17"/>
      <c r="N9" s="17">
        <v>9.6290541090253395E-2</v>
      </c>
      <c r="O9" s="17">
        <v>7.6470199150877993E-2</v>
      </c>
      <c r="P9" s="17">
        <v>9.9229980333107398E-2</v>
      </c>
      <c r="Q9" s="17">
        <v>5.8524754244564402E-2</v>
      </c>
      <c r="R9" s="17"/>
      <c r="S9" s="17">
        <v>0.113629299736498</v>
      </c>
      <c r="T9" s="17">
        <v>9.8501833102380004E-2</v>
      </c>
      <c r="U9" s="17">
        <v>5.7270411628693001E-2</v>
      </c>
      <c r="V9" s="17">
        <v>7.3582638854782501E-2</v>
      </c>
      <c r="W9" s="17">
        <v>5.4057784604935301E-2</v>
      </c>
      <c r="X9" s="17">
        <v>0.106181819589764</v>
      </c>
      <c r="Y9" s="17">
        <v>8.77641437039689E-2</v>
      </c>
      <c r="Z9" s="17">
        <v>6.8437128832335298E-2</v>
      </c>
      <c r="AA9" s="17">
        <v>6.6832045174166604E-2</v>
      </c>
      <c r="AB9" s="17">
        <v>7.2133368586623101E-2</v>
      </c>
      <c r="AC9" s="17">
        <v>0.10431847068559801</v>
      </c>
      <c r="AD9" s="17">
        <v>0</v>
      </c>
      <c r="AE9" s="17"/>
      <c r="AF9" s="17">
        <v>7.8579775182124501E-2</v>
      </c>
      <c r="AG9" s="17">
        <v>8.7886822864506497E-2</v>
      </c>
      <c r="AH9" s="17">
        <v>8.0613697429298997E-2</v>
      </c>
      <c r="AI9" s="17"/>
      <c r="AJ9" s="17">
        <v>9.9271068827484904E-2</v>
      </c>
      <c r="AK9" s="17">
        <v>9.3974454112964206E-2</v>
      </c>
      <c r="AL9" s="17">
        <v>6.1165186757179801E-2</v>
      </c>
      <c r="AM9" s="17">
        <v>0</v>
      </c>
      <c r="AN9" s="17">
        <v>5.9729853927803403E-2</v>
      </c>
      <c r="AO9" s="17"/>
      <c r="AP9" s="17">
        <v>0.11852623501215</v>
      </c>
      <c r="AQ9" s="17">
        <v>9.7153106413257098E-2</v>
      </c>
      <c r="AR9" s="17">
        <v>4.35112163498131E-2</v>
      </c>
      <c r="AS9" s="17"/>
      <c r="AT9" s="17">
        <v>7.2109333869721501E-2</v>
      </c>
      <c r="AU9" s="17">
        <v>6.4523309392453002E-2</v>
      </c>
      <c r="AV9" s="17">
        <v>9.7594993864491705E-2</v>
      </c>
      <c r="AW9" s="17">
        <v>0.11238748990068601</v>
      </c>
      <c r="AX9" s="17">
        <v>0.11421439008772501</v>
      </c>
    </row>
    <row r="10" spans="2:50" ht="29" x14ac:dyDescent="0.35">
      <c r="B10" s="18" t="s">
        <v>202</v>
      </c>
      <c r="C10" s="17">
        <v>0.28067622429342598</v>
      </c>
      <c r="D10" s="17">
        <v>0.29408368217101</v>
      </c>
      <c r="E10" s="17">
        <v>0.26570364927824103</v>
      </c>
      <c r="F10" s="17"/>
      <c r="G10" s="17">
        <v>0.25890774339509998</v>
      </c>
      <c r="H10" s="17">
        <v>0.27851161368371802</v>
      </c>
      <c r="I10" s="17">
        <v>0.27873456329274199</v>
      </c>
      <c r="J10" s="17">
        <v>0.28351787804184397</v>
      </c>
      <c r="K10" s="17">
        <v>0.31199665248818997</v>
      </c>
      <c r="L10" s="17">
        <v>0.27513696673996801</v>
      </c>
      <c r="M10" s="17"/>
      <c r="N10" s="17">
        <v>0.29974094305542298</v>
      </c>
      <c r="O10" s="17">
        <v>0.31642365431991498</v>
      </c>
      <c r="P10" s="17">
        <v>0.25039286508036901</v>
      </c>
      <c r="Q10" s="17">
        <v>0.24281497057423401</v>
      </c>
      <c r="R10" s="17"/>
      <c r="S10" s="17">
        <v>0.33039661727257702</v>
      </c>
      <c r="T10" s="17">
        <v>0.283064127650134</v>
      </c>
      <c r="U10" s="17">
        <v>0.19893779232248701</v>
      </c>
      <c r="V10" s="17">
        <v>0.281977295645158</v>
      </c>
      <c r="W10" s="17">
        <v>0.29743556695707701</v>
      </c>
      <c r="X10" s="17">
        <v>0.25710140431526002</v>
      </c>
      <c r="Y10" s="17">
        <v>0.27727968763615002</v>
      </c>
      <c r="Z10" s="17">
        <v>0.25170105208667298</v>
      </c>
      <c r="AA10" s="17">
        <v>0.28040462524930598</v>
      </c>
      <c r="AB10" s="17">
        <v>0.33266066753317802</v>
      </c>
      <c r="AC10" s="17">
        <v>0.206700897220122</v>
      </c>
      <c r="AD10" s="17">
        <v>0.29884465756835399</v>
      </c>
      <c r="AE10" s="17"/>
      <c r="AF10" s="17">
        <v>0.30575878043374</v>
      </c>
      <c r="AG10" s="17">
        <v>0.285422790643586</v>
      </c>
      <c r="AH10" s="17">
        <v>0.20084645271457499</v>
      </c>
      <c r="AI10" s="17"/>
      <c r="AJ10" s="17">
        <v>0.34664348914447202</v>
      </c>
      <c r="AK10" s="17">
        <v>0.223097446859153</v>
      </c>
      <c r="AL10" s="17">
        <v>0.297386633185236</v>
      </c>
      <c r="AM10" s="17">
        <v>0.27874884905189001</v>
      </c>
      <c r="AN10" s="17">
        <v>0.20604742963040701</v>
      </c>
      <c r="AO10" s="17"/>
      <c r="AP10" s="17">
        <v>0.37909083774761898</v>
      </c>
      <c r="AQ10" s="17">
        <v>0.267346015043812</v>
      </c>
      <c r="AR10" s="17">
        <v>0.31871354984421302</v>
      </c>
      <c r="AS10" s="17"/>
      <c r="AT10" s="17">
        <v>0.24675833488502399</v>
      </c>
      <c r="AU10" s="17">
        <v>0.30136901816643402</v>
      </c>
      <c r="AV10" s="17">
        <v>0.31834662399672498</v>
      </c>
      <c r="AW10" s="17">
        <v>0.28956159741333798</v>
      </c>
      <c r="AX10" s="17">
        <v>0.27988318134976498</v>
      </c>
    </row>
    <row r="11" spans="2:50" ht="43.5" x14ac:dyDescent="0.35">
      <c r="B11" s="18" t="s">
        <v>203</v>
      </c>
      <c r="C11" s="17">
        <v>0.44222137427255898</v>
      </c>
      <c r="D11" s="17">
        <v>0.42728243848455799</v>
      </c>
      <c r="E11" s="17">
        <v>0.45855188797171798</v>
      </c>
      <c r="F11" s="17"/>
      <c r="G11" s="17">
        <v>0.433779304598296</v>
      </c>
      <c r="H11" s="17">
        <v>0.426985347768229</v>
      </c>
      <c r="I11" s="17">
        <v>0.41541894991981398</v>
      </c>
      <c r="J11" s="17">
        <v>0.43067601125857202</v>
      </c>
      <c r="K11" s="17">
        <v>0.44536912718957</v>
      </c>
      <c r="L11" s="17">
        <v>0.489218204294393</v>
      </c>
      <c r="M11" s="17"/>
      <c r="N11" s="17">
        <v>0.45265528898889701</v>
      </c>
      <c r="O11" s="17">
        <v>0.43259550999582502</v>
      </c>
      <c r="P11" s="17">
        <v>0.46865881079995197</v>
      </c>
      <c r="Q11" s="17">
        <v>0.42298610584532897</v>
      </c>
      <c r="R11" s="17"/>
      <c r="S11" s="17">
        <v>0.40158155482208302</v>
      </c>
      <c r="T11" s="17">
        <v>0.45699149639332498</v>
      </c>
      <c r="U11" s="17">
        <v>0.56164937697108397</v>
      </c>
      <c r="V11" s="17">
        <v>0.43035953575782898</v>
      </c>
      <c r="W11" s="17">
        <v>0.409214713389421</v>
      </c>
      <c r="X11" s="17">
        <v>0.47624027954083797</v>
      </c>
      <c r="Y11" s="17">
        <v>0.45637339234336</v>
      </c>
      <c r="Z11" s="17">
        <v>0.43851953019626699</v>
      </c>
      <c r="AA11" s="17">
        <v>0.386405619284372</v>
      </c>
      <c r="AB11" s="17">
        <v>0.40771657036824699</v>
      </c>
      <c r="AC11" s="17">
        <v>0.455819198939029</v>
      </c>
      <c r="AD11" s="17">
        <v>0.51396157849703805</v>
      </c>
      <c r="AE11" s="17"/>
      <c r="AF11" s="17">
        <v>0.41724219346006602</v>
      </c>
      <c r="AG11" s="17">
        <v>0.46798988248760998</v>
      </c>
      <c r="AH11" s="17">
        <v>0.420219852311432</v>
      </c>
      <c r="AI11" s="17"/>
      <c r="AJ11" s="17">
        <v>0.40592733663525499</v>
      </c>
      <c r="AK11" s="17">
        <v>0.46924091584081601</v>
      </c>
      <c r="AL11" s="17">
        <v>0.46592292240689298</v>
      </c>
      <c r="AM11" s="17">
        <v>0.33147072983947501</v>
      </c>
      <c r="AN11" s="17">
        <v>0.45757050822065998</v>
      </c>
      <c r="AO11" s="17"/>
      <c r="AP11" s="17">
        <v>0.38791454870467701</v>
      </c>
      <c r="AQ11" s="17">
        <v>0.46682124879683401</v>
      </c>
      <c r="AR11" s="17">
        <v>0.50895264575391996</v>
      </c>
      <c r="AS11" s="17"/>
      <c r="AT11" s="17">
        <v>0.41996590645864001</v>
      </c>
      <c r="AU11" s="17">
        <v>0.43752432869042301</v>
      </c>
      <c r="AV11" s="17">
        <v>0.450826738380673</v>
      </c>
      <c r="AW11" s="17">
        <v>0.43815085597171899</v>
      </c>
      <c r="AX11" s="17">
        <v>0.30743375638489701</v>
      </c>
    </row>
    <row r="12" spans="2:50" ht="29" x14ac:dyDescent="0.35">
      <c r="B12" s="18" t="s">
        <v>204</v>
      </c>
      <c r="C12" s="17">
        <v>0.111904883449925</v>
      </c>
      <c r="D12" s="17">
        <v>9.57556230131522E-2</v>
      </c>
      <c r="E12" s="17">
        <v>0.128106899952</v>
      </c>
      <c r="F12" s="17"/>
      <c r="G12" s="17">
        <v>0.100101097579726</v>
      </c>
      <c r="H12" s="17">
        <v>0.12828743932846901</v>
      </c>
      <c r="I12" s="17">
        <v>0.14125359130024401</v>
      </c>
      <c r="J12" s="17">
        <v>0.11494042945227601</v>
      </c>
      <c r="K12" s="17">
        <v>0.10318263400215499</v>
      </c>
      <c r="L12" s="17">
        <v>8.5838195400726194E-2</v>
      </c>
      <c r="M12" s="17"/>
      <c r="N12" s="17">
        <v>9.2285255526551604E-2</v>
      </c>
      <c r="O12" s="17">
        <v>0.101290344734149</v>
      </c>
      <c r="P12" s="17">
        <v>0.121686575593973</v>
      </c>
      <c r="Q12" s="17">
        <v>0.13684694230878</v>
      </c>
      <c r="R12" s="17"/>
      <c r="S12" s="17">
        <v>8.1171892465914594E-2</v>
      </c>
      <c r="T12" s="17">
        <v>9.1688369124937899E-2</v>
      </c>
      <c r="U12" s="17">
        <v>8.8177930365664195E-2</v>
      </c>
      <c r="V12" s="17">
        <v>0.102015612285509</v>
      </c>
      <c r="W12" s="17">
        <v>0.12719592567235699</v>
      </c>
      <c r="X12" s="17">
        <v>8.5732158486374194E-2</v>
      </c>
      <c r="Y12" s="17">
        <v>0.12943509574602499</v>
      </c>
      <c r="Z12" s="17">
        <v>0.153134093264541</v>
      </c>
      <c r="AA12" s="17">
        <v>0.153381625916127</v>
      </c>
      <c r="AB12" s="17">
        <v>0.12409488983329001</v>
      </c>
      <c r="AC12" s="17">
        <v>0.14391415875372901</v>
      </c>
      <c r="AD12" s="17">
        <v>0.13531479747377601</v>
      </c>
      <c r="AE12" s="17"/>
      <c r="AF12" s="17">
        <v>0.13024505542040599</v>
      </c>
      <c r="AG12" s="17">
        <v>9.4647457810653104E-2</v>
      </c>
      <c r="AH12" s="17">
        <v>0.133483508411327</v>
      </c>
      <c r="AI12" s="17"/>
      <c r="AJ12" s="17">
        <v>9.2048137111556697E-2</v>
      </c>
      <c r="AK12" s="17">
        <v>0.14725758229042299</v>
      </c>
      <c r="AL12" s="17">
        <v>0.10208090681700301</v>
      </c>
      <c r="AM12" s="17">
        <v>0.38978042110863498</v>
      </c>
      <c r="AN12" s="17">
        <v>0.10951593409477001</v>
      </c>
      <c r="AO12" s="17"/>
      <c r="AP12" s="17">
        <v>7.4758892354332002E-2</v>
      </c>
      <c r="AQ12" s="17">
        <v>0.11019366471399999</v>
      </c>
      <c r="AR12" s="17">
        <v>7.6992287032123102E-2</v>
      </c>
      <c r="AS12" s="17"/>
      <c r="AT12" s="17">
        <v>0.13954002402094701</v>
      </c>
      <c r="AU12" s="17">
        <v>0.10941641392616699</v>
      </c>
      <c r="AV12" s="17">
        <v>9.4434897512803206E-2</v>
      </c>
      <c r="AW12" s="17">
        <v>9.8618422528603603E-2</v>
      </c>
      <c r="AX12" s="17">
        <v>0.108291317708073</v>
      </c>
    </row>
    <row r="13" spans="2:50" ht="29" x14ac:dyDescent="0.35">
      <c r="B13" s="18" t="s">
        <v>205</v>
      </c>
      <c r="C13" s="17">
        <v>2.1338144127812601E-2</v>
      </c>
      <c r="D13" s="17">
        <v>2.1150485890178899E-2</v>
      </c>
      <c r="E13" s="17">
        <v>2.1605854386538999E-2</v>
      </c>
      <c r="F13" s="17"/>
      <c r="G13" s="17">
        <v>4.6446664450960302E-2</v>
      </c>
      <c r="H13" s="17">
        <v>1.0157265097163399E-2</v>
      </c>
      <c r="I13" s="17">
        <v>3.6691186371972599E-2</v>
      </c>
      <c r="J13" s="17">
        <v>1.8847266800653101E-2</v>
      </c>
      <c r="K13" s="17">
        <v>2.3293584914295701E-2</v>
      </c>
      <c r="L13" s="17">
        <v>2.16298288860887E-3</v>
      </c>
      <c r="M13" s="17"/>
      <c r="N13" s="17">
        <v>1.02859321410408E-2</v>
      </c>
      <c r="O13" s="17">
        <v>1.9184882774007799E-2</v>
      </c>
      <c r="P13" s="17">
        <v>1.5794298667259801E-2</v>
      </c>
      <c r="Q13" s="17">
        <v>3.8827255981346703E-2</v>
      </c>
      <c r="R13" s="17"/>
      <c r="S13" s="17">
        <v>2.1237797242550399E-2</v>
      </c>
      <c r="T13" s="17">
        <v>2.2543447099798501E-2</v>
      </c>
      <c r="U13" s="17">
        <v>1.28951892457195E-2</v>
      </c>
      <c r="V13" s="17">
        <v>5.9963305843671001E-3</v>
      </c>
      <c r="W13" s="17">
        <v>2.3082891953288099E-2</v>
      </c>
      <c r="X13" s="17">
        <v>2.1218334073800499E-2</v>
      </c>
      <c r="Y13" s="17">
        <v>1.19866324776912E-2</v>
      </c>
      <c r="Z13" s="17">
        <v>2.7026517305674801E-2</v>
      </c>
      <c r="AA13" s="17">
        <v>4.1303658337563297E-2</v>
      </c>
      <c r="AB13" s="17">
        <v>3.2055751752209899E-2</v>
      </c>
      <c r="AC13" s="17">
        <v>1.70588805454687E-2</v>
      </c>
      <c r="AD13" s="17">
        <v>0</v>
      </c>
      <c r="AE13" s="17"/>
      <c r="AF13" s="17">
        <v>1.6552113977736101E-2</v>
      </c>
      <c r="AG13" s="17">
        <v>1.9839431163578499E-2</v>
      </c>
      <c r="AH13" s="17">
        <v>3.2994186256989098E-2</v>
      </c>
      <c r="AI13" s="17"/>
      <c r="AJ13" s="17">
        <v>5.36128097202309E-3</v>
      </c>
      <c r="AK13" s="17">
        <v>3.30087436055665E-2</v>
      </c>
      <c r="AL13" s="17">
        <v>1.2662529254023299E-2</v>
      </c>
      <c r="AM13" s="17">
        <v>0</v>
      </c>
      <c r="AN13" s="17">
        <v>2.81147907161318E-2</v>
      </c>
      <c r="AO13" s="17"/>
      <c r="AP13" s="17">
        <v>1.2525809118697899E-2</v>
      </c>
      <c r="AQ13" s="17">
        <v>2.3969685689134601E-2</v>
      </c>
      <c r="AR13" s="17">
        <v>2.6238438432877001E-2</v>
      </c>
      <c r="AS13" s="17"/>
      <c r="AT13" s="17">
        <v>2.9805106179877899E-2</v>
      </c>
      <c r="AU13" s="17">
        <v>2.0112125725963301E-2</v>
      </c>
      <c r="AV13" s="17">
        <v>1.2854271044659599E-2</v>
      </c>
      <c r="AW13" s="17">
        <v>1.69153057891392E-2</v>
      </c>
      <c r="AX13" s="17">
        <v>5.0742149080923199E-2</v>
      </c>
    </row>
    <row r="14" spans="2:50" x14ac:dyDescent="0.35">
      <c r="B14" s="18" t="s">
        <v>72</v>
      </c>
      <c r="C14" s="19">
        <v>6.1760374346605702E-2</v>
      </c>
      <c r="D14" s="19">
        <v>4.9815253996102503E-2</v>
      </c>
      <c r="E14" s="19">
        <v>7.2699123501161297E-2</v>
      </c>
      <c r="F14" s="19"/>
      <c r="G14" s="19">
        <v>5.2830774550892197E-2</v>
      </c>
      <c r="H14" s="19">
        <v>5.0516890113530201E-2</v>
      </c>
      <c r="I14" s="19">
        <v>6.03035282151409E-2</v>
      </c>
      <c r="J14" s="19">
        <v>8.5628627010819802E-2</v>
      </c>
      <c r="K14" s="19">
        <v>3.7875712128235102E-2</v>
      </c>
      <c r="L14" s="19">
        <v>7.4479736501181504E-2</v>
      </c>
      <c r="M14" s="19"/>
      <c r="N14" s="19">
        <v>4.8742039197834201E-2</v>
      </c>
      <c r="O14" s="19">
        <v>5.4035409025224801E-2</v>
      </c>
      <c r="P14" s="19">
        <v>4.4237469525338802E-2</v>
      </c>
      <c r="Q14" s="19">
        <v>9.99999710457464E-2</v>
      </c>
      <c r="R14" s="19"/>
      <c r="S14" s="19">
        <v>5.1982838460376699E-2</v>
      </c>
      <c r="T14" s="19">
        <v>4.7210726629424299E-2</v>
      </c>
      <c r="U14" s="19">
        <v>8.1069299466352204E-2</v>
      </c>
      <c r="V14" s="19">
        <v>0.106068586872354</v>
      </c>
      <c r="W14" s="19">
        <v>8.9013117422921506E-2</v>
      </c>
      <c r="X14" s="19">
        <v>5.3526003993963199E-2</v>
      </c>
      <c r="Y14" s="19">
        <v>3.7161048092804599E-2</v>
      </c>
      <c r="Z14" s="19">
        <v>6.1181678314509498E-2</v>
      </c>
      <c r="AA14" s="19">
        <v>7.1672426038465006E-2</v>
      </c>
      <c r="AB14" s="19">
        <v>3.1338751926451899E-2</v>
      </c>
      <c r="AC14" s="19">
        <v>7.2188393856053606E-2</v>
      </c>
      <c r="AD14" s="19">
        <v>5.1878966460831302E-2</v>
      </c>
      <c r="AE14" s="19"/>
      <c r="AF14" s="19">
        <v>5.1622081525927899E-2</v>
      </c>
      <c r="AG14" s="19">
        <v>4.4213615030065503E-2</v>
      </c>
      <c r="AH14" s="19">
        <v>0.13184230287637799</v>
      </c>
      <c r="AI14" s="19"/>
      <c r="AJ14" s="19">
        <v>5.07486873092085E-2</v>
      </c>
      <c r="AK14" s="19">
        <v>3.3420857291077202E-2</v>
      </c>
      <c r="AL14" s="19">
        <v>6.0781821579665003E-2</v>
      </c>
      <c r="AM14" s="19">
        <v>0</v>
      </c>
      <c r="AN14" s="19">
        <v>0.13902148341022699</v>
      </c>
      <c r="AO14" s="19"/>
      <c r="AP14" s="19">
        <v>2.71836770625241E-2</v>
      </c>
      <c r="AQ14" s="19">
        <v>3.4516279342962503E-2</v>
      </c>
      <c r="AR14" s="19">
        <v>2.5591862587053999E-2</v>
      </c>
      <c r="AS14" s="19"/>
      <c r="AT14" s="19">
        <v>9.1821294585789998E-2</v>
      </c>
      <c r="AU14" s="19">
        <v>6.7054804098560405E-2</v>
      </c>
      <c r="AV14" s="19">
        <v>2.5942475200647599E-2</v>
      </c>
      <c r="AW14" s="19">
        <v>4.4366328396513798E-2</v>
      </c>
      <c r="AX14" s="19">
        <v>0.13943520538861701</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0.125090635058244</v>
      </c>
      <c r="D9" s="17">
        <v>0.15936397664586699</v>
      </c>
      <c r="E9" s="17">
        <v>9.12206355203206E-2</v>
      </c>
      <c r="F9" s="17"/>
      <c r="G9" s="17">
        <v>0.146810547637965</v>
      </c>
      <c r="H9" s="17">
        <v>0.14557202921717499</v>
      </c>
      <c r="I9" s="17">
        <v>0.100340075631955</v>
      </c>
      <c r="J9" s="17">
        <v>0.102478138567792</v>
      </c>
      <c r="K9" s="17">
        <v>0.12901857711294001</v>
      </c>
      <c r="L9" s="17">
        <v>0.13004430770418801</v>
      </c>
      <c r="M9" s="17"/>
      <c r="N9" s="17">
        <v>0.15309877562601401</v>
      </c>
      <c r="O9" s="17">
        <v>0.13360545292885501</v>
      </c>
      <c r="P9" s="17">
        <v>0.10995121099373301</v>
      </c>
      <c r="Q9" s="17">
        <v>9.8887711572841999E-2</v>
      </c>
      <c r="R9" s="17"/>
      <c r="S9" s="17">
        <v>0.13717915626208799</v>
      </c>
      <c r="T9" s="17">
        <v>0.131370672829241</v>
      </c>
      <c r="U9" s="17">
        <v>8.9153535609222095E-2</v>
      </c>
      <c r="V9" s="17">
        <v>0.16090085953602101</v>
      </c>
      <c r="W9" s="17">
        <v>8.2549350587449999E-2</v>
      </c>
      <c r="X9" s="17">
        <v>0.114241094521774</v>
      </c>
      <c r="Y9" s="17">
        <v>0.12841496985200099</v>
      </c>
      <c r="Z9" s="17">
        <v>9.0505700123389599E-2</v>
      </c>
      <c r="AA9" s="17">
        <v>8.8721096881456102E-2</v>
      </c>
      <c r="AB9" s="17">
        <v>0.15901307403677301</v>
      </c>
      <c r="AC9" s="17">
        <v>0.19046149017820599</v>
      </c>
      <c r="AD9" s="17">
        <v>0.12171285967463601</v>
      </c>
      <c r="AE9" s="17"/>
      <c r="AF9" s="17">
        <v>0.13394001340204001</v>
      </c>
      <c r="AG9" s="17">
        <v>0.123926126056166</v>
      </c>
      <c r="AH9" s="17">
        <v>0.108025732263407</v>
      </c>
      <c r="AI9" s="17"/>
      <c r="AJ9" s="17">
        <v>0.16638431529572301</v>
      </c>
      <c r="AK9" s="17">
        <v>0.106352180023884</v>
      </c>
      <c r="AL9" s="17">
        <v>0.12149636264873501</v>
      </c>
      <c r="AM9" s="17">
        <v>6.9676343962140105E-2</v>
      </c>
      <c r="AN9" s="17">
        <v>8.4978918013303206E-2</v>
      </c>
      <c r="AO9" s="17"/>
      <c r="AP9" s="17">
        <v>0.18356660717661999</v>
      </c>
      <c r="AQ9" s="17">
        <v>0.129370017203327</v>
      </c>
      <c r="AR9" s="17">
        <v>0.11780873355827801</v>
      </c>
      <c r="AS9" s="17"/>
      <c r="AT9" s="17">
        <v>0.117802375283629</v>
      </c>
      <c r="AU9" s="17">
        <v>9.60249150824872E-2</v>
      </c>
      <c r="AV9" s="17">
        <v>0.167053918846855</v>
      </c>
      <c r="AW9" s="17">
        <v>0.13015784079248299</v>
      </c>
      <c r="AX9" s="17">
        <v>0.19365403106126899</v>
      </c>
    </row>
    <row r="10" spans="2:50" ht="29" x14ac:dyDescent="0.35">
      <c r="B10" s="18" t="s">
        <v>202</v>
      </c>
      <c r="C10" s="17">
        <v>0.361211172549745</v>
      </c>
      <c r="D10" s="17">
        <v>0.37718520471849099</v>
      </c>
      <c r="E10" s="17">
        <v>0.34497557085050001</v>
      </c>
      <c r="F10" s="17"/>
      <c r="G10" s="17">
        <v>0.34060128077444801</v>
      </c>
      <c r="H10" s="17">
        <v>0.34097944445808598</v>
      </c>
      <c r="I10" s="17">
        <v>0.33049057027615902</v>
      </c>
      <c r="J10" s="17">
        <v>0.34448407265049302</v>
      </c>
      <c r="K10" s="17">
        <v>0.38031505548595601</v>
      </c>
      <c r="L10" s="17">
        <v>0.41702366650213102</v>
      </c>
      <c r="M10" s="17"/>
      <c r="N10" s="17">
        <v>0.39226810626429998</v>
      </c>
      <c r="O10" s="17">
        <v>0.39281698441073198</v>
      </c>
      <c r="P10" s="17">
        <v>0.34693796614028799</v>
      </c>
      <c r="Q10" s="17">
        <v>0.30791002972508202</v>
      </c>
      <c r="R10" s="17"/>
      <c r="S10" s="17">
        <v>0.36642109186056199</v>
      </c>
      <c r="T10" s="17">
        <v>0.43557382193844402</v>
      </c>
      <c r="U10" s="17">
        <v>0.35596690419996302</v>
      </c>
      <c r="V10" s="17">
        <v>0.34586497145647999</v>
      </c>
      <c r="W10" s="17">
        <v>0.33870819894532</v>
      </c>
      <c r="X10" s="17">
        <v>0.33565379343057899</v>
      </c>
      <c r="Y10" s="17">
        <v>0.36852026127682402</v>
      </c>
      <c r="Z10" s="17">
        <v>0.39522576448732399</v>
      </c>
      <c r="AA10" s="17">
        <v>0.345187724217836</v>
      </c>
      <c r="AB10" s="17">
        <v>0.34087887544274997</v>
      </c>
      <c r="AC10" s="17">
        <v>0.27243013526555099</v>
      </c>
      <c r="AD10" s="17">
        <v>0.40665534334465198</v>
      </c>
      <c r="AE10" s="17"/>
      <c r="AF10" s="17">
        <v>0.36598683920340902</v>
      </c>
      <c r="AG10" s="17">
        <v>0.38361132086678201</v>
      </c>
      <c r="AH10" s="17">
        <v>0.27290217991106902</v>
      </c>
      <c r="AI10" s="17"/>
      <c r="AJ10" s="17">
        <v>0.41470403237511899</v>
      </c>
      <c r="AK10" s="17">
        <v>0.30108105448493</v>
      </c>
      <c r="AL10" s="17">
        <v>0.39475039175855797</v>
      </c>
      <c r="AM10" s="17">
        <v>0.19975729824688199</v>
      </c>
      <c r="AN10" s="17">
        <v>0.29129489613875198</v>
      </c>
      <c r="AO10" s="17"/>
      <c r="AP10" s="17">
        <v>0.44993616796232699</v>
      </c>
      <c r="AQ10" s="17">
        <v>0.33228866311773397</v>
      </c>
      <c r="AR10" s="17">
        <v>0.42245980518842602</v>
      </c>
      <c r="AS10" s="17"/>
      <c r="AT10" s="17">
        <v>0.32990909606017899</v>
      </c>
      <c r="AU10" s="17">
        <v>0.391054294960548</v>
      </c>
      <c r="AV10" s="17">
        <v>0.35089947165539898</v>
      </c>
      <c r="AW10" s="17">
        <v>0.39427753873686</v>
      </c>
      <c r="AX10" s="17">
        <v>0.380295093818384</v>
      </c>
    </row>
    <row r="11" spans="2:50" ht="43.5" x14ac:dyDescent="0.35">
      <c r="B11" s="18" t="s">
        <v>203</v>
      </c>
      <c r="C11" s="17">
        <v>0.33568392536284303</v>
      </c>
      <c r="D11" s="17">
        <v>0.31443408791926902</v>
      </c>
      <c r="E11" s="17">
        <v>0.357750224461304</v>
      </c>
      <c r="F11" s="17"/>
      <c r="G11" s="17">
        <v>0.34605929366362698</v>
      </c>
      <c r="H11" s="17">
        <v>0.321429261805806</v>
      </c>
      <c r="I11" s="17">
        <v>0.36704572438065403</v>
      </c>
      <c r="J11" s="17">
        <v>0.33641782900615402</v>
      </c>
      <c r="K11" s="17">
        <v>0.35482207965088502</v>
      </c>
      <c r="L11" s="17">
        <v>0.30160359891362198</v>
      </c>
      <c r="M11" s="17"/>
      <c r="N11" s="17">
        <v>0.32234833645169497</v>
      </c>
      <c r="O11" s="17">
        <v>0.33178812390328399</v>
      </c>
      <c r="P11" s="17">
        <v>0.34770486613947699</v>
      </c>
      <c r="Q11" s="17">
        <v>0.34318429556721902</v>
      </c>
      <c r="R11" s="17"/>
      <c r="S11" s="17">
        <v>0.31034451910827299</v>
      </c>
      <c r="T11" s="17">
        <v>0.29478973708237799</v>
      </c>
      <c r="U11" s="17">
        <v>0.37264112114961001</v>
      </c>
      <c r="V11" s="17">
        <v>0.278363613824189</v>
      </c>
      <c r="W11" s="17">
        <v>0.35668011939727001</v>
      </c>
      <c r="X11" s="17">
        <v>0.37278143976688199</v>
      </c>
      <c r="Y11" s="17">
        <v>0.33310942012552902</v>
      </c>
      <c r="Z11" s="17">
        <v>0.33196221028951101</v>
      </c>
      <c r="AA11" s="17">
        <v>0.375838818956648</v>
      </c>
      <c r="AB11" s="17">
        <v>0.367309171310571</v>
      </c>
      <c r="AC11" s="17">
        <v>0.32466154850773399</v>
      </c>
      <c r="AD11" s="17">
        <v>0.33138462711510402</v>
      </c>
      <c r="AE11" s="17"/>
      <c r="AF11" s="17">
        <v>0.33625252991641502</v>
      </c>
      <c r="AG11" s="17">
        <v>0.34236002673086502</v>
      </c>
      <c r="AH11" s="17">
        <v>0.32429476346925001</v>
      </c>
      <c r="AI11" s="17"/>
      <c r="AJ11" s="17">
        <v>0.29096477912829899</v>
      </c>
      <c r="AK11" s="17">
        <v>0.39406954776434899</v>
      </c>
      <c r="AL11" s="17">
        <v>0.33181487893886702</v>
      </c>
      <c r="AM11" s="17">
        <v>0.402794696609588</v>
      </c>
      <c r="AN11" s="17">
        <v>0.32755205597214698</v>
      </c>
      <c r="AO11" s="17"/>
      <c r="AP11" s="17">
        <v>0.249022283825341</v>
      </c>
      <c r="AQ11" s="17">
        <v>0.38188857801647802</v>
      </c>
      <c r="AR11" s="17">
        <v>0.32115282191699102</v>
      </c>
      <c r="AS11" s="17"/>
      <c r="AT11" s="17">
        <v>0.32019212529905999</v>
      </c>
      <c r="AU11" s="17">
        <v>0.34633130091666098</v>
      </c>
      <c r="AV11" s="17">
        <v>0.336761288939465</v>
      </c>
      <c r="AW11" s="17">
        <v>0.353983603228823</v>
      </c>
      <c r="AX11" s="17">
        <v>0.15770559335564699</v>
      </c>
    </row>
    <row r="12" spans="2:50" ht="29" x14ac:dyDescent="0.35">
      <c r="B12" s="18" t="s">
        <v>204</v>
      </c>
      <c r="C12" s="17">
        <v>8.8488523225092902E-2</v>
      </c>
      <c r="D12" s="17">
        <v>7.4361734523850004E-2</v>
      </c>
      <c r="E12" s="17">
        <v>0.102624187887567</v>
      </c>
      <c r="F12" s="17"/>
      <c r="G12" s="17">
        <v>7.81214898852403E-2</v>
      </c>
      <c r="H12" s="17">
        <v>0.113067905507326</v>
      </c>
      <c r="I12" s="17">
        <v>0.109026471929458</v>
      </c>
      <c r="J12" s="17">
        <v>9.4131139690492499E-2</v>
      </c>
      <c r="K12" s="17">
        <v>7.5754363226434904E-2</v>
      </c>
      <c r="L12" s="17">
        <v>6.2535559998226006E-2</v>
      </c>
      <c r="M12" s="17"/>
      <c r="N12" s="17">
        <v>5.8385419215047502E-2</v>
      </c>
      <c r="O12" s="17">
        <v>7.1605927006251804E-2</v>
      </c>
      <c r="P12" s="17">
        <v>0.12252521711865</v>
      </c>
      <c r="Q12" s="17">
        <v>0.10963358208347</v>
      </c>
      <c r="R12" s="17"/>
      <c r="S12" s="17">
        <v>9.3257802318768096E-2</v>
      </c>
      <c r="T12" s="17">
        <v>8.4590432440312904E-2</v>
      </c>
      <c r="U12" s="17">
        <v>6.9347912816759602E-2</v>
      </c>
      <c r="V12" s="17">
        <v>8.5941624400519695E-2</v>
      </c>
      <c r="W12" s="17">
        <v>0.10309506228293799</v>
      </c>
      <c r="X12" s="17">
        <v>7.9424428071487599E-2</v>
      </c>
      <c r="Y12" s="17">
        <v>0.108937499618908</v>
      </c>
      <c r="Z12" s="17">
        <v>0.105906765155865</v>
      </c>
      <c r="AA12" s="17">
        <v>7.8539305504166004E-2</v>
      </c>
      <c r="AB12" s="17">
        <v>8.3663747345483805E-2</v>
      </c>
      <c r="AC12" s="17">
        <v>0.12223319503480801</v>
      </c>
      <c r="AD12" s="17">
        <v>5.2210266291256198E-2</v>
      </c>
      <c r="AE12" s="17"/>
      <c r="AF12" s="17">
        <v>8.7077505522918902E-2</v>
      </c>
      <c r="AG12" s="17">
        <v>7.9319087081606898E-2</v>
      </c>
      <c r="AH12" s="17">
        <v>0.115099808777977</v>
      </c>
      <c r="AI12" s="17"/>
      <c r="AJ12" s="17">
        <v>6.7536230212741896E-2</v>
      </c>
      <c r="AK12" s="17">
        <v>0.12273312340169</v>
      </c>
      <c r="AL12" s="17">
        <v>6.8902269267834104E-2</v>
      </c>
      <c r="AM12" s="17">
        <v>0.32777166118139001</v>
      </c>
      <c r="AN12" s="17">
        <v>0.105553002416193</v>
      </c>
      <c r="AO12" s="17"/>
      <c r="AP12" s="17">
        <v>6.9151936738785905E-2</v>
      </c>
      <c r="AQ12" s="17">
        <v>8.9008596698181799E-2</v>
      </c>
      <c r="AR12" s="17">
        <v>0.100960517621605</v>
      </c>
      <c r="AS12" s="17"/>
      <c r="AT12" s="17">
        <v>0.117536490972695</v>
      </c>
      <c r="AU12" s="17">
        <v>7.7756659649220003E-2</v>
      </c>
      <c r="AV12" s="17">
        <v>8.7423869579609195E-2</v>
      </c>
      <c r="AW12" s="17">
        <v>6.4226737434849898E-2</v>
      </c>
      <c r="AX12" s="17">
        <v>7.6217531628307106E-2</v>
      </c>
    </row>
    <row r="13" spans="2:50" ht="29" x14ac:dyDescent="0.35">
      <c r="B13" s="18" t="s">
        <v>205</v>
      </c>
      <c r="C13" s="17">
        <v>1.75506657079211E-2</v>
      </c>
      <c r="D13" s="17">
        <v>1.5384797591994801E-2</v>
      </c>
      <c r="E13" s="17">
        <v>1.9733688766644698E-2</v>
      </c>
      <c r="F13" s="17"/>
      <c r="G13" s="17">
        <v>2.03983872670911E-2</v>
      </c>
      <c r="H13" s="17">
        <v>1.7271301670919999E-2</v>
      </c>
      <c r="I13" s="17">
        <v>1.75410243698912E-2</v>
      </c>
      <c r="J13" s="17">
        <v>2.2222892955522398E-2</v>
      </c>
      <c r="K13" s="17">
        <v>2.2464936063298201E-2</v>
      </c>
      <c r="L13" s="17">
        <v>8.84396500540479E-3</v>
      </c>
      <c r="M13" s="17"/>
      <c r="N13" s="17">
        <v>1.51837030138329E-2</v>
      </c>
      <c r="O13" s="17">
        <v>1.5129874476485901E-2</v>
      </c>
      <c r="P13" s="17">
        <v>9.2426724004723206E-3</v>
      </c>
      <c r="Q13" s="17">
        <v>2.83244047025672E-2</v>
      </c>
      <c r="R13" s="17"/>
      <c r="S13" s="17">
        <v>2.7451725687143901E-2</v>
      </c>
      <c r="T13" s="17">
        <v>6.6524941023864397E-3</v>
      </c>
      <c r="U13" s="17">
        <v>8.7834450988718091E-3</v>
      </c>
      <c r="V13" s="17">
        <v>5.2614800995887303E-3</v>
      </c>
      <c r="W13" s="17">
        <v>2.92724371277382E-2</v>
      </c>
      <c r="X13" s="17">
        <v>1.6390840108796899E-2</v>
      </c>
      <c r="Y13" s="17">
        <v>5.0893837569193903E-3</v>
      </c>
      <c r="Z13" s="17">
        <v>0</v>
      </c>
      <c r="AA13" s="17">
        <v>4.2000857099788298E-2</v>
      </c>
      <c r="AB13" s="17">
        <v>1.7023137372086401E-2</v>
      </c>
      <c r="AC13" s="17">
        <v>9.7219371013748095E-3</v>
      </c>
      <c r="AD13" s="17">
        <v>3.6157937113520403E-2</v>
      </c>
      <c r="AE13" s="17"/>
      <c r="AF13" s="17">
        <v>1.6251131063486399E-2</v>
      </c>
      <c r="AG13" s="17">
        <v>1.6774959146709002E-2</v>
      </c>
      <c r="AH13" s="17">
        <v>2.2683175004189302E-2</v>
      </c>
      <c r="AI13" s="17"/>
      <c r="AJ13" s="17">
        <v>1.0088187585605901E-2</v>
      </c>
      <c r="AK13" s="17">
        <v>2.08691854533825E-2</v>
      </c>
      <c r="AL13" s="17">
        <v>5.6769134515764E-3</v>
      </c>
      <c r="AM13" s="17">
        <v>0</v>
      </c>
      <c r="AN13" s="17">
        <v>2.9209578224256801E-2</v>
      </c>
      <c r="AO13" s="17"/>
      <c r="AP13" s="17">
        <v>1.83864037539152E-2</v>
      </c>
      <c r="AQ13" s="17">
        <v>1.65003318204466E-2</v>
      </c>
      <c r="AR13" s="17">
        <v>6.1515442207525301E-3</v>
      </c>
      <c r="AS13" s="17"/>
      <c r="AT13" s="17">
        <v>2.30814137894901E-2</v>
      </c>
      <c r="AU13" s="17">
        <v>1.34428304874785E-2</v>
      </c>
      <c r="AV13" s="17">
        <v>1.6739693960330902E-2</v>
      </c>
      <c r="AW13" s="17">
        <v>4.1519585812520004E-3</v>
      </c>
      <c r="AX13" s="17">
        <v>2.6600218999886301E-2</v>
      </c>
    </row>
    <row r="14" spans="2:50" x14ac:dyDescent="0.35">
      <c r="B14" s="18" t="s">
        <v>72</v>
      </c>
      <c r="C14" s="19">
        <v>7.1975078096153194E-2</v>
      </c>
      <c r="D14" s="19">
        <v>5.92701986005277E-2</v>
      </c>
      <c r="E14" s="19">
        <v>8.3695692513663697E-2</v>
      </c>
      <c r="F14" s="19"/>
      <c r="G14" s="19">
        <v>6.80090007716284E-2</v>
      </c>
      <c r="H14" s="19">
        <v>6.1680057340687697E-2</v>
      </c>
      <c r="I14" s="19">
        <v>7.5556133411882706E-2</v>
      </c>
      <c r="J14" s="19">
        <v>0.100265927129546</v>
      </c>
      <c r="K14" s="19">
        <v>3.76249884604858E-2</v>
      </c>
      <c r="L14" s="19">
        <v>7.9948901876428197E-2</v>
      </c>
      <c r="M14" s="19"/>
      <c r="N14" s="19">
        <v>5.87156594291115E-2</v>
      </c>
      <c r="O14" s="19">
        <v>5.5053637274391699E-2</v>
      </c>
      <c r="P14" s="19">
        <v>6.3638067207380203E-2</v>
      </c>
      <c r="Q14" s="19">
        <v>0.11205997634882101</v>
      </c>
      <c r="R14" s="19"/>
      <c r="S14" s="19">
        <v>6.5345704763164897E-2</v>
      </c>
      <c r="T14" s="19">
        <v>4.7022841607237499E-2</v>
      </c>
      <c r="U14" s="19">
        <v>0.104107081125574</v>
      </c>
      <c r="V14" s="19">
        <v>0.12366745068320199</v>
      </c>
      <c r="W14" s="19">
        <v>8.9694831659283797E-2</v>
      </c>
      <c r="X14" s="19">
        <v>8.1508404100480297E-2</v>
      </c>
      <c r="Y14" s="19">
        <v>5.5928465369818103E-2</v>
      </c>
      <c r="Z14" s="19">
        <v>7.63995599439099E-2</v>
      </c>
      <c r="AA14" s="19">
        <v>6.9712197340105794E-2</v>
      </c>
      <c r="AB14" s="19">
        <v>3.2111994492336003E-2</v>
      </c>
      <c r="AC14" s="19">
        <v>8.0491693912326606E-2</v>
      </c>
      <c r="AD14" s="19">
        <v>5.1878966460831302E-2</v>
      </c>
      <c r="AE14" s="19"/>
      <c r="AF14" s="19">
        <v>6.0491980891731099E-2</v>
      </c>
      <c r="AG14" s="19">
        <v>5.4008480117871099E-2</v>
      </c>
      <c r="AH14" s="19">
        <v>0.15699434057410699</v>
      </c>
      <c r="AI14" s="19"/>
      <c r="AJ14" s="19">
        <v>5.0322455402510999E-2</v>
      </c>
      <c r="AK14" s="19">
        <v>5.4894908871764202E-2</v>
      </c>
      <c r="AL14" s="19">
        <v>7.7359183934429407E-2</v>
      </c>
      <c r="AM14" s="19">
        <v>0</v>
      </c>
      <c r="AN14" s="19">
        <v>0.16141154923534801</v>
      </c>
      <c r="AO14" s="19"/>
      <c r="AP14" s="19">
        <v>2.99366005430107E-2</v>
      </c>
      <c r="AQ14" s="19">
        <v>5.0943813143832999E-2</v>
      </c>
      <c r="AR14" s="19">
        <v>3.1466577493947802E-2</v>
      </c>
      <c r="AS14" s="19"/>
      <c r="AT14" s="19">
        <v>9.1478498594947E-2</v>
      </c>
      <c r="AU14" s="19">
        <v>7.5389998903605204E-2</v>
      </c>
      <c r="AV14" s="19">
        <v>4.1121757018340602E-2</v>
      </c>
      <c r="AW14" s="19">
        <v>5.32023212257315E-2</v>
      </c>
      <c r="AX14" s="19">
        <v>0.16552753113650601</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0.161022363979059</v>
      </c>
      <c r="D9" s="17">
        <v>0.20187338386714401</v>
      </c>
      <c r="E9" s="17">
        <v>0.12179849323648401</v>
      </c>
      <c r="F9" s="17"/>
      <c r="G9" s="17">
        <v>0.145568497366665</v>
      </c>
      <c r="H9" s="17">
        <v>0.161077664569761</v>
      </c>
      <c r="I9" s="17">
        <v>0.140957077172781</v>
      </c>
      <c r="J9" s="17">
        <v>0.158180425029425</v>
      </c>
      <c r="K9" s="17">
        <v>0.179880220750712</v>
      </c>
      <c r="L9" s="17">
        <v>0.177185007222733</v>
      </c>
      <c r="M9" s="17"/>
      <c r="N9" s="17">
        <v>0.199078499300894</v>
      </c>
      <c r="O9" s="17">
        <v>0.16218682077768401</v>
      </c>
      <c r="P9" s="17">
        <v>0.16306764795879999</v>
      </c>
      <c r="Q9" s="17">
        <v>0.116905918620093</v>
      </c>
      <c r="R9" s="17"/>
      <c r="S9" s="17">
        <v>0.18272166626668601</v>
      </c>
      <c r="T9" s="17">
        <v>0.178893855991963</v>
      </c>
      <c r="U9" s="17">
        <v>8.6644064037689594E-2</v>
      </c>
      <c r="V9" s="17">
        <v>0.124364856502862</v>
      </c>
      <c r="W9" s="17">
        <v>0.12927845213488501</v>
      </c>
      <c r="X9" s="17">
        <v>0.154060491629776</v>
      </c>
      <c r="Y9" s="17">
        <v>0.16234881377552701</v>
      </c>
      <c r="Z9" s="17">
        <v>0.12751402131550901</v>
      </c>
      <c r="AA9" s="17">
        <v>0.204701110390372</v>
      </c>
      <c r="AB9" s="17">
        <v>0.14790284679937199</v>
      </c>
      <c r="AC9" s="17">
        <v>0.19645139057406599</v>
      </c>
      <c r="AD9" s="17">
        <v>0.24588501886901101</v>
      </c>
      <c r="AE9" s="17"/>
      <c r="AF9" s="17">
        <v>0.18166859405385399</v>
      </c>
      <c r="AG9" s="17">
        <v>0.15808194496283001</v>
      </c>
      <c r="AH9" s="17">
        <v>0.11523322349852901</v>
      </c>
      <c r="AI9" s="17"/>
      <c r="AJ9" s="17">
        <v>0.19738873948633401</v>
      </c>
      <c r="AK9" s="17">
        <v>0.13077885556746</v>
      </c>
      <c r="AL9" s="17">
        <v>0.16548406894352899</v>
      </c>
      <c r="AM9" s="17">
        <v>7.9379463396097305E-2</v>
      </c>
      <c r="AN9" s="17">
        <v>0.14385707199018599</v>
      </c>
      <c r="AO9" s="17"/>
      <c r="AP9" s="17">
        <v>0.21819724990297501</v>
      </c>
      <c r="AQ9" s="17">
        <v>0.15430988126897699</v>
      </c>
      <c r="AR9" s="17">
        <v>0.150607257644468</v>
      </c>
      <c r="AS9" s="17"/>
      <c r="AT9" s="17">
        <v>0.13022020391739</v>
      </c>
      <c r="AU9" s="17">
        <v>0.123406192538033</v>
      </c>
      <c r="AV9" s="17">
        <v>0.194486462005415</v>
      </c>
      <c r="AW9" s="17">
        <v>0.21096797457142599</v>
      </c>
      <c r="AX9" s="17">
        <v>0.193271526851303</v>
      </c>
    </row>
    <row r="10" spans="2:50" ht="29" x14ac:dyDescent="0.35">
      <c r="B10" s="18" t="s">
        <v>202</v>
      </c>
      <c r="C10" s="17">
        <v>0.37126558736920001</v>
      </c>
      <c r="D10" s="17">
        <v>0.37669744770857599</v>
      </c>
      <c r="E10" s="17">
        <v>0.36443470165080299</v>
      </c>
      <c r="F10" s="17"/>
      <c r="G10" s="17">
        <v>0.360659139111208</v>
      </c>
      <c r="H10" s="17">
        <v>0.345533381238946</v>
      </c>
      <c r="I10" s="17">
        <v>0.336138836158768</v>
      </c>
      <c r="J10" s="17">
        <v>0.35091730195093701</v>
      </c>
      <c r="K10" s="17">
        <v>0.40360000016055803</v>
      </c>
      <c r="L10" s="17">
        <v>0.422679817143093</v>
      </c>
      <c r="M10" s="17"/>
      <c r="N10" s="17">
        <v>0.402581987654827</v>
      </c>
      <c r="O10" s="17">
        <v>0.42349285486661098</v>
      </c>
      <c r="P10" s="17">
        <v>0.332954846289227</v>
      </c>
      <c r="Q10" s="17">
        <v>0.31500189319646799</v>
      </c>
      <c r="R10" s="17"/>
      <c r="S10" s="17">
        <v>0.36488617905731302</v>
      </c>
      <c r="T10" s="17">
        <v>0.38554095232292201</v>
      </c>
      <c r="U10" s="17">
        <v>0.41991155682447501</v>
      </c>
      <c r="V10" s="17">
        <v>0.38740855378767097</v>
      </c>
      <c r="W10" s="17">
        <v>0.40388314957286298</v>
      </c>
      <c r="X10" s="17">
        <v>0.33095222444211803</v>
      </c>
      <c r="Y10" s="17">
        <v>0.39155015715936298</v>
      </c>
      <c r="Z10" s="17">
        <v>0.37398403752134202</v>
      </c>
      <c r="AA10" s="17">
        <v>0.32392276548493898</v>
      </c>
      <c r="AB10" s="17">
        <v>0.39478899373955001</v>
      </c>
      <c r="AC10" s="17">
        <v>0.31044582935438197</v>
      </c>
      <c r="AD10" s="17">
        <v>0.35360935814097</v>
      </c>
      <c r="AE10" s="17"/>
      <c r="AF10" s="17">
        <v>0.35506629707026499</v>
      </c>
      <c r="AG10" s="17">
        <v>0.40956645767250399</v>
      </c>
      <c r="AH10" s="17">
        <v>0.27544493068751702</v>
      </c>
      <c r="AI10" s="17"/>
      <c r="AJ10" s="17">
        <v>0.42104256889188102</v>
      </c>
      <c r="AK10" s="17">
        <v>0.31755284721035998</v>
      </c>
      <c r="AL10" s="17">
        <v>0.408196326891549</v>
      </c>
      <c r="AM10" s="17">
        <v>0.394909845235968</v>
      </c>
      <c r="AN10" s="17">
        <v>0.300379466192706</v>
      </c>
      <c r="AO10" s="17"/>
      <c r="AP10" s="17">
        <v>0.43140781771512199</v>
      </c>
      <c r="AQ10" s="17">
        <v>0.366576026536856</v>
      </c>
      <c r="AR10" s="17">
        <v>0.420791430893589</v>
      </c>
      <c r="AS10" s="17"/>
      <c r="AT10" s="17">
        <v>0.32567667562359698</v>
      </c>
      <c r="AU10" s="17">
        <v>0.40441586784202799</v>
      </c>
      <c r="AV10" s="17">
        <v>0.37773014637678798</v>
      </c>
      <c r="AW10" s="17">
        <v>0.37091913976493601</v>
      </c>
      <c r="AX10" s="17">
        <v>0.42969569188075502</v>
      </c>
    </row>
    <row r="11" spans="2:50" ht="43.5" x14ac:dyDescent="0.35">
      <c r="B11" s="18" t="s">
        <v>203</v>
      </c>
      <c r="C11" s="17">
        <v>0.30926905511842001</v>
      </c>
      <c r="D11" s="17">
        <v>0.28861140552111197</v>
      </c>
      <c r="E11" s="17">
        <v>0.33065277934937698</v>
      </c>
      <c r="F11" s="17"/>
      <c r="G11" s="17">
        <v>0.32527873888127501</v>
      </c>
      <c r="H11" s="17">
        <v>0.29790751166728302</v>
      </c>
      <c r="I11" s="17">
        <v>0.342398289947907</v>
      </c>
      <c r="J11" s="17">
        <v>0.31605226454959501</v>
      </c>
      <c r="K11" s="17">
        <v>0.31598847078347803</v>
      </c>
      <c r="L11" s="17">
        <v>0.27106127129750801</v>
      </c>
      <c r="M11" s="17"/>
      <c r="N11" s="17">
        <v>0.283956056536385</v>
      </c>
      <c r="O11" s="17">
        <v>0.27035360688823101</v>
      </c>
      <c r="P11" s="17">
        <v>0.34427631924525298</v>
      </c>
      <c r="Q11" s="17">
        <v>0.34806141811274899</v>
      </c>
      <c r="R11" s="17"/>
      <c r="S11" s="17">
        <v>0.31367751883655198</v>
      </c>
      <c r="T11" s="17">
        <v>0.31844562132815901</v>
      </c>
      <c r="U11" s="17">
        <v>0.36746968975452698</v>
      </c>
      <c r="V11" s="17">
        <v>0.30315393763507398</v>
      </c>
      <c r="W11" s="17">
        <v>0.24983808544385699</v>
      </c>
      <c r="X11" s="17">
        <v>0.37555669029668398</v>
      </c>
      <c r="Y11" s="17">
        <v>0.31544813740022298</v>
      </c>
      <c r="Z11" s="17">
        <v>0.30438383009332598</v>
      </c>
      <c r="AA11" s="17">
        <v>0.26996166357420498</v>
      </c>
      <c r="AB11" s="17">
        <v>0.282050290405431</v>
      </c>
      <c r="AC11" s="17">
        <v>0.29961016727196998</v>
      </c>
      <c r="AD11" s="17">
        <v>0.28351136096315499</v>
      </c>
      <c r="AE11" s="17"/>
      <c r="AF11" s="17">
        <v>0.30647995722226401</v>
      </c>
      <c r="AG11" s="17">
        <v>0.307390427315751</v>
      </c>
      <c r="AH11" s="17">
        <v>0.33885697055946701</v>
      </c>
      <c r="AI11" s="17"/>
      <c r="AJ11" s="17">
        <v>0.270408268728205</v>
      </c>
      <c r="AK11" s="17">
        <v>0.35985907324046201</v>
      </c>
      <c r="AL11" s="17">
        <v>0.292401363289434</v>
      </c>
      <c r="AM11" s="17">
        <v>0.458039983294597</v>
      </c>
      <c r="AN11" s="17">
        <v>0.28610990687482701</v>
      </c>
      <c r="AO11" s="17"/>
      <c r="AP11" s="17">
        <v>0.245204036842946</v>
      </c>
      <c r="AQ11" s="17">
        <v>0.33436469321809298</v>
      </c>
      <c r="AR11" s="17">
        <v>0.30051359822602602</v>
      </c>
      <c r="AS11" s="17"/>
      <c r="AT11" s="17">
        <v>0.34201395837217802</v>
      </c>
      <c r="AU11" s="17">
        <v>0.31314473256365599</v>
      </c>
      <c r="AV11" s="17">
        <v>0.31189790037978798</v>
      </c>
      <c r="AW11" s="17">
        <v>0.31438482056952299</v>
      </c>
      <c r="AX11" s="17">
        <v>0.15692173263967901</v>
      </c>
    </row>
    <row r="12" spans="2:50" ht="29" x14ac:dyDescent="0.35">
      <c r="B12" s="18" t="s">
        <v>204</v>
      </c>
      <c r="C12" s="17">
        <v>7.3643767089109594E-2</v>
      </c>
      <c r="D12" s="17">
        <v>6.2190195257954897E-2</v>
      </c>
      <c r="E12" s="17">
        <v>8.5112067580292605E-2</v>
      </c>
      <c r="F12" s="17"/>
      <c r="G12" s="17">
        <v>8.7527587319031694E-2</v>
      </c>
      <c r="H12" s="17">
        <v>0.119093514911052</v>
      </c>
      <c r="I12" s="17">
        <v>9.5450697751723698E-2</v>
      </c>
      <c r="J12" s="17">
        <v>7.7332225707566205E-2</v>
      </c>
      <c r="K12" s="17">
        <v>3.24456927310098E-2</v>
      </c>
      <c r="L12" s="17">
        <v>3.4320776332804503E-2</v>
      </c>
      <c r="M12" s="17"/>
      <c r="N12" s="17">
        <v>4.83232662386456E-2</v>
      </c>
      <c r="O12" s="17">
        <v>6.7342939758131701E-2</v>
      </c>
      <c r="P12" s="17">
        <v>9.0951169898204301E-2</v>
      </c>
      <c r="Q12" s="17">
        <v>9.3183377510231702E-2</v>
      </c>
      <c r="R12" s="17"/>
      <c r="S12" s="17">
        <v>7.6947837472941705E-2</v>
      </c>
      <c r="T12" s="17">
        <v>5.54707659494127E-2</v>
      </c>
      <c r="U12" s="17">
        <v>4.5507021955084798E-2</v>
      </c>
      <c r="V12" s="17">
        <v>7.0183659168480503E-2</v>
      </c>
      <c r="W12" s="17">
        <v>8.3295403066285606E-2</v>
      </c>
      <c r="X12" s="17">
        <v>6.4258712521596401E-2</v>
      </c>
      <c r="Y12" s="17">
        <v>8.8402459815162898E-2</v>
      </c>
      <c r="Z12" s="17">
        <v>0.116239475643413</v>
      </c>
      <c r="AA12" s="17">
        <v>5.8801199407446297E-2</v>
      </c>
      <c r="AB12" s="17">
        <v>9.5467286427271897E-2</v>
      </c>
      <c r="AC12" s="17">
        <v>0.107227177192219</v>
      </c>
      <c r="AD12" s="17">
        <v>6.5115295566033196E-2</v>
      </c>
      <c r="AE12" s="17"/>
      <c r="AF12" s="17">
        <v>8.0164755462749204E-2</v>
      </c>
      <c r="AG12" s="17">
        <v>6.3391135168573795E-2</v>
      </c>
      <c r="AH12" s="17">
        <v>8.8052888210409394E-2</v>
      </c>
      <c r="AI12" s="17"/>
      <c r="AJ12" s="17">
        <v>4.4662891232971499E-2</v>
      </c>
      <c r="AK12" s="17">
        <v>0.12945732296165999</v>
      </c>
      <c r="AL12" s="17">
        <v>6.8985780051280005E-2</v>
      </c>
      <c r="AM12" s="17">
        <v>6.7670708073338304E-2</v>
      </c>
      <c r="AN12" s="17">
        <v>9.3848677857898202E-2</v>
      </c>
      <c r="AO12" s="17"/>
      <c r="AP12" s="17">
        <v>5.0505780459075E-2</v>
      </c>
      <c r="AQ12" s="17">
        <v>8.7710135998786798E-2</v>
      </c>
      <c r="AR12" s="17">
        <v>8.9464970273554004E-2</v>
      </c>
      <c r="AS12" s="17"/>
      <c r="AT12" s="17">
        <v>8.2973389998139094E-2</v>
      </c>
      <c r="AU12" s="17">
        <v>7.2884800216559797E-2</v>
      </c>
      <c r="AV12" s="17">
        <v>6.9091289797210104E-2</v>
      </c>
      <c r="AW12" s="17">
        <v>5.3372530964745202E-2</v>
      </c>
      <c r="AX12" s="17">
        <v>8.3005590625229997E-2</v>
      </c>
    </row>
    <row r="13" spans="2:50" ht="29" x14ac:dyDescent="0.35">
      <c r="B13" s="18" t="s">
        <v>205</v>
      </c>
      <c r="C13" s="17">
        <v>1.6220525344322001E-2</v>
      </c>
      <c r="D13" s="17">
        <v>1.7359072737213498E-2</v>
      </c>
      <c r="E13" s="17">
        <v>1.51738416516003E-2</v>
      </c>
      <c r="F13" s="17"/>
      <c r="G13" s="17">
        <v>2.21706954953967E-2</v>
      </c>
      <c r="H13" s="17">
        <v>7.8918761098769104E-3</v>
      </c>
      <c r="I13" s="17">
        <v>2.0604620106856701E-2</v>
      </c>
      <c r="J13" s="17">
        <v>1.5482906479996001E-2</v>
      </c>
      <c r="K13" s="17">
        <v>2.65524467306117E-2</v>
      </c>
      <c r="L13" s="17">
        <v>9.2277524017052599E-3</v>
      </c>
      <c r="M13" s="17"/>
      <c r="N13" s="17">
        <v>4.6875536870991602E-3</v>
      </c>
      <c r="O13" s="17">
        <v>2.3724969956376601E-2</v>
      </c>
      <c r="P13" s="17">
        <v>1.3301992026099E-2</v>
      </c>
      <c r="Q13" s="17">
        <v>2.1832472738729399E-2</v>
      </c>
      <c r="R13" s="17"/>
      <c r="S13" s="17">
        <v>4.1752516432200801E-3</v>
      </c>
      <c r="T13" s="17">
        <v>1.5124073659671699E-2</v>
      </c>
      <c r="U13" s="17">
        <v>7.2859443900011303E-3</v>
      </c>
      <c r="V13" s="17">
        <v>4.9069534218153903E-3</v>
      </c>
      <c r="W13" s="17">
        <v>3.9540419566184599E-2</v>
      </c>
      <c r="X13" s="17">
        <v>5.7415051163507902E-3</v>
      </c>
      <c r="Y13" s="17">
        <v>5.0893837569193903E-3</v>
      </c>
      <c r="Z13" s="17">
        <v>2.5319909947051199E-2</v>
      </c>
      <c r="AA13" s="17">
        <v>5.01981148450679E-2</v>
      </c>
      <c r="AB13" s="17">
        <v>2.1374461038504999E-2</v>
      </c>
      <c r="AC13" s="17">
        <v>9.7219371013748095E-3</v>
      </c>
      <c r="AD13" s="17">
        <v>0</v>
      </c>
      <c r="AE13" s="17"/>
      <c r="AF13" s="17">
        <v>1.53423947387752E-2</v>
      </c>
      <c r="AG13" s="17">
        <v>1.79176408093982E-2</v>
      </c>
      <c r="AH13" s="17">
        <v>1.8961330821439502E-2</v>
      </c>
      <c r="AI13" s="17"/>
      <c r="AJ13" s="17">
        <v>7.0674661756949001E-3</v>
      </c>
      <c r="AK13" s="17">
        <v>1.8964065701677899E-2</v>
      </c>
      <c r="AL13" s="17">
        <v>1.8360773692150799E-2</v>
      </c>
      <c r="AM13" s="17">
        <v>0</v>
      </c>
      <c r="AN13" s="17">
        <v>2.4676480992904801E-2</v>
      </c>
      <c r="AO13" s="17"/>
      <c r="AP13" s="17">
        <v>1.49625489046616E-2</v>
      </c>
      <c r="AQ13" s="17">
        <v>1.37424872180756E-2</v>
      </c>
      <c r="AR13" s="17">
        <v>1.33711118686355E-2</v>
      </c>
      <c r="AS13" s="17"/>
      <c r="AT13" s="17">
        <v>2.9189630941608698E-2</v>
      </c>
      <c r="AU13" s="17">
        <v>1.39102255614238E-2</v>
      </c>
      <c r="AV13" s="17">
        <v>8.7069702321942704E-3</v>
      </c>
      <c r="AW13" s="17">
        <v>0</v>
      </c>
      <c r="AX13" s="17">
        <v>2.6600218999886301E-2</v>
      </c>
    </row>
    <row r="14" spans="2:50" x14ac:dyDescent="0.35">
      <c r="B14" s="18" t="s">
        <v>72</v>
      </c>
      <c r="C14" s="19">
        <v>6.8578701099889006E-2</v>
      </c>
      <c r="D14" s="19">
        <v>5.3268494908000098E-2</v>
      </c>
      <c r="E14" s="19">
        <v>8.28281165314428E-2</v>
      </c>
      <c r="F14" s="19"/>
      <c r="G14" s="19">
        <v>5.8795341826423701E-2</v>
      </c>
      <c r="H14" s="19">
        <v>6.8496051503080899E-2</v>
      </c>
      <c r="I14" s="19">
        <v>6.44504788619642E-2</v>
      </c>
      <c r="J14" s="19">
        <v>8.2034876282481003E-2</v>
      </c>
      <c r="K14" s="19">
        <v>4.1533168843629703E-2</v>
      </c>
      <c r="L14" s="19">
        <v>8.5525375602156298E-2</v>
      </c>
      <c r="M14" s="19"/>
      <c r="N14" s="19">
        <v>6.1372636582149101E-2</v>
      </c>
      <c r="O14" s="19">
        <v>5.2898807752966098E-2</v>
      </c>
      <c r="P14" s="19">
        <v>5.5448024582416003E-2</v>
      </c>
      <c r="Q14" s="19">
        <v>0.105014919821729</v>
      </c>
      <c r="R14" s="19"/>
      <c r="S14" s="19">
        <v>5.7591546723287201E-2</v>
      </c>
      <c r="T14" s="19">
        <v>4.65247307478713E-2</v>
      </c>
      <c r="U14" s="19">
        <v>7.3181723038222707E-2</v>
      </c>
      <c r="V14" s="19">
        <v>0.109982039484097</v>
      </c>
      <c r="W14" s="19">
        <v>9.4164490215924698E-2</v>
      </c>
      <c r="X14" s="19">
        <v>6.9430375993475693E-2</v>
      </c>
      <c r="Y14" s="19">
        <v>3.7161048092804599E-2</v>
      </c>
      <c r="Z14" s="19">
        <v>5.2558725479358803E-2</v>
      </c>
      <c r="AA14" s="19">
        <v>9.2415146297970097E-2</v>
      </c>
      <c r="AB14" s="19">
        <v>5.8416121589869599E-2</v>
      </c>
      <c r="AC14" s="19">
        <v>7.6543498505988697E-2</v>
      </c>
      <c r="AD14" s="19">
        <v>5.1878966460831302E-2</v>
      </c>
      <c r="AE14" s="19"/>
      <c r="AF14" s="19">
        <v>6.1278001452092501E-2</v>
      </c>
      <c r="AG14" s="19">
        <v>4.3652394070941999E-2</v>
      </c>
      <c r="AH14" s="19">
        <v>0.16345065622263899</v>
      </c>
      <c r="AI14" s="19"/>
      <c r="AJ14" s="19">
        <v>5.9430065484914002E-2</v>
      </c>
      <c r="AK14" s="19">
        <v>4.3387835318380502E-2</v>
      </c>
      <c r="AL14" s="19">
        <v>4.6571687132056699E-2</v>
      </c>
      <c r="AM14" s="19">
        <v>0</v>
      </c>
      <c r="AN14" s="19">
        <v>0.15112839609147799</v>
      </c>
      <c r="AO14" s="19"/>
      <c r="AP14" s="19">
        <v>3.9722566175220603E-2</v>
      </c>
      <c r="AQ14" s="19">
        <v>4.3296775759211897E-2</v>
      </c>
      <c r="AR14" s="19">
        <v>2.5251631093727599E-2</v>
      </c>
      <c r="AS14" s="19"/>
      <c r="AT14" s="19">
        <v>8.9926141147086303E-2</v>
      </c>
      <c r="AU14" s="19">
        <v>7.2238181278299105E-2</v>
      </c>
      <c r="AV14" s="19">
        <v>3.8087231208605403E-2</v>
      </c>
      <c r="AW14" s="19">
        <v>5.0355534129370001E-2</v>
      </c>
      <c r="AX14" s="19">
        <v>0.110505239003146</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X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s>
  <sheetData>
    <row r="2" spans="2:50" ht="40" customHeight="1" x14ac:dyDescent="0.35">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5" spans="2:50" ht="30" customHeight="1" x14ac:dyDescent="0.35">
      <c r="B5" s="15"/>
      <c r="C5" s="15"/>
      <c r="D5" s="29" t="s">
        <v>56</v>
      </c>
      <c r="E5" s="29"/>
      <c r="F5" s="15"/>
      <c r="G5" s="29" t="s">
        <v>57</v>
      </c>
      <c r="H5" s="29"/>
      <c r="I5" s="29"/>
      <c r="J5" s="29"/>
      <c r="K5" s="29"/>
      <c r="L5" s="29"/>
      <c r="M5" s="15"/>
      <c r="N5" s="29" t="s">
        <v>58</v>
      </c>
      <c r="O5" s="29"/>
      <c r="P5" s="29"/>
      <c r="Q5" s="29"/>
      <c r="R5" s="15"/>
      <c r="S5" s="29" t="s">
        <v>59</v>
      </c>
      <c r="T5" s="29"/>
      <c r="U5" s="29"/>
      <c r="V5" s="29"/>
      <c r="W5" s="29"/>
      <c r="X5" s="29"/>
      <c r="Y5" s="29"/>
      <c r="Z5" s="29"/>
      <c r="AA5" s="29"/>
      <c r="AB5" s="29"/>
      <c r="AC5" s="29"/>
      <c r="AD5" s="29"/>
      <c r="AE5" s="15"/>
      <c r="AF5" s="29" t="s">
        <v>60</v>
      </c>
      <c r="AG5" s="29"/>
      <c r="AH5" s="29"/>
      <c r="AI5" s="15"/>
      <c r="AJ5" s="29" t="s">
        <v>61</v>
      </c>
      <c r="AK5" s="29"/>
      <c r="AL5" s="29"/>
      <c r="AM5" s="29"/>
      <c r="AN5" s="29"/>
      <c r="AO5" s="15"/>
      <c r="AP5" s="29" t="s">
        <v>62</v>
      </c>
      <c r="AQ5" s="29"/>
      <c r="AR5" s="29"/>
      <c r="AS5" s="15"/>
      <c r="AT5" s="29" t="s">
        <v>63</v>
      </c>
      <c r="AU5" s="29"/>
      <c r="AV5" s="29"/>
      <c r="AW5" s="29"/>
      <c r="AX5" s="29"/>
    </row>
    <row r="6" spans="2:5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row>
    <row r="7" spans="2:50" ht="30" customHeight="1" x14ac:dyDescent="0.35">
      <c r="B7" s="10" t="s">
        <v>19</v>
      </c>
      <c r="C7" s="10">
        <v>2005</v>
      </c>
      <c r="D7" s="10">
        <v>948</v>
      </c>
      <c r="E7" s="10">
        <v>1053</v>
      </c>
      <c r="F7" s="10"/>
      <c r="G7" s="10">
        <v>278</v>
      </c>
      <c r="H7" s="10">
        <v>370</v>
      </c>
      <c r="I7" s="10">
        <v>292</v>
      </c>
      <c r="J7" s="10">
        <v>317</v>
      </c>
      <c r="K7" s="10">
        <v>305</v>
      </c>
      <c r="L7" s="10">
        <v>443</v>
      </c>
      <c r="M7" s="10"/>
      <c r="N7" s="10">
        <v>580</v>
      </c>
      <c r="O7" s="10">
        <v>529</v>
      </c>
      <c r="P7" s="10">
        <v>405</v>
      </c>
      <c r="Q7" s="10">
        <v>485</v>
      </c>
      <c r="R7" s="10"/>
      <c r="S7" s="10">
        <v>277</v>
      </c>
      <c r="T7" s="10">
        <v>272</v>
      </c>
      <c r="U7" s="10">
        <v>148</v>
      </c>
      <c r="V7" s="10">
        <v>183</v>
      </c>
      <c r="W7" s="10">
        <v>145</v>
      </c>
      <c r="X7" s="10">
        <v>180</v>
      </c>
      <c r="Y7" s="10">
        <v>167</v>
      </c>
      <c r="Z7" s="10">
        <v>86</v>
      </c>
      <c r="AA7" s="10">
        <v>231</v>
      </c>
      <c r="AB7" s="10">
        <v>168</v>
      </c>
      <c r="AC7" s="10">
        <v>111</v>
      </c>
      <c r="AD7" s="10">
        <v>37</v>
      </c>
      <c r="AE7" s="10"/>
      <c r="AF7" s="10">
        <v>700</v>
      </c>
      <c r="AG7" s="10">
        <v>877</v>
      </c>
      <c r="AH7" s="10">
        <v>270</v>
      </c>
      <c r="AI7" s="10"/>
      <c r="AJ7" s="10">
        <v>716</v>
      </c>
      <c r="AK7" s="10">
        <v>588</v>
      </c>
      <c r="AL7" s="10">
        <v>167</v>
      </c>
      <c r="AM7" s="10">
        <v>15</v>
      </c>
      <c r="AN7" s="10">
        <v>242</v>
      </c>
      <c r="AO7" s="10"/>
      <c r="AP7" s="10">
        <v>467</v>
      </c>
      <c r="AQ7" s="10">
        <v>707</v>
      </c>
      <c r="AR7" s="10">
        <v>154</v>
      </c>
      <c r="AS7" s="10"/>
      <c r="AT7" s="10">
        <v>469</v>
      </c>
      <c r="AU7" s="10">
        <v>476</v>
      </c>
      <c r="AV7" s="10">
        <v>498</v>
      </c>
      <c r="AW7" s="10">
        <v>242</v>
      </c>
      <c r="AX7" s="10">
        <v>37</v>
      </c>
    </row>
    <row r="8" spans="2:50" ht="30" customHeight="1" x14ac:dyDescent="0.35">
      <c r="B8" s="11" t="s">
        <v>20</v>
      </c>
      <c r="C8" s="11">
        <v>2005</v>
      </c>
      <c r="D8" s="11">
        <v>988</v>
      </c>
      <c r="E8" s="11">
        <v>1013</v>
      </c>
      <c r="F8" s="11"/>
      <c r="G8" s="11">
        <v>277</v>
      </c>
      <c r="H8" s="11">
        <v>342</v>
      </c>
      <c r="I8" s="11">
        <v>342</v>
      </c>
      <c r="J8" s="11">
        <v>342</v>
      </c>
      <c r="K8" s="11">
        <v>281</v>
      </c>
      <c r="L8" s="11">
        <v>421</v>
      </c>
      <c r="M8" s="11"/>
      <c r="N8" s="11">
        <v>540</v>
      </c>
      <c r="O8" s="11">
        <v>519</v>
      </c>
      <c r="P8" s="11">
        <v>440</v>
      </c>
      <c r="Q8" s="11">
        <v>500</v>
      </c>
      <c r="R8" s="11"/>
      <c r="S8" s="11">
        <v>281</v>
      </c>
      <c r="T8" s="11">
        <v>261</v>
      </c>
      <c r="U8" s="11">
        <v>160</v>
      </c>
      <c r="V8" s="11">
        <v>180</v>
      </c>
      <c r="W8" s="11">
        <v>140</v>
      </c>
      <c r="X8" s="11">
        <v>181</v>
      </c>
      <c r="Y8" s="11">
        <v>160</v>
      </c>
      <c r="Z8" s="11">
        <v>80</v>
      </c>
      <c r="AA8" s="11">
        <v>221</v>
      </c>
      <c r="AB8" s="11">
        <v>181</v>
      </c>
      <c r="AC8" s="11">
        <v>100</v>
      </c>
      <c r="AD8" s="11">
        <v>60</v>
      </c>
      <c r="AE8" s="11"/>
      <c r="AF8" s="11">
        <v>700</v>
      </c>
      <c r="AG8" s="11">
        <v>874</v>
      </c>
      <c r="AH8" s="11">
        <v>276</v>
      </c>
      <c r="AI8" s="11"/>
      <c r="AJ8" s="11">
        <v>707</v>
      </c>
      <c r="AK8" s="11">
        <v>582</v>
      </c>
      <c r="AL8" s="11">
        <v>163</v>
      </c>
      <c r="AM8" s="11">
        <v>14</v>
      </c>
      <c r="AN8" s="11">
        <v>244</v>
      </c>
      <c r="AO8" s="11"/>
      <c r="AP8" s="11">
        <v>461</v>
      </c>
      <c r="AQ8" s="11">
        <v>704</v>
      </c>
      <c r="AR8" s="11">
        <v>150</v>
      </c>
      <c r="AS8" s="11"/>
      <c r="AT8" s="11">
        <v>478</v>
      </c>
      <c r="AU8" s="11">
        <v>486</v>
      </c>
      <c r="AV8" s="11">
        <v>486</v>
      </c>
      <c r="AW8" s="11">
        <v>238</v>
      </c>
      <c r="AX8" s="11">
        <v>34</v>
      </c>
    </row>
    <row r="9" spans="2:50" ht="29" x14ac:dyDescent="0.35">
      <c r="B9" s="18" t="s">
        <v>201</v>
      </c>
      <c r="C9" s="17">
        <v>8.4375253633634906E-2</v>
      </c>
      <c r="D9" s="17">
        <v>0.100559840911007</v>
      </c>
      <c r="E9" s="17">
        <v>6.8916910061941894E-2</v>
      </c>
      <c r="F9" s="17"/>
      <c r="G9" s="17">
        <v>0.117325313260463</v>
      </c>
      <c r="H9" s="17">
        <v>9.6863757239037798E-2</v>
      </c>
      <c r="I9" s="17">
        <v>7.4950139434845797E-2</v>
      </c>
      <c r="J9" s="17">
        <v>7.1801285428195805E-2</v>
      </c>
      <c r="K9" s="17">
        <v>7.7263793481068696E-2</v>
      </c>
      <c r="L9" s="17">
        <v>7.5188946281871102E-2</v>
      </c>
      <c r="M9" s="17"/>
      <c r="N9" s="17">
        <v>8.6539526065444503E-2</v>
      </c>
      <c r="O9" s="17">
        <v>8.75165497055094E-2</v>
      </c>
      <c r="P9" s="17">
        <v>7.6816631145596295E-2</v>
      </c>
      <c r="Q9" s="17">
        <v>8.6441264917752197E-2</v>
      </c>
      <c r="R9" s="17"/>
      <c r="S9" s="17">
        <v>9.3364920420263994E-2</v>
      </c>
      <c r="T9" s="17">
        <v>9.7325665257896807E-2</v>
      </c>
      <c r="U9" s="17">
        <v>7.0578745512394403E-2</v>
      </c>
      <c r="V9" s="17">
        <v>6.9387780037490202E-2</v>
      </c>
      <c r="W9" s="17">
        <v>8.6535270838522194E-2</v>
      </c>
      <c r="X9" s="17">
        <v>7.8252736362814199E-2</v>
      </c>
      <c r="Y9" s="17">
        <v>0.111830115603984</v>
      </c>
      <c r="Z9" s="17">
        <v>3.50678135474152E-2</v>
      </c>
      <c r="AA9" s="17">
        <v>6.8684726160193305E-2</v>
      </c>
      <c r="AB9" s="17">
        <v>9.5821018668720295E-2</v>
      </c>
      <c r="AC9" s="17">
        <v>0.12830537263857</v>
      </c>
      <c r="AD9" s="17">
        <v>2.3730485684589998E-2</v>
      </c>
      <c r="AE9" s="17"/>
      <c r="AF9" s="17">
        <v>9.7200599266715093E-2</v>
      </c>
      <c r="AG9" s="17">
        <v>7.8051471888441901E-2</v>
      </c>
      <c r="AH9" s="17">
        <v>7.8907722854255402E-2</v>
      </c>
      <c r="AI9" s="17"/>
      <c r="AJ9" s="17">
        <v>0.108013316604417</v>
      </c>
      <c r="AK9" s="17">
        <v>7.0526735874761298E-2</v>
      </c>
      <c r="AL9" s="17">
        <v>8.3857328074733395E-2</v>
      </c>
      <c r="AM9" s="17">
        <v>0</v>
      </c>
      <c r="AN9" s="17">
        <v>5.2545868969879499E-2</v>
      </c>
      <c r="AO9" s="17"/>
      <c r="AP9" s="17">
        <v>0.12786304315868</v>
      </c>
      <c r="AQ9" s="17">
        <v>8.5466531385825301E-2</v>
      </c>
      <c r="AR9" s="17">
        <v>8.8905270040360002E-2</v>
      </c>
      <c r="AS9" s="17"/>
      <c r="AT9" s="17">
        <v>7.0564872885892194E-2</v>
      </c>
      <c r="AU9" s="17">
        <v>8.1583162540709298E-2</v>
      </c>
      <c r="AV9" s="17">
        <v>9.6651513663213201E-2</v>
      </c>
      <c r="AW9" s="17">
        <v>9.5946564569782997E-2</v>
      </c>
      <c r="AX9" s="17">
        <v>6.1049308177490498E-2</v>
      </c>
    </row>
    <row r="10" spans="2:50" ht="29" x14ac:dyDescent="0.35">
      <c r="B10" s="18" t="s">
        <v>202</v>
      </c>
      <c r="C10" s="17">
        <v>0.197809821767362</v>
      </c>
      <c r="D10" s="17">
        <v>0.21370269731890801</v>
      </c>
      <c r="E10" s="17">
        <v>0.18221375935539599</v>
      </c>
      <c r="F10" s="17"/>
      <c r="G10" s="17">
        <v>0.22202231716639301</v>
      </c>
      <c r="H10" s="17">
        <v>0.185521154434695</v>
      </c>
      <c r="I10" s="17">
        <v>0.182556009332599</v>
      </c>
      <c r="J10" s="17">
        <v>0.180809908264839</v>
      </c>
      <c r="K10" s="17">
        <v>0.19934209536928499</v>
      </c>
      <c r="L10" s="17">
        <v>0.21707192867334299</v>
      </c>
      <c r="M10" s="17"/>
      <c r="N10" s="17">
        <v>0.22168390201437499</v>
      </c>
      <c r="O10" s="17">
        <v>0.218407792253384</v>
      </c>
      <c r="P10" s="17">
        <v>0.19098941418565901</v>
      </c>
      <c r="Q10" s="17">
        <v>0.153448938018586</v>
      </c>
      <c r="R10" s="17"/>
      <c r="S10" s="17">
        <v>0.20204201203418201</v>
      </c>
      <c r="T10" s="17">
        <v>0.18822829755183701</v>
      </c>
      <c r="U10" s="17">
        <v>0.183823633607266</v>
      </c>
      <c r="V10" s="17">
        <v>0.16847167849977401</v>
      </c>
      <c r="W10" s="17">
        <v>0.224805683610522</v>
      </c>
      <c r="X10" s="17">
        <v>0.216032624594867</v>
      </c>
      <c r="Y10" s="17">
        <v>0.194875896133443</v>
      </c>
      <c r="Z10" s="17">
        <v>0.25218565450188601</v>
      </c>
      <c r="AA10" s="17">
        <v>0.19711499990393899</v>
      </c>
      <c r="AB10" s="17">
        <v>0.16580258735696499</v>
      </c>
      <c r="AC10" s="17">
        <v>0.17094606637274301</v>
      </c>
      <c r="AD10" s="17">
        <v>0.30602690160615897</v>
      </c>
      <c r="AE10" s="17"/>
      <c r="AF10" s="17">
        <v>0.20448106778297401</v>
      </c>
      <c r="AG10" s="17">
        <v>0.20097135596834301</v>
      </c>
      <c r="AH10" s="17">
        <v>0.16561198914377701</v>
      </c>
      <c r="AI10" s="17"/>
      <c r="AJ10" s="17">
        <v>0.241585248051052</v>
      </c>
      <c r="AK10" s="17">
        <v>0.16211455876332601</v>
      </c>
      <c r="AL10" s="17">
        <v>0.154893436603836</v>
      </c>
      <c r="AM10" s="17">
        <v>0.20686130231184499</v>
      </c>
      <c r="AN10" s="17">
        <v>0.17129154458069701</v>
      </c>
      <c r="AO10" s="17"/>
      <c r="AP10" s="17">
        <v>0.272902981468581</v>
      </c>
      <c r="AQ10" s="17">
        <v>0.16605602968389799</v>
      </c>
      <c r="AR10" s="17">
        <v>0.18572881310797601</v>
      </c>
      <c r="AS10" s="17"/>
      <c r="AT10" s="17">
        <v>0.18560703771714401</v>
      </c>
      <c r="AU10" s="17">
        <v>0.22474441100978901</v>
      </c>
      <c r="AV10" s="17">
        <v>0.188900052204205</v>
      </c>
      <c r="AW10" s="17">
        <v>0.17087028546192401</v>
      </c>
      <c r="AX10" s="17">
        <v>0.22211845242440501</v>
      </c>
    </row>
    <row r="11" spans="2:50" ht="43.5" x14ac:dyDescent="0.35">
      <c r="B11" s="18" t="s">
        <v>203</v>
      </c>
      <c r="C11" s="17">
        <v>0.36857708515973198</v>
      </c>
      <c r="D11" s="17">
        <v>0.37817540131481803</v>
      </c>
      <c r="E11" s="17">
        <v>0.35854200912887702</v>
      </c>
      <c r="F11" s="17"/>
      <c r="G11" s="17">
        <v>0.37393935596919797</v>
      </c>
      <c r="H11" s="17">
        <v>0.37879827101685098</v>
      </c>
      <c r="I11" s="17">
        <v>0.37901373298364599</v>
      </c>
      <c r="J11" s="17">
        <v>0.33421389814329999</v>
      </c>
      <c r="K11" s="17">
        <v>0.37112793257521098</v>
      </c>
      <c r="L11" s="17">
        <v>0.374475325435978</v>
      </c>
      <c r="M11" s="17"/>
      <c r="N11" s="17">
        <v>0.36941975637378999</v>
      </c>
      <c r="O11" s="17">
        <v>0.37027888958916</v>
      </c>
      <c r="P11" s="17">
        <v>0.38054685808664201</v>
      </c>
      <c r="Q11" s="17">
        <v>0.35517891645990401</v>
      </c>
      <c r="R11" s="17"/>
      <c r="S11" s="17">
        <v>0.37251085549511698</v>
      </c>
      <c r="T11" s="17">
        <v>0.40747946868829699</v>
      </c>
      <c r="U11" s="17">
        <v>0.42852741394703803</v>
      </c>
      <c r="V11" s="17">
        <v>0.37771815538588399</v>
      </c>
      <c r="W11" s="17">
        <v>0.31133957180225103</v>
      </c>
      <c r="X11" s="17">
        <v>0.35297176979330402</v>
      </c>
      <c r="Y11" s="17">
        <v>0.35942764725798798</v>
      </c>
      <c r="Z11" s="17">
        <v>0.36388520112526801</v>
      </c>
      <c r="AA11" s="17">
        <v>0.36321179084025101</v>
      </c>
      <c r="AB11" s="17">
        <v>0.36482753361744102</v>
      </c>
      <c r="AC11" s="17">
        <v>0.32969938525995002</v>
      </c>
      <c r="AD11" s="17">
        <v>0.30105610664840599</v>
      </c>
      <c r="AE11" s="17"/>
      <c r="AF11" s="17">
        <v>0.36070073570724698</v>
      </c>
      <c r="AG11" s="17">
        <v>0.383656291808182</v>
      </c>
      <c r="AH11" s="17">
        <v>0.352363921650029</v>
      </c>
      <c r="AI11" s="17"/>
      <c r="AJ11" s="17">
        <v>0.38335434896711801</v>
      </c>
      <c r="AK11" s="17">
        <v>0.380699209919241</v>
      </c>
      <c r="AL11" s="17">
        <v>0.40345721130701101</v>
      </c>
      <c r="AM11" s="17">
        <v>0.343552340951496</v>
      </c>
      <c r="AN11" s="17">
        <v>0.30685987606648202</v>
      </c>
      <c r="AO11" s="17"/>
      <c r="AP11" s="17">
        <v>0.38940151056405797</v>
      </c>
      <c r="AQ11" s="17">
        <v>0.383652088346219</v>
      </c>
      <c r="AR11" s="17">
        <v>0.44975995194498702</v>
      </c>
      <c r="AS11" s="17"/>
      <c r="AT11" s="17">
        <v>0.36651285926986399</v>
      </c>
      <c r="AU11" s="17">
        <v>0.33967812107937101</v>
      </c>
      <c r="AV11" s="17">
        <v>0.39974766295395803</v>
      </c>
      <c r="AW11" s="17">
        <v>0.415886642677046</v>
      </c>
      <c r="AX11" s="17">
        <v>0.26075811057758602</v>
      </c>
    </row>
    <row r="12" spans="2:50" ht="29" x14ac:dyDescent="0.35">
      <c r="B12" s="18" t="s">
        <v>204</v>
      </c>
      <c r="C12" s="17">
        <v>0.20815674029620099</v>
      </c>
      <c r="D12" s="17">
        <v>0.171614181520544</v>
      </c>
      <c r="E12" s="17">
        <v>0.24464003018234201</v>
      </c>
      <c r="F12" s="17"/>
      <c r="G12" s="17">
        <v>0.18835506554070799</v>
      </c>
      <c r="H12" s="17">
        <v>0.221481405081662</v>
      </c>
      <c r="I12" s="17">
        <v>0.229856324495191</v>
      </c>
      <c r="J12" s="17">
        <v>0.21162631362253001</v>
      </c>
      <c r="K12" s="17">
        <v>0.227682632820598</v>
      </c>
      <c r="L12" s="17">
        <v>0.176870316941973</v>
      </c>
      <c r="M12" s="17"/>
      <c r="N12" s="17">
        <v>0.19426735113723501</v>
      </c>
      <c r="O12" s="17">
        <v>0.199270454566497</v>
      </c>
      <c r="P12" s="17">
        <v>0.241492954194759</v>
      </c>
      <c r="Q12" s="17">
        <v>0.20554325782813901</v>
      </c>
      <c r="R12" s="17"/>
      <c r="S12" s="17">
        <v>0.204551251956057</v>
      </c>
      <c r="T12" s="17">
        <v>0.18889726424628001</v>
      </c>
      <c r="U12" s="17">
        <v>0.162068770463145</v>
      </c>
      <c r="V12" s="17">
        <v>0.21110701972429199</v>
      </c>
      <c r="W12" s="17">
        <v>0.197163557217719</v>
      </c>
      <c r="X12" s="17">
        <v>0.21062410814055499</v>
      </c>
      <c r="Y12" s="17">
        <v>0.23867147044661099</v>
      </c>
      <c r="Z12" s="17">
        <v>0.25051593741154499</v>
      </c>
      <c r="AA12" s="17">
        <v>0.192972152337192</v>
      </c>
      <c r="AB12" s="17">
        <v>0.242192745991926</v>
      </c>
      <c r="AC12" s="17">
        <v>0.239059191510192</v>
      </c>
      <c r="AD12" s="17">
        <v>0.20496402587519799</v>
      </c>
      <c r="AE12" s="17"/>
      <c r="AF12" s="17">
        <v>0.19881090844840199</v>
      </c>
      <c r="AG12" s="17">
        <v>0.213730324834812</v>
      </c>
      <c r="AH12" s="17">
        <v>0.186517873543392</v>
      </c>
      <c r="AI12" s="17"/>
      <c r="AJ12" s="17">
        <v>0.14906124830991699</v>
      </c>
      <c r="AK12" s="17">
        <v>0.26114184990543199</v>
      </c>
      <c r="AL12" s="17">
        <v>0.24883895777925699</v>
      </c>
      <c r="AM12" s="17">
        <v>0.44958635673665898</v>
      </c>
      <c r="AN12" s="17">
        <v>0.22589561937285901</v>
      </c>
      <c r="AO12" s="17"/>
      <c r="AP12" s="17">
        <v>0.107279716027019</v>
      </c>
      <c r="AQ12" s="17">
        <v>0.25623406956092398</v>
      </c>
      <c r="AR12" s="17">
        <v>0.21470088897539799</v>
      </c>
      <c r="AS12" s="17"/>
      <c r="AT12" s="17">
        <v>0.194444707950298</v>
      </c>
      <c r="AU12" s="17">
        <v>0.217378273632539</v>
      </c>
      <c r="AV12" s="17">
        <v>0.20732604076191299</v>
      </c>
      <c r="AW12" s="17">
        <v>0.208194096208102</v>
      </c>
      <c r="AX12" s="17">
        <v>0.23950051396967301</v>
      </c>
    </row>
    <row r="13" spans="2:50" ht="29" x14ac:dyDescent="0.35">
      <c r="B13" s="18" t="s">
        <v>205</v>
      </c>
      <c r="C13" s="17">
        <v>3.0679027629034201E-2</v>
      </c>
      <c r="D13" s="17">
        <v>3.0792342365918102E-2</v>
      </c>
      <c r="E13" s="17">
        <v>3.0690081399232402E-2</v>
      </c>
      <c r="F13" s="17"/>
      <c r="G13" s="17">
        <v>2.0703305976846401E-2</v>
      </c>
      <c r="H13" s="17">
        <v>3.2855514856647901E-2</v>
      </c>
      <c r="I13" s="17">
        <v>3.3431465642817203E-2</v>
      </c>
      <c r="J13" s="17">
        <v>2.44163194651991E-2</v>
      </c>
      <c r="K13" s="17">
        <v>3.8228116945073699E-2</v>
      </c>
      <c r="L13" s="17">
        <v>3.3284250626031901E-2</v>
      </c>
      <c r="M13" s="17"/>
      <c r="N13" s="17">
        <v>2.0942580206129598E-2</v>
      </c>
      <c r="O13" s="17">
        <v>2.49630287531186E-2</v>
      </c>
      <c r="P13" s="17">
        <v>2.1954396042741402E-2</v>
      </c>
      <c r="Q13" s="17">
        <v>5.3356417694208597E-2</v>
      </c>
      <c r="R13" s="17"/>
      <c r="S13" s="17">
        <v>3.2192456188086901E-2</v>
      </c>
      <c r="T13" s="17">
        <v>3.0881262702313301E-2</v>
      </c>
      <c r="U13" s="17">
        <v>1.2799263534136599E-2</v>
      </c>
      <c r="V13" s="17">
        <v>1.7841585033932201E-2</v>
      </c>
      <c r="W13" s="17">
        <v>5.7337622886294001E-2</v>
      </c>
      <c r="X13" s="17">
        <v>1.7383700904847001E-2</v>
      </c>
      <c r="Y13" s="17">
        <v>2.3791236795773898E-2</v>
      </c>
      <c r="Z13" s="17">
        <v>1.3065071476071201E-2</v>
      </c>
      <c r="AA13" s="17">
        <v>4.15174929183494E-2</v>
      </c>
      <c r="AB13" s="17">
        <v>5.0832034226315603E-2</v>
      </c>
      <c r="AC13" s="17">
        <v>2.5752998414813499E-2</v>
      </c>
      <c r="AD13" s="17">
        <v>3.6157937113520403E-2</v>
      </c>
      <c r="AE13" s="17"/>
      <c r="AF13" s="17">
        <v>3.4084474716364901E-2</v>
      </c>
      <c r="AG13" s="17">
        <v>2.87176336278233E-2</v>
      </c>
      <c r="AH13" s="17">
        <v>3.5268750665710398E-2</v>
      </c>
      <c r="AI13" s="17"/>
      <c r="AJ13" s="17">
        <v>2.5765278241566301E-2</v>
      </c>
      <c r="AK13" s="17">
        <v>3.4872555422361E-2</v>
      </c>
      <c r="AL13" s="17">
        <v>1.8308557020981001E-2</v>
      </c>
      <c r="AM13" s="17">
        <v>0</v>
      </c>
      <c r="AN13" s="17">
        <v>4.1705839249792202E-2</v>
      </c>
      <c r="AO13" s="17"/>
      <c r="AP13" s="17">
        <v>3.0334476505323602E-2</v>
      </c>
      <c r="AQ13" s="17">
        <v>2.6372849969585301E-2</v>
      </c>
      <c r="AR13" s="17">
        <v>1.15985327781131E-2</v>
      </c>
      <c r="AS13" s="17"/>
      <c r="AT13" s="17">
        <v>4.5261797645618197E-2</v>
      </c>
      <c r="AU13" s="17">
        <v>2.8301926317839399E-2</v>
      </c>
      <c r="AV13" s="17">
        <v>2.19038381683462E-2</v>
      </c>
      <c r="AW13" s="17">
        <v>1.1196368184623899E-2</v>
      </c>
      <c r="AX13" s="17">
        <v>2.6600218999886301E-2</v>
      </c>
    </row>
    <row r="14" spans="2:50" x14ac:dyDescent="0.35">
      <c r="B14" s="18" t="s">
        <v>72</v>
      </c>
      <c r="C14" s="19">
        <v>0.110402071514037</v>
      </c>
      <c r="D14" s="19">
        <v>0.105155536568805</v>
      </c>
      <c r="E14" s="19">
        <v>0.114997209872211</v>
      </c>
      <c r="F14" s="19"/>
      <c r="G14" s="19">
        <v>7.7654642086391099E-2</v>
      </c>
      <c r="H14" s="19">
        <v>8.4479897371106602E-2</v>
      </c>
      <c r="I14" s="19">
        <v>0.10019232811089999</v>
      </c>
      <c r="J14" s="19">
        <v>0.17713227507593499</v>
      </c>
      <c r="K14" s="19">
        <v>8.6355428808763499E-2</v>
      </c>
      <c r="L14" s="19">
        <v>0.123109232040804</v>
      </c>
      <c r="M14" s="19"/>
      <c r="N14" s="19">
        <v>0.107146884203026</v>
      </c>
      <c r="O14" s="19">
        <v>9.9563285132330703E-2</v>
      </c>
      <c r="P14" s="19">
        <v>8.8199746344602606E-2</v>
      </c>
      <c r="Q14" s="19">
        <v>0.14603120508141099</v>
      </c>
      <c r="R14" s="19"/>
      <c r="S14" s="19">
        <v>9.5338503906292907E-2</v>
      </c>
      <c r="T14" s="19">
        <v>8.7188041553376006E-2</v>
      </c>
      <c r="U14" s="19">
        <v>0.14220217293602</v>
      </c>
      <c r="V14" s="19">
        <v>0.15547378131862699</v>
      </c>
      <c r="W14" s="19">
        <v>0.122818293644691</v>
      </c>
      <c r="X14" s="19">
        <v>0.124735060203613</v>
      </c>
      <c r="Y14" s="19">
        <v>7.1403633762200699E-2</v>
      </c>
      <c r="Z14" s="19">
        <v>8.5280321937815706E-2</v>
      </c>
      <c r="AA14" s="19">
        <v>0.13649883784007499</v>
      </c>
      <c r="AB14" s="19">
        <v>8.0524080138632201E-2</v>
      </c>
      <c r="AC14" s="19">
        <v>0.106236985803732</v>
      </c>
      <c r="AD14" s="19">
        <v>0.128064543072127</v>
      </c>
      <c r="AE14" s="19"/>
      <c r="AF14" s="19">
        <v>0.104722214078298</v>
      </c>
      <c r="AG14" s="19">
        <v>9.4872921872396904E-2</v>
      </c>
      <c r="AH14" s="19">
        <v>0.18132974214283701</v>
      </c>
      <c r="AI14" s="19"/>
      <c r="AJ14" s="19">
        <v>9.2220559825929194E-2</v>
      </c>
      <c r="AK14" s="19">
        <v>9.0645090114878396E-2</v>
      </c>
      <c r="AL14" s="19">
        <v>9.0644509214181601E-2</v>
      </c>
      <c r="AM14" s="19">
        <v>0</v>
      </c>
      <c r="AN14" s="19">
        <v>0.20170125176029099</v>
      </c>
      <c r="AO14" s="19"/>
      <c r="AP14" s="19">
        <v>7.2218272276337703E-2</v>
      </c>
      <c r="AQ14" s="19">
        <v>8.2218431053548702E-2</v>
      </c>
      <c r="AR14" s="19">
        <v>4.93065431531656E-2</v>
      </c>
      <c r="AS14" s="19"/>
      <c r="AT14" s="19">
        <v>0.137608724531184</v>
      </c>
      <c r="AU14" s="19">
        <v>0.108314105419752</v>
      </c>
      <c r="AV14" s="19">
        <v>8.5470892248364697E-2</v>
      </c>
      <c r="AW14" s="19">
        <v>9.7906042898521603E-2</v>
      </c>
      <c r="AX14" s="19">
        <v>0.18997339585095899</v>
      </c>
    </row>
    <row r="15" spans="2:50" x14ac:dyDescent="0.35">
      <c r="B15" s="16"/>
    </row>
    <row r="16" spans="2:50" x14ac:dyDescent="0.35">
      <c r="B16" t="s">
        <v>85</v>
      </c>
    </row>
    <row r="17" spans="2:2" x14ac:dyDescent="0.35">
      <c r="B17" t="s">
        <v>86</v>
      </c>
    </row>
    <row r="19" spans="2:2" x14ac:dyDescent="0.35">
      <c r="B19" s="8" t="str">
        <f>HYPERLINK("#'Contents'!A1", "Return to Contents")</f>
        <v>Return to Contents</v>
      </c>
    </row>
  </sheetData>
  <mergeCells count="9">
    <mergeCell ref="AJ5:AN5"/>
    <mergeCell ref="AP5:AR5"/>
    <mergeCell ref="AT5:AX5"/>
    <mergeCell ref="D2:AR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Ben Murphy</cp:lastModifiedBy>
  <dcterms:created xsi:type="dcterms:W3CDTF">2023-10-11T17:59:49Z</dcterms:created>
  <dcterms:modified xsi:type="dcterms:W3CDTF">2023-10-23T14:34:47Z</dcterms:modified>
</cp:coreProperties>
</file>