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s>
</workbook>
</file>

<file path=xl/sharedStrings.xml><?xml version="1.0" encoding="utf-8"?>
<sst xmlns="http://schemas.openxmlformats.org/spreadsheetml/2006/main" count="377" uniqueCount="377">
  <si>
    <t xml:space="preserve">Public First Poll for Yondr (Teachers)</t>
  </si>
  <si>
    <t xml:space="preserve">Fieldwork:</t>
  </si>
  <si>
    <t xml:space="preserve">8th Nov - 9th Nov 2024</t>
  </si>
  <si>
    <t xml:space="preserve">Interview Method: </t>
  </si>
  <si>
    <t xml:space="preserve">Online Survey</t>
  </si>
  <si>
    <t xml:space="preserve">Population represented:</t>
  </si>
  <si>
    <t xml:space="preserve">State secondary school teachers</t>
  </si>
  <si>
    <t xml:space="preserve">Sample size:</t>
  </si>
  <si>
    <t xml:space="preserve">Methodology:</t>
  </si>
  <si>
    <t xml:space="preserve">All results are weighted using Iterative Proportional Fitting, or 'Raking'. The results are  weighted by age and region to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</si>
  <si>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</si>
  <si>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</si>
  <si>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</si>
  <si>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</si>
  <si>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</si>
  <si>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</si>
  <si>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</si>
  <si>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</si>
  <si>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</si>
  <si>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</si>
  <si>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</si>
  <si>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East Midlands</t>
  </si>
  <si>
    <t xml:space="preserve">East of England</t>
  </si>
  <si>
    <t xml:space="preserve">London</t>
  </si>
  <si>
    <t xml:space="preserve">North East</t>
  </si>
  <si>
    <t xml:space="preserve">North West</t>
  </si>
  <si>
    <t xml:space="preserve">South East</t>
  </si>
  <si>
    <t xml:space="preserve">South West</t>
  </si>
  <si>
    <t xml:space="preserve">West Midlands</t>
  </si>
  <si>
    <t xml:space="preserve">Yorkshire and the Humber</t>
  </si>
  <si>
    <t xml:space="preserve">Less than 5 years</t>
  </si>
  <si>
    <t xml:space="preserve">6 - 15 years</t>
  </si>
  <si>
    <t xml:space="preserve">16 - 20 years</t>
  </si>
  <si>
    <t xml:space="preserve">20 years or more</t>
  </si>
  <si>
    <t xml:space="preserve">Classroom teacher, plus responsibilities</t>
  </si>
  <si>
    <t xml:space="preserve">Classroom teacher, with no responsibilities</t>
  </si>
  <si>
    <t xml:space="preserve">School management</t>
  </si>
  <si>
    <t xml:space="preserve">Restricted Use</t>
  </si>
  <si>
    <t xml:space="preserve">Full Ban</t>
  </si>
  <si>
    <t xml:space="preserve">Hand Over Phones</t>
  </si>
  <si>
    <t xml:space="preserve">Lockable Pouch</t>
  </si>
  <si>
    <t xml:space="preserve">Other</t>
  </si>
  <si>
    <t xml:space="preserve">Gender</t>
  </si>
  <si>
    <t xml:space="preserve">Region</t>
  </si>
  <si>
    <t xml:space="preserve">Years of Teaching Experience</t>
  </si>
  <si>
    <t xml:space="preserve">Type of Teacher</t>
  </si>
  <si>
    <t xml:space="preserve">Type of Phone Free Policy</t>
  </si>
  <si>
    <t xml:space="preserve">Cost of living</t>
  </si>
  <si>
    <t xml:space="preserve">Quality of the NHS</t>
  </si>
  <si>
    <t xml:space="preserve">State of the economy</t>
  </si>
  <si>
    <t xml:space="preserve">Availability of housing</t>
  </si>
  <si>
    <t xml:space="preserve">Levels of immigration</t>
  </si>
  <si>
    <t xml:space="preserve">Quality of and access to schools / universities</t>
  </si>
  <si>
    <t xml:space="preserve">Level of taxation</t>
  </si>
  <si>
    <t xml:space="preserve">Levels of crime</t>
  </si>
  <si>
    <t xml:space="preserve">Threat of climate change</t>
  </si>
  <si>
    <t xml:space="preserve">Britain leaving the EU</t>
  </si>
  <si>
    <t xml:space="preserve">Number of people on welfare</t>
  </si>
  <si>
    <t xml:space="preserve">Quality / cost of public transport</t>
  </si>
  <si>
    <t xml:space="preserve">Threat of terrorism</t>
  </si>
  <si>
    <t xml:space="preserve">Access to good pensions</t>
  </si>
  <si>
    <t xml:space="preserve">State of Britain’s Armed Forces</t>
  </si>
  <si>
    <t xml:space="preserve">Which do you think are the most important issues facing the country at this time? Please select up to three.</t>
  </si>
  <si>
    <t xml:space="preserve">BASE: All Respondents</t>
  </si>
  <si>
    <t xml:space="preserve">Fieldwork:  8th Nov - 9th Nov 2024</t>
  </si>
  <si>
    <t xml:space="preserve">Data weighted by age and region to representative proportions</t>
  </si>
  <si>
    <t xml:space="preserve">Funding for schools</t>
  </si>
  <si>
    <t xml:space="preserve">Poor behaviour in schools</t>
  </si>
  <si>
    <t xml:space="preserve">Pupil’s mental health in schools</t>
  </si>
  <si>
    <t xml:space="preserve">Attracting high quality teaching staff into the profession</t>
  </si>
  <si>
    <t xml:space="preserve">Support for pupils with disabilities and special educational needs (SEND)</t>
  </si>
  <si>
    <t xml:space="preserve">Class size and capacity</t>
  </si>
  <si>
    <t xml:space="preserve">Underinvestment in school buildings</t>
  </si>
  <si>
    <t xml:space="preserve">Poor attendance</t>
  </si>
  <si>
    <t xml:space="preserve">Bullying</t>
  </si>
  <si>
    <t xml:space="preserve">Availability of specialist facilities e.g. spaces such as laboratories, libraries, sports facilities, etc.</t>
  </si>
  <si>
    <t xml:space="preserve">Pupils catching up on learning after the pandemic</t>
  </si>
  <si>
    <t xml:space="preserve">Quality of maths and science teaching</t>
  </si>
  <si>
    <t xml:space="preserve">Don’t know</t>
  </si>
  <si>
    <t xml:space="preserve">Other (please specify)</t>
  </si>
  <si>
    <t xml:space="preserve">Thinking about schools in England, which of the following do you think are the most important issues affecting schools at this time? Please select up to three.</t>
  </si>
  <si>
    <t xml:space="preserve">Very well behaved</t>
  </si>
  <si>
    <t xml:space="preserve">Somewhat well behaved</t>
  </si>
  <si>
    <t xml:space="preserve">Neither well nor poorly behaved</t>
  </si>
  <si>
    <t xml:space="preserve">Somewhat poorly behaved</t>
  </si>
  <si>
    <t xml:space="preserve">Very poorly behaved</t>
  </si>
  <si>
    <t xml:space="preserve"> In general, would you say that children in schools in England are well or poorly behaved?</t>
  </si>
  <si>
    <t xml:space="preserve"> In general, would you say that children in your school are well or poorly behaved?</t>
  </si>
  <si>
    <t xml:space="preserve">Difficult home life</t>
  </si>
  <si>
    <t xml:space="preserve">Poor mental health of young people</t>
  </si>
  <si>
    <t xml:space="preserve">A desire to fit in or be “cool”</t>
  </si>
  <si>
    <t xml:space="preserve">Poor discipline in schools</t>
  </si>
  <si>
    <t xml:space="preserve">Peer pressure from other students</t>
  </si>
  <si>
    <t xml:space="preserve">Use of phones during school hours</t>
  </si>
  <si>
    <t xml:space="preserve">Some students just like to misbehave</t>
  </si>
  <si>
    <t xml:space="preserve">Use of social media during school hours</t>
  </si>
  <si>
    <t xml:space="preserve">Unrealistic pressure on students</t>
  </si>
  <si>
    <t xml:space="preserve">Lack of funding for schools</t>
  </si>
  <si>
    <t xml:space="preserve">The long-term effects of the Covid-19 pandemic</t>
  </si>
  <si>
    <t xml:space="preserve">Lack of extracurricular activities outside of school</t>
  </si>
  <si>
    <t xml:space="preserve">Rigid school rules</t>
  </si>
  <si>
    <t xml:space="preserve">Other (Please specify)</t>
  </si>
  <si>
    <t xml:space="preserve">Which, if any, of the following do you think contributes to poor behaviour of school children in England? Select all that apply.</t>
  </si>
  <si>
    <t xml:space="preserve">Don't know</t>
  </si>
  <si>
    <t xml:space="preserve"> And which of the following do you think most contribute to poor behaviour in schools? Select only ONE.</t>
  </si>
  <si>
    <t xml:space="preserve">BASE: Answered previous question</t>
  </si>
  <si>
    <t xml:space="preserve">Improve mental health services</t>
  </si>
  <si>
    <t xml:space="preserve">Reduce class sizes</t>
  </si>
  <si>
    <t xml:space="preserve">Improve relationships between teachers and students</t>
  </si>
  <si>
    <t xml:space="preserve">Increase funding for schools</t>
  </si>
  <si>
    <t xml:space="preserve">Create a curriculum that is more personalised to the needs of individual students</t>
  </si>
  <si>
    <t xml:space="preserve">Restrict the use of mobile phones in schools</t>
  </si>
  <si>
    <t xml:space="preserve">Impose stricter standards for behaviour with tougher punishments</t>
  </si>
  <si>
    <t xml:space="preserve">Increase number and quality of extracurricular activities for students</t>
  </si>
  <si>
    <t xml:space="preserve">Reduce the pressure on students (e.g. by reducing levels of homework)</t>
  </si>
  <si>
    <t xml:space="preserve">Increase quality of school buildings/facilities</t>
  </si>
  <si>
    <t xml:space="preserve">Which, if any, of the following do you think will be effective means of improving behaviour in schools? Select all that apply.</t>
  </si>
  <si>
    <t xml:space="preserve"> And which of the following do you think will have the single greatest impact on improving behaviour in schools? Select only ONE.</t>
  </si>
  <si>
    <t xml:space="preserve">The increasing prevalence of mobile phones has worsened the behaviour of school students in England</t>
  </si>
  <si>
    <t xml:space="preserve">The increasing prevalence of mobile phones has improved the behaviour of school students in England</t>
  </si>
  <si>
    <t xml:space="preserve">Mobile phones have had no impact on behaviour</t>
  </si>
  <si>
    <t xml:space="preserve"> Which of the following comes closest to your view?</t>
  </si>
  <si>
    <t xml:space="preserve">A major problem</t>
  </si>
  <si>
    <t xml:space="preserve">A problem, but not a major problem</t>
  </si>
  <si>
    <t xml:space="preserve">Not much of a problem</t>
  </si>
  <si>
    <t xml:space="preserve">Not at problem at all</t>
  </si>
  <si>
    <t xml:space="preserve"> Thinking about schools in general, how much of a problem is mobile phone use by students?</t>
  </si>
  <si>
    <t xml:space="preserve"> Thinking about your school in particular, how much of a problem is mobile phone use by students?</t>
  </si>
  <si>
    <t xml:space="preserve">Students bullying others using their phones (e.g. cyberbullying)</t>
  </si>
  <si>
    <t xml:space="preserve">Students using their phones during the school day when they aren’t allowed to</t>
  </si>
  <si>
    <t xml:space="preserve">Students using their phones during class when they aren’t allowed to</t>
  </si>
  <si>
    <t xml:space="preserve">Students sending inappropriate content to others using their phones</t>
  </si>
  <si>
    <t xml:space="preserve">Student taking a photo or recording of another student without their permission</t>
  </si>
  <si>
    <t xml:space="preserve">Students getting distracted by their phones in a class YOU are teaching</t>
  </si>
  <si>
    <t xml:space="preserve">Student taking a photo or recording of a teacher without their permission</t>
  </si>
  <si>
    <t xml:space="preserve">Students viewing inappropriate content while at school</t>
  </si>
  <si>
    <t xml:space="preserve">None of the above</t>
  </si>
  <si>
    <t xml:space="preserve">Thinking about students in your school, which, if any, of the following are you aware of? Select all that apply.</t>
  </si>
  <si>
    <t xml:space="preserve">Never</t>
  </si>
  <si>
    <t xml:space="preserve">Less than 5 times in an average week</t>
  </si>
  <si>
    <t xml:space="preserve">5-9 times in an average week</t>
  </si>
  <si>
    <t xml:space="preserve">10-14 times in an average week</t>
  </si>
  <si>
    <t xml:space="preserve">15-19 times in an average week</t>
  </si>
  <si>
    <t xml:space="preserve">20-29 times in an average week</t>
  </si>
  <si>
    <t xml:space="preserve">30-39 times in an average week</t>
  </si>
  <si>
    <t xml:space="preserve">40-49 times in an average week</t>
  </si>
  <si>
    <t xml:space="preserve">50-59 times in an average week</t>
  </si>
  <si>
    <t xml:space="preserve">60-69 times in an average week</t>
  </si>
  <si>
    <t xml:space="preserve">70-79 times in an average week</t>
  </si>
  <si>
    <t xml:space="preserve">80-89 times in an average week</t>
  </si>
  <si>
    <t xml:space="preserve">90-99 times in an average week</t>
  </si>
  <si>
    <t xml:space="preserve">100 or more times in an average week</t>
  </si>
  <si>
    <t xml:space="preserve"> In an average week, how often would you say you have to respond to a student using a phone in a class you are teaching when they are not permitted to do so?</t>
  </si>
  <si>
    <t xml:space="preserve">0% - NONE of the classes I teach</t>
  </si>
  <si>
    <t xml:space="preserve">1-24% of the classes I teach</t>
  </si>
  <si>
    <t xml:space="preserve">25% - 49% of the classes I teach</t>
  </si>
  <si>
    <t xml:space="preserve">50% - 74% of the classes I teach</t>
  </si>
  <si>
    <t xml:space="preserve">75% - 99% of the classes I teach</t>
  </si>
  <si>
    <t xml:space="preserve">100% - ALL of the classes I teach</t>
  </si>
  <si>
    <t xml:space="preserve"> If you were to guess, what proportion of the classes you teach in a typical week are affected by students using their phone in class when they are not permitted to do so?</t>
  </si>
  <si>
    <t xml:space="preserve"> Students today spend more time on their phones at lunch/break than they did when I attended school myself</t>
  </si>
  <si>
    <t xml:space="preserve"> Students today spend more time on their phones at lunch/break than they did when I first started teaching</t>
  </si>
  <si>
    <t xml:space="preserve">Strongly agree</t>
  </si>
  <si>
    <t xml:space="preserve">Somewhat agree</t>
  </si>
  <si>
    <t xml:space="preserve">Neither agree nor disagree</t>
  </si>
  <si>
    <t xml:space="preserve">Somewhat disagree</t>
  </si>
  <si>
    <t xml:space="preserve">Strongly disagree</t>
  </si>
  <si>
    <t xml:space="preserve">N/A - This is not applicable for me</t>
  </si>
  <si>
    <t xml:space="preserve">Total Agree:</t>
  </si>
  <si>
    <t xml:space="preserve">Total Disagree:</t>
  </si>
  <si>
    <t xml:space="preserve">Net:</t>
  </si>
  <si>
    <t xml:space="preserve">Grid Summary: To what extent do you agree or disagree with the following?</t>
  </si>
  <si>
    <t xml:space="preserve">To what extent do you agree or disagree with the following?: Students today spend more time on their phones at lunch/break than they did when I first started teaching</t>
  </si>
  <si>
    <t xml:space="preserve">To what extent do you agree or disagree with the following?: Students today spend more time on their phones at lunch/break than they did when I attended school myself</t>
  </si>
  <si>
    <t xml:space="preserve"> Amount of time that students spend on their phone during school hours</t>
  </si>
  <si>
    <t xml:space="preserve"> Strength of the relationships between students or groups of students, especially when compared to the strength of relationships that existed in the past</t>
  </si>
  <si>
    <t xml:space="preserve"> Amount of time that students spend indoors today compared to the past</t>
  </si>
  <si>
    <t xml:space="preserve"> Amount of fun that students have today compared to the past</t>
  </si>
  <si>
    <t xml:space="preserve"> Noise levels in schools today compared to the past</t>
  </si>
  <si>
    <t xml:space="preserve">Very worried</t>
  </si>
  <si>
    <t xml:space="preserve">Somewhat worried</t>
  </si>
  <si>
    <t xml:space="preserve">Not very worried</t>
  </si>
  <si>
    <t xml:space="preserve">Not worried at all</t>
  </si>
  <si>
    <t xml:space="preserve">Grid Summary: Thinking about students in the modern day, and comparing them to students in the past, to what extent are you worried about the following?</t>
  </si>
  <si>
    <t xml:space="preserve">Thinking about students in the modern day, and comparing them to students in the past, to what extent are you worried about the following?: Amount of time that students spend on their phone during school hours</t>
  </si>
  <si>
    <t xml:space="preserve">Thinking about students in the modern day, and comparing them to students in the past, to what extent are you worried about the following?: Strength of the relationships between students or groups of students, especially when compared to the strength of relationships that existed in the past</t>
  </si>
  <si>
    <t xml:space="preserve">Thinking about students in the modern day, and comparing them to students in the past, to what extent are you worried about the following?: Amount of time that students spend indoors today compared to the past</t>
  </si>
  <si>
    <t xml:space="preserve">Thinking about students in the modern day, and comparing them to students in the past, to what extent are you worried about the following?: Amount of fun that students have today compared to the past</t>
  </si>
  <si>
    <t xml:space="preserve">Thinking about students in the modern day, and comparing them to students in the past, to what extent are you worried about the following?: Noise levels in schools today compared to the past</t>
  </si>
  <si>
    <t xml:space="preserve">My school has a policy that restricts students using phones during school hours</t>
  </si>
  <si>
    <t xml:space="preserve">My school has a policy that requires students to hand over their phones when they first arrive at school</t>
  </si>
  <si>
    <t xml:space="preserve">My school has another kind of policy restricting phone use in school by students</t>
  </si>
  <si>
    <t xml:space="preserve">My school has a policy that requires students to put their phone in a lockable pouch during school hours, that they can carry around with them</t>
  </si>
  <si>
    <t xml:space="preserve">My school has a policy that restricts students bringing their phones to school at all</t>
  </si>
  <si>
    <t xml:space="preserve">My school has no formal policy on phone use in school</t>
  </si>
  <si>
    <t xml:space="preserve">My school encourages students to use their phones during school hours as a learning device</t>
  </si>
  <si>
    <t xml:space="preserve">Thinking about your school's approach to phone use by students, which, if any, of the following is true for you? Select all that apply.</t>
  </si>
  <si>
    <t xml:space="preserve"> A policy that restricts students using phones during school hours</t>
  </si>
  <si>
    <t xml:space="preserve"> A policy that requires students to put their phone in a lockable pouch during school hours, that they can carry around with them</t>
  </si>
  <si>
    <t xml:space="preserve"> A policy that requires students to hand over their phones when they first arrive at school</t>
  </si>
  <si>
    <t xml:space="preserve"> A  policy that restricts students bringing their phones to school at all</t>
  </si>
  <si>
    <t xml:space="preserve"> A policy that encourages students to use their phones during school hours as a learning device</t>
  </si>
  <si>
    <t xml:space="preserve"> No formal policy on phone use in school</t>
  </si>
  <si>
    <t xml:space="preserve">Strongly support</t>
  </si>
  <si>
    <t xml:space="preserve">Somewhat support</t>
  </si>
  <si>
    <t xml:space="preserve">Somewhat oppose</t>
  </si>
  <si>
    <t xml:space="preserve">Strongly oppose</t>
  </si>
  <si>
    <t xml:space="preserve">Total Support:</t>
  </si>
  <si>
    <t xml:space="preserve">Total Oppose:</t>
  </si>
  <si>
    <t xml:space="preserve">Grid Summary: And to what extent would you support or oppose your school adopting each of the following approaches to phone use in school?</t>
  </si>
  <si>
    <t xml:space="preserve">And to what extent would you support or oppose your school adopting each of the following approaches to phone use in school?: A policy that restricts students using phones during school hours</t>
  </si>
  <si>
    <t xml:space="preserve">And to what extent would you support or oppose your school adopting each of the following approaches to phone use in school?: A  policy that restricts students bringing their phones to school at all</t>
  </si>
  <si>
    <t xml:space="preserve">And to what extent would you support or oppose your school adopting each of the following approaches to phone use in school?: A policy that requires students to hand over their phones when they first arrive at school</t>
  </si>
  <si>
    <t xml:space="preserve">And to what extent would you support or oppose your school adopting each of the following approaches to phone use in school?: A policy that requires students to put their phone in a lockable pouch during school hours, that they can carry around with them</t>
  </si>
  <si>
    <t xml:space="preserve">And to what extent would you support or oppose your school adopting each of the following approaches to phone use in school?: A policy that encourages students to use their phones during school hours as a learning device</t>
  </si>
  <si>
    <t xml:space="preserve">And to what extent would you support or oppose your school adopting each of the following approaches to phone use in school?: No formal policy on phone use in school</t>
  </si>
  <si>
    <t xml:space="preserve"> Classroom Teachers</t>
  </si>
  <si>
    <t xml:space="preserve"> School support staff</t>
  </si>
  <si>
    <t xml:space="preserve"> School administration</t>
  </si>
  <si>
    <t xml:space="preserve"> Parents</t>
  </si>
  <si>
    <t xml:space="preserve"> Students themselves</t>
  </si>
  <si>
    <t xml:space="preserve">Neither support nor oppose</t>
  </si>
  <si>
    <t xml:space="preserve">Grid Summary: A "phone free" policy is an approach where schools take steps to restrict phone use in schools by students. This can be done in a number of different ways. You said your school has a phone free policy of some kind. In general, thinking about the following groups of people in your school, how much do you think they support or oppose the policy?</t>
  </si>
  <si>
    <t xml:space="preserve">BASE: Question displayed when the Question "Thinking about your school's approach to phone use by students, which, if any, of the following is true for you?Select all that apply." is one of the following answers ("My school has a policy that restricts students using phones during school hours","My school has a policy that restricts students bringing their phones to school at all","My school has a policy that requires students to hand over their phones when they first arrive at school","My school has a policy that requires students to put their phone in a lockable pouch during school hours, that they can carry around with them","My school has another kind of policy restricting phone use in school by students")</t>
  </si>
  <si>
    <t xml:space="preserve">A "phone free" policy is an approach where schools take steps to restrict phone use in schools by students. This can be done in a number of different ways. You said your school has a phone free policy of some kind. In general, thinking about the following groups of people in your school, how much do you think they support or oppose the policy?: Students themselves</t>
  </si>
  <si>
    <t xml:space="preserve">A "phone free" policy is an approach where schools take steps to restrict phone use in schools by students. This can be done in a number of different ways. You said your school has a phone free policy of some kind. In general, thinking about the following groups of people in your school, how much do you think they support or oppose the policy?: Classroom Teachers</t>
  </si>
  <si>
    <t xml:space="preserve">A "phone free" policy is an approach where schools take steps to restrict phone use in schools by students. This can be done in a number of different ways. You said your school has a phone free policy of some kind. In general, thinking about the following groups of people in your school, how much do you think they support or oppose the policy?: Parents</t>
  </si>
  <si>
    <t xml:space="preserve">A "phone free" policy is an approach where schools take steps to restrict phone use in schools by students. This can be done in a number of different ways. You said your school has a phone free policy of some kind. In general, thinking about the following groups of people in your school, how much do you think they support or oppose the policy?: School administration</t>
  </si>
  <si>
    <t xml:space="preserve">A "phone free" policy is an approach where schools take steps to restrict phone use in schools by students. This can be done in a number of different ways. You said your school has a phone free policy of some kind. In general, thinking about the following groups of people in your school, how much do you think they support or oppose the policy?: School support staff</t>
  </si>
  <si>
    <t xml:space="preserve"> And to what extent do you yourself support or oppose the phone free policy at your school?</t>
  </si>
  <si>
    <t xml:space="preserve">Strongly effective</t>
  </si>
  <si>
    <t xml:space="preserve">Somewhat effective</t>
  </si>
  <si>
    <t xml:space="preserve">Not very effective</t>
  </si>
  <si>
    <t xml:space="preserve">Not effective at all</t>
  </si>
  <si>
    <t xml:space="preserve"> You said your school has a phone free policy of some kind. How effective or ineffective do you think this policy is?</t>
  </si>
  <si>
    <t xml:space="preserve">Students find ways around the rules</t>
  </si>
  <si>
    <t xml:space="preserve">There are no sufficient consequences for students who violate the policy</t>
  </si>
  <si>
    <t xml:space="preserve">Rules are not reliably enforced by teachers or staff</t>
  </si>
  <si>
    <t xml:space="preserve">Students don’t support the policy that is in place</t>
  </si>
  <si>
    <t xml:space="preserve">Even with the rules around phone use, students get distracted in other ways</t>
  </si>
  <si>
    <t xml:space="preserve">Teachers and staff do not have the necessary resources to properly enforce the phone free policy</t>
  </si>
  <si>
    <t xml:space="preserve">Parents have complained about the policy, reducing how routinely it can be enforced</t>
  </si>
  <si>
    <t xml:space="preserve">The policy has not achieved any of its original aims in terms of behaviour or results</t>
  </si>
  <si>
    <t xml:space="preserve">You said your school’s current phone free policies are ineffective. Why is this? Select all that apply.</t>
  </si>
  <si>
    <t xml:space="preserve">BASE: Phone Free Policy</t>
  </si>
  <si>
    <t xml:space="preserve"> You said you worked in a school with no formal policy on phone use, or where students are able to use their phones as a learning device. To what extent do you support or oppose this approach?</t>
  </si>
  <si>
    <t xml:space="preserve">BASE: Do not think phone free policy is effective</t>
  </si>
  <si>
    <t xml:space="preserve"> Students using phones in schools creates an unsafe environment for the student themselves</t>
  </si>
  <si>
    <t xml:space="preserve"> Students using phones in school creates an unsafe environment for other students</t>
  </si>
  <si>
    <t xml:space="preserve"> Students using phones in school creates an unsafe environment for teachers</t>
  </si>
  <si>
    <t xml:space="preserve">To what extent do you agree or disagree with the following?: Students using phones in school creates an unsafe environment for other students</t>
  </si>
  <si>
    <t xml:space="preserve">To what extent do you agree or disagree with the following?: Students using phones in school creates an unsafe environment for teachers</t>
  </si>
  <si>
    <t xml:space="preserve">To what extent do you agree or disagree with the following?: Students using phones in schools creates an unsafe environment for the student themselves</t>
  </si>
  <si>
    <t xml:space="preserve">Improved focus and attention during class</t>
  </si>
  <si>
    <t xml:space="preserve">Fewer distractions for students</t>
  </si>
  <si>
    <t xml:space="preserve">Reduction in cyberbullying</t>
  </si>
  <si>
    <t xml:space="preserve">Improved social relationships between students</t>
  </si>
  <si>
    <t xml:space="preserve">Better academic performance</t>
  </si>
  <si>
    <t xml:space="preserve">Safer school environment</t>
  </si>
  <si>
    <t xml:space="preserve">Improved teacher-student interaction</t>
  </si>
  <si>
    <t xml:space="preserve">Less peer pressure related to phone ownership or usage</t>
  </si>
  <si>
    <t xml:space="preserve">Increased physical activity during breaks</t>
  </si>
  <si>
    <t xml:space="preserve">Decreased anxiety or mental health issues linked to phone use</t>
  </si>
  <si>
    <t xml:space="preserve">Reduced cheating in exams or tests</t>
  </si>
  <si>
    <t xml:space="preserve">More engagement in extracurricular activities</t>
  </si>
  <si>
    <t xml:space="preserve">N/A - there are no advantages to phone free schools</t>
  </si>
  <si>
    <t xml:space="preserve">Which, if any, of the following do you think are the main advantages to phone free schools? Select all that apply.</t>
  </si>
  <si>
    <t xml:space="preserve">Inability to contact people in case of emergency</t>
  </si>
  <si>
    <t xml:space="preserve">Causes frustration or resistance from students</t>
  </si>
  <si>
    <t xml:space="preserve">Difficult to enforce consistently across all students</t>
  </si>
  <si>
    <t xml:space="preserve">Increased responsibilities on teachers/school officials</t>
  </si>
  <si>
    <t xml:space="preserve">Limited access to educational apps and resources</t>
  </si>
  <si>
    <t xml:space="preserve">Increased reliance on school-provided technology, which may be outdated</t>
  </si>
  <si>
    <t xml:space="preserve">Difficulty in organising personal schedules or reminders</t>
  </si>
  <si>
    <t xml:space="preserve">Students feel less connected to their social networks</t>
  </si>
  <si>
    <t xml:space="preserve">Loss of valuable digital skills or tech literacy</t>
  </si>
  <si>
    <t xml:space="preserve">Harder to coordinate after-school plans or activities</t>
  </si>
  <si>
    <t xml:space="preserve">Reduced opportunities for self-directed learning during breaks</t>
  </si>
  <si>
    <t xml:space="preserve">N/A - there are no disadvantages to phone free schools</t>
  </si>
  <si>
    <t xml:space="preserve">And which, if any, of the following do you think are the main disadvantages to phone free schools? Select all that apply.</t>
  </si>
  <si>
    <t xml:space="preserve">Yes - I worked at the school before the policy was implemented</t>
  </si>
  <si>
    <t xml:space="preserve">Yes - I previously worked at a school without a phone free policy</t>
  </si>
  <si>
    <t xml:space="preserve">No</t>
  </si>
  <si>
    <t xml:space="preserve"> You said your school has a policy restricting the use of phones by students. Did you work at your school before the policy was implemented, or have you previously worked at another school without a phone free policy?</t>
  </si>
  <si>
    <t xml:space="preserve">Significantly improved</t>
  </si>
  <si>
    <t xml:space="preserve">Slightly improved</t>
  </si>
  <si>
    <t xml:space="preserve">No difference</t>
  </si>
  <si>
    <t xml:space="preserve">Slightly worsened</t>
  </si>
  <si>
    <t xml:space="preserve">Significantly worsened</t>
  </si>
  <si>
    <t xml:space="preserve"> Compared to your experience working in the school before a phone free policy was implemented, would you say behaviour among students has improved or worsened?</t>
  </si>
  <si>
    <t xml:space="preserve">BASE: Not Phone Free / No Formal Policy</t>
  </si>
  <si>
    <t xml:space="preserve"> Students getting distracted in the classroom</t>
  </si>
  <si>
    <t xml:space="preserve"> Students bullying eachother online</t>
  </si>
  <si>
    <t xml:space="preserve"> Students leaving the school grounds during lunch and not returning for the afternoon</t>
  </si>
  <si>
    <t xml:space="preserve"> Students missing lessons in general</t>
  </si>
  <si>
    <t xml:space="preserve"> Students cheating on their homework</t>
  </si>
  <si>
    <t xml:space="preserve"> Students cheating on their exams</t>
  </si>
  <si>
    <t xml:space="preserve"> Students engaging in antisocial behaviour in school bathrooms</t>
  </si>
  <si>
    <t xml:space="preserve"> Students spending their lunch hours or break hours in school bathrooms</t>
  </si>
  <si>
    <t xml:space="preserve">More likely</t>
  </si>
  <si>
    <t xml:space="preserve">No more or less likely</t>
  </si>
  <si>
    <t xml:space="preserve">Less likely</t>
  </si>
  <si>
    <t xml:space="preserve">Grid Summary: Compared to your experience working in the school before a phone free policy was implemented, are you more or less likely to notice the following?</t>
  </si>
  <si>
    <t xml:space="preserve">Compared to your experience working in the school before a phone free policy was implemented, are you more or less likely to notice the following?: Students getting distracted in the classroom</t>
  </si>
  <si>
    <t xml:space="preserve">Compared to your experience working in the school before a phone free policy was implemented, are you more or less likely to notice the following?: Students bullying eachother online</t>
  </si>
  <si>
    <t xml:space="preserve">Compared to your experience working in the school before a phone free policy was implemented, are you more or less likely to notice the following?: Students leaving the school grounds during lunch and not returning for the afternoon</t>
  </si>
  <si>
    <t xml:space="preserve">Compared to your experience working in the school before a phone free policy was implemented, are you more or less likely to notice the following?: Students missing lessons in general</t>
  </si>
  <si>
    <t xml:space="preserve">Compared to your experience working in the school before a phone free policy was implemented, are you more or less likely to notice the following?: Students cheating on their homework</t>
  </si>
  <si>
    <t xml:space="preserve">Compared to your experience working in the school before a phone free policy was implemented, are you more or less likely to notice the following?: Students cheating on their exams</t>
  </si>
  <si>
    <t xml:space="preserve">Compared to your experience working in the school before a phone free policy was implemented, are you more or less likely to notice the following?: Students engaging in antisocial behaviour in school bathrooms</t>
  </si>
  <si>
    <t xml:space="preserve">Compared to your experience working in the school before a phone free policy was implemented, are you more or less likely to notice the following?: Students spending their lunch hours or break hours in school bathrooms</t>
  </si>
  <si>
    <t xml:space="preserve">Behaviour among students has improved entirely because of the phone free policy</t>
  </si>
  <si>
    <t xml:space="preserve">Behaviour among students has improved mainly because of the phone free policy, but other factors have also had an impact</t>
  </si>
  <si>
    <t xml:space="preserve">Behaviour among students has improved because of the phone free policy along with a range of other factors</t>
  </si>
  <si>
    <t xml:space="preserve">Behaviour among students has improved mainly because of other factors, but the phone free policy has also had an impact</t>
  </si>
  <si>
    <t xml:space="preserve">Behaviour among students has improved entirely because of other factors</t>
  </si>
  <si>
    <t xml:space="preserve"> You said that you were less likely to notice students getting distracted in the classroom now compared to before the phone free policy was implemented. Which of the following comes closest to your view?</t>
  </si>
  <si>
    <t xml:space="preserve">BASE: Worked at school before/without Phone Free Policy</t>
  </si>
  <si>
    <t xml:space="preserve"> You said that you were less likely to notice students bullying eachother online now compared to before the phone free policy was implemented. Which of the following comes closest to your view?</t>
  </si>
  <si>
    <t xml:space="preserve">BASE: Say above is less likely to happen</t>
  </si>
  <si>
    <t xml:space="preserve"> You said that you were less likely to notice students leaving the school grounds during lunch and not returning for the afternoon now compared to before the phone free policy was implemented. Which of the following comes closest to your view?</t>
  </si>
  <si>
    <t xml:space="preserve"> You said that you were less likely to notice students missing lessons in general now compared to before the phone free policy was implemented. Which of the following comes closest to your view?</t>
  </si>
  <si>
    <t xml:space="preserve">BASE: Question displayed when the Question "Students missing lessons in general" is one of the following answers ("Less likely")</t>
  </si>
  <si>
    <t xml:space="preserve"> You said that you were less likely to notice students cheating on their homework or exams now compared to before the phone free policy was implemented. Which of the following comes closest to your view?</t>
  </si>
  <si>
    <t xml:space="preserve"> You said that you were less likely to notice students engaging in antisocial behaviour in school bathrooms now compared to before the phone free policy was implemented. Which of the following comes closest to your view?</t>
  </si>
  <si>
    <t xml:space="preserve">BASE: Question displayed when the Question "Students spending their lunch hours or break hours in school bathrooms" is one of the following answers ("Less likely") OR Question "Students engaging in antisocial behaviour in school bathrooms" is one of the following answers ("Less likely")</t>
  </si>
  <si>
    <t xml:space="preserve">Classroom teachers</t>
  </si>
  <si>
    <t xml:space="preserve">Headteachers</t>
  </si>
  <si>
    <t xml:space="preserve">Senior teachers / Year Group leads</t>
  </si>
  <si>
    <t xml:space="preserve">Form teachers</t>
  </si>
  <si>
    <t xml:space="preserve">School Support staff</t>
  </si>
  <si>
    <t xml:space="preserve">Administration staff</t>
  </si>
  <si>
    <t xml:space="preserve">Other students / student leaders</t>
  </si>
  <si>
    <t xml:space="preserve">Thinking now about your school specifically, who is currently most responsible for enforcing behaviour policies around phone use? Select all that apply.</t>
  </si>
  <si>
    <t xml:space="preserve">And who do you think should be responsible for enforcing behaviour policies around phone use?</t>
  </si>
  <si>
    <t xml:space="preserve">Yes, I would benefit from additional support</t>
  </si>
  <si>
    <t xml:space="preserve">No, I would not benefit from additional support</t>
  </si>
  <si>
    <t xml:space="preserve">N/A - I am not responsible for enforcing behaviour policies around phone use</t>
  </si>
  <si>
    <t xml:space="preserve"> Would you benefit from additional support to enforce behaviour policies around phone use in your school?</t>
  </si>
  <si>
    <t xml:space="preserve">Additional resources to help combat phone use (e.g., signal blockers, wifi restrictions, phone pouch etc.)</t>
  </si>
  <si>
    <t xml:space="preserve">Clearer guidance from the government on what rules we should be enforcing</t>
  </si>
  <si>
    <t xml:space="preserve">Guidance on how to help students deal with peer pressure to use their phones</t>
  </si>
  <si>
    <t xml:space="preserve">Additional members of staff to help routinely enforce existing rules</t>
  </si>
  <si>
    <t xml:space="preserve">Clearer guidance from the school on what rules we should be enforcing</t>
  </si>
  <si>
    <t xml:space="preserve">Guidance on how to speak to students who are concerned about their own phone use</t>
  </si>
  <si>
    <t xml:space="preserve">Guidance on how to speak to students about what they see and do online</t>
  </si>
  <si>
    <t xml:space="preserve">N/A - No forms of additional support would be useful</t>
  </si>
  <si>
    <t xml:space="preserve">Which, if any, of the following forms of additional support for teachers to implement behaviour policies around phones would you find most useful? Select all that apply.</t>
  </si>
  <si>
    <t xml:space="preserve">Parents or Guardians</t>
  </si>
  <si>
    <t xml:space="preserve">Social Media Companies</t>
  </si>
  <si>
    <t xml:space="preserve">UK Government</t>
  </si>
  <si>
    <t xml:space="preserve">Children themselves</t>
  </si>
  <si>
    <t xml:space="preserve">Mobile Service providers (e.g. EE, Vodafone)</t>
  </si>
  <si>
    <t xml:space="preserve">Teachers</t>
  </si>
  <si>
    <t xml:space="preserve">Schools</t>
  </si>
  <si>
    <t xml:space="preserve">Police</t>
  </si>
  <si>
    <t xml:space="preserve">Which, if any, of the following do you think are most responsible for preventing children from seeing inappropriate content online? Select all that apply.</t>
  </si>
  <si>
    <t xml:space="preserve"> And who do you think should be the single most responsible for preventing children from seeing inappropriate content online? Select only ONE.</t>
  </si>
  <si>
    <t xml:space="preserve">Social media companies can be trusted to regulate themselves, and should be able to implement their own rules to protect children online</t>
  </si>
  <si>
    <t xml:space="preserve">The government needs to regulate social media companies, to ensure that there are consistent rules to protect children online</t>
  </si>
  <si>
    <t xml:space="preserve"> Regulations to force social media companies to remove inappropriate content posted on their platforms</t>
  </si>
  <si>
    <t xml:space="preserve"> Regulations to force social media companies to verify the age of their users, limiting the number of younger people on the platforms</t>
  </si>
  <si>
    <t xml:space="preserve"> Regulations to control the way young people use social media (e.g. limiting ability to interact with other accounts)</t>
  </si>
  <si>
    <t xml:space="preserve">Very effective</t>
  </si>
  <si>
    <t xml:space="preserve">Grid Summary: Thinking about different regulations that could be implemented to help protect children online, how effective or ineffective do you think each of the following will be?</t>
  </si>
  <si>
    <t xml:space="preserve">Thinking about different regulations that could be implemented to help protect children online, how effective or ineffective do you think each of the following will be?: Regulations to force social media companies to remove inappropriate content posted on their platforms</t>
  </si>
  <si>
    <t xml:space="preserve">Thinking about different regulations that could be implemented to help protect children online, how effective or ineffective do you think each of the following will be?: Regulations to force social media companies to verify the age of their users, limiting the number of younger people on the platforms</t>
  </si>
  <si>
    <t xml:space="preserve">Thinking about different regulations that could be implemented to help protect children online, how effective or ineffective do you think each of the following will be?: Regulations to control the way young people use social media (e.g. limiting ability to interact with other accounts)</t>
  </si>
  <si>
    <t xml:space="preserve"> Regulations on how children use social media will never work, as they will always find a way to work around the ban</t>
  </si>
  <si>
    <t xml:space="preserve"> It is impossible to regulate social media to protect children, because too many people post too much content for it to be controlled</t>
  </si>
  <si>
    <t xml:space="preserve"> We should not regulate social media at all, as it could restrict people’s freedom of speech</t>
  </si>
  <si>
    <t xml:space="preserve">To what extent do you agree or disagree with the following?: Regulations on how children use social media will never work, as they will always find a way to work around the ban</t>
  </si>
  <si>
    <t xml:space="preserve">To what extent do you agree or disagree with the following?: It is impossible to regulate social media to protect children, because too many people post too much content for it to be controlled</t>
  </si>
  <si>
    <t xml:space="preserve">To what extent do you agree or disagree with the following?: We should not regulate social media at all, as it could restrict people’s freedom of speech</t>
  </si>
  <si>
    <t xml:space="preserve">Controlling the type of content children can see on social media will be a more effective way of protecting them online, because bans on using social media in the first place will never work</t>
  </si>
  <si>
    <t xml:space="preserve">Restricting children from using social media in the first place will be a more effective means of protecting them online, because social media companies will never be able to properly control the content their users see</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</si>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</sst>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xf numFmtId="168" fontId="8" fillId="0" borderId="0" xfId="0" applyFont="1" applyNumberFormat="1" applyAlignment="1">
      <alignment horizontal="center" vertical="center"/>
    </xf>
    <xf numFmtId="0" fontId="8" fillId="0" borderId="0" xfId="0" applyFont="1" applyAlignment="1">
      <alignment horizontal="center" vertical="center" wrapText="1"/>
    </xf>
    <xf numFmtId="169" fontId="8" fillId="0" borderId="2" xfId="0" applyFont="1" applyNumberFormat="1" applyBorder="1" applyAlignment="1">
      <alignment horizontal="center" vertical="center"/>
    </xf>
    <xf numFmtId="0" fontId="8" fillId="0" borderId="3" xfId="0" applyFont="1" applyBorder="1" applyAlignment="1">
      <alignment horizontal="center" vertical="center" wrapText="1"/>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theme" Target="theme/theme1.xml"/><Relationship Id="rId85" Type="http://schemas.openxmlformats.org/officeDocument/2006/relationships/styles" Target="styles.xml"/><Relationship Id="rId86"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511</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"Which do you think are the most important issues facing the country at this time? Please select up to three.")</f>
      </c>
      <c r="E9" s="15" t="str">
        <f>=HYPERLINK("#'Full Results'!A11", "11")</f>
      </c>
      <c r="F9" t="s">
        <v>63</v>
      </c>
    </row>
    <row r="10">
      <c r="C10" t="n">
        <v>2</v>
      </c>
      <c r="D10" s="9" t="str">
        <f>=HYPERLINK("#'Table 2'!A1", "Thinking about schools in England, which of the following do you think are the most important issues affecting schools at this time? Please select up to three.")</f>
      </c>
      <c r="E10" s="15" t="str">
        <f>=HYPERLINK("#'Full Results'!A29", "29")</f>
      </c>
      <c r="F10" t="s">
        <v>63</v>
      </c>
    </row>
    <row r="11">
      <c r="C11" t="n">
        <v>3</v>
      </c>
      <c r="D11" s="9" t="str">
        <f>=HYPERLINK("#'Table 3'!A1", " In general, would you say that children in schools in England are well or poorly behaved?")</f>
      </c>
      <c r="E11" s="15" t="str">
        <f>=HYPERLINK("#'Full Results'!A46", "46")</f>
      </c>
      <c r="F11" t="s">
        <v>63</v>
      </c>
    </row>
    <row r="12">
      <c r="C12" t="n">
        <v>4</v>
      </c>
      <c r="D12" s="9" t="str">
        <f>=HYPERLINK("#'Table 4'!A1", " In general, would you say that children in your school are well or poorly behaved?")</f>
      </c>
      <c r="E12" s="15" t="str">
        <f>=HYPERLINK("#'Full Results'!A55", "55")</f>
      </c>
      <c r="F12" t="s">
        <v>63</v>
      </c>
    </row>
    <row r="13">
      <c r="C13" t="n">
        <v>5</v>
      </c>
      <c r="D13" s="9" t="str">
        <f>=HYPERLINK("#'Table 5'!A1", "Which, if any, of the following do you think contributes to poor behaviour of school children in England? Select all that apply.")</f>
      </c>
      <c r="E13" s="15" t="str">
        <f>=HYPERLINK("#'Full Results'!A64", "64")</f>
      </c>
      <c r="F13" t="s">
        <v>63</v>
      </c>
    </row>
    <row r="14">
      <c r="C14" t="n">
        <v>6</v>
      </c>
      <c r="D14" s="9" t="str">
        <f>=HYPERLINK("#'Table 6'!A1", " And which of the following do you think most contribute to poor behaviour in schools? Select only ONE.")</f>
      </c>
      <c r="E14" s="15" t="str">
        <f>=HYPERLINK("#'Full Results'!A82", "82")</f>
      </c>
      <c r="F14" t="s">
        <v>105</v>
      </c>
    </row>
    <row r="15">
      <c r="C15" t="n">
        <v>7</v>
      </c>
      <c r="D15" s="9" t="str">
        <f>=HYPERLINK("#'Table 7'!A1", "Which, if any, of the following do you think will be effective means of improving behaviour in schools? Select all that apply.")</f>
      </c>
      <c r="E15" s="15" t="str">
        <f>=HYPERLINK("#'Full Results'!A99", "99")</f>
      </c>
      <c r="F15" t="s">
        <v>63</v>
      </c>
    </row>
    <row r="16">
      <c r="C16" t="n">
        <v>8</v>
      </c>
      <c r="D16" s="9" t="str">
        <f>=HYPERLINK("#'Table 8'!A1", " And which of the following do you think will have the single greatest impact on improving behaviour in schools? Select only ONE.")</f>
      </c>
      <c r="E16" s="15" t="str">
        <f>=HYPERLINK("#'Full Results'!A114", "114")</f>
      </c>
      <c r="F16" t="s">
        <v>105</v>
      </c>
    </row>
    <row r="17">
      <c r="C17" t="n">
        <v>9</v>
      </c>
      <c r="D17" s="9" t="str">
        <f>=HYPERLINK("#'Table 9'!A1", " Which of the following comes closest to your view?")</f>
      </c>
      <c r="E17" s="15" t="str">
        <f>=HYPERLINK("#'Full Results'!A128", "128")</f>
      </c>
      <c r="F17" t="s">
        <v>63</v>
      </c>
    </row>
    <row r="18">
      <c r="C18" t="n">
        <v>10</v>
      </c>
      <c r="D18" s="9" t="str">
        <f>=HYPERLINK("#'Table 10'!A1", " Thinking about schools in general, how much of a problem is mobile phone use by students?")</f>
      </c>
      <c r="E18" s="15" t="str">
        <f>=HYPERLINK("#'Full Results'!A135", "135")</f>
      </c>
      <c r="F18" t="s">
        <v>63</v>
      </c>
    </row>
    <row r="19">
      <c r="C19" t="n">
        <v>11</v>
      </c>
      <c r="D19" s="9" t="str">
        <f>=HYPERLINK("#'Table 11'!A1", " Thinking about your school in particular, how much of a problem is mobile phone use by students?")</f>
      </c>
      <c r="E19" s="15" t="str">
        <f>=HYPERLINK("#'Full Results'!A143", "143")</f>
      </c>
      <c r="F19" t="s">
        <v>63</v>
      </c>
    </row>
    <row r="20">
      <c r="C20" t="n">
        <v>12</v>
      </c>
      <c r="D20" s="9" t="str">
        <f>=HYPERLINK("#'Table 12'!A1", "Thinking about students in your school, which, if any, of the following are you aware of? Select all that apply.")</f>
      </c>
      <c r="E20" s="15" t="str">
        <f>=HYPERLINK("#'Full Results'!A151", "151")</f>
      </c>
      <c r="F20" t="s">
        <v>63</v>
      </c>
    </row>
    <row r="21">
      <c r="C21" t="n">
        <v>13</v>
      </c>
      <c r="D21" s="9" t="str">
        <f>=HYPERLINK("#'Table 13'!A1", " In an average week, how often would you say you have to respond to a student using a phone in a class you are teaching when they are not permitted to do so?")</f>
      </c>
      <c r="E21" s="15" t="str">
        <f>=HYPERLINK("#'Full Results'!A164", "164")</f>
      </c>
      <c r="F21" t="s">
        <v>63</v>
      </c>
    </row>
    <row r="22">
      <c r="C22" t="n">
        <v>14</v>
      </c>
      <c r="D22" s="9" t="str">
        <f>=HYPERLINK("#'Table 14'!A1", " If you were to guess, what proportion of the classes you teach in a typical week are affected by students using their phone in class when they are not permitted to do so?")</f>
      </c>
      <c r="E22" s="15" t="str">
        <f>=HYPERLINK("#'Full Results'!A182", "182")</f>
      </c>
      <c r="F22" t="s">
        <v>63</v>
      </c>
    </row>
    <row r="23">
      <c r="C23" t="n">
        <v>15</v>
      </c>
      <c r="D23" s="9" t="str">
        <f>=HYPERLINK("#'Table 15'!A1", "Grid Summary: To what extent do you agree or disagree with the following?")</f>
      </c>
      <c r="E23" s="8"/>
      <c r="F23" t="s">
        <v>63</v>
      </c>
    </row>
    <row r="24">
      <c r="C24" t="n">
        <v>16</v>
      </c>
      <c r="D24" s="9" t="str">
        <f>=HYPERLINK("#'Table 16'!A1", "To what extent do you agree or disagree with the following?: Students today spend more time on their phones at lunch/break than they did when I first started teaching")</f>
      </c>
      <c r="E24" s="15" t="str">
        <f>=HYPERLINK("#'Full Results'!A192", "192")</f>
      </c>
      <c r="F24" t="s">
        <v>63</v>
      </c>
    </row>
    <row r="25">
      <c r="C25" t="n">
        <v>17</v>
      </c>
      <c r="D25" s="9" t="str">
        <f>=HYPERLINK("#'Table 17'!A1", "To what extent do you agree or disagree with the following?: Students today spend more time on their phones at lunch/break than they did when I attended school myself")</f>
      </c>
      <c r="E25" s="15" t="str">
        <f>=HYPERLINK("#'Full Results'!A205", "205")</f>
      </c>
      <c r="F25" t="s">
        <v>63</v>
      </c>
    </row>
    <row r="26">
      <c r="C26" t="n">
        <v>18</v>
      </c>
      <c r="D26" s="9" t="str">
        <f>=HYPERLINK("#'Table 18'!A1", "Grid Summary: Thinking about students in the modern day, and comparing them to students in the past, to what extent are you worried about the following?")</f>
      </c>
      <c r="E26" s="8"/>
      <c r="F26" t="s">
        <v>63</v>
      </c>
    </row>
    <row r="27">
      <c r="C27" t="n">
        <v>19</v>
      </c>
      <c r="D27" s="9" t="str">
        <f>=HYPERLINK("#'Table 19'!A1", "Thinking about students in the modern day, and comparing them to students in the past, to what extent are you worried about the following?: Amount of time that students spend on their phone during school hours")</f>
      </c>
      <c r="E27" s="15" t="str">
        <f>=HYPERLINK("#'Full Results'!A218", "218")</f>
      </c>
      <c r="F27" t="s">
        <v>63</v>
      </c>
    </row>
    <row r="28">
      <c r="C28" t="n">
        <v>20</v>
      </c>
      <c r="D28" s="9" t="str">
        <f>=HYPERLINK("#'Table 20'!A1", "Thinking about students in the modern day, and comparing them to students in the past, to what extent are you worried about the following?: Strength of the relationships between students or groups of students, especially when compared to the stre...")</f>
      </c>
      <c r="E28" s="15" t="str">
        <f>=HYPERLINK("#'Full Results'!A226", "226")</f>
      </c>
      <c r="F28" t="s">
        <v>63</v>
      </c>
    </row>
    <row r="29">
      <c r="C29" t="n">
        <v>21</v>
      </c>
      <c r="D29" s="9" t="str">
        <f>=HYPERLINK("#'Table 21'!A1", "Thinking about students in the modern day, and comparing them to students in the past, to what extent are you worried about the following?: Amount of time that students spend indoors today compared to the past")</f>
      </c>
      <c r="E29" s="15" t="str">
        <f>=HYPERLINK("#'Full Results'!A234", "234")</f>
      </c>
      <c r="F29" t="s">
        <v>63</v>
      </c>
    </row>
    <row r="30">
      <c r="C30" t="n">
        <v>22</v>
      </c>
      <c r="D30" s="9" t="str">
        <f>=HYPERLINK("#'Table 22'!A1", "Thinking about students in the modern day, and comparing them to students in the past, to what extent are you worried about the following?: Amount of fun that students have today compared to the past")</f>
      </c>
      <c r="E30" s="15" t="str">
        <f>=HYPERLINK("#'Full Results'!A242", "242")</f>
      </c>
      <c r="F30" t="s">
        <v>63</v>
      </c>
    </row>
    <row r="31">
      <c r="C31" t="n">
        <v>23</v>
      </c>
      <c r="D31" s="9" t="str">
        <f>=HYPERLINK("#'Table 23'!A1", "Thinking about students in the modern day, and comparing them to students in the past, to what extent are you worried about the following?: Noise levels in schools today compared to the past")</f>
      </c>
      <c r="E31" s="15" t="str">
        <f>=HYPERLINK("#'Full Results'!A250", "250")</f>
      </c>
      <c r="F31" t="s">
        <v>63</v>
      </c>
    </row>
    <row r="32">
      <c r="C32" t="n">
        <v>24</v>
      </c>
      <c r="D32" s="9" t="str">
        <f>=HYPERLINK("#'Table 24'!A1", "Thinking about your school's approach to phone use by students, which, if any, of the following is true for you? Select all that apply.")</f>
      </c>
      <c r="E32" s="15" t="str">
        <f>=HYPERLINK("#'Full Results'!A258", "258")</f>
      </c>
      <c r="F32" t="s">
        <v>63</v>
      </c>
    </row>
    <row r="33">
      <c r="C33" t="n">
        <v>25</v>
      </c>
      <c r="D33" s="9" t="str">
        <f>=HYPERLINK("#'Table 25'!A1", "Grid Summary: And to what extent would you support or oppose your school adopting each of the following approaches to phone use in school?")</f>
      </c>
      <c r="E33" s="8"/>
      <c r="F33" t="s">
        <v>63</v>
      </c>
    </row>
    <row r="34">
      <c r="C34" t="n">
        <v>26</v>
      </c>
      <c r="D34" s="9" t="str">
        <f>=HYPERLINK("#'Table 26'!A1", "And to what extent would you support or oppose your school adopting each of the following approaches to phone use in school?: A policy that restricts students using phones during school hours")</f>
      </c>
      <c r="E34" s="15" t="str">
        <f>=HYPERLINK("#'Full Results'!A270", "270")</f>
      </c>
      <c r="F34" t="s">
        <v>63</v>
      </c>
    </row>
    <row r="35">
      <c r="C35" t="n">
        <v>27</v>
      </c>
      <c r="D35" s="9" t="str">
        <f>=HYPERLINK("#'Table 27'!A1", "And to what extent would you support or oppose your school adopting each of the following approaches to phone use in school?: A  policy that restricts students bringing their phones to school at all")</f>
      </c>
      <c r="E35" s="15" t="str">
        <f>=HYPERLINK("#'Full Results'!A281", "281")</f>
      </c>
      <c r="F35" t="s">
        <v>63</v>
      </c>
    </row>
    <row r="36">
      <c r="C36" t="n">
        <v>28</v>
      </c>
      <c r="D36" s="9" t="str">
        <f>=HYPERLINK("#'Table 28'!A1", "And to what extent would you support or oppose your school adopting each of the following approaches to phone use in school?: A policy that requires students to hand over their phones when they first arrive at school")</f>
      </c>
      <c r="E36" s="15" t="str">
        <f>=HYPERLINK("#'Full Results'!A292", "292")</f>
      </c>
      <c r="F36" t="s">
        <v>63</v>
      </c>
    </row>
    <row r="37">
      <c r="C37" t="n">
        <v>29</v>
      </c>
      <c r="D37" s="9" t="str">
        <f>=HYPERLINK("#'Table 29'!A1", "And to what extent would you support or oppose your school adopting each of the following approaches to phone use in school?: A policy that requires students to put their phone in a lockable pouch during school hours, that they can carry around w...")</f>
      </c>
      <c r="E37" s="15" t="str">
        <f>=HYPERLINK("#'Full Results'!A303", "303")</f>
      </c>
      <c r="F37" t="s">
        <v>63</v>
      </c>
    </row>
    <row r="38">
      <c r="C38" t="n">
        <v>30</v>
      </c>
      <c r="D38" s="9" t="str">
        <f>=HYPERLINK("#'Table 30'!A1", "And to what extent would you support or oppose your school adopting each of the following approaches to phone use in school?: A policy that encourages students to use their phones during school hours as a learning device")</f>
      </c>
      <c r="E38" s="15" t="str">
        <f>=HYPERLINK("#'Full Results'!A314", "314")</f>
      </c>
      <c r="F38" t="s">
        <v>63</v>
      </c>
    </row>
    <row r="39">
      <c r="C39" t="n">
        <v>31</v>
      </c>
      <c r="D39" s="9" t="str">
        <f>=HYPERLINK("#'Table 31'!A1", "And to what extent would you support or oppose your school adopting each of the following approaches to phone use in school?: No formal policy on phone use in school")</f>
      </c>
      <c r="E39" s="15" t="str">
        <f>=HYPERLINK("#'Full Results'!A325", "325")</f>
      </c>
      <c r="F39" t="s">
        <v>63</v>
      </c>
    </row>
    <row r="40">
      <c r="C40" t="n">
        <v>32</v>
      </c>
      <c r="D40" s="9" t="str">
        <f>=HYPERLINK("#'Table 32'!A1", "Grid Summary: A "phone free" policy is an approach where schools take steps to restrict phone use in schools by students. This can be done in a number of different ways. You said your school has a phone free policy of some kind. In general, think...")</f>
      </c>
      <c r="E40" s="8"/>
      <c r="F40" t="s">
        <v>223</v>
      </c>
    </row>
    <row r="41">
      <c r="C41" t="n">
        <v>33</v>
      </c>
      <c r="D41" s="9" t="str">
        <f>=HYPERLINK("#'Table 33'!A1", "A ""phone free"" policy is an approach where schools take steps to restrict phone use in schools by students. This can be done in a number of different ways. You said your school has a phone free policy of some kind. In general, thinking about th...")</f>
      </c>
      <c r="E41" s="15" t="str">
        <f>=HYPERLINK("#'Full Results'!A336", "336")</f>
      </c>
      <c r="F41" t="s">
        <v>223</v>
      </c>
    </row>
    <row r="42">
      <c r="C42" t="n">
        <v>34</v>
      </c>
      <c r="D42" s="9" t="str">
        <f>=HYPERLINK("#'Table 34'!A1", "A ""phone free"" policy is an approach where schools take steps to restrict phone use in schools by students. This can be done in a number of different ways. You said your school has a phone free policy of some kind. In general, thinking about th...")</f>
      </c>
      <c r="E42" s="15" t="str">
        <f>=HYPERLINK("#'Full Results'!A348", "348")</f>
      </c>
      <c r="F42" t="s">
        <v>223</v>
      </c>
    </row>
    <row r="43">
      <c r="C43" t="n">
        <v>35</v>
      </c>
      <c r="D43" s="9" t="str">
        <f>=HYPERLINK("#'Table 35'!A1", "A ""phone free"" policy is an approach where schools take steps to restrict phone use in schools by students. This can be done in a number of different ways. You said your school has a phone free policy of some kind. In general, thinking about th...")</f>
      </c>
      <c r="E43" s="15" t="str">
        <f>=HYPERLINK("#'Full Results'!A360", "360")</f>
      </c>
      <c r="F43" t="s">
        <v>223</v>
      </c>
    </row>
    <row r="44">
      <c r="C44" t="n">
        <v>36</v>
      </c>
      <c r="D44" s="9" t="str">
        <f>=HYPERLINK("#'Table 36'!A1", "A ""phone free"" policy is an approach where schools take steps to restrict phone use in schools by students. This can be done in a number of different ways. You said your school has a phone free policy of some kind. In general, thinking about th...")</f>
      </c>
      <c r="E44" s="15" t="str">
        <f>=HYPERLINK("#'Full Results'!A372", "372")</f>
      </c>
      <c r="F44" t="s">
        <v>223</v>
      </c>
    </row>
    <row r="45">
      <c r="C45" t="n">
        <v>37</v>
      </c>
      <c r="D45" s="9" t="str">
        <f>=HYPERLINK("#'Table 37'!A1", "A ""phone free"" policy is an approach where schools take steps to restrict phone use in schools by students. This can be done in a number of different ways. You said your school has a phone free policy of some kind. In general, thinking about th...")</f>
      </c>
      <c r="E45" s="15" t="str">
        <f>=HYPERLINK("#'Full Results'!A384", "384")</f>
      </c>
      <c r="F45" t="s">
        <v>223</v>
      </c>
    </row>
    <row r="46">
      <c r="C46" t="n">
        <v>38</v>
      </c>
      <c r="D46" s="9" t="str">
        <f>=HYPERLINK("#'Table 38'!A1", " And to what extent do you yourself support or oppose the phone free policy at your school?")</f>
      </c>
      <c r="E46" s="15" t="str">
        <f>=HYPERLINK("#'Full Results'!A396", "396")</f>
      </c>
      <c r="F46" t="s">
        <v>223</v>
      </c>
    </row>
    <row r="47">
      <c r="C47" t="n">
        <v>39</v>
      </c>
      <c r="D47" s="9" t="str">
        <f>=HYPERLINK("#'Table 39'!A1", " You said your school has a phone free policy of some kind. How effective or ineffective do you think this policy is?")</f>
      </c>
      <c r="E47" s="15" t="str">
        <f>=HYPERLINK("#'Full Results'!A407", "407")</f>
      </c>
      <c r="F47" t="s">
        <v>223</v>
      </c>
    </row>
    <row r="48">
      <c r="C48" t="n">
        <v>40</v>
      </c>
      <c r="D48" s="9" t="str">
        <f>=HYPERLINK("#'Table 40'!A1", "You said your school’s current phone free policies are ineffective. Why is this? Select all that apply.")</f>
      </c>
      <c r="E48" s="15" t="str">
        <f>=HYPERLINK("#'Full Results'!A415", "415")</f>
      </c>
      <c r="F48" t="s">
        <v>244</v>
      </c>
    </row>
    <row r="49">
      <c r="C49" t="n">
        <v>41</v>
      </c>
      <c r="D49" s="9" t="str">
        <f>=HYPERLINK("#'Table 41'!A1", " You said you worked in a school with no formal policy on phone use, or where students are able to use their phones as a learning device. To what extent do you support or oppose this approach?")</f>
      </c>
      <c r="E49" s="15" t="str">
        <f>=HYPERLINK("#'Full Results'!A427", "427")</f>
      </c>
      <c r="F49" t="s">
        <v>246</v>
      </c>
    </row>
    <row r="50">
      <c r="C50" t="n">
        <v>42</v>
      </c>
      <c r="D50" s="9" t="str">
        <f>=HYPERLINK("#'Table 42'!A1", "Grid Summary: To what extent do you agree or disagree with the following?")</f>
      </c>
      <c r="E50" s="8"/>
      <c r="F50" t="s">
        <v>63</v>
      </c>
    </row>
    <row r="51">
      <c r="C51" t="n">
        <v>43</v>
      </c>
      <c r="D51" s="9" t="str">
        <f>=HYPERLINK("#'Table 43'!A1", "To what extent do you agree or disagree with the following?: Students using phones in school creates an unsafe environment for other students")</f>
      </c>
      <c r="E51" s="15" t="str">
        <f>=HYPERLINK("#'Full Results'!A438", "438")</f>
      </c>
      <c r="F51" t="s">
        <v>63</v>
      </c>
    </row>
    <row r="52">
      <c r="C52" t="n">
        <v>44</v>
      </c>
      <c r="D52" s="9" t="str">
        <f>=HYPERLINK("#'Table 44'!A1", "To what extent do you agree or disagree with the following?: Students using phones in school creates an unsafe environment for teachers")</f>
      </c>
      <c r="E52" s="15" t="str">
        <f>=HYPERLINK("#'Full Results'!A450", "450")</f>
      </c>
      <c r="F52" t="s">
        <v>63</v>
      </c>
    </row>
    <row r="53">
      <c r="C53" t="n">
        <v>45</v>
      </c>
      <c r="D53" s="9" t="str">
        <f>=HYPERLINK("#'Table 45'!A1", "To what extent do you agree or disagree with the following?: Students using phones in schools creates an unsafe environment for the student themselves")</f>
      </c>
      <c r="E53" s="15" t="str">
        <f>=HYPERLINK("#'Full Results'!A462", "462")</f>
      </c>
      <c r="F53" t="s">
        <v>63</v>
      </c>
    </row>
    <row r="54">
      <c r="C54" t="n">
        <v>46</v>
      </c>
      <c r="D54" s="9" t="str">
        <f>=HYPERLINK("#'Table 46'!A1", "Which, if any, of the following do you think are the main advantages to phone free schools? Select all that apply.")</f>
      </c>
      <c r="E54" s="15" t="str">
        <f>=HYPERLINK("#'Full Results'!A474", "474")</f>
      </c>
      <c r="F54" t="s">
        <v>63</v>
      </c>
    </row>
    <row r="55">
      <c r="C55" t="n">
        <v>47</v>
      </c>
      <c r="D55" s="9" t="str">
        <f>=HYPERLINK("#'Table 47'!A1", "And which, if any, of the following do you think are the main disadvantages to phone free schools? Select all that apply.")</f>
      </c>
      <c r="E55" s="15" t="str">
        <f>=HYPERLINK("#'Full Results'!A491", "491")</f>
      </c>
      <c r="F55" t="s">
        <v>63</v>
      </c>
    </row>
    <row r="56">
      <c r="C56" t="n">
        <v>48</v>
      </c>
      <c r="D56" s="9" t="str">
        <f>=HYPERLINK("#'Table 48'!A1", " You said your school has a policy restricting the use of phones by students. Did you work at your school before the policy was implemented, or have you previously worked at another school without a phone free policy?")</f>
      </c>
      <c r="E56" s="15" t="str">
        <f>=HYPERLINK("#'Full Results'!A508", "508")</f>
      </c>
      <c r="F56" t="s">
        <v>223</v>
      </c>
    </row>
    <row r="57">
      <c r="C57" t="n">
        <v>49</v>
      </c>
      <c r="D57" s="9" t="str">
        <f>=HYPERLINK("#'Table 49'!A1", " Compared to your experience working in the school before a phone free policy was implemented, would you say behaviour among students has improved or worsened?")</f>
      </c>
      <c r="E57" s="15" t="str">
        <f>=HYPERLINK("#'Full Results'!A515", "515")</f>
      </c>
      <c r="F57" t="s">
        <v>290</v>
      </c>
    </row>
    <row r="58">
      <c r="C58" t="n">
        <v>50</v>
      </c>
      <c r="D58" s="9" t="str">
        <f>=HYPERLINK("#'Table 50'!A1", "Grid Summary: Compared to your experience working in the school before a phone free policy was implemented, are you more or less likely to notice the following?")</f>
      </c>
      <c r="E58" s="8"/>
      <c r="F58" t="s">
        <v>290</v>
      </c>
    </row>
    <row r="59">
      <c r="C59" t="n">
        <v>51</v>
      </c>
      <c r="D59" s="9" t="str">
        <f>=HYPERLINK("#'Table 51'!A1", "Compared to your experience working in the school before a phone free policy was implemented, are you more or less likely to notice the following?: Students getting distracted in the classroom")</f>
      </c>
      <c r="E59" s="15" t="str">
        <f>=HYPERLINK("#'Full Results'!A524", "524")</f>
      </c>
      <c r="F59" t="s">
        <v>290</v>
      </c>
    </row>
    <row r="60">
      <c r="C60" t="n">
        <v>52</v>
      </c>
      <c r="D60" s="9" t="str">
        <f>=HYPERLINK("#'Table 52'!A1", "Compared to your experience working in the school before a phone free policy was implemented, are you more or less likely to notice the following?: Students bullying eachother online")</f>
      </c>
      <c r="E60" s="15" t="str">
        <f>=HYPERLINK("#'Full Results'!A531", "531")</f>
      </c>
      <c r="F60" t="s">
        <v>290</v>
      </c>
    </row>
    <row r="61">
      <c r="C61" t="n">
        <v>53</v>
      </c>
      <c r="D61" s="9" t="str">
        <f>=HYPERLINK("#'Table 53'!A1", "Compared to your experience working in the school before a phone free policy was implemented, are you more or less likely to notice the following?: Students leaving the school grounds during lunch and not returning for the afternoon")</f>
      </c>
      <c r="E61" s="15" t="str">
        <f>=HYPERLINK("#'Full Results'!A538", "538")</f>
      </c>
      <c r="F61" t="s">
        <v>290</v>
      </c>
    </row>
    <row r="62">
      <c r="C62" t="n">
        <v>54</v>
      </c>
      <c r="D62" s="9" t="str">
        <f>=HYPERLINK("#'Table 54'!A1", "Compared to your experience working in the school before a phone free policy was implemented, are you more or less likely to notice the following?: Students missing lessons in general")</f>
      </c>
      <c r="E62" s="15" t="str">
        <f>=HYPERLINK("#'Full Results'!A545", "545")</f>
      </c>
      <c r="F62" t="s">
        <v>290</v>
      </c>
    </row>
    <row r="63">
      <c r="C63" t="n">
        <v>55</v>
      </c>
      <c r="D63" s="9" t="str">
        <f>=HYPERLINK("#'Table 55'!A1", "Compared to your experience working in the school before a phone free policy was implemented, are you more or less likely to notice the following?: Students cheating on their homework")</f>
      </c>
      <c r="E63" s="15" t="str">
        <f>=HYPERLINK("#'Full Results'!A552", "552")</f>
      </c>
      <c r="F63" t="s">
        <v>290</v>
      </c>
    </row>
    <row r="64">
      <c r="C64" t="n">
        <v>56</v>
      </c>
      <c r="D64" s="9" t="str">
        <f>=HYPERLINK("#'Table 56'!A1", "Compared to your experience working in the school before a phone free policy was implemented, are you more or less likely to notice the following?: Students cheating on their exams")</f>
      </c>
      <c r="E64" s="15" t="str">
        <f>=HYPERLINK("#'Full Results'!A559", "559")</f>
      </c>
      <c r="F64" t="s">
        <v>290</v>
      </c>
    </row>
    <row r="65">
      <c r="C65" t="n">
        <v>57</v>
      </c>
      <c r="D65" s="9" t="str">
        <f>=HYPERLINK("#'Table 57'!A1", "Compared to your experience working in the school before a phone free policy was implemented, are you more or less likely to notice the following?: Students engaging in antisocial behaviour in school bathrooms")</f>
      </c>
      <c r="E65" s="15" t="str">
        <f>=HYPERLINK("#'Full Results'!A566", "566")</f>
      </c>
      <c r="F65" t="s">
        <v>290</v>
      </c>
    </row>
    <row r="66">
      <c r="C66" t="n">
        <v>58</v>
      </c>
      <c r="D66" s="9" t="str">
        <f>=HYPERLINK("#'Table 58'!A1", "Compared to your experience working in the school before a phone free policy was implemented, are you more or less likely to notice the following?: Students spending their lunch hours or break hours in school bathrooms")</f>
      </c>
      <c r="E66" s="15" t="str">
        <f>=HYPERLINK("#'Full Results'!A573", "573")</f>
      </c>
      <c r="F66" t="s">
        <v>290</v>
      </c>
    </row>
    <row r="67">
      <c r="C67" t="n">
        <v>59</v>
      </c>
      <c r="D67" s="9" t="str">
        <f>=HYPERLINK("#'Table 59'!A1", " You said that you were less likely to notice students getting distracted in the classroom now compared to before the phone free policy was implemented. Which of the following comes closest to your view?")</f>
      </c>
      <c r="E67" s="15" t="str">
        <f>=HYPERLINK("#'Full Results'!A580", "580")</f>
      </c>
      <c r="F67" t="s">
        <v>317</v>
      </c>
    </row>
    <row r="68">
      <c r="C68" t="n">
        <v>60</v>
      </c>
      <c r="D68" s="9" t="str">
        <f>=HYPERLINK("#'Table 60'!A1", " You said that you were less likely to notice students bullying eachother online now compared to before the phone free policy was implemented. Which of the following comes closest to your view?")</f>
      </c>
      <c r="E68" s="15" t="str">
        <f>=HYPERLINK("#'Full Results'!A589", "589")</f>
      </c>
      <c r="F68" t="s">
        <v>319</v>
      </c>
    </row>
    <row r="69">
      <c r="C69" t="n">
        <v>61</v>
      </c>
      <c r="D69" s="9" t="str">
        <f>=HYPERLINK("#'Table 61'!A1", " You said that you were less likely to notice students leaving the school grounds during lunch and not returning for the afternoon now compared to before the phone free policy was implemented. Which of the following comes closest to your view?")</f>
      </c>
      <c r="E69" s="15" t="str">
        <f>=HYPERLINK("#'Full Results'!A598", "598")</f>
      </c>
      <c r="F69" t="s">
        <v>319</v>
      </c>
    </row>
    <row r="70">
      <c r="C70" t="n">
        <v>62</v>
      </c>
      <c r="D70" s="9" t="str">
        <f>=HYPERLINK("#'Table 62'!A1", " You said that you were less likely to notice students missing lessons in general now compared to before the phone free policy was implemented. Which of the following comes closest to your view?")</f>
      </c>
      <c r="E70" s="15" t="str">
        <f>=HYPERLINK("#'Full Results'!A607", "607")</f>
      </c>
      <c r="F70" t="s">
        <v>322</v>
      </c>
    </row>
    <row r="71">
      <c r="C71" t="n">
        <v>63</v>
      </c>
      <c r="D71" s="9" t="str">
        <f>=HYPERLINK("#'Table 63'!A1", " You said that you were less likely to notice students cheating on their homework or exams now compared to before the phone free policy was implemented. Which of the following comes closest to your view?")</f>
      </c>
      <c r="E71" s="15" t="str">
        <f>=HYPERLINK("#'Full Results'!A616", "616")</f>
      </c>
      <c r="F71" t="s">
        <v>319</v>
      </c>
    </row>
    <row r="72">
      <c r="C72" t="n">
        <v>64</v>
      </c>
      <c r="D72" s="9" t="str">
        <f>=HYPERLINK("#'Table 64'!A1", " You said that you were less likely to notice students engaging in antisocial behaviour in school bathrooms now compared to before the phone free policy was implemented. Which of the following comes closest to your view?")</f>
      </c>
      <c r="E72" s="15" t="str">
        <f>=HYPERLINK("#'Full Results'!A625", "625")</f>
      </c>
      <c r="F72" t="s">
        <v>325</v>
      </c>
    </row>
    <row r="73">
      <c r="C73" t="n">
        <v>65</v>
      </c>
      <c r="D73" s="9" t="str">
        <f>=HYPERLINK("#'Table 65'!A1", "Thinking now about your school specifically, who is currently most responsible for enforcing behaviour policies around phone use? Select all that apply.")</f>
      </c>
      <c r="E73" s="15" t="str">
        <f>=HYPERLINK("#'Full Results'!A634", "634")</f>
      </c>
      <c r="F73" t="s">
        <v>63</v>
      </c>
    </row>
    <row r="74">
      <c r="C74" t="n">
        <v>66</v>
      </c>
      <c r="D74" s="9" t="str">
        <f>=HYPERLINK("#'Table 66'!A1", "And who do you think should be responsible for enforcing behaviour policies around phone use?")</f>
      </c>
      <c r="E74" s="15" t="str">
        <f>=HYPERLINK("#'Full Results'!A645", "645")</f>
      </c>
      <c r="F74" t="s">
        <v>63</v>
      </c>
    </row>
    <row r="75">
      <c r="C75" t="n">
        <v>67</v>
      </c>
      <c r="D75" s="9" t="str">
        <f>=HYPERLINK("#'Table 67'!A1", " Would you benefit from additional support to enforce behaviour policies around phone use in your school?")</f>
      </c>
      <c r="E75" s="15" t="str">
        <f>=HYPERLINK("#'Full Results'!A657", "657")</f>
      </c>
      <c r="F75" t="s">
        <v>63</v>
      </c>
    </row>
    <row r="76">
      <c r="C76" t="n">
        <v>68</v>
      </c>
      <c r="D76" s="9" t="str">
        <f>=HYPERLINK("#'Table 68'!A1", "Which, if any, of the following forms of additional support for teachers to implement behaviour policies around phones would you find most useful? Select all that apply.")</f>
      </c>
      <c r="E76" s="15" t="str">
        <f>=HYPERLINK("#'Full Results'!A664", "664")</f>
      </c>
      <c r="F76" t="s">
        <v>63</v>
      </c>
    </row>
    <row r="77">
      <c r="C77" t="n">
        <v>69</v>
      </c>
      <c r="D77" s="9" t="str">
        <f>=HYPERLINK("#'Table 69'!A1", "Which, if any, of the following do you think are most responsible for preventing children from seeing inappropriate content online? Select all that apply.")</f>
      </c>
      <c r="E77" s="15" t="str">
        <f>=HYPERLINK("#'Full Results'!A677", "677")</f>
      </c>
      <c r="F77" t="s">
        <v>63</v>
      </c>
    </row>
    <row r="78">
      <c r="C78" t="n">
        <v>70</v>
      </c>
      <c r="D78" s="9" t="str">
        <f>=HYPERLINK("#'Table 70'!A1", " And who do you think should be the single most responsible for preventing children from seeing inappropriate content online? Select only ONE.")</f>
      </c>
      <c r="E78" s="15" t="str">
        <f>=HYPERLINK("#'Full Results'!A690", "690")</f>
      </c>
      <c r="F78" t="s">
        <v>319</v>
      </c>
    </row>
    <row r="79">
      <c r="C79" t="n">
        <v>71</v>
      </c>
      <c r="D79" s="9" t="str">
        <f>=HYPERLINK("#'Table 71'!A1", " Which of the following comes closest to your view?")</f>
      </c>
      <c r="E79" s="15" t="str">
        <f>=HYPERLINK("#'Full Results'!A702", "702")</f>
      </c>
      <c r="F79" t="s">
        <v>63</v>
      </c>
    </row>
    <row r="80">
      <c r="C80" t="n">
        <v>72</v>
      </c>
      <c r="D80" s="9" t="str">
        <f>=HYPERLINK("#'Table 72'!A1", "Grid Summary: Thinking about different regulations that could be implemented to help protect children online, how effective or ineffective do you think each of the following will be?")</f>
      </c>
      <c r="E80" s="8"/>
      <c r="F80" t="s">
        <v>63</v>
      </c>
    </row>
    <row r="81">
      <c r="C81" t="n">
        <v>73</v>
      </c>
      <c r="D81" s="9" t="str">
        <f>=HYPERLINK("#'Table 73'!A1", "Thinking about different regulations that could be implemented to help protect children online, how effective or ineffective do you think each of the following will be?: Regulations to force social media companies to remove inappropriate content ...")</f>
      </c>
      <c r="E81" s="15" t="str">
        <f>=HYPERLINK("#'Full Results'!A708", "708")</f>
      </c>
      <c r="F81" t="s">
        <v>63</v>
      </c>
    </row>
    <row r="82">
      <c r="C82" t="n">
        <v>74</v>
      </c>
      <c r="D82" s="9" t="str">
        <f>=HYPERLINK("#'Table 74'!A1", "Thinking about different regulations that could be implemented to help protect children online, how effective or ineffective do you think each of the following will be?: Regulations to force social media companies to verify the age of their users...")</f>
      </c>
      <c r="E82" s="15" t="str">
        <f>=HYPERLINK("#'Full Results'!A716", "716")</f>
      </c>
      <c r="F82" t="s">
        <v>63</v>
      </c>
    </row>
    <row r="83">
      <c r="C83" t="n">
        <v>75</v>
      </c>
      <c r="D83" s="9" t="str">
        <f>=HYPERLINK("#'Table 75'!A1", "Thinking about different regulations that could be implemented to help protect children online, how effective or ineffective do you think each of the following will be?: Regulations to control the way young people use social media (e.g. limiting ...")</f>
      </c>
      <c r="E83" s="15" t="str">
        <f>=HYPERLINK("#'Full Results'!A724", "724")</f>
      </c>
      <c r="F83" t="s">
        <v>63</v>
      </c>
    </row>
    <row r="84">
      <c r="C84" t="n">
        <v>76</v>
      </c>
      <c r="D84" s="9" t="str">
        <f>=HYPERLINK("#'Table 76'!A1", "Grid Summary: To what extent do you agree or disagree with the following?")</f>
      </c>
      <c r="E84" s="8"/>
      <c r="F84" t="s">
        <v>63</v>
      </c>
    </row>
    <row r="85">
      <c r="C85" t="n">
        <v>77</v>
      </c>
      <c r="D85" s="9" t="str">
        <f>=HYPERLINK("#'Table 77'!A1", "To what extent do you agree or disagree with the following?: Regulations on how children use social media will never work, as they will always find a way to work around the ban")</f>
      </c>
      <c r="E85" s="15" t="str">
        <f>=HYPERLINK("#'Full Results'!A732", "732")</f>
      </c>
      <c r="F85" t="s">
        <v>63</v>
      </c>
    </row>
    <row r="86">
      <c r="C86" t="n">
        <v>78</v>
      </c>
      <c r="D86" s="9" t="str">
        <f>=HYPERLINK("#'Table 78'!A1", "To what extent do you agree or disagree with the following?: It is impossible to regulate social media to protect children, because too many people post too much content for it to be controlled")</f>
      </c>
      <c r="E86" s="15" t="str">
        <f>=HYPERLINK("#'Full Results'!A743", "743")</f>
      </c>
      <c r="F86" t="s">
        <v>63</v>
      </c>
    </row>
    <row r="87">
      <c r="C87" t="n">
        <v>79</v>
      </c>
      <c r="D87" s="9" t="str">
        <f>=HYPERLINK("#'Table 79'!A1", "To what extent do you agree or disagree with the following?: We should not regulate social media at all, as it could restrict people’s freedom of speech")</f>
      </c>
      <c r="E87" s="15" t="str">
        <f>=HYPERLINK("#'Full Results'!A754", "754")</f>
      </c>
      <c r="F87" t="s">
        <v>63</v>
      </c>
    </row>
    <row r="88">
      <c r="C88" t="n">
        <v>80</v>
      </c>
      <c r="D88" s="9" t="str">
        <f>=HYPERLINK("#'Table 80'!A1", " Which of the following comes closest to your view?")</f>
      </c>
      <c r="E88" s="15" t="str">
        <f>=HYPERLINK("#'Full Results'!A765", "765")</f>
      </c>
      <c r="F88" t="s">
        <v>63</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 t="s">
        <v>376</v>
      </c>
    </row>
    <row r="5" ht="30" customHeight="1">
      <c r="B5" s="14"/>
      <c r="C5" s="14"/>
      <c r="D5" s="14" t="s">
        <v>42</v>
      </c>
      <c r="E5" s="14"/>
      <c r="F5" s="14"/>
      <c r="G5" s="14" t="s">
        <v>43</v>
      </c>
      <c r="H5" s="14"/>
      <c r="I5" s="14"/>
      <c r="J5" s="14"/>
      <c r="K5" s="14"/>
      <c r="L5" s="14"/>
      <c r="M5" s="14"/>
      <c r="N5" s="14"/>
      <c r="O5" s="14"/>
      <c r="P5" s="14"/>
      <c r="Q5" s="14" t="s">
        <v>44</v>
      </c>
      <c r="R5" s="14"/>
      <c r="S5" s="14"/>
      <c r="T5" s="14"/>
      <c r="U5" s="14"/>
      <c r="V5" s="14" t="s">
        <v>45</v>
      </c>
      <c r="W5" s="14"/>
      <c r="X5" s="14"/>
      <c r="Y5" s="14"/>
      <c r="Z5" s="14" t="s">
        <v>46</v>
      </c>
      <c r="AA5" s="14"/>
      <c r="AB5" s="14"/>
      <c r="AC5" s="14"/>
      <c r="AD5" s="14"/>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2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2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11">
      <c r="B11" s="7" t="s">
        <v>62</v>
      </c>
    </row>
    <row r="12">
      <c r="B12" s="26" t="s">
        <v>63</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row>
    <row r="13">
      <c r="B13" t="s">
        <v>47</v>
      </c>
      <c r="C13" s="19" t="n">
        <v>0.588754387205764</v>
      </c>
      <c r="D13" s="19" t="n">
        <v>0.527569973047517</v>
      </c>
      <c r="E13" s="19" t="n">
        <v>0.62390533484251</v>
      </c>
      <c r="F13" s="19"/>
      <c r="G13" s="19" t="n">
        <v>0.736266821916005</v>
      </c>
      <c r="H13" s="19" t="n">
        <v>0.455869946423633</v>
      </c>
      <c r="I13" s="19" t="n">
        <v>0.509876429432646</v>
      </c>
      <c r="J13" s="19" t="n">
        <v>0.567258736038517</v>
      </c>
      <c r="K13" s="19" t="n">
        <v>0.584997878544507</v>
      </c>
      <c r="L13" s="19" t="n">
        <v>0.492399866750704</v>
      </c>
      <c r="M13" s="19" t="n">
        <v>0.717638105363107</v>
      </c>
      <c r="N13" s="19" t="n">
        <v>0.683119319319372</v>
      </c>
      <c r="O13" s="19" t="n">
        <v>0.673755608352498</v>
      </c>
      <c r="P13" s="19"/>
      <c r="Q13" s="19" t="n">
        <v>0.74988509809844</v>
      </c>
      <c r="R13" s="19" t="n">
        <v>0.529121441225332</v>
      </c>
      <c r="S13" s="19" t="n">
        <v>0.560006404016104</v>
      </c>
      <c r="T13" s="19" t="n">
        <v>0.565341175877055</v>
      </c>
      <c r="U13" s="19"/>
      <c r="V13" s="19" t="n">
        <v>0.575011830190479</v>
      </c>
      <c r="W13" s="19" t="n">
        <v>0.579220725904074</v>
      </c>
      <c r="X13" s="19" t="n">
        <v>0.654196866106716</v>
      </c>
      <c r="Y13" s="19"/>
      <c r="Z13" s="19" t="n">
        <v>0.63771448322455</v>
      </c>
      <c r="AA13" s="19" t="n">
        <v>0.495865207762746</v>
      </c>
      <c r="AB13" s="19" t="n">
        <v>0.563289279335484</v>
      </c>
      <c r="AC13" s="19" t="n">
        <v>0.592090638062907</v>
      </c>
      <c r="AD13" s="19" t="n">
        <v>0.574277868341338</v>
      </c>
    </row>
    <row r="14">
      <c r="B14" t="s">
        <v>48</v>
      </c>
      <c r="C14" s="19" t="n">
        <v>0.421491280475364</v>
      </c>
      <c r="D14" s="19" t="n">
        <v>0.372737062802634</v>
      </c>
      <c r="E14" s="19" t="n">
        <v>0.4463284346054</v>
      </c>
      <c r="F14" s="19"/>
      <c r="G14" s="19" t="n">
        <v>0.473158237180348</v>
      </c>
      <c r="H14" s="19" t="n">
        <v>0.210866148413542</v>
      </c>
      <c r="I14" s="19" t="n">
        <v>0.389832637507684</v>
      </c>
      <c r="J14" s="19" t="n">
        <v>0.399210574170866</v>
      </c>
      <c r="K14" s="19" t="n">
        <v>0.542498939272253</v>
      </c>
      <c r="L14" s="19" t="n">
        <v>0.492566995276865</v>
      </c>
      <c r="M14" s="19" t="n">
        <v>0.390664908831949</v>
      </c>
      <c r="N14" s="19" t="n">
        <v>0.39940734580749</v>
      </c>
      <c r="O14" s="19" t="n">
        <v>0.449492814976893</v>
      </c>
      <c r="P14" s="19"/>
      <c r="Q14" s="19" t="n">
        <v>0.459344239974578</v>
      </c>
      <c r="R14" s="19" t="n">
        <v>0.345443491865168</v>
      </c>
      <c r="S14" s="19" t="n">
        <v>0.488629631283445</v>
      </c>
      <c r="T14" s="19" t="n">
        <v>0.569888055255472</v>
      </c>
      <c r="U14" s="19"/>
      <c r="V14" s="19" t="n">
        <v>0.435397335487182</v>
      </c>
      <c r="W14" s="19" t="n">
        <v>0.431849071507038</v>
      </c>
      <c r="X14" s="19" t="n">
        <v>0.3534849664117</v>
      </c>
      <c r="Y14" s="19"/>
      <c r="Z14" s="19" t="n">
        <v>0.471416601019236</v>
      </c>
      <c r="AA14" s="19" t="n">
        <v>0.329986712405484</v>
      </c>
      <c r="AB14" s="19" t="n">
        <v>0.366765525130673</v>
      </c>
      <c r="AC14" s="19" t="n">
        <v>0.266686682001884</v>
      </c>
      <c r="AD14" s="19" t="n">
        <v>0.418851029483637</v>
      </c>
    </row>
    <row r="15">
      <c r="B15" t="s">
        <v>49</v>
      </c>
      <c r="C15" s="19" t="n">
        <v>0.343602915376506</v>
      </c>
      <c r="D15" s="19" t="n">
        <v>0.372962071619591</v>
      </c>
      <c r="E15" s="19" t="n">
        <v>0.325603624979281</v>
      </c>
      <c r="F15" s="19"/>
      <c r="G15" s="19" t="n">
        <v>0.289638050881141</v>
      </c>
      <c r="H15" s="19" t="n">
        <v>0.298709686543225</v>
      </c>
      <c r="I15" s="19" t="n">
        <v>0.25676986267143</v>
      </c>
      <c r="J15" s="19" t="n">
        <v>0.2662719537521</v>
      </c>
      <c r="K15" s="19" t="n">
        <v>0.457331640113272</v>
      </c>
      <c r="L15" s="19" t="n">
        <v>0.380156932226951</v>
      </c>
      <c r="M15" s="19" t="n">
        <v>0.28287793312339</v>
      </c>
      <c r="N15" s="19" t="n">
        <v>0.400197551397503</v>
      </c>
      <c r="O15" s="19" t="n">
        <v>0.407926393087588</v>
      </c>
      <c r="P15" s="19"/>
      <c r="Q15" s="19" t="n">
        <v>0.322647555023037</v>
      </c>
      <c r="R15" s="19" t="n">
        <v>0.316405674795171</v>
      </c>
      <c r="S15" s="19" t="n">
        <v>0.36864249637355</v>
      </c>
      <c r="T15" s="19" t="n">
        <v>0.424011554349999</v>
      </c>
      <c r="U15" s="19"/>
      <c r="V15" s="19" t="n">
        <v>0.345233246881924</v>
      </c>
      <c r="W15" s="19" t="n">
        <v>0.314450319401396</v>
      </c>
      <c r="X15" s="19" t="n">
        <v>0.41190993641896</v>
      </c>
      <c r="Y15" s="19"/>
      <c r="Z15" s="19" t="n">
        <v>0.380994107563565</v>
      </c>
      <c r="AA15" s="19" t="n">
        <v>0.248678389497742</v>
      </c>
      <c r="AB15" s="19" t="n">
        <v>0.275939214553278</v>
      </c>
      <c r="AC15" s="19" t="n">
        <v>0.332910377187403</v>
      </c>
      <c r="AD15" s="19" t="n">
        <v>0.355248114521131</v>
      </c>
    </row>
    <row r="16">
      <c r="B16" t="s">
        <v>50</v>
      </c>
      <c r="C16" s="19" t="n">
        <v>0.192740359507127</v>
      </c>
      <c r="D16" s="19" t="n">
        <v>0.201749799493953</v>
      </c>
      <c r="E16" s="19" t="n">
        <v>0.188410558435161</v>
      </c>
      <c r="F16" s="19"/>
      <c r="G16" s="19" t="n">
        <v>0.13233503405325</v>
      </c>
      <c r="H16" s="19" t="n">
        <v>0.0876352536181562</v>
      </c>
      <c r="I16" s="19" t="n">
        <v>0.199660009178711</v>
      </c>
      <c r="J16" s="19" t="n">
        <v>0.0666666666666667</v>
      </c>
      <c r="K16" s="19" t="n">
        <v>0.328648877995188</v>
      </c>
      <c r="L16" s="19" t="n">
        <v>0.239184749967618</v>
      </c>
      <c r="M16" s="19" t="n">
        <v>0.195461464037599</v>
      </c>
      <c r="N16" s="19" t="n">
        <v>0.183415646415626</v>
      </c>
      <c r="O16" s="19" t="n">
        <v>0.163605809936592</v>
      </c>
      <c r="P16" s="19"/>
      <c r="Q16" s="19" t="n">
        <v>0.226244417615348</v>
      </c>
      <c r="R16" s="19" t="n">
        <v>0.195680337864662</v>
      </c>
      <c r="S16" s="19" t="n">
        <v>0.227484836201139</v>
      </c>
      <c r="T16" s="19" t="n">
        <v>0.125279886839823</v>
      </c>
      <c r="U16" s="19"/>
      <c r="V16" s="19" t="n">
        <v>0.20616748494808</v>
      </c>
      <c r="W16" s="19" t="n">
        <v>0.186967392467058</v>
      </c>
      <c r="X16" s="19" t="n">
        <v>0.166699680411225</v>
      </c>
      <c r="Y16" s="19"/>
      <c r="Z16" s="19" t="n">
        <v>0.161320859464574</v>
      </c>
      <c r="AA16" s="19" t="n">
        <v>0.206480438535201</v>
      </c>
      <c r="AB16" s="19" t="n">
        <v>0.172877283127717</v>
      </c>
      <c r="AC16" s="19" t="n">
        <v>0.268751128120531</v>
      </c>
      <c r="AD16" s="19" t="n">
        <v>0.239648574385018</v>
      </c>
    </row>
    <row r="17">
      <c r="B17" t="s">
        <v>51</v>
      </c>
      <c r="C17" s="19" t="n">
        <v>0.185089012360601</v>
      </c>
      <c r="D17" s="19" t="n">
        <v>0.199042028436069</v>
      </c>
      <c r="E17" s="19" t="n">
        <v>0.175011728308286</v>
      </c>
      <c r="F17" s="19"/>
      <c r="G17" s="19" t="n">
        <v>0.263108584735658</v>
      </c>
      <c r="H17" s="19" t="n">
        <v>0.228351542234869</v>
      </c>
      <c r="I17" s="19" t="n">
        <v>0.223471245500202</v>
      </c>
      <c r="J17" s="19" t="n">
        <v>0.16686402312395</v>
      </c>
      <c r="K17" s="19" t="n">
        <v>0.114121134260225</v>
      </c>
      <c r="L17" s="19" t="n">
        <v>0.225154383152148</v>
      </c>
      <c r="M17" s="19" t="n">
        <v>0.108819052681554</v>
      </c>
      <c r="N17" s="19" t="n">
        <v>0.166831292831253</v>
      </c>
      <c r="O17" s="19" t="n">
        <v>0.143306213104781</v>
      </c>
      <c r="P17" s="19"/>
      <c r="Q17" s="19" t="n">
        <v>0.120798849622803</v>
      </c>
      <c r="R17" s="19" t="n">
        <v>0.147712164016918</v>
      </c>
      <c r="S17" s="19" t="n">
        <v>0.341829418390398</v>
      </c>
      <c r="T17" s="19" t="n">
        <v>0.278241579012382</v>
      </c>
      <c r="U17" s="19"/>
      <c r="V17" s="19" t="n">
        <v>0.198065987824456</v>
      </c>
      <c r="W17" s="19" t="n">
        <v>0.173380670142671</v>
      </c>
      <c r="X17" s="19" t="n">
        <v>0.175316847701731</v>
      </c>
      <c r="Y17" s="19"/>
      <c r="Z17" s="19" t="n">
        <v>0.178914769329786</v>
      </c>
      <c r="AA17" s="19" t="n">
        <v>0.248922834651693</v>
      </c>
      <c r="AB17" s="19" t="n">
        <v>0.169528734768381</v>
      </c>
      <c r="AC17" s="19" t="n">
        <v>0.214159048350022</v>
      </c>
      <c r="AD17" s="19" t="n">
        <v>0.139925864106462</v>
      </c>
    </row>
    <row r="18">
      <c r="B18" t="s">
        <v>52</v>
      </c>
      <c r="C18" s="19" t="n">
        <v>0.173122560370436</v>
      </c>
      <c r="D18" s="19" t="n">
        <v>0.193295329896226</v>
      </c>
      <c r="E18" s="19" t="n">
        <v>0.162645222692945</v>
      </c>
      <c r="F18" s="19"/>
      <c r="G18" s="19" t="n">
        <v>0.105493271233598</v>
      </c>
      <c r="H18" s="19" t="n">
        <v>0.245628651544668</v>
      </c>
      <c r="I18" s="19" t="n">
        <v>0.200186784573356</v>
      </c>
      <c r="J18" s="19" t="n">
        <v>0.16686402312395</v>
      </c>
      <c r="K18" s="19" t="n">
        <v>0.171520542619286</v>
      </c>
      <c r="L18" s="19" t="n">
        <v>0.112744320102235</v>
      </c>
      <c r="M18" s="19" t="n">
        <v>0.261217330284379</v>
      </c>
      <c r="N18" s="19" t="n">
        <v>0.116485577885622</v>
      </c>
      <c r="O18" s="19" t="n">
        <v>0.183179985599142</v>
      </c>
      <c r="P18" s="19"/>
      <c r="Q18" s="19" t="n">
        <v>0.112060445508203</v>
      </c>
      <c r="R18" s="19" t="n">
        <v>0.213006506078298</v>
      </c>
      <c r="S18" s="19" t="n">
        <v>0.114712904861969</v>
      </c>
      <c r="T18" s="19" t="n">
        <v>0.177116625840147</v>
      </c>
      <c r="U18" s="19"/>
      <c r="V18" s="19" t="n">
        <v>0.157919929262106</v>
      </c>
      <c r="W18" s="19" t="n">
        <v>0.157500822349911</v>
      </c>
      <c r="X18" s="19" t="n">
        <v>0.258266509876166</v>
      </c>
      <c r="Y18" s="19"/>
      <c r="Z18" s="19" t="n">
        <v>0.183441440101171</v>
      </c>
      <c r="AA18" s="19" t="n">
        <v>0.189306982164751</v>
      </c>
      <c r="AB18" s="19" t="n">
        <v>0.18031457348403</v>
      </c>
      <c r="AC18" s="19" t="n">
        <v>0.166797771301105</v>
      </c>
      <c r="AD18" s="19" t="n">
        <v>0.179300233130251</v>
      </c>
    </row>
    <row r="19">
      <c r="B19" t="s">
        <v>53</v>
      </c>
      <c r="C19" s="19" t="n">
        <v>0.165116951406224</v>
      </c>
      <c r="D19" s="19" t="n">
        <v>0.156030274119681</v>
      </c>
      <c r="E19" s="19" t="n">
        <v>0.170572553736574</v>
      </c>
      <c r="F19" s="19"/>
      <c r="G19" s="19" t="n">
        <v>0.210986542467196</v>
      </c>
      <c r="H19" s="19" t="n">
        <v>0.262905760854468</v>
      </c>
      <c r="I19" s="19" t="n">
        <v>0.155174057051298</v>
      </c>
      <c r="J19" s="19" t="n">
        <v>0.0666666666666667</v>
      </c>
      <c r="K19" s="19" t="n">
        <v>0.171181701390337</v>
      </c>
      <c r="L19" s="19" t="n">
        <v>0.282111493044827</v>
      </c>
      <c r="M19" s="19" t="n">
        <v>0.109077071924802</v>
      </c>
      <c r="N19" s="19" t="n">
        <v>0.049753060753121</v>
      </c>
      <c r="O19" s="19" t="n">
        <v>0.0608987904954335</v>
      </c>
      <c r="P19" s="19"/>
      <c r="Q19" s="19" t="n">
        <v>0.178979896337212</v>
      </c>
      <c r="R19" s="19" t="n">
        <v>0.185092561685105</v>
      </c>
      <c r="S19" s="19" t="n">
        <v>0.0996017068778974</v>
      </c>
      <c r="T19" s="19" t="n">
        <v>0.133004455465684</v>
      </c>
      <c r="U19" s="19"/>
      <c r="V19" s="19" t="n">
        <v>0.167138749071005</v>
      </c>
      <c r="W19" s="19" t="n">
        <v>0.159104437810348</v>
      </c>
      <c r="X19" s="19" t="n">
        <v>0.174115400951751</v>
      </c>
      <c r="Y19" s="19"/>
      <c r="Z19" s="19" t="n">
        <v>0.157973880527529</v>
      </c>
      <c r="AA19" s="19" t="n">
        <v>0.224324601650743</v>
      </c>
      <c r="AB19" s="19" t="n">
        <v>0.141431746771398</v>
      </c>
      <c r="AC19" s="19" t="n">
        <v>0.163470781757926</v>
      </c>
      <c r="AD19" s="19" t="n">
        <v>0.158261330324309</v>
      </c>
    </row>
    <row r="20">
      <c r="B20" t="s">
        <v>54</v>
      </c>
      <c r="C20" s="19" t="n">
        <v>0.152340318521989</v>
      </c>
      <c r="D20" s="19" t="n">
        <v>0.178377534449814</v>
      </c>
      <c r="E20" s="19" t="n">
        <v>0.138601762391035</v>
      </c>
      <c r="F20" s="19"/>
      <c r="G20" s="19" t="n">
        <v>0.0524343389426304</v>
      </c>
      <c r="H20" s="19" t="n">
        <v>0.262905760854468</v>
      </c>
      <c r="I20" s="19" t="n">
        <v>0.166756473553466</v>
      </c>
      <c r="J20" s="19" t="n">
        <v>0.1337280462479</v>
      </c>
      <c r="K20" s="19" t="n">
        <v>0.157467176604852</v>
      </c>
      <c r="L20" s="19" t="n">
        <v>0.126774686917704</v>
      </c>
      <c r="M20" s="19" t="n">
        <v>0.152398277602825</v>
      </c>
      <c r="N20" s="19" t="n">
        <v>0.166831292831253</v>
      </c>
      <c r="O20" s="19" t="n">
        <v>0.122523002160129</v>
      </c>
      <c r="P20" s="19"/>
      <c r="Q20" s="19" t="n">
        <v>0.168955730736526</v>
      </c>
      <c r="R20" s="19" t="n">
        <v>0.16533468233988</v>
      </c>
      <c r="S20" s="19" t="n">
        <v>0.135062199022051</v>
      </c>
      <c r="T20" s="19" t="n">
        <v>0.107595511964745</v>
      </c>
      <c r="U20" s="19"/>
      <c r="V20" s="19" t="n">
        <v>0.146305300103093</v>
      </c>
      <c r="W20" s="19" t="n">
        <v>0.168844672020791</v>
      </c>
      <c r="X20" s="19" t="n">
        <v>0.129104535910689</v>
      </c>
      <c r="Y20" s="19"/>
      <c r="Z20" s="19" t="n">
        <v>0.155716404576522</v>
      </c>
      <c r="AA20" s="19" t="n">
        <v>0.172314373906353</v>
      </c>
      <c r="AB20" s="19" t="n">
        <v>0.153147427301193</v>
      </c>
      <c r="AC20" s="19" t="n">
        <v>0.164380529894337</v>
      </c>
      <c r="AD20" s="19" t="n">
        <v>0.18745421697226</v>
      </c>
    </row>
    <row r="21">
      <c r="B21" t="s">
        <v>55</v>
      </c>
      <c r="C21" s="19" t="n">
        <v>0.136254154337806</v>
      </c>
      <c r="D21" s="19" t="n">
        <v>0.134546108984173</v>
      </c>
      <c r="E21" s="19" t="n">
        <v>0.137598279128567</v>
      </c>
      <c r="F21" s="19"/>
      <c r="G21" s="19" t="n">
        <v>0.184144779647543</v>
      </c>
      <c r="H21" s="19" t="n">
        <v>0.0524561814639781</v>
      </c>
      <c r="I21" s="19" t="n">
        <v>0.188472674222527</v>
      </c>
      <c r="J21" s="19" t="n">
        <v>0.166074597294816</v>
      </c>
      <c r="K21" s="19" t="n">
        <v>0.128852182732558</v>
      </c>
      <c r="L21" s="19" t="n">
        <v>0.112744320102235</v>
      </c>
      <c r="M21" s="19" t="n">
        <v>0.152140258359576</v>
      </c>
      <c r="N21" s="19" t="n">
        <v>0.116683129283125</v>
      </c>
      <c r="O21" s="19" t="n">
        <v>0.14306440604836</v>
      </c>
      <c r="P21" s="19"/>
      <c r="Q21" s="19" t="n">
        <v>0.118595624314413</v>
      </c>
      <c r="R21" s="19" t="n">
        <v>0.15528444034594</v>
      </c>
      <c r="S21" s="19" t="n">
        <v>0.0755142846739879</v>
      </c>
      <c r="T21" s="19" t="n">
        <v>0.144710662923012</v>
      </c>
      <c r="U21" s="19"/>
      <c r="V21" s="19" t="n">
        <v>0.118522637619474</v>
      </c>
      <c r="W21" s="19" t="n">
        <v>0.137765980023366</v>
      </c>
      <c r="X21" s="19" t="n">
        <v>0.185995315981376</v>
      </c>
      <c r="Y21" s="19"/>
      <c r="Z21" s="19" t="n">
        <v>0.148769468832491</v>
      </c>
      <c r="AA21" s="19" t="n">
        <v>0.163182676952349</v>
      </c>
      <c r="AB21" s="19" t="n">
        <v>0.0651494093507367</v>
      </c>
      <c r="AC21" s="19" t="n">
        <v>0.151507243251597</v>
      </c>
      <c r="AD21" s="19" t="n">
        <v>0.164970578756933</v>
      </c>
    </row>
    <row r="22">
      <c r="B22" t="s">
        <v>56</v>
      </c>
      <c r="C22" s="19" t="n">
        <v>0.104083914461874</v>
      </c>
      <c r="D22" s="19" t="n">
        <v>0.128855786920488</v>
      </c>
      <c r="E22" s="19" t="n">
        <v>0.0908893048413724</v>
      </c>
      <c r="F22" s="19"/>
      <c r="G22" s="19" t="n">
        <v>0.105493271233598</v>
      </c>
      <c r="H22" s="19" t="n">
        <v>0.0878435381296822</v>
      </c>
      <c r="I22" s="19" t="n">
        <v>0.143986722095115</v>
      </c>
      <c r="J22" s="19" t="n">
        <v>0.133333333333333</v>
      </c>
      <c r="K22" s="19" t="n">
        <v>0.114629396103649</v>
      </c>
      <c r="L22" s="19" t="n">
        <v>0.0566228528403578</v>
      </c>
      <c r="M22" s="19" t="n">
        <v>0.130479655520565</v>
      </c>
      <c r="N22" s="19" t="n">
        <v>0.0835144221143779</v>
      </c>
      <c r="O22" s="19" t="n">
        <v>0.101981598271897</v>
      </c>
      <c r="P22" s="19"/>
      <c r="Q22" s="19" t="n">
        <v>0.0778132237496694</v>
      </c>
      <c r="R22" s="19" t="n">
        <v>0.131273978335444</v>
      </c>
      <c r="S22" s="19" t="n">
        <v>0.0559723289761607</v>
      </c>
      <c r="T22" s="19" t="n">
        <v>0.091066485630337</v>
      </c>
      <c r="U22" s="19"/>
      <c r="V22" s="19" t="n">
        <v>0.0975067728765692</v>
      </c>
      <c r="W22" s="19" t="n">
        <v>0.124016438354177</v>
      </c>
      <c r="X22" s="19" t="n">
        <v>0.0738736564775384</v>
      </c>
      <c r="Y22" s="19"/>
      <c r="Z22" s="19" t="n">
        <v>0.120273514472052</v>
      </c>
      <c r="AA22" s="19" t="n">
        <v>0.0634590741101609</v>
      </c>
      <c r="AB22" s="19" t="n">
        <v>0.111374098246382</v>
      </c>
      <c r="AC22" s="19" t="n">
        <v>0.0763514458064649</v>
      </c>
      <c r="AD22" s="19" t="n">
        <v>0.0820804074781197</v>
      </c>
    </row>
    <row r="23">
      <c r="B23" t="s">
        <v>57</v>
      </c>
      <c r="C23" s="19" t="n">
        <v>0.0986942800822074</v>
      </c>
      <c r="D23" s="19" t="n">
        <v>0.0786331249504916</v>
      </c>
      <c r="E23" s="19" t="n">
        <v>0.109933873890362</v>
      </c>
      <c r="F23" s="19"/>
      <c r="G23" s="19" t="n">
        <v>0.131398144030745</v>
      </c>
      <c r="H23" s="19" t="n">
        <v>0.140091435082134</v>
      </c>
      <c r="I23" s="19" t="n">
        <v>0.0888402104061635</v>
      </c>
      <c r="J23" s="19" t="n">
        <v>0.1337280462479</v>
      </c>
      <c r="K23" s="19" t="n">
        <v>0.0570605671301123</v>
      </c>
      <c r="L23" s="19" t="n">
        <v>0.0703189626035063</v>
      </c>
      <c r="M23" s="19" t="n">
        <v>0.0433212056780226</v>
      </c>
      <c r="N23" s="19" t="n">
        <v>0.116880680680628</v>
      </c>
      <c r="O23" s="19" t="n">
        <v>0.16263858171091</v>
      </c>
      <c r="P23" s="19"/>
      <c r="Q23" s="19" t="n">
        <v>0.0459495009213534</v>
      </c>
      <c r="R23" s="19" t="n">
        <v>0.126820737300544</v>
      </c>
      <c r="S23" s="19" t="n">
        <v>0.0538733719802437</v>
      </c>
      <c r="T23" s="19" t="n">
        <v>0.106004096712042</v>
      </c>
      <c r="U23" s="19"/>
      <c r="V23" s="19" t="n">
        <v>0.112210689817628</v>
      </c>
      <c r="W23" s="19" t="n">
        <v>0.0871072682388085</v>
      </c>
      <c r="X23" s="19" t="n">
        <v>0.0869885652585966</v>
      </c>
      <c r="Y23" s="19"/>
      <c r="Z23" s="19" t="n">
        <v>0.0832976788977646</v>
      </c>
      <c r="AA23" s="19" t="n">
        <v>0.121908611987799</v>
      </c>
      <c r="AB23" s="19" t="n">
        <v>0.171634790222388</v>
      </c>
      <c r="AC23" s="19" t="n">
        <v>0.0847985160953844</v>
      </c>
      <c r="AD23" s="19" t="n">
        <v>0.0820479934920263</v>
      </c>
    </row>
    <row r="24">
      <c r="B24" t="s">
        <v>58</v>
      </c>
      <c r="C24" s="19" t="n">
        <v>0.0698647031092945</v>
      </c>
      <c r="D24" s="19" t="n">
        <v>0.0551222628511777</v>
      </c>
      <c r="E24" s="19" t="n">
        <v>0.0781163340156283</v>
      </c>
      <c r="F24" s="19"/>
      <c r="G24" s="19" t="n">
        <v>0</v>
      </c>
      <c r="H24" s="19" t="n">
        <v>0.105328931951008</v>
      </c>
      <c r="I24" s="19" t="n">
        <v>0.144118415943776</v>
      </c>
      <c r="J24" s="19" t="n">
        <v>0.0662719537520997</v>
      </c>
      <c r="K24" s="19" t="n">
        <v>0.0428377805012029</v>
      </c>
      <c r="L24" s="19" t="n">
        <v>0.0704860911296666</v>
      </c>
      <c r="M24" s="19" t="n">
        <v>0.0216606028390113</v>
      </c>
      <c r="N24" s="19" t="n">
        <v>0.0499506121506242</v>
      </c>
      <c r="O24" s="19" t="n">
        <v>0.0814401943836653</v>
      </c>
      <c r="P24" s="19"/>
      <c r="Q24" s="19" t="n">
        <v>0.0432892035195703</v>
      </c>
      <c r="R24" s="19" t="n">
        <v>0.105902456775214</v>
      </c>
      <c r="S24" s="19" t="n">
        <v>0.0353588350156781</v>
      </c>
      <c r="T24" s="19" t="n">
        <v>0.0217044176504844</v>
      </c>
      <c r="U24" s="19"/>
      <c r="V24" s="19" t="n">
        <v>0.0860720782594783</v>
      </c>
      <c r="W24" s="19" t="n">
        <v>0.0688164094032497</v>
      </c>
      <c r="X24" s="19" t="n">
        <v>0.0235611891593776</v>
      </c>
      <c r="Y24" s="19"/>
      <c r="Z24" s="19" t="n">
        <v>0.0565700627141248</v>
      </c>
      <c r="AA24" s="19" t="n">
        <v>0.0659573017969698</v>
      </c>
      <c r="AB24" s="19" t="n">
        <v>0.097247403681798</v>
      </c>
      <c r="AC24" s="19" t="n">
        <v>0.0890669468577549</v>
      </c>
      <c r="AD24" s="19" t="n">
        <v>0.084526127908136</v>
      </c>
    </row>
    <row r="25">
      <c r="B25" t="s">
        <v>59</v>
      </c>
      <c r="C25" s="19" t="n">
        <v>0.0656549775738115</v>
      </c>
      <c r="D25" s="19" t="n">
        <v>0.0438643506708842</v>
      </c>
      <c r="E25" s="19" t="n">
        <v>0.0777377199476724</v>
      </c>
      <c r="F25" s="19"/>
      <c r="G25" s="19" t="n">
        <v>0</v>
      </c>
      <c r="H25" s="19" t="n">
        <v>0.17485393821326</v>
      </c>
      <c r="I25" s="19" t="n">
        <v>0.0664655404937961</v>
      </c>
      <c r="J25" s="19" t="n">
        <v>0.1337280462479</v>
      </c>
      <c r="K25" s="19" t="n">
        <v>0</v>
      </c>
      <c r="L25" s="19" t="n">
        <v>0.0703189626035063</v>
      </c>
      <c r="M25" s="19" t="n">
        <v>0.0871584498425424</v>
      </c>
      <c r="N25" s="19" t="n">
        <v>0.049753060753121</v>
      </c>
      <c r="O25" s="19" t="n">
        <v>0.0408410007200429</v>
      </c>
      <c r="P25" s="19"/>
      <c r="Q25" s="19" t="n">
        <v>0.0938931617568285</v>
      </c>
      <c r="R25" s="19" t="n">
        <v>0.0539989124457294</v>
      </c>
      <c r="S25" s="19" t="n">
        <v>0.0801891800083369</v>
      </c>
      <c r="T25" s="19" t="n">
        <v>0.0562269401768861</v>
      </c>
      <c r="U25" s="19"/>
      <c r="V25" s="19" t="n">
        <v>0.0515473329491167</v>
      </c>
      <c r="W25" s="19" t="n">
        <v>0.0691183472682178</v>
      </c>
      <c r="X25" s="19" t="n">
        <v>0.0995520029338155</v>
      </c>
      <c r="Y25" s="19"/>
      <c r="Z25" s="19" t="n">
        <v>0.0812666914433893</v>
      </c>
      <c r="AA25" s="19" t="n">
        <v>0.112036512661647</v>
      </c>
      <c r="AB25" s="19" t="n">
        <v>0.0658424947588608</v>
      </c>
      <c r="AC25" s="19" t="n">
        <v>0.0735125050949205</v>
      </c>
      <c r="AD25" s="19" t="n">
        <v>0.116475638628428</v>
      </c>
    </row>
    <row r="26">
      <c r="B26" t="s">
        <v>60</v>
      </c>
      <c r="C26" s="19" t="n">
        <v>0.0487982115102934</v>
      </c>
      <c r="D26" s="19" t="n">
        <v>0.0596900321413916</v>
      </c>
      <c r="E26" s="19" t="n">
        <v>0.0430059275542172</v>
      </c>
      <c r="F26" s="19"/>
      <c r="G26" s="19" t="n">
        <v>0</v>
      </c>
      <c r="H26" s="19" t="n">
        <v>0.0878435381296822</v>
      </c>
      <c r="I26" s="19" t="n">
        <v>0.0332986171712287</v>
      </c>
      <c r="J26" s="19" t="n">
        <v>0.0335306897906168</v>
      </c>
      <c r="K26" s="19" t="n">
        <v>0.0428377805012029</v>
      </c>
      <c r="L26" s="19" t="n">
        <v>0.0282278621570987</v>
      </c>
      <c r="M26" s="19" t="n">
        <v>0.108561033438305</v>
      </c>
      <c r="N26" s="19" t="n">
        <v>0.0669300685300043</v>
      </c>
      <c r="O26" s="19" t="n">
        <v>0.0408410007200429</v>
      </c>
      <c r="P26" s="19"/>
      <c r="Q26" s="19" t="n">
        <v>0.0276725980420414</v>
      </c>
      <c r="R26" s="19" t="n">
        <v>0.0590916506497151</v>
      </c>
      <c r="S26" s="19" t="n">
        <v>0.0750939392480811</v>
      </c>
      <c r="T26" s="19" t="n">
        <v>0.0320155807029433</v>
      </c>
      <c r="U26" s="19"/>
      <c r="V26" s="19" t="n">
        <v>0.0344148030357871</v>
      </c>
      <c r="W26" s="19" t="n">
        <v>0.0756249713280884</v>
      </c>
      <c r="X26" s="19" t="n">
        <v>0.0248403723316305</v>
      </c>
      <c r="Y26" s="19"/>
      <c r="Z26" s="19" t="n">
        <v>0.0401044851685755</v>
      </c>
      <c r="AA26" s="19" t="n">
        <v>0.0872038422658106</v>
      </c>
      <c r="AB26" s="19" t="n">
        <v>0.0536737805540407</v>
      </c>
      <c r="AC26" s="19" t="n">
        <v>0.0458445285226361</v>
      </c>
      <c r="AD26" s="19" t="n">
        <v>0.0422883296596467</v>
      </c>
    </row>
    <row r="27">
      <c r="B27" t="s">
        <v>61</v>
      </c>
      <c r="C27" s="19" t="n">
        <v>0.0462579598688645</v>
      </c>
      <c r="D27" s="19" t="n">
        <v>0.0492973140786087</v>
      </c>
      <c r="E27" s="19" t="n">
        <v>0.0447404718696914</v>
      </c>
      <c r="F27" s="19"/>
      <c r="G27" s="19" t="n">
        <v>0.0524343389426304</v>
      </c>
      <c r="H27" s="19" t="n">
        <v>0.0878435381296822</v>
      </c>
      <c r="I27" s="19" t="n">
        <v>0.0554098993862736</v>
      </c>
      <c r="J27" s="19" t="n">
        <v>0.0666666666666667</v>
      </c>
      <c r="K27" s="19" t="n">
        <v>0.0142227866289094</v>
      </c>
      <c r="L27" s="19" t="n">
        <v>0.0282278621570987</v>
      </c>
      <c r="M27" s="19" t="n">
        <v>0.0435792249212712</v>
      </c>
      <c r="N27" s="19" t="n">
        <v>0.0501481635481274</v>
      </c>
      <c r="O27" s="19" t="n">
        <v>0.0408410007200429</v>
      </c>
      <c r="P27" s="19"/>
      <c r="Q27" s="19" t="n">
        <v>0.0340148085949634</v>
      </c>
      <c r="R27" s="19" t="n">
        <v>0.0589613128796008</v>
      </c>
      <c r="S27" s="19" t="n">
        <v>0.0342484734918603</v>
      </c>
      <c r="T27" s="19" t="n">
        <v>0.0337186343311538</v>
      </c>
      <c r="U27" s="19"/>
      <c r="V27" s="19" t="n">
        <v>0.0625503335506138</v>
      </c>
      <c r="W27" s="19" t="n">
        <v>0.0315318016551335</v>
      </c>
      <c r="X27" s="19" t="n">
        <v>0.0340558193483252</v>
      </c>
      <c r="Y27" s="19"/>
      <c r="Z27" s="19" t="n">
        <v>0.03134581191516</v>
      </c>
      <c r="AA27" s="19" t="n">
        <v>0.0959660112943082</v>
      </c>
      <c r="AB27" s="19" t="n">
        <v>0.0739718131802239</v>
      </c>
      <c r="AC27" s="19" t="n">
        <v>0.046004093604226</v>
      </c>
      <c r="AD27" s="19" t="n">
        <v>0.0419932455021491</v>
      </c>
    </row>
    <row r="28">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row>
    <row r="29">
      <c r="B29" s="7" t="s">
        <v>80</v>
      </c>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row>
    <row r="30">
      <c r="B30" s="26" t="s">
        <v>63</v>
      </c>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row>
    <row r="31">
      <c r="B31" t="s">
        <v>66</v>
      </c>
      <c r="C31" s="19" t="n">
        <v>0.417668402746815</v>
      </c>
      <c r="D31" s="19" t="n">
        <v>0.350384740949659</v>
      </c>
      <c r="E31" s="19" t="n">
        <v>0.45562759867377</v>
      </c>
      <c r="F31" s="19"/>
      <c r="G31" s="19" t="n">
        <v>0.44756566105737</v>
      </c>
      <c r="H31" s="19" t="n">
        <v>0.385511802115277</v>
      </c>
      <c r="I31" s="19" t="n">
        <v>0.410243965616283</v>
      </c>
      <c r="J31" s="19" t="n">
        <v>0.23313597687605</v>
      </c>
      <c r="K31" s="19" t="n">
        <v>0.542668359886728</v>
      </c>
      <c r="L31" s="19" t="n">
        <v>0.393685913463939</v>
      </c>
      <c r="M31" s="19" t="n">
        <v>0.45616275583548</v>
      </c>
      <c r="N31" s="19" t="n">
        <v>0.432971155771244</v>
      </c>
      <c r="O31" s="19" t="n">
        <v>0.347269409648575</v>
      </c>
      <c r="P31" s="19"/>
      <c r="Q31" s="19" t="n">
        <v>0.343043818764515</v>
      </c>
      <c r="R31" s="19" t="n">
        <v>0.451638253163183</v>
      </c>
      <c r="S31" s="19" t="n">
        <v>0.385462089898412</v>
      </c>
      <c r="T31" s="19" t="n">
        <v>0.439769219366575</v>
      </c>
      <c r="U31" s="19"/>
      <c r="V31" s="19" t="n">
        <v>0.451541107988606</v>
      </c>
      <c r="W31" s="19" t="n">
        <v>0.379516892762732</v>
      </c>
      <c r="X31" s="19" t="n">
        <v>0.411227124588105</v>
      </c>
      <c r="Y31" s="19"/>
      <c r="Z31" s="19" t="n">
        <v>0.419598553106669</v>
      </c>
      <c r="AA31" s="19" t="n">
        <v>0.397133234129699</v>
      </c>
      <c r="AB31" s="19" t="n">
        <v>0.408438191054203</v>
      </c>
      <c r="AC31" s="19" t="n">
        <v>0.345056404783077</v>
      </c>
      <c r="AD31" s="19" t="n">
        <v>0.351387470129278</v>
      </c>
    </row>
    <row r="32">
      <c r="B32" t="s">
        <v>67</v>
      </c>
      <c r="C32" s="19" t="n">
        <v>0.343915516697729</v>
      </c>
      <c r="D32" s="19" t="n">
        <v>0.335104816630327</v>
      </c>
      <c r="E32" s="19" t="n">
        <v>0.346733813225727</v>
      </c>
      <c r="F32" s="19"/>
      <c r="G32" s="19" t="n">
        <v>0.368289559295087</v>
      </c>
      <c r="H32" s="19" t="n">
        <v>0.385928371138329</v>
      </c>
      <c r="I32" s="19" t="n">
        <v>0.312574843603688</v>
      </c>
      <c r="J32" s="19" t="n">
        <v>0.367258736038517</v>
      </c>
      <c r="K32" s="19" t="n">
        <v>0.228750530363873</v>
      </c>
      <c r="L32" s="19" t="n">
        <v>0.37998980370079</v>
      </c>
      <c r="M32" s="19" t="n">
        <v>0.325941119558164</v>
      </c>
      <c r="N32" s="19" t="n">
        <v>0.39940734580749</v>
      </c>
      <c r="O32" s="19" t="n">
        <v>0.367085392367545</v>
      </c>
      <c r="P32" s="19"/>
      <c r="Q32" s="19" t="n">
        <v>0.271968223179785</v>
      </c>
      <c r="R32" s="19" t="n">
        <v>0.310682421585761</v>
      </c>
      <c r="S32" s="19" t="n">
        <v>0.351531417909546</v>
      </c>
      <c r="T32" s="19" t="n">
        <v>0.530577886140229</v>
      </c>
      <c r="U32" s="19"/>
      <c r="V32" s="19" t="n">
        <v>0.341351072025147</v>
      </c>
      <c r="W32" s="19" t="n">
        <v>0.348251224897483</v>
      </c>
      <c r="X32" s="19" t="n">
        <v>0.340767582845839</v>
      </c>
      <c r="Y32" s="19"/>
      <c r="Z32" s="19" t="n">
        <v>0.362896153861066</v>
      </c>
      <c r="AA32" s="19" t="n">
        <v>0.456789991294323</v>
      </c>
      <c r="AB32" s="19" t="n">
        <v>0.270553589384351</v>
      </c>
      <c r="AC32" s="19" t="n">
        <v>0.280276914597205</v>
      </c>
      <c r="AD32" s="19" t="n">
        <v>0.309593396809006</v>
      </c>
    </row>
    <row r="33">
      <c r="B33" t="s">
        <v>68</v>
      </c>
      <c r="C33" s="19" t="n">
        <v>0.330781586380312</v>
      </c>
      <c r="D33" s="19" t="n">
        <v>0.319405927952195</v>
      </c>
      <c r="E33" s="19" t="n">
        <v>0.337987199672906</v>
      </c>
      <c r="F33" s="19"/>
      <c r="G33" s="19" t="n">
        <v>0.368601855969256</v>
      </c>
      <c r="H33" s="19" t="n">
        <v>0.333680474185877</v>
      </c>
      <c r="I33" s="19" t="n">
        <v>0.366021401186193</v>
      </c>
      <c r="J33" s="19" t="n">
        <v>0.2662719537521</v>
      </c>
      <c r="K33" s="19" t="n">
        <v>0.31408725013733</v>
      </c>
      <c r="L33" s="19" t="n">
        <v>0.281442978940185</v>
      </c>
      <c r="M33" s="19" t="n">
        <v>0.391955005048192</v>
      </c>
      <c r="N33" s="19" t="n">
        <v>0.316683129283125</v>
      </c>
      <c r="O33" s="19" t="n">
        <v>0.326002584591082</v>
      </c>
      <c r="P33" s="19"/>
      <c r="Q33" s="19" t="n">
        <v>0.370867385123783</v>
      </c>
      <c r="R33" s="19" t="n">
        <v>0.351613620855412</v>
      </c>
      <c r="S33" s="19" t="n">
        <v>0.284930498656429</v>
      </c>
      <c r="T33" s="19" t="n">
        <v>0.255198298065243</v>
      </c>
      <c r="U33" s="19"/>
      <c r="V33" s="19" t="n">
        <v>0.313937606988617</v>
      </c>
      <c r="W33" s="19" t="n">
        <v>0.330127819299493</v>
      </c>
      <c r="X33" s="19" t="n">
        <v>0.38328275187676</v>
      </c>
      <c r="Y33" s="19"/>
      <c r="Z33" s="19" t="n">
        <v>0.349888365319057</v>
      </c>
      <c r="AA33" s="19" t="n">
        <v>0.261801674772844</v>
      </c>
      <c r="AB33" s="19" t="n">
        <v>0.327237801579918</v>
      </c>
      <c r="AC33" s="19" t="n">
        <v>0.351827214322747</v>
      </c>
      <c r="AD33" s="19" t="n">
        <v>0.40385197299513</v>
      </c>
    </row>
    <row r="34">
      <c r="B34" t="s">
        <v>69</v>
      </c>
      <c r="C34" s="19" t="n">
        <v>0.269253276633134</v>
      </c>
      <c r="D34" s="19" t="n">
        <v>0.2830663428344</v>
      </c>
      <c r="E34" s="19" t="n">
        <v>0.259507186586709</v>
      </c>
      <c r="F34" s="19"/>
      <c r="G34" s="19" t="n">
        <v>0.263108584735658</v>
      </c>
      <c r="H34" s="19" t="n">
        <v>0.21044957939049</v>
      </c>
      <c r="I34" s="19" t="n">
        <v>0.34521499153161</v>
      </c>
      <c r="J34" s="19" t="n">
        <v>0.333333333333333</v>
      </c>
      <c r="K34" s="19" t="n">
        <v>0.257704365465116</v>
      </c>
      <c r="L34" s="19" t="n">
        <v>0.239184749967618</v>
      </c>
      <c r="M34" s="19" t="n">
        <v>0.217380086119859</v>
      </c>
      <c r="N34" s="19" t="n">
        <v>0.250543266343134</v>
      </c>
      <c r="O34" s="19" t="n">
        <v>0.326486198703923</v>
      </c>
      <c r="P34" s="19"/>
      <c r="Q34" s="19" t="n">
        <v>0.247484780065132</v>
      </c>
      <c r="R34" s="19" t="n">
        <v>0.249821371958794</v>
      </c>
      <c r="S34" s="19" t="n">
        <v>0.265625119241633</v>
      </c>
      <c r="T34" s="19" t="n">
        <v>0.366754909347293</v>
      </c>
      <c r="U34" s="19"/>
      <c r="V34" s="19" t="n">
        <v>0.248918549985013</v>
      </c>
      <c r="W34" s="19" t="n">
        <v>0.294634412792834</v>
      </c>
      <c r="X34" s="19" t="n">
        <v>0.266896252781757</v>
      </c>
      <c r="Y34" s="19"/>
      <c r="Z34" s="19" t="n">
        <v>0.288967727740979</v>
      </c>
      <c r="AA34" s="19" t="n">
        <v>0.291358008894326</v>
      </c>
      <c r="AB34" s="19" t="n">
        <v>0.258713881252859</v>
      </c>
      <c r="AC34" s="19" t="n">
        <v>0.223325205098495</v>
      </c>
      <c r="AD34" s="19" t="n">
        <v>0.222858724685014</v>
      </c>
    </row>
    <row r="35">
      <c r="B35" t="s">
        <v>70</v>
      </c>
      <c r="C35" s="19" t="n">
        <v>0.264290396427421</v>
      </c>
      <c r="D35" s="19" t="n">
        <v>0.203017650861097</v>
      </c>
      <c r="E35" s="19" t="n">
        <v>0.298506961824038</v>
      </c>
      <c r="F35" s="19"/>
      <c r="G35" s="19" t="n">
        <v>0.183520186299206</v>
      </c>
      <c r="H35" s="19" t="n">
        <v>0.175062222724786</v>
      </c>
      <c r="I35" s="19" t="n">
        <v>0.255464990110968</v>
      </c>
      <c r="J35" s="19" t="n">
        <v>0.231951838132349</v>
      </c>
      <c r="K35" s="19" t="n">
        <v>0.299525622279471</v>
      </c>
      <c r="L35" s="19" t="n">
        <v>0.352263327122173</v>
      </c>
      <c r="M35" s="19" t="n">
        <v>0.173800861198588</v>
      </c>
      <c r="N35" s="19" t="n">
        <v>0.282724216524365</v>
      </c>
      <c r="O35" s="19" t="n">
        <v>0.346543988479313</v>
      </c>
      <c r="P35" s="19"/>
      <c r="Q35" s="19" t="n">
        <v>0.279187200031738</v>
      </c>
      <c r="R35" s="19" t="n">
        <v>0.258594812118729</v>
      </c>
      <c r="S35" s="19" t="n">
        <v>0.250083099584788</v>
      </c>
      <c r="T35" s="19" t="n">
        <v>0.278988803350302</v>
      </c>
      <c r="U35" s="19"/>
      <c r="V35" s="19" t="n">
        <v>0.254800024357564</v>
      </c>
      <c r="W35" s="19" t="n">
        <v>0.294572638245313</v>
      </c>
      <c r="X35" s="19" t="n">
        <v>0.216878482185243</v>
      </c>
      <c r="Y35" s="19"/>
      <c r="Z35" s="19" t="n">
        <v>0.294244249631359</v>
      </c>
      <c r="AA35" s="19" t="n">
        <v>0.18077321889802</v>
      </c>
      <c r="AB35" s="19" t="n">
        <v>0.30362920033615</v>
      </c>
      <c r="AC35" s="19" t="n">
        <v>0.280361735303238</v>
      </c>
      <c r="AD35" s="19" t="n">
        <v>0.304649189586142</v>
      </c>
    </row>
    <row r="36">
      <c r="B36" t="s">
        <v>71</v>
      </c>
      <c r="C36" s="19" t="n">
        <v>0.246265620528945</v>
      </c>
      <c r="D36" s="19" t="n">
        <v>0.254924319101601</v>
      </c>
      <c r="E36" s="19" t="n">
        <v>0.24228919023557</v>
      </c>
      <c r="F36" s="19"/>
      <c r="G36" s="19" t="n">
        <v>0.237203711938511</v>
      </c>
      <c r="H36" s="19" t="n">
        <v>0.228143257723342</v>
      </c>
      <c r="I36" s="19" t="n">
        <v>0.144381803641098</v>
      </c>
      <c r="J36" s="19" t="n">
        <v>0.2662719537521</v>
      </c>
      <c r="K36" s="19" t="n">
        <v>0.342532823395148</v>
      </c>
      <c r="L36" s="19" t="n">
        <v>0.239686135546099</v>
      </c>
      <c r="M36" s="19" t="n">
        <v>0.260701291797881</v>
      </c>
      <c r="N36" s="19" t="n">
        <v>0.21638680218687</v>
      </c>
      <c r="O36" s="19" t="n">
        <v>0.326728005760343</v>
      </c>
      <c r="P36" s="19"/>
      <c r="Q36" s="19" t="n">
        <v>0.238909622433118</v>
      </c>
      <c r="R36" s="19" t="n">
        <v>0.260678641289638</v>
      </c>
      <c r="S36" s="19" t="n">
        <v>0.263166489927953</v>
      </c>
      <c r="T36" s="19" t="n">
        <v>0.211484758743316</v>
      </c>
      <c r="U36" s="19"/>
      <c r="V36" s="19" t="n">
        <v>0.251237859640672</v>
      </c>
      <c r="W36" s="19" t="n">
        <v>0.249717731015225</v>
      </c>
      <c r="X36" s="19" t="n">
        <v>0.22258086878936</v>
      </c>
      <c r="Y36" s="19"/>
      <c r="Z36" s="19" t="n">
        <v>0.231086655046027</v>
      </c>
      <c r="AA36" s="19" t="n">
        <v>0.378678255586563</v>
      </c>
      <c r="AB36" s="19" t="n">
        <v>0.212235604489784</v>
      </c>
      <c r="AC36" s="19" t="n">
        <v>0.2144900071831</v>
      </c>
      <c r="AD36" s="19" t="n">
        <v>0.190127423324417</v>
      </c>
    </row>
    <row r="37">
      <c r="B37" t="s">
        <v>72</v>
      </c>
      <c r="C37" s="19" t="n">
        <v>0.178252440407087</v>
      </c>
      <c r="D37" s="19" t="n">
        <v>0.186376373714362</v>
      </c>
      <c r="E37" s="19" t="n">
        <v>0.17133345214749</v>
      </c>
      <c r="F37" s="19"/>
      <c r="G37" s="19" t="n">
        <v>0.131710440704913</v>
      </c>
      <c r="H37" s="19" t="n">
        <v>0.175687076259364</v>
      </c>
      <c r="I37" s="19" t="n">
        <v>0.123180312440532</v>
      </c>
      <c r="J37" s="19" t="n">
        <v>0.133333333333333</v>
      </c>
      <c r="K37" s="19" t="n">
        <v>0.299525622279471</v>
      </c>
      <c r="L37" s="19" t="n">
        <v>0.19709364952121</v>
      </c>
      <c r="M37" s="19" t="n">
        <v>0.195719483280847</v>
      </c>
      <c r="N37" s="19" t="n">
        <v>0.100493878493758</v>
      </c>
      <c r="O37" s="19" t="n">
        <v>0.204688617713056</v>
      </c>
      <c r="P37" s="19"/>
      <c r="Q37" s="19" t="n">
        <v>0.152026446691545</v>
      </c>
      <c r="R37" s="19" t="n">
        <v>0.161823155718531</v>
      </c>
      <c r="S37" s="19" t="n">
        <v>0.234944480450592</v>
      </c>
      <c r="T37" s="19" t="n">
        <v>0.219532808550074</v>
      </c>
      <c r="U37" s="19"/>
      <c r="V37" s="19" t="n">
        <v>0.195613398685066</v>
      </c>
      <c r="W37" s="19" t="n">
        <v>0.149542732356411</v>
      </c>
      <c r="X37" s="19" t="n">
        <v>0.197949684412542</v>
      </c>
      <c r="Y37" s="19"/>
      <c r="Z37" s="19" t="n">
        <v>0.160859995755988</v>
      </c>
      <c r="AA37" s="19" t="n">
        <v>0.195439371317653</v>
      </c>
      <c r="AB37" s="19" t="n">
        <v>0.162725646377183</v>
      </c>
      <c r="AC37" s="19" t="n">
        <v>0.155036955703982</v>
      </c>
      <c r="AD37" s="19" t="n">
        <v>0.2182675407832</v>
      </c>
    </row>
    <row r="38">
      <c r="B38" t="s">
        <v>73</v>
      </c>
      <c r="C38" s="19" t="n">
        <v>0.154790840372034</v>
      </c>
      <c r="D38" s="19" t="n">
        <v>0.176265873128562</v>
      </c>
      <c r="E38" s="19" t="n">
        <v>0.14354777636655</v>
      </c>
      <c r="F38" s="19"/>
      <c r="G38" s="19" t="n">
        <v>0.184144779647543</v>
      </c>
      <c r="H38" s="19" t="n">
        <v>0.157785113414986</v>
      </c>
      <c r="I38" s="19" t="n">
        <v>0.0887085165575023</v>
      </c>
      <c r="J38" s="19" t="n">
        <v>0.1337280462479</v>
      </c>
      <c r="K38" s="19" t="n">
        <v>0.0856755610024058</v>
      </c>
      <c r="L38" s="19" t="n">
        <v>0.183397539758061</v>
      </c>
      <c r="M38" s="19" t="n">
        <v>0.26095931104113</v>
      </c>
      <c r="N38" s="19" t="n">
        <v>0.167028844228756</v>
      </c>
      <c r="O38" s="19" t="n">
        <v>0.163364002880172</v>
      </c>
      <c r="P38" s="19"/>
      <c r="Q38" s="19" t="n">
        <v>0.16218457095392</v>
      </c>
      <c r="R38" s="19" t="n">
        <v>0.15237520481666</v>
      </c>
      <c r="S38" s="19" t="n">
        <v>0.118540903467054</v>
      </c>
      <c r="T38" s="19" t="n">
        <v>0.179343971320702</v>
      </c>
      <c r="U38" s="19"/>
      <c r="V38" s="19" t="n">
        <v>0.146860998826188</v>
      </c>
      <c r="W38" s="19" t="n">
        <v>0.142933527568074</v>
      </c>
      <c r="X38" s="19" t="n">
        <v>0.208519208049734</v>
      </c>
      <c r="Y38" s="19"/>
      <c r="Z38" s="19" t="n">
        <v>0.169785229838093</v>
      </c>
      <c r="AA38" s="19" t="n">
        <v>0.0543578443236735</v>
      </c>
      <c r="AB38" s="19" t="n">
        <v>0.188539023556079</v>
      </c>
      <c r="AC38" s="19" t="n">
        <v>0.144264508548865</v>
      </c>
      <c r="AD38" s="19" t="n">
        <v>0.163158272171025</v>
      </c>
    </row>
    <row r="39">
      <c r="B39" t="s">
        <v>74</v>
      </c>
      <c r="C39" s="19" t="n">
        <v>0.152818704263207</v>
      </c>
      <c r="D39" s="19" t="n">
        <v>0.133662733001425</v>
      </c>
      <c r="E39" s="19" t="n">
        <v>0.16372854107347</v>
      </c>
      <c r="F39" s="19"/>
      <c r="G39" s="19" t="n">
        <v>0.0524343389426304</v>
      </c>
      <c r="H39" s="19" t="n">
        <v>0.21044957939049</v>
      </c>
      <c r="I39" s="19" t="n">
        <v>0.243750879760139</v>
      </c>
      <c r="J39" s="19" t="n">
        <v>0.0998026435427165</v>
      </c>
      <c r="K39" s="19" t="n">
        <v>0.0858449816168805</v>
      </c>
      <c r="L39" s="19" t="n">
        <v>0.126774686917704</v>
      </c>
      <c r="M39" s="19" t="n">
        <v>0.174316899685085</v>
      </c>
      <c r="N39" s="19" t="n">
        <v>0.232971155771244</v>
      </c>
      <c r="O39" s="19" t="n">
        <v>0.0816820014400858</v>
      </c>
      <c r="P39" s="19"/>
      <c r="Q39" s="19" t="n">
        <v>0.250147032295668</v>
      </c>
      <c r="R39" s="19" t="n">
        <v>0.124857880292423</v>
      </c>
      <c r="S39" s="19" t="n">
        <v>0.151954646399855</v>
      </c>
      <c r="T39" s="19" t="n">
        <v>0.112581222581785</v>
      </c>
      <c r="U39" s="19"/>
      <c r="V39" s="19" t="n">
        <v>0.144057189882819</v>
      </c>
      <c r="W39" s="19" t="n">
        <v>0.13116572213115</v>
      </c>
      <c r="X39" s="19" t="n">
        <v>0.233664401421041</v>
      </c>
      <c r="Y39" s="19"/>
      <c r="Z39" s="19" t="n">
        <v>0.133024585245344</v>
      </c>
      <c r="AA39" s="19" t="n">
        <v>0.103603457927839</v>
      </c>
      <c r="AB39" s="19" t="n">
        <v>0.122293591046721</v>
      </c>
      <c r="AC39" s="19" t="n">
        <v>0.231821262240037</v>
      </c>
      <c r="AD39" s="19" t="n">
        <v>0.149204295375059</v>
      </c>
    </row>
    <row r="40">
      <c r="B40" t="s">
        <v>75</v>
      </c>
      <c r="C40" s="19" t="n">
        <v>0.145240981195036</v>
      </c>
      <c r="D40" s="19" t="n">
        <v>0.133517507255502</v>
      </c>
      <c r="E40" s="19" t="n">
        <v>0.152074420325361</v>
      </c>
      <c r="F40" s="19"/>
      <c r="G40" s="19" t="n">
        <v>0.157303016827891</v>
      </c>
      <c r="H40" s="19" t="n">
        <v>0.14029971959366</v>
      </c>
      <c r="I40" s="19" t="n">
        <v>0.199791703027372</v>
      </c>
      <c r="J40" s="19" t="n">
        <v>0.2</v>
      </c>
      <c r="K40" s="19" t="n">
        <v>0.100237188860265</v>
      </c>
      <c r="L40" s="19" t="n">
        <v>0.126607558391543</v>
      </c>
      <c r="M40" s="19" t="n">
        <v>0.152398277602825</v>
      </c>
      <c r="N40" s="19" t="n">
        <v>0.133662585662505</v>
      </c>
      <c r="O40" s="19" t="n">
        <v>0.121797580990867</v>
      </c>
      <c r="P40" s="19"/>
      <c r="Q40" s="19" t="n">
        <v>0.166177711064422</v>
      </c>
      <c r="R40" s="19" t="n">
        <v>0.171810746657341</v>
      </c>
      <c r="S40" s="19" t="n">
        <v>0.123292512567185</v>
      </c>
      <c r="T40" s="19" t="n">
        <v>0.0572483364341484</v>
      </c>
      <c r="U40" s="19"/>
      <c r="V40" s="19" t="n">
        <v>0.16077442909298</v>
      </c>
      <c r="W40" s="19" t="n">
        <v>0.135080067043872</v>
      </c>
      <c r="X40" s="19" t="n">
        <v>0.123862717558529</v>
      </c>
      <c r="Y40" s="19"/>
      <c r="Z40" s="19" t="n">
        <v>0.145200380771022</v>
      </c>
      <c r="AA40" s="19" t="n">
        <v>0.158560099809142</v>
      </c>
      <c r="AB40" s="19" t="n">
        <v>0.118472700595252</v>
      </c>
      <c r="AC40" s="19" t="n">
        <v>0.244974680404846</v>
      </c>
      <c r="AD40" s="19" t="n">
        <v>0.219114015598932</v>
      </c>
    </row>
    <row r="41">
      <c r="B41" t="s">
        <v>76</v>
      </c>
      <c r="C41" s="19" t="n">
        <v>0.133025127516431</v>
      </c>
      <c r="D41" s="19" t="n">
        <v>0.169061152664548</v>
      </c>
      <c r="E41" s="19" t="n">
        <v>0.113775043941831</v>
      </c>
      <c r="F41" s="19"/>
      <c r="G41" s="19" t="n">
        <v>0.157927610176228</v>
      </c>
      <c r="H41" s="19" t="n">
        <v>0.228559826746395</v>
      </c>
      <c r="I41" s="19" t="n">
        <v>0.100027545362347</v>
      </c>
      <c r="J41" s="19" t="n">
        <v>0.133333333333333</v>
      </c>
      <c r="K41" s="19" t="n">
        <v>0.157128335375902</v>
      </c>
      <c r="L41" s="19" t="n">
        <v>0.155002549074802</v>
      </c>
      <c r="M41" s="19" t="n">
        <v>0.0871584498425424</v>
      </c>
      <c r="N41" s="19" t="n">
        <v>0.0333662585662505</v>
      </c>
      <c r="O41" s="19" t="n">
        <v>0.143306213104781</v>
      </c>
      <c r="P41" s="19"/>
      <c r="Q41" s="19" t="n">
        <v>0.166453183840216</v>
      </c>
      <c r="R41" s="19" t="n">
        <v>0.137529061129808</v>
      </c>
      <c r="S41" s="19" t="n">
        <v>0.115646870824865</v>
      </c>
      <c r="T41" s="19" t="n">
        <v>0.0905724364580774</v>
      </c>
      <c r="U41" s="19"/>
      <c r="V41" s="19" t="n">
        <v>0.140775456578995</v>
      </c>
      <c r="W41" s="19" t="n">
        <v>0.132627110548036</v>
      </c>
      <c r="X41" s="19" t="n">
        <v>0.110623474914387</v>
      </c>
      <c r="Y41" s="19"/>
      <c r="Z41" s="19" t="n">
        <v>0.14458889801242</v>
      </c>
      <c r="AA41" s="19" t="n">
        <v>0.189692169115219</v>
      </c>
      <c r="AB41" s="19" t="n">
        <v>0.142561498186843</v>
      </c>
      <c r="AC41" s="19" t="n">
        <v>0.181054100715805</v>
      </c>
      <c r="AD41" s="19" t="n">
        <v>0.155604642290865</v>
      </c>
    </row>
    <row r="42">
      <c r="B42" t="s">
        <v>77</v>
      </c>
      <c r="C42" s="19" t="n">
        <v>0.0993187546571503</v>
      </c>
      <c r="D42" s="19" t="n">
        <v>0.138272464192767</v>
      </c>
      <c r="E42" s="19" t="n">
        <v>0.0783753866477483</v>
      </c>
      <c r="F42" s="19"/>
      <c r="G42" s="19" t="n">
        <v>0.105493271233598</v>
      </c>
      <c r="H42" s="19" t="n">
        <v>0.0876352536181562</v>
      </c>
      <c r="I42" s="19" t="n">
        <v>0.188604368071188</v>
      </c>
      <c r="J42" s="19" t="n">
        <v>0.134122759162467</v>
      </c>
      <c r="K42" s="19" t="n">
        <v>0.0856755610024058</v>
      </c>
      <c r="L42" s="19" t="n">
        <v>0.0850178435236168</v>
      </c>
      <c r="M42" s="19" t="n">
        <v>0.0435792249212712</v>
      </c>
      <c r="N42" s="19" t="n">
        <v>0.0669300685300043</v>
      </c>
      <c r="O42" s="19" t="n">
        <v>0.0816820014400858</v>
      </c>
      <c r="P42" s="19"/>
      <c r="Q42" s="19" t="n">
        <v>0.121348170197028</v>
      </c>
      <c r="R42" s="19" t="n">
        <v>0.0993703284069406</v>
      </c>
      <c r="S42" s="19" t="n">
        <v>0.0705005670895728</v>
      </c>
      <c r="T42" s="19" t="n">
        <v>0.0772262591127946</v>
      </c>
      <c r="U42" s="19"/>
      <c r="V42" s="19" t="n">
        <v>0.0911218206418996</v>
      </c>
      <c r="W42" s="19" t="n">
        <v>0.0948316579534261</v>
      </c>
      <c r="X42" s="19" t="n">
        <v>0.135340020522622</v>
      </c>
      <c r="Y42" s="19"/>
      <c r="Z42" s="19" t="n">
        <v>0.133600274145214</v>
      </c>
      <c r="AA42" s="19" t="n">
        <v>0.105117580082888</v>
      </c>
      <c r="AB42" s="19" t="n">
        <v>0.099498425887055</v>
      </c>
      <c r="AC42" s="19" t="n">
        <v>0.107020993694414</v>
      </c>
      <c r="AD42" s="19" t="n">
        <v>0.136893125473405</v>
      </c>
    </row>
    <row r="43">
      <c r="B43" t="s">
        <v>78</v>
      </c>
      <c r="C43" s="19" t="n">
        <v>0.0035259842711889</v>
      </c>
      <c r="D43" s="19" t="n">
        <v>0.00503507884612871</v>
      </c>
      <c r="E43" s="19" t="n">
        <v>0.00271364904033283</v>
      </c>
      <c r="F43" s="19"/>
      <c r="G43" s="19" t="n">
        <v>0</v>
      </c>
      <c r="H43" s="19" t="n">
        <v>0</v>
      </c>
      <c r="I43" s="19" t="n">
        <v>0</v>
      </c>
      <c r="J43" s="19" t="n">
        <v>0</v>
      </c>
      <c r="K43" s="19" t="n">
        <v>0</v>
      </c>
      <c r="L43" s="19" t="n">
        <v>0</v>
      </c>
      <c r="M43" s="19" t="n">
        <v>0</v>
      </c>
      <c r="N43" s="19" t="n">
        <v>0.0333662585662505</v>
      </c>
      <c r="O43" s="19" t="n">
        <v>0</v>
      </c>
      <c r="P43" s="19"/>
      <c r="Q43" s="19" t="n">
        <v>0</v>
      </c>
      <c r="R43" s="19" t="n">
        <v>0</v>
      </c>
      <c r="S43" s="19" t="n">
        <v>0</v>
      </c>
      <c r="T43" s="19" t="n">
        <v>0.0103681211016485</v>
      </c>
      <c r="U43" s="19"/>
      <c r="V43" s="19" t="n">
        <v>0</v>
      </c>
      <c r="W43" s="19" t="n">
        <v>0.00916798637066183</v>
      </c>
      <c r="X43" s="19" t="n">
        <v>0</v>
      </c>
      <c r="Y43" s="19"/>
      <c r="Z43" s="19" t="n">
        <v>0</v>
      </c>
      <c r="AA43" s="19" t="n">
        <v>0</v>
      </c>
      <c r="AB43" s="19" t="n">
        <v>0.00617560053087248</v>
      </c>
      <c r="AC43" s="19" t="n">
        <v>0.0101807909340464</v>
      </c>
      <c r="AD43" s="19" t="n">
        <v>0</v>
      </c>
    </row>
    <row r="44">
      <c r="B44" t="s">
        <v>79</v>
      </c>
      <c r="C44" s="19" t="n">
        <v>0.00960582607274842</v>
      </c>
      <c r="D44" s="19" t="n">
        <v>0.00963015948553634</v>
      </c>
      <c r="E44" s="19" t="n">
        <v>0.00962164415789007</v>
      </c>
      <c r="F44" s="19"/>
      <c r="G44" s="19" t="n">
        <v>0</v>
      </c>
      <c r="H44" s="19" t="n">
        <v>0</v>
      </c>
      <c r="I44" s="19" t="n">
        <v>0.0222429760637062</v>
      </c>
      <c r="J44" s="19" t="n">
        <v>0.0335306897906168</v>
      </c>
      <c r="K44" s="19" t="n">
        <v>0</v>
      </c>
      <c r="L44" s="19" t="n">
        <v>0.0140303668154692</v>
      </c>
      <c r="M44" s="19" t="n">
        <v>0.0216606028390113</v>
      </c>
      <c r="N44" s="19" t="n">
        <v>0</v>
      </c>
      <c r="O44" s="19" t="n">
        <v>0</v>
      </c>
      <c r="P44" s="19"/>
      <c r="Q44" s="19" t="n">
        <v>0</v>
      </c>
      <c r="R44" s="19" t="n">
        <v>0.00897298055641493</v>
      </c>
      <c r="S44" s="19" t="n">
        <v>0.0169160348819281</v>
      </c>
      <c r="T44" s="19" t="n">
        <v>0.0200664235277214</v>
      </c>
      <c r="U44" s="19"/>
      <c r="V44" s="19" t="n">
        <v>0.0124621104478355</v>
      </c>
      <c r="W44" s="19" t="n">
        <v>0.00999656830792326</v>
      </c>
      <c r="X44" s="19" t="n">
        <v>0</v>
      </c>
      <c r="Y44" s="19"/>
      <c r="Z44" s="19" t="n">
        <v>0.00780795359700959</v>
      </c>
      <c r="AA44" s="19" t="n">
        <v>0</v>
      </c>
      <c r="AB44" s="19" t="n">
        <v>0.00793581063601274</v>
      </c>
      <c r="AC44" s="19" t="n">
        <v>0</v>
      </c>
      <c r="AD44" s="19" t="n">
        <v>0.030600376998451</v>
      </c>
    </row>
    <row r="45">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c r="B46" s="7" t="s">
        <v>86</v>
      </c>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c r="B47" s="26" t="s">
        <v>63</v>
      </c>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c r="B48" t="s">
        <v>81</v>
      </c>
      <c r="C48" s="19" t="n">
        <v>0.104280987062802</v>
      </c>
      <c r="D48" s="19" t="n">
        <v>0.107505891697392</v>
      </c>
      <c r="E48" s="19" t="n">
        <v>0.102838013447562</v>
      </c>
      <c r="F48" s="19"/>
      <c r="G48" s="19" t="n">
        <v>0.0262171694713152</v>
      </c>
      <c r="H48" s="19" t="n">
        <v>0.19317247008069</v>
      </c>
      <c r="I48" s="19" t="n">
        <v>0.15530575089996</v>
      </c>
      <c r="J48" s="19" t="n">
        <v>0.132938620418766</v>
      </c>
      <c r="K48" s="19" t="n">
        <v>0.143074969361468</v>
      </c>
      <c r="L48" s="19" t="n">
        <v>0.0561214672618767</v>
      </c>
      <c r="M48" s="19" t="n">
        <v>0.0871584498425424</v>
      </c>
      <c r="N48" s="19" t="n">
        <v>0.0501481635481274</v>
      </c>
      <c r="O48" s="19" t="n">
        <v>0.0816820014400858</v>
      </c>
      <c r="P48" s="19"/>
      <c r="Q48" s="19" t="n">
        <v>0.0526667025646883</v>
      </c>
      <c r="R48" s="19" t="n">
        <v>0.15072180377439</v>
      </c>
      <c r="S48" s="19" t="n">
        <v>0.148846832809081</v>
      </c>
      <c r="T48" s="19" t="n">
        <v>0.0117507387195523</v>
      </c>
      <c r="U48" s="19"/>
      <c r="V48" s="19" t="n">
        <v>0.111146527295107</v>
      </c>
      <c r="W48" s="19" t="n">
        <v>0.103058499172224</v>
      </c>
      <c r="X48" s="19" t="n">
        <v>0.0866219019997256</v>
      </c>
      <c r="Y48" s="19"/>
      <c r="Z48" s="19" t="n">
        <v>0.0468220519768525</v>
      </c>
      <c r="AA48" s="19" t="n">
        <v>0.163127165949221</v>
      </c>
      <c r="AB48" s="19" t="n">
        <v>0.157176737262889</v>
      </c>
      <c r="AC48" s="19" t="n">
        <v>0.154116679815527</v>
      </c>
      <c r="AD48" s="19" t="n">
        <v>0.128786751439026</v>
      </c>
    </row>
    <row r="49">
      <c r="B49" t="s">
        <v>82</v>
      </c>
      <c r="C49" s="19" t="n">
        <v>0.356090002105045</v>
      </c>
      <c r="D49" s="19" t="n">
        <v>0.365017893030474</v>
      </c>
      <c r="E49" s="19" t="n">
        <v>0.352299337542094</v>
      </c>
      <c r="F49" s="19"/>
      <c r="G49" s="19" t="n">
        <v>0.421036194911886</v>
      </c>
      <c r="H49" s="19" t="n">
        <v>0.333680474185877</v>
      </c>
      <c r="I49" s="19" t="n">
        <v>0.299555860692397</v>
      </c>
      <c r="J49" s="19" t="n">
        <v>0.267061379581234</v>
      </c>
      <c r="K49" s="19" t="n">
        <v>0.371486658496391</v>
      </c>
      <c r="L49" s="19" t="n">
        <v>0.352430455648333</v>
      </c>
      <c r="M49" s="19" t="n">
        <v>0.412583530914209</v>
      </c>
      <c r="N49" s="19" t="n">
        <v>0.316485577885622</v>
      </c>
      <c r="O49" s="19" t="n">
        <v>0.42846779697582</v>
      </c>
      <c r="P49" s="19"/>
      <c r="Q49" s="19" t="n">
        <v>0.369634685788624</v>
      </c>
      <c r="R49" s="19" t="n">
        <v>0.393454823670294</v>
      </c>
      <c r="S49" s="19" t="n">
        <v>0.242771790214996</v>
      </c>
      <c r="T49" s="19" t="n">
        <v>0.294755014750188</v>
      </c>
      <c r="U49" s="19"/>
      <c r="V49" s="19" t="n">
        <v>0.342307637232623</v>
      </c>
      <c r="W49" s="19" t="n">
        <v>0.344521710615015</v>
      </c>
      <c r="X49" s="19" t="n">
        <v>0.426763552916135</v>
      </c>
      <c r="Y49" s="19"/>
      <c r="Z49" s="19" t="n">
        <v>0.320381885143609</v>
      </c>
      <c r="AA49" s="19" t="n">
        <v>0.38210322511142</v>
      </c>
      <c r="AB49" s="19" t="n">
        <v>0.418601869628413</v>
      </c>
      <c r="AC49" s="19" t="n">
        <v>0.369689645327975</v>
      </c>
      <c r="AD49" s="19" t="n">
        <v>0.462484648646007</v>
      </c>
    </row>
    <row r="50">
      <c r="B50" t="s">
        <v>83</v>
      </c>
      <c r="C50" s="19" t="n">
        <v>0.223774166407481</v>
      </c>
      <c r="D50" s="19" t="n">
        <v>0.225799721294193</v>
      </c>
      <c r="E50" s="19" t="n">
        <v>0.220318892913501</v>
      </c>
      <c r="F50" s="19"/>
      <c r="G50" s="19" t="n">
        <v>0.158239906850397</v>
      </c>
      <c r="H50" s="19" t="n">
        <v>0.22772668870029</v>
      </c>
      <c r="I50" s="19" t="n">
        <v>0.245582527715247</v>
      </c>
      <c r="J50" s="19" t="n">
        <v>0.29940793062815</v>
      </c>
      <c r="K50" s="19" t="n">
        <v>0.214527743734964</v>
      </c>
      <c r="L50" s="19" t="n">
        <v>0.295807602807975</v>
      </c>
      <c r="M50" s="19" t="n">
        <v>0.261217330284379</v>
      </c>
      <c r="N50" s="19" t="n">
        <v>0.183218095018123</v>
      </c>
      <c r="O50" s="19" t="n">
        <v>0.101981598271897</v>
      </c>
      <c r="P50" s="19"/>
      <c r="Q50" s="19" t="n">
        <v>0.275819718905444</v>
      </c>
      <c r="R50" s="19" t="n">
        <v>0.190599442534045</v>
      </c>
      <c r="S50" s="19" t="n">
        <v>0.232308589822762</v>
      </c>
      <c r="T50" s="19" t="n">
        <v>0.245776756916997</v>
      </c>
      <c r="U50" s="19"/>
      <c r="V50" s="19" t="n">
        <v>0.231350410538596</v>
      </c>
      <c r="W50" s="19" t="n">
        <v>0.236888991616476</v>
      </c>
      <c r="X50" s="19" t="n">
        <v>0.167954655784833</v>
      </c>
      <c r="Y50" s="19"/>
      <c r="Z50" s="19" t="n">
        <v>0.256166380872995</v>
      </c>
      <c r="AA50" s="19" t="n">
        <v>0.163116743063337</v>
      </c>
      <c r="AB50" s="19" t="n">
        <v>0.170591819891068</v>
      </c>
      <c r="AC50" s="19" t="n">
        <v>0.265855276200531</v>
      </c>
      <c r="AD50" s="19" t="n">
        <v>0.172019203317899</v>
      </c>
    </row>
    <row r="51">
      <c r="B51" t="s">
        <v>84</v>
      </c>
      <c r="C51" s="19" t="n">
        <v>0.251207502180078</v>
      </c>
      <c r="D51" s="19" t="n">
        <v>0.231885173834195</v>
      </c>
      <c r="E51" s="19" t="n">
        <v>0.262506009985921</v>
      </c>
      <c r="F51" s="19"/>
      <c r="G51" s="19" t="n">
        <v>0.342072389823772</v>
      </c>
      <c r="H51" s="19" t="n">
        <v>0.175270507236312</v>
      </c>
      <c r="I51" s="19" t="n">
        <v>0.243882573608801</v>
      </c>
      <c r="J51" s="19" t="n">
        <v>0.267061379581234</v>
      </c>
      <c r="K51" s="19" t="n">
        <v>0.228072847905974</v>
      </c>
      <c r="L51" s="19" t="n">
        <v>0.21129114486284</v>
      </c>
      <c r="M51" s="19" t="n">
        <v>0.19520344479435</v>
      </c>
      <c r="N51" s="19" t="n">
        <v>0.333267482867499</v>
      </c>
      <c r="O51" s="19" t="n">
        <v>0.326969812816764</v>
      </c>
      <c r="P51" s="19"/>
      <c r="Q51" s="19" t="n">
        <v>0.240686296235696</v>
      </c>
      <c r="R51" s="19" t="n">
        <v>0.210918222588565</v>
      </c>
      <c r="S51" s="19" t="n">
        <v>0.30069246603298</v>
      </c>
      <c r="T51" s="19" t="n">
        <v>0.362739476248933</v>
      </c>
      <c r="U51" s="19"/>
      <c r="V51" s="19" t="n">
        <v>0.253508713205704</v>
      </c>
      <c r="W51" s="19" t="n">
        <v>0.232068111987981</v>
      </c>
      <c r="X51" s="19" t="n">
        <v>0.292336256030175</v>
      </c>
      <c r="Y51" s="19"/>
      <c r="Z51" s="19" t="n">
        <v>0.30873680332371</v>
      </c>
      <c r="AA51" s="19" t="n">
        <v>0.215033903314854</v>
      </c>
      <c r="AB51" s="19" t="n">
        <v>0.186770347066105</v>
      </c>
      <c r="AC51" s="19" t="n">
        <v>0.141523894160076</v>
      </c>
      <c r="AD51" s="19" t="n">
        <v>0.182033823264967</v>
      </c>
    </row>
    <row r="52">
      <c r="B52" t="s">
        <v>85</v>
      </c>
      <c r="C52" s="19" t="n">
        <v>0.0568382064507575</v>
      </c>
      <c r="D52" s="19" t="n">
        <v>0.0582089587193177</v>
      </c>
      <c r="E52" s="19" t="n">
        <v>0.0562627610657922</v>
      </c>
      <c r="F52" s="19"/>
      <c r="G52" s="19" t="n">
        <v>0.0524343389426304</v>
      </c>
      <c r="H52" s="19" t="n">
        <v>0.0701498597968301</v>
      </c>
      <c r="I52" s="19" t="n">
        <v>0.0556732870835961</v>
      </c>
      <c r="J52" s="19" t="n">
        <v>0.0335306897906168</v>
      </c>
      <c r="K52" s="19" t="n">
        <v>0.0143922072433841</v>
      </c>
      <c r="L52" s="19" t="n">
        <v>0.0701518340773459</v>
      </c>
      <c r="M52" s="19" t="n">
        <v>0.0438372441645199</v>
      </c>
      <c r="N52" s="19" t="n">
        <v>0.100098775698752</v>
      </c>
      <c r="O52" s="19" t="n">
        <v>0.0608987904954335</v>
      </c>
      <c r="P52" s="19"/>
      <c r="Q52" s="19" t="n">
        <v>0.0528415540242035</v>
      </c>
      <c r="R52" s="19" t="n">
        <v>0.0505732450518477</v>
      </c>
      <c r="S52" s="19" t="n">
        <v>0.0753803211201803</v>
      </c>
      <c r="T52" s="19" t="n">
        <v>0.0713353997223491</v>
      </c>
      <c r="U52" s="19"/>
      <c r="V52" s="19" t="n">
        <v>0.0576528648814593</v>
      </c>
      <c r="W52" s="19" t="n">
        <v>0.0680067639803935</v>
      </c>
      <c r="X52" s="19" t="n">
        <v>0.0263236332691309</v>
      </c>
      <c r="Y52" s="19"/>
      <c r="Z52" s="19" t="n">
        <v>0.0678928786828344</v>
      </c>
      <c r="AA52" s="19" t="n">
        <v>0.0766189625611694</v>
      </c>
      <c r="AB52" s="19" t="n">
        <v>0.0541897543433741</v>
      </c>
      <c r="AC52" s="19" t="n">
        <v>0.045395288275409</v>
      </c>
      <c r="AD52" s="19" t="n">
        <v>0.0546755733320999</v>
      </c>
    </row>
    <row r="53">
      <c r="B53" t="s">
        <v>78</v>
      </c>
      <c r="C53" s="19" t="n">
        <v>0.00780913579383651</v>
      </c>
      <c r="D53" s="19" t="n">
        <v>0.011582361424428</v>
      </c>
      <c r="E53" s="19" t="n">
        <v>0.00577498504513054</v>
      </c>
      <c r="F53" s="19"/>
      <c r="G53" s="19" t="n">
        <v>0</v>
      </c>
      <c r="H53" s="19" t="n">
        <v>0</v>
      </c>
      <c r="I53" s="19" t="n">
        <v>0</v>
      </c>
      <c r="J53" s="19" t="n">
        <v>0</v>
      </c>
      <c r="K53" s="19" t="n">
        <v>0.0284455732578188</v>
      </c>
      <c r="L53" s="19" t="n">
        <v>0.0141974953416295</v>
      </c>
      <c r="M53" s="19" t="n">
        <v>0</v>
      </c>
      <c r="N53" s="19" t="n">
        <v>0.0167819049818769</v>
      </c>
      <c r="O53" s="19" t="n">
        <v>0</v>
      </c>
      <c r="P53" s="19"/>
      <c r="Q53" s="19" t="n">
        <v>0.00835104248134427</v>
      </c>
      <c r="R53" s="19" t="n">
        <v>0.00373246238085866</v>
      </c>
      <c r="S53" s="19" t="n">
        <v>0</v>
      </c>
      <c r="T53" s="19" t="n">
        <v>0.0136426136419806</v>
      </c>
      <c r="U53" s="19"/>
      <c r="V53" s="19" t="n">
        <v>0.00403384684651046</v>
      </c>
      <c r="W53" s="19" t="n">
        <v>0.0154559226279109</v>
      </c>
      <c r="X53" s="19" t="n">
        <v>0</v>
      </c>
      <c r="Y53" s="19"/>
      <c r="Z53" s="19" t="n">
        <v>0</v>
      </c>
      <c r="AA53" s="19" t="n">
        <v>0</v>
      </c>
      <c r="AB53" s="19" t="n">
        <v>0.0126694718081509</v>
      </c>
      <c r="AC53" s="19" t="n">
        <v>0.0234192162204825</v>
      </c>
      <c r="AD53" s="19" t="n">
        <v>0</v>
      </c>
    </row>
    <row r="54">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c r="B55" s="7" t="s">
        <v>87</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c r="B56" s="26" t="s">
        <v>63</v>
      </c>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c r="B57" t="s">
        <v>81</v>
      </c>
      <c r="C57" s="19" t="n">
        <v>0.137368165131074</v>
      </c>
      <c r="D57" s="19" t="n">
        <v>0.163980254290234</v>
      </c>
      <c r="E57" s="19" t="n">
        <v>0.12327075190239</v>
      </c>
      <c r="F57" s="19"/>
      <c r="G57" s="19" t="n">
        <v>0.0265294661454838</v>
      </c>
      <c r="H57" s="19" t="n">
        <v>0.0701498597968301</v>
      </c>
      <c r="I57" s="19" t="n">
        <v>0.199791703027372</v>
      </c>
      <c r="J57" s="19" t="n">
        <v>0.133333333333333</v>
      </c>
      <c r="K57" s="19" t="n">
        <v>0.171689963233761</v>
      </c>
      <c r="L57" s="19" t="n">
        <v>0.183230411231901</v>
      </c>
      <c r="M57" s="19" t="n">
        <v>0.0435792249212712</v>
      </c>
      <c r="N57" s="19" t="n">
        <v>0.216781904981877</v>
      </c>
      <c r="O57" s="19" t="n">
        <v>0.101981598271897</v>
      </c>
      <c r="P57" s="19"/>
      <c r="Q57" s="19" t="n">
        <v>0.0723191346460757</v>
      </c>
      <c r="R57" s="19" t="n">
        <v>0.164754309460859</v>
      </c>
      <c r="S57" s="19" t="n">
        <v>0.209688545974033</v>
      </c>
      <c r="T57" s="19" t="n">
        <v>0.103226907889403</v>
      </c>
      <c r="U57" s="19"/>
      <c r="V57" s="19" t="n">
        <v>0.0953315684679489</v>
      </c>
      <c r="W57" s="19" t="n">
        <v>0.15612361277413</v>
      </c>
      <c r="X57" s="19" t="n">
        <v>0.21718141519476</v>
      </c>
      <c r="Y57" s="19"/>
      <c r="Z57" s="19" t="n">
        <v>0.0937839184336971</v>
      </c>
      <c r="AA57" s="19" t="n">
        <v>0.200570172077211</v>
      </c>
      <c r="AB57" s="19" t="n">
        <v>0.19258898428197</v>
      </c>
      <c r="AC57" s="19" t="n">
        <v>0.19584318235769</v>
      </c>
      <c r="AD57" s="19" t="n">
        <v>0.140090465366668</v>
      </c>
    </row>
    <row r="58">
      <c r="B58" t="s">
        <v>82</v>
      </c>
      <c r="C58" s="19" t="n">
        <v>0.517687861940253</v>
      </c>
      <c r="D58" s="19" t="n">
        <v>0.501995413856253</v>
      </c>
      <c r="E58" s="19" t="n">
        <v>0.524785472281358</v>
      </c>
      <c r="F58" s="19"/>
      <c r="G58" s="19" t="n">
        <v>0.578963805088114</v>
      </c>
      <c r="H58" s="19" t="n">
        <v>0.561615447397693</v>
      </c>
      <c r="I58" s="19" t="n">
        <v>0.467222125260341</v>
      </c>
      <c r="J58" s="19" t="n">
        <v>0.432741263961483</v>
      </c>
      <c r="K58" s="19" t="n">
        <v>0.599898347631315</v>
      </c>
      <c r="L58" s="19" t="n">
        <v>0.535326609827913</v>
      </c>
      <c r="M58" s="19" t="n">
        <v>0.630221636277316</v>
      </c>
      <c r="N58" s="19" t="n">
        <v>0.4</v>
      </c>
      <c r="O58" s="19" t="n">
        <v>0.408410007200429</v>
      </c>
      <c r="P58" s="19"/>
      <c r="Q58" s="19" t="n">
        <v>0.53385673268689</v>
      </c>
      <c r="R58" s="19" t="n">
        <v>0.517534846809845</v>
      </c>
      <c r="S58" s="19" t="n">
        <v>0.440218151009288</v>
      </c>
      <c r="T58" s="19" t="n">
        <v>0.547549140979513</v>
      </c>
      <c r="U58" s="19"/>
      <c r="V58" s="19" t="n">
        <v>0.555763475872821</v>
      </c>
      <c r="W58" s="19" t="n">
        <v>0.487707215251975</v>
      </c>
      <c r="X58" s="19" t="n">
        <v>0.478031519570793</v>
      </c>
      <c r="Y58" s="19"/>
      <c r="Z58" s="19" t="n">
        <v>0.518019737179112</v>
      </c>
      <c r="AA58" s="19" t="n">
        <v>0.50792406180827</v>
      </c>
      <c r="AB58" s="19" t="n">
        <v>0.505413873412923</v>
      </c>
      <c r="AC58" s="19" t="n">
        <v>0.555846723549212</v>
      </c>
      <c r="AD58" s="19" t="n">
        <v>0.615868504839955</v>
      </c>
    </row>
    <row r="59">
      <c r="B59" t="s">
        <v>83</v>
      </c>
      <c r="C59" s="19" t="n">
        <v>0.156634844349718</v>
      </c>
      <c r="D59" s="19" t="n">
        <v>0.148927743020234</v>
      </c>
      <c r="E59" s="19" t="n">
        <v>0.161312383429869</v>
      </c>
      <c r="F59" s="19"/>
      <c r="G59" s="19" t="n">
        <v>0.184144779647543</v>
      </c>
      <c r="H59" s="19" t="n">
        <v>0.227934973211816</v>
      </c>
      <c r="I59" s="19" t="n">
        <v>0.210715650286233</v>
      </c>
      <c r="J59" s="19" t="n">
        <v>0.1337280462479</v>
      </c>
      <c r="K59" s="19" t="n">
        <v>0.0716221949879711</v>
      </c>
      <c r="L59" s="19" t="n">
        <v>0.140805053733173</v>
      </c>
      <c r="M59" s="19" t="n">
        <v>0.152140258359576</v>
      </c>
      <c r="N59" s="19" t="n">
        <v>0.100098775698752</v>
      </c>
      <c r="O59" s="19" t="n">
        <v>0.183421792655562</v>
      </c>
      <c r="P59" s="19"/>
      <c r="Q59" s="19" t="n">
        <v>0.242570194889133</v>
      </c>
      <c r="R59" s="19" t="n">
        <v>0.139719954955962</v>
      </c>
      <c r="S59" s="19" t="n">
        <v>0.169758818713265</v>
      </c>
      <c r="T59" s="19" t="n">
        <v>0.0807560332008645</v>
      </c>
      <c r="U59" s="19"/>
      <c r="V59" s="19" t="n">
        <v>0.158642465751883</v>
      </c>
      <c r="W59" s="19" t="n">
        <v>0.168483082171084</v>
      </c>
      <c r="X59" s="19" t="n">
        <v>0.12081090429362</v>
      </c>
      <c r="Y59" s="19"/>
      <c r="Z59" s="19" t="n">
        <v>0.207999637197288</v>
      </c>
      <c r="AA59" s="19" t="n">
        <v>0.0981687392112534</v>
      </c>
      <c r="AB59" s="19" t="n">
        <v>0.107569946026393</v>
      </c>
      <c r="AC59" s="19" t="n">
        <v>0.103815684817104</v>
      </c>
      <c r="AD59" s="19" t="n">
        <v>0.0800383940599292</v>
      </c>
    </row>
    <row r="60">
      <c r="B60" t="s">
        <v>84</v>
      </c>
      <c r="C60" s="19" t="n">
        <v>0.144991086957834</v>
      </c>
      <c r="D60" s="19" t="n">
        <v>0.146548872142376</v>
      </c>
      <c r="E60" s="19" t="n">
        <v>0.144580587933497</v>
      </c>
      <c r="F60" s="19"/>
      <c r="G60" s="19" t="n">
        <v>0.105180974559429</v>
      </c>
      <c r="H60" s="19" t="n">
        <v>0.105328931951008</v>
      </c>
      <c r="I60" s="19" t="n">
        <v>0.100027545362347</v>
      </c>
      <c r="J60" s="19" t="n">
        <v>0.266666666666667</v>
      </c>
      <c r="K60" s="19" t="n">
        <v>0.128174500274659</v>
      </c>
      <c r="L60" s="19" t="n">
        <v>0.112577191576074</v>
      </c>
      <c r="M60" s="19" t="n">
        <v>0.152140258359576</v>
      </c>
      <c r="N60" s="19" t="n">
        <v>0.2</v>
      </c>
      <c r="O60" s="19" t="n">
        <v>0.245046004320257</v>
      </c>
      <c r="P60" s="19"/>
      <c r="Q60" s="19" t="n">
        <v>0.106566070272369</v>
      </c>
      <c r="R60" s="19" t="n">
        <v>0.13543482406772</v>
      </c>
      <c r="S60" s="19" t="n">
        <v>0.180334484303413</v>
      </c>
      <c r="T60" s="19" t="n">
        <v>0.207511900637003</v>
      </c>
      <c r="U60" s="19"/>
      <c r="V60" s="19" t="n">
        <v>0.15141659644896</v>
      </c>
      <c r="W60" s="19" t="n">
        <v>0.131230315236259</v>
      </c>
      <c r="X60" s="19" t="n">
        <v>0.160156093861709</v>
      </c>
      <c r="Y60" s="19"/>
      <c r="Z60" s="19" t="n">
        <v>0.130392179941381</v>
      </c>
      <c r="AA60" s="19" t="n">
        <v>0.165432230378191</v>
      </c>
      <c r="AB60" s="19" t="n">
        <v>0.174212881841286</v>
      </c>
      <c r="AC60" s="19" t="n">
        <v>0.122775190785836</v>
      </c>
      <c r="AD60" s="19" t="n">
        <v>0.139344651074967</v>
      </c>
    </row>
    <row r="61">
      <c r="B61" t="s">
        <v>85</v>
      </c>
      <c r="C61" s="19" t="n">
        <v>0.0373709567292362</v>
      </c>
      <c r="D61" s="19" t="n">
        <v>0.0335126378447747</v>
      </c>
      <c r="E61" s="19" t="n">
        <v>0.0395883309089106</v>
      </c>
      <c r="F61" s="19"/>
      <c r="G61" s="19" t="n">
        <v>0.0789638050881141</v>
      </c>
      <c r="H61" s="19" t="n">
        <v>0.017485393821326</v>
      </c>
      <c r="I61" s="19" t="n">
        <v>0.0222429760637062</v>
      </c>
      <c r="J61" s="19" t="n">
        <v>0.0335306897906168</v>
      </c>
      <c r="K61" s="19" t="n">
        <v>0.0286149938722935</v>
      </c>
      <c r="L61" s="19" t="n">
        <v>0.0280607336309384</v>
      </c>
      <c r="M61" s="19" t="n">
        <v>0.0219186220822599</v>
      </c>
      <c r="N61" s="19" t="n">
        <v>0.0663374143374947</v>
      </c>
      <c r="O61" s="19" t="n">
        <v>0.0611405975518541</v>
      </c>
      <c r="P61" s="19"/>
      <c r="Q61" s="19" t="n">
        <v>0.0446878675055313</v>
      </c>
      <c r="R61" s="19" t="n">
        <v>0.0342024709900691</v>
      </c>
      <c r="S61" s="19" t="n">
        <v>0</v>
      </c>
      <c r="T61" s="19" t="n">
        <v>0.0609560172932169</v>
      </c>
      <c r="U61" s="19"/>
      <c r="V61" s="19" t="n">
        <v>0.0388458934583876</v>
      </c>
      <c r="W61" s="19" t="n">
        <v>0.0459750050103907</v>
      </c>
      <c r="X61" s="19" t="n">
        <v>0.0113046319472688</v>
      </c>
      <c r="Y61" s="19"/>
      <c r="Z61" s="19" t="n">
        <v>0.0445762167013649</v>
      </c>
      <c r="AA61" s="19" t="n">
        <v>0.0279047965250753</v>
      </c>
      <c r="AB61" s="19" t="n">
        <v>0.0140387139065556</v>
      </c>
      <c r="AC61" s="19" t="n">
        <v>0.0115384275561119</v>
      </c>
      <c r="AD61" s="19" t="n">
        <v>0.0246579846584808</v>
      </c>
    </row>
    <row r="62">
      <c r="B62" t="s">
        <v>78</v>
      </c>
      <c r="C62" s="19" t="n">
        <v>0.00594708489188547</v>
      </c>
      <c r="D62" s="19" t="n">
        <v>0.00503507884612871</v>
      </c>
      <c r="E62" s="19" t="n">
        <v>0.00646247354397634</v>
      </c>
      <c r="F62" s="19"/>
      <c r="G62" s="19" t="n">
        <v>0.0262171694713152</v>
      </c>
      <c r="H62" s="19" t="n">
        <v>0.017485393821326</v>
      </c>
      <c r="I62" s="19" t="n">
        <v>0</v>
      </c>
      <c r="J62" s="19" t="n">
        <v>0</v>
      </c>
      <c r="K62" s="19" t="n">
        <v>0</v>
      </c>
      <c r="L62" s="19" t="n">
        <v>0</v>
      </c>
      <c r="M62" s="19" t="n">
        <v>0</v>
      </c>
      <c r="N62" s="19" t="n">
        <v>0.0167819049818769</v>
      </c>
      <c r="O62" s="19" t="n">
        <v>0</v>
      </c>
      <c r="P62" s="19"/>
      <c r="Q62" s="19" t="n">
        <v>0</v>
      </c>
      <c r="R62" s="19" t="n">
        <v>0.00835359371554556</v>
      </c>
      <c r="S62" s="19" t="n">
        <v>0</v>
      </c>
      <c r="T62" s="19" t="n">
        <v>0</v>
      </c>
      <c r="U62" s="19"/>
      <c r="V62" s="19" t="n">
        <v>0</v>
      </c>
      <c r="W62" s="19" t="n">
        <v>0.0104807695561614</v>
      </c>
      <c r="X62" s="19" t="n">
        <v>0.0125154351318486</v>
      </c>
      <c r="Y62" s="19"/>
      <c r="Z62" s="19" t="n">
        <v>0.00522831054715689</v>
      </c>
      <c r="AA62" s="19" t="n">
        <v>0</v>
      </c>
      <c r="AB62" s="19" t="n">
        <v>0.00617560053087248</v>
      </c>
      <c r="AC62" s="19" t="n">
        <v>0.0101807909340464</v>
      </c>
      <c r="AD62" s="19" t="n">
        <v>0</v>
      </c>
    </row>
    <row r="63">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c r="B64" s="7" t="s">
        <v>102</v>
      </c>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c r="B65" s="26" t="s">
        <v>63</v>
      </c>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c r="B66" t="s">
        <v>88</v>
      </c>
      <c r="C66" s="19" t="n">
        <v>0.541990843127322</v>
      </c>
      <c r="D66" s="19" t="n">
        <v>0.532452059524733</v>
      </c>
      <c r="E66" s="19" t="n">
        <v>0.54580603351831</v>
      </c>
      <c r="F66" s="19"/>
      <c r="G66" s="19" t="n">
        <v>0.526217169471315</v>
      </c>
      <c r="H66" s="19" t="n">
        <v>0.315778511341499</v>
      </c>
      <c r="I66" s="19" t="n">
        <v>0.422999560830251</v>
      </c>
      <c r="J66" s="19" t="n">
        <v>0.366469310209383</v>
      </c>
      <c r="K66" s="19" t="n">
        <v>0.642905548746993</v>
      </c>
      <c r="L66" s="19" t="n">
        <v>0.619508810720729</v>
      </c>
      <c r="M66" s="19" t="n">
        <v>0.586642411356045</v>
      </c>
      <c r="N66" s="19" t="n">
        <v>0.599802448602497</v>
      </c>
      <c r="O66" s="19" t="n">
        <v>0.714596609072541</v>
      </c>
      <c r="P66" s="19"/>
      <c r="Q66" s="19" t="n">
        <v>0.518307471281667</v>
      </c>
      <c r="R66" s="19" t="n">
        <v>0.504570757828588</v>
      </c>
      <c r="S66" s="19" t="n">
        <v>0.657524742194749</v>
      </c>
      <c r="T66" s="19" t="n">
        <v>0.618646962010372</v>
      </c>
      <c r="U66" s="19"/>
      <c r="V66" s="19" t="n">
        <v>0.530299955188838</v>
      </c>
      <c r="W66" s="19" t="n">
        <v>0.556842700349853</v>
      </c>
      <c r="X66" s="19" t="n">
        <v>0.53998344644504</v>
      </c>
      <c r="Y66" s="19"/>
      <c r="Z66" s="19" t="n">
        <v>0.601604569516773</v>
      </c>
      <c r="AA66" s="19" t="n">
        <v>0.47257279544467</v>
      </c>
      <c r="AB66" s="19" t="n">
        <v>0.557135045483458</v>
      </c>
      <c r="AC66" s="19" t="n">
        <v>0.413914177480783</v>
      </c>
      <c r="AD66" s="19" t="n">
        <v>0.581489731038785</v>
      </c>
    </row>
    <row r="67">
      <c r="B67" t="s">
        <v>89</v>
      </c>
      <c r="C67" s="19" t="n">
        <v>0.391897626142863</v>
      </c>
      <c r="D67" s="19" t="n">
        <v>0.317309443928639</v>
      </c>
      <c r="E67" s="19" t="n">
        <v>0.43376243784667</v>
      </c>
      <c r="F67" s="19"/>
      <c r="G67" s="19" t="n">
        <v>0.315230627004119</v>
      </c>
      <c r="H67" s="19" t="n">
        <v>0.385720086626803</v>
      </c>
      <c r="I67" s="19" t="n">
        <v>0.366153095034854</v>
      </c>
      <c r="J67" s="19" t="n">
        <v>0.29940793062815</v>
      </c>
      <c r="K67" s="19" t="n">
        <v>0.371317237881917</v>
      </c>
      <c r="L67" s="19" t="n">
        <v>0.436278399488827</v>
      </c>
      <c r="M67" s="19" t="n">
        <v>0.499741980756751</v>
      </c>
      <c r="N67" s="19" t="n">
        <v>0.399604897204994</v>
      </c>
      <c r="O67" s="19" t="n">
        <v>0.387143182142936</v>
      </c>
      <c r="P67" s="19"/>
      <c r="Q67" s="19" t="n">
        <v>0.427465012206491</v>
      </c>
      <c r="R67" s="19" t="n">
        <v>0.358618686909473</v>
      </c>
      <c r="S67" s="19" t="n">
        <v>0.441267105860291</v>
      </c>
      <c r="T67" s="19" t="n">
        <v>0.426652966918328</v>
      </c>
      <c r="U67" s="19"/>
      <c r="V67" s="19" t="n">
        <v>0.391552638692678</v>
      </c>
      <c r="W67" s="19" t="n">
        <v>0.366078324300136</v>
      </c>
      <c r="X67" s="19" t="n">
        <v>0.457795906387638</v>
      </c>
      <c r="Y67" s="19"/>
      <c r="Z67" s="19" t="n">
        <v>0.427713707072204</v>
      </c>
      <c r="AA67" s="19" t="n">
        <v>0.310157702440562</v>
      </c>
      <c r="AB67" s="19" t="n">
        <v>0.374558243531195</v>
      </c>
      <c r="AC67" s="19" t="n">
        <v>0.388426574269843</v>
      </c>
      <c r="AD67" s="19" t="n">
        <v>0.437274105068833</v>
      </c>
    </row>
    <row r="68">
      <c r="B68" t="s">
        <v>90</v>
      </c>
      <c r="C68" s="19" t="n">
        <v>0.343414907368804</v>
      </c>
      <c r="D68" s="19" t="n">
        <v>0.333495720342011</v>
      </c>
      <c r="E68" s="19" t="n">
        <v>0.346836221888486</v>
      </c>
      <c r="F68" s="19"/>
      <c r="G68" s="19" t="n">
        <v>0.394194432092234</v>
      </c>
      <c r="H68" s="19" t="n">
        <v>0.263530614389047</v>
      </c>
      <c r="I68" s="19" t="n">
        <v>0.400624890917884</v>
      </c>
      <c r="J68" s="19" t="n">
        <v>0.23313597687605</v>
      </c>
      <c r="K68" s="19" t="n">
        <v>0.343041085238573</v>
      </c>
      <c r="L68" s="19" t="n">
        <v>0.267412612124716</v>
      </c>
      <c r="M68" s="19" t="n">
        <v>0.391696985804944</v>
      </c>
      <c r="N68" s="19" t="n">
        <v>0.399604897204994</v>
      </c>
      <c r="O68" s="19" t="n">
        <v>0.367569006480386</v>
      </c>
      <c r="P68" s="19"/>
      <c r="Q68" s="19" t="n">
        <v>0.426694750332121</v>
      </c>
      <c r="R68" s="19" t="n">
        <v>0.32038650421458</v>
      </c>
      <c r="S68" s="19" t="n">
        <v>0.273407375822993</v>
      </c>
      <c r="T68" s="19" t="n">
        <v>0.341818084426111</v>
      </c>
      <c r="U68" s="19"/>
      <c r="V68" s="19" t="n">
        <v>0.377197911342159</v>
      </c>
      <c r="W68" s="19" t="n">
        <v>0.292083549451187</v>
      </c>
      <c r="X68" s="19" t="n">
        <v>0.370351504221987</v>
      </c>
      <c r="Y68" s="19"/>
      <c r="Z68" s="19" t="n">
        <v>0.379385894559539</v>
      </c>
      <c r="AA68" s="19" t="n">
        <v>0.272115685495247</v>
      </c>
      <c r="AB68" s="19" t="n">
        <v>0.341156464177171</v>
      </c>
      <c r="AC68" s="19" t="n">
        <v>0.28634230257555</v>
      </c>
      <c r="AD68" s="19" t="n">
        <v>0.418875377502279</v>
      </c>
    </row>
    <row r="69">
      <c r="B69" t="s">
        <v>91</v>
      </c>
      <c r="C69" s="19" t="n">
        <v>0.307664858785314</v>
      </c>
      <c r="D69" s="19" t="n">
        <v>0.393541776454156</v>
      </c>
      <c r="E69" s="19" t="n">
        <v>0.258733728032111</v>
      </c>
      <c r="F69" s="19"/>
      <c r="G69" s="19" t="n">
        <v>0.184769372995881</v>
      </c>
      <c r="H69" s="19" t="n">
        <v>0.245836936056195</v>
      </c>
      <c r="I69" s="19" t="n">
        <v>0.257296638066075</v>
      </c>
      <c r="J69" s="19" t="n">
        <v>0.433530689790617</v>
      </c>
      <c r="K69" s="19" t="n">
        <v>0.314595511980754</v>
      </c>
      <c r="L69" s="19" t="n">
        <v>0.310172226675765</v>
      </c>
      <c r="M69" s="19" t="n">
        <v>0.456678794321977</v>
      </c>
      <c r="N69" s="19" t="n">
        <v>0.333465034265002</v>
      </c>
      <c r="O69" s="19" t="n">
        <v>0.306428408928532</v>
      </c>
      <c r="P69" s="19"/>
      <c r="Q69" s="19" t="n">
        <v>0.235848482491938</v>
      </c>
      <c r="R69" s="19" t="n">
        <v>0.272040046049181</v>
      </c>
      <c r="S69" s="19" t="n">
        <v>0.386553271941232</v>
      </c>
      <c r="T69" s="19" t="n">
        <v>0.456854487200683</v>
      </c>
      <c r="U69" s="19"/>
      <c r="V69" s="19" t="n">
        <v>0.261832939394409</v>
      </c>
      <c r="W69" s="19" t="n">
        <v>0.370569588550622</v>
      </c>
      <c r="X69" s="19" t="n">
        <v>0.288037267414611</v>
      </c>
      <c r="Y69" s="19"/>
      <c r="Z69" s="19" t="n">
        <v>0.331911552398501</v>
      </c>
      <c r="AA69" s="19" t="n">
        <v>0.376483392154022</v>
      </c>
      <c r="AB69" s="19" t="n">
        <v>0.274308815068856</v>
      </c>
      <c r="AC69" s="19" t="n">
        <v>0.311749355516218</v>
      </c>
      <c r="AD69" s="19" t="n">
        <v>0.379732587997478</v>
      </c>
    </row>
    <row r="70">
      <c r="B70" t="s">
        <v>92</v>
      </c>
      <c r="C70" s="19" t="n">
        <v>0.305939256090503</v>
      </c>
      <c r="D70" s="19" t="n">
        <v>0.299685278569447</v>
      </c>
      <c r="E70" s="19" t="n">
        <v>0.307248195177549</v>
      </c>
      <c r="F70" s="19"/>
      <c r="G70" s="19" t="n">
        <v>0.288701160858636</v>
      </c>
      <c r="H70" s="19" t="n">
        <v>0.210033010367438</v>
      </c>
      <c r="I70" s="19" t="n">
        <v>0.356665714185117</v>
      </c>
      <c r="J70" s="19" t="n">
        <v>0.233530689790617</v>
      </c>
      <c r="K70" s="19" t="n">
        <v>0.328648877995188</v>
      </c>
      <c r="L70" s="19" t="n">
        <v>0.324035464965074</v>
      </c>
      <c r="M70" s="19" t="n">
        <v>0.370294402209181</v>
      </c>
      <c r="N70" s="19" t="n">
        <v>0.316683129283125</v>
      </c>
      <c r="O70" s="19" t="n">
        <v>0.244562390207416</v>
      </c>
      <c r="P70" s="19"/>
      <c r="Q70" s="19" t="n">
        <v>0.288071365452732</v>
      </c>
      <c r="R70" s="19" t="n">
        <v>0.267373470233397</v>
      </c>
      <c r="S70" s="19" t="n">
        <v>0.380897457000702</v>
      </c>
      <c r="T70" s="19" t="n">
        <v>0.39487253552938</v>
      </c>
      <c r="U70" s="19"/>
      <c r="V70" s="19" t="n">
        <v>0.309954481613332</v>
      </c>
      <c r="W70" s="19" t="n">
        <v>0.273261137873717</v>
      </c>
      <c r="X70" s="19" t="n">
        <v>0.375901207534719</v>
      </c>
      <c r="Y70" s="19"/>
      <c r="Z70" s="19" t="n">
        <v>0.36748718185742</v>
      </c>
      <c r="AA70" s="19" t="n">
        <v>0.247619414330647</v>
      </c>
      <c r="AB70" s="19" t="n">
        <v>0.32140917971819</v>
      </c>
      <c r="AC70" s="19" t="n">
        <v>0.370470767102218</v>
      </c>
      <c r="AD70" s="19" t="n">
        <v>0.370907239692601</v>
      </c>
    </row>
    <row r="71">
      <c r="B71" t="s">
        <v>93</v>
      </c>
      <c r="C71" s="19" t="n">
        <v>0.298852273128879</v>
      </c>
      <c r="D71" s="19" t="n">
        <v>0.299340841033359</v>
      </c>
      <c r="E71" s="19" t="n">
        <v>0.296462578701102</v>
      </c>
      <c r="F71" s="19"/>
      <c r="G71" s="19" t="n">
        <v>0.315230627004119</v>
      </c>
      <c r="H71" s="19" t="n">
        <v>0.333055620651299</v>
      </c>
      <c r="I71" s="19" t="n">
        <v>0.290068479842659</v>
      </c>
      <c r="J71" s="19" t="n">
        <v>0.333333333333333</v>
      </c>
      <c r="K71" s="19" t="n">
        <v>0.271418890250601</v>
      </c>
      <c r="L71" s="19" t="n">
        <v>0.225488640204469</v>
      </c>
      <c r="M71" s="19" t="n">
        <v>0.391696985804944</v>
      </c>
      <c r="N71" s="19" t="n">
        <v>0.316485577885622</v>
      </c>
      <c r="O71" s="19" t="n">
        <v>0.2858870050403</v>
      </c>
      <c r="P71" s="19"/>
      <c r="Q71" s="19" t="n">
        <v>0.27657125245162</v>
      </c>
      <c r="R71" s="19" t="n">
        <v>0.294309130555115</v>
      </c>
      <c r="S71" s="19" t="n">
        <v>0.271552238769341</v>
      </c>
      <c r="T71" s="19" t="n">
        <v>0.368353712974383</v>
      </c>
      <c r="U71" s="19"/>
      <c r="V71" s="19" t="n">
        <v>0.286700479970622</v>
      </c>
      <c r="W71" s="19" t="n">
        <v>0.297309281386461</v>
      </c>
      <c r="X71" s="19" t="n">
        <v>0.33941946977557</v>
      </c>
      <c r="Y71" s="19"/>
      <c r="Z71" s="19" t="n">
        <v>0.307655302142913</v>
      </c>
      <c r="AA71" s="19" t="n">
        <v>0.35586943402607</v>
      </c>
      <c r="AB71" s="19" t="n">
        <v>0.280221118691062</v>
      </c>
      <c r="AC71" s="19" t="n">
        <v>0.332230356102993</v>
      </c>
      <c r="AD71" s="19" t="n">
        <v>0.321420170368017</v>
      </c>
    </row>
    <row r="72">
      <c r="B72" t="s">
        <v>94</v>
      </c>
      <c r="C72" s="19" t="n">
        <v>0.287301668615387</v>
      </c>
      <c r="D72" s="19" t="n">
        <v>0.311871520043216</v>
      </c>
      <c r="E72" s="19" t="n">
        <v>0.274772062576245</v>
      </c>
      <c r="F72" s="19"/>
      <c r="G72" s="19" t="n">
        <v>0.316167517026625</v>
      </c>
      <c r="H72" s="19" t="n">
        <v>0.350749298984151</v>
      </c>
      <c r="I72" s="19" t="n">
        <v>0.310348114102597</v>
      </c>
      <c r="J72" s="19" t="n">
        <v>0.233925402705184</v>
      </c>
      <c r="K72" s="19" t="n">
        <v>0.257534944850642</v>
      </c>
      <c r="L72" s="19" t="n">
        <v>0.239017621441457</v>
      </c>
      <c r="M72" s="19" t="n">
        <v>0.283393971609887</v>
      </c>
      <c r="N72" s="19" t="n">
        <v>0.266732517132501</v>
      </c>
      <c r="O72" s="19" t="n">
        <v>0.326969812816764</v>
      </c>
      <c r="P72" s="19"/>
      <c r="Q72" s="19" t="n">
        <v>0.313345176427497</v>
      </c>
      <c r="R72" s="19" t="n">
        <v>0.266157033143533</v>
      </c>
      <c r="S72" s="19" t="n">
        <v>0.239534078179943</v>
      </c>
      <c r="T72" s="19" t="n">
        <v>0.340389134298248</v>
      </c>
      <c r="U72" s="19"/>
      <c r="V72" s="19" t="n">
        <v>0.285765589404334</v>
      </c>
      <c r="W72" s="19" t="n">
        <v>0.2970963626503</v>
      </c>
      <c r="X72" s="19" t="n">
        <v>0.267336011638906</v>
      </c>
      <c r="Y72" s="19"/>
      <c r="Z72" s="19" t="n">
        <v>0.313490400203393</v>
      </c>
      <c r="AA72" s="19" t="n">
        <v>0.272373953731105</v>
      </c>
      <c r="AB72" s="19" t="n">
        <v>0.278949070521878</v>
      </c>
      <c r="AC72" s="19" t="n">
        <v>0.347494443591812</v>
      </c>
      <c r="AD72" s="19" t="n">
        <v>0.306207540497003</v>
      </c>
    </row>
    <row r="73">
      <c r="B73" t="s">
        <v>95</v>
      </c>
      <c r="C73" s="19" t="n">
        <v>0.28488984678567</v>
      </c>
      <c r="D73" s="19" t="n">
        <v>0.248948902225135</v>
      </c>
      <c r="E73" s="19" t="n">
        <v>0.302325382198059</v>
      </c>
      <c r="F73" s="19"/>
      <c r="G73" s="19" t="n">
        <v>0.263108584735658</v>
      </c>
      <c r="H73" s="19" t="n">
        <v>0.33243076711672</v>
      </c>
      <c r="I73" s="19" t="n">
        <v>0.312443149755027</v>
      </c>
      <c r="J73" s="19" t="n">
        <v>0.16686402312395</v>
      </c>
      <c r="K73" s="19" t="n">
        <v>0.228242268520449</v>
      </c>
      <c r="L73" s="19" t="n">
        <v>0.281442978940185</v>
      </c>
      <c r="M73" s="19" t="n">
        <v>0.304538535962401</v>
      </c>
      <c r="N73" s="19" t="n">
        <v>0.266732517132501</v>
      </c>
      <c r="O73" s="19" t="n">
        <v>0.346543988479313</v>
      </c>
      <c r="P73" s="19"/>
      <c r="Q73" s="19" t="n">
        <v>0.27991868432</v>
      </c>
      <c r="R73" s="19" t="n">
        <v>0.280567864368268</v>
      </c>
      <c r="S73" s="19" t="n">
        <v>0.262362454921932</v>
      </c>
      <c r="T73" s="19" t="n">
        <v>0.327508574245895</v>
      </c>
      <c r="U73" s="19"/>
      <c r="V73" s="19" t="n">
        <v>0.255576220539584</v>
      </c>
      <c r="W73" s="19" t="n">
        <v>0.271144393142968</v>
      </c>
      <c r="X73" s="19" t="n">
        <v>0.407927606452013</v>
      </c>
      <c r="Y73" s="19"/>
      <c r="Z73" s="19" t="n">
        <v>0.313622070942104</v>
      </c>
      <c r="AA73" s="19" t="n">
        <v>0.340011182119724</v>
      </c>
      <c r="AB73" s="19" t="n">
        <v>0.222576078259662</v>
      </c>
      <c r="AC73" s="19" t="n">
        <v>0.268536557708295</v>
      </c>
      <c r="AD73" s="19" t="n">
        <v>0.326077526209923</v>
      </c>
    </row>
    <row r="74">
      <c r="B74" t="s">
        <v>96</v>
      </c>
      <c r="C74" s="19" t="n">
        <v>0.240492374642676</v>
      </c>
      <c r="D74" s="19" t="n">
        <v>0.194460945075483</v>
      </c>
      <c r="E74" s="19" t="n">
        <v>0.266324739028322</v>
      </c>
      <c r="F74" s="19"/>
      <c r="G74" s="19" t="n">
        <v>0.132022737379082</v>
      </c>
      <c r="H74" s="19" t="n">
        <v>0.22772668870029</v>
      </c>
      <c r="I74" s="19" t="n">
        <v>0.244014267457462</v>
      </c>
      <c r="J74" s="19" t="n">
        <v>0.265877240837533</v>
      </c>
      <c r="K74" s="19" t="n">
        <v>0.228411689134924</v>
      </c>
      <c r="L74" s="19" t="n">
        <v>0.281108721887865</v>
      </c>
      <c r="M74" s="19" t="n">
        <v>0.282361894636893</v>
      </c>
      <c r="N74" s="19" t="n">
        <v>0.233168707168747</v>
      </c>
      <c r="O74" s="19" t="n">
        <v>0.245046004320257</v>
      </c>
      <c r="P74" s="19"/>
      <c r="Q74" s="19" t="n">
        <v>0.236723855208302</v>
      </c>
      <c r="R74" s="19" t="n">
        <v>0.274959017120228</v>
      </c>
      <c r="S74" s="19" t="n">
        <v>0.137431925247212</v>
      </c>
      <c r="T74" s="19" t="n">
        <v>0.214117443069425</v>
      </c>
      <c r="U74" s="19"/>
      <c r="V74" s="19" t="n">
        <v>0.24982474957259</v>
      </c>
      <c r="W74" s="19" t="n">
        <v>0.212625719038764</v>
      </c>
      <c r="X74" s="19" t="n">
        <v>0.282313532154797</v>
      </c>
      <c r="Y74" s="19"/>
      <c r="Z74" s="19" t="n">
        <v>0.244564852996614</v>
      </c>
      <c r="AA74" s="19" t="n">
        <v>0.315201259555492</v>
      </c>
      <c r="AB74" s="19" t="n">
        <v>0.241799909584836</v>
      </c>
      <c r="AC74" s="19" t="n">
        <v>0.232692701559154</v>
      </c>
      <c r="AD74" s="19" t="n">
        <v>0.282883871032995</v>
      </c>
    </row>
    <row r="75">
      <c r="B75" t="s">
        <v>97</v>
      </c>
      <c r="C75" s="19" t="n">
        <v>0.2313475347127</v>
      </c>
      <c r="D75" s="19" t="n">
        <v>0.213708668501652</v>
      </c>
      <c r="E75" s="19" t="n">
        <v>0.241667794383102</v>
      </c>
      <c r="F75" s="19"/>
      <c r="G75" s="19" t="n">
        <v>0.157927610176228</v>
      </c>
      <c r="H75" s="19" t="n">
        <v>0.157785113414986</v>
      </c>
      <c r="I75" s="19" t="n">
        <v>0.199660009178711</v>
      </c>
      <c r="J75" s="19" t="n">
        <v>0.166469310209383</v>
      </c>
      <c r="K75" s="19" t="n">
        <v>0.257026683007217</v>
      </c>
      <c r="L75" s="19" t="n">
        <v>0.337731574728223</v>
      </c>
      <c r="M75" s="19" t="n">
        <v>0.23904068895887</v>
      </c>
      <c r="N75" s="19" t="n">
        <v>0.266337414337495</v>
      </c>
      <c r="O75" s="19" t="n">
        <v>0.204688617713056</v>
      </c>
      <c r="P75" s="19"/>
      <c r="Q75" s="19" t="n">
        <v>0.211683578012908</v>
      </c>
      <c r="R75" s="19" t="n">
        <v>0.245939677224148</v>
      </c>
      <c r="S75" s="19" t="n">
        <v>0.221701942112343</v>
      </c>
      <c r="T75" s="19" t="n">
        <v>0.227861149192793</v>
      </c>
      <c r="U75" s="19"/>
      <c r="V75" s="19" t="n">
        <v>0.244666134027679</v>
      </c>
      <c r="W75" s="19" t="n">
        <v>0.227968101460587</v>
      </c>
      <c r="X75" s="19" t="n">
        <v>0.199622119878806</v>
      </c>
      <c r="Y75" s="19"/>
      <c r="Z75" s="19" t="n">
        <v>0.235626729938835</v>
      </c>
      <c r="AA75" s="19" t="n">
        <v>0.280131535281232</v>
      </c>
      <c r="AB75" s="19" t="n">
        <v>0.196323516610018</v>
      </c>
      <c r="AC75" s="19" t="n">
        <v>0.18804856088972</v>
      </c>
      <c r="AD75" s="19" t="n">
        <v>0.23132949620809</v>
      </c>
    </row>
    <row r="76">
      <c r="B76" t="s">
        <v>98</v>
      </c>
      <c r="C76" s="19" t="n">
        <v>0.196963371307654</v>
      </c>
      <c r="D76" s="19" t="n">
        <v>0.213781268526085</v>
      </c>
      <c r="E76" s="19" t="n">
        <v>0.188387871312686</v>
      </c>
      <c r="F76" s="19"/>
      <c r="G76" s="19" t="n">
        <v>0.210986542467196</v>
      </c>
      <c r="H76" s="19" t="n">
        <v>0.210241294878964</v>
      </c>
      <c r="I76" s="19" t="n">
        <v>0.210847344134895</v>
      </c>
      <c r="J76" s="19" t="n">
        <v>0.100197356457283</v>
      </c>
      <c r="K76" s="19" t="n">
        <v>0.128852182732558</v>
      </c>
      <c r="L76" s="19" t="n">
        <v>0.183063282705741</v>
      </c>
      <c r="M76" s="19" t="n">
        <v>0.239556727445367</v>
      </c>
      <c r="N76" s="19" t="n">
        <v>0.216781904981877</v>
      </c>
      <c r="O76" s="19" t="n">
        <v>0.244562390207416</v>
      </c>
      <c r="P76" s="19"/>
      <c r="Q76" s="19" t="n">
        <v>0.236086091890146</v>
      </c>
      <c r="R76" s="19" t="n">
        <v>0.190737098737377</v>
      </c>
      <c r="S76" s="19" t="n">
        <v>0.0768465980333872</v>
      </c>
      <c r="T76" s="19" t="n">
        <v>0.233351860413321</v>
      </c>
      <c r="U76" s="19"/>
      <c r="V76" s="19" t="n">
        <v>0.19890728059014</v>
      </c>
      <c r="W76" s="19" t="n">
        <v>0.201400442127268</v>
      </c>
      <c r="X76" s="19" t="n">
        <v>0.179948235264108</v>
      </c>
      <c r="Y76" s="19"/>
      <c r="Z76" s="19" t="n">
        <v>0.210616814455338</v>
      </c>
      <c r="AA76" s="19" t="n">
        <v>0.1447855941622</v>
      </c>
      <c r="AB76" s="19" t="n">
        <v>0.197751721571232</v>
      </c>
      <c r="AC76" s="19" t="n">
        <v>0.249960662208626</v>
      </c>
      <c r="AD76" s="19" t="n">
        <v>0.173599842630364</v>
      </c>
    </row>
    <row r="77">
      <c r="B77" t="s">
        <v>99</v>
      </c>
      <c r="C77" s="19" t="n">
        <v>0.176702645716389</v>
      </c>
      <c r="D77" s="19" t="n">
        <v>0.139129874291923</v>
      </c>
      <c r="E77" s="19" t="n">
        <v>0.197728753008748</v>
      </c>
      <c r="F77" s="19"/>
      <c r="G77" s="19" t="n">
        <v>0.0786515084139455</v>
      </c>
      <c r="H77" s="19" t="n">
        <v>0.298084833008647</v>
      </c>
      <c r="I77" s="19" t="n">
        <v>0.110819798772547</v>
      </c>
      <c r="J77" s="19" t="n">
        <v>0.100197356457283</v>
      </c>
      <c r="K77" s="19" t="n">
        <v>0.213850061277065</v>
      </c>
      <c r="L77" s="19" t="n">
        <v>0.183063282705741</v>
      </c>
      <c r="M77" s="19" t="n">
        <v>0.174058880441836</v>
      </c>
      <c r="N77" s="19" t="n">
        <v>0.166831292831253</v>
      </c>
      <c r="O77" s="19" t="n">
        <v>0.223779179262764</v>
      </c>
      <c r="P77" s="19"/>
      <c r="Q77" s="19" t="n">
        <v>0.141282999929224</v>
      </c>
      <c r="R77" s="19" t="n">
        <v>0.205033798241498</v>
      </c>
      <c r="S77" s="19" t="n">
        <v>0.171219320753085</v>
      </c>
      <c r="T77" s="19" t="n">
        <v>0.149052572116278</v>
      </c>
      <c r="U77" s="19"/>
      <c r="V77" s="19" t="n">
        <v>0.237140678262677</v>
      </c>
      <c r="W77" s="19" t="n">
        <v>0.121730690568141</v>
      </c>
      <c r="X77" s="19" t="n">
        <v>0.132301661539879</v>
      </c>
      <c r="Y77" s="19"/>
      <c r="Z77" s="19" t="n">
        <v>0.17616392905973</v>
      </c>
      <c r="AA77" s="19" t="n">
        <v>0.204401395914576</v>
      </c>
      <c r="AB77" s="19" t="n">
        <v>0.207799796490019</v>
      </c>
      <c r="AC77" s="19" t="n">
        <v>0.202849790724493</v>
      </c>
      <c r="AD77" s="19" t="n">
        <v>0.193204627444686</v>
      </c>
    </row>
    <row r="78">
      <c r="B78" t="s">
        <v>100</v>
      </c>
      <c r="C78" s="19" t="n">
        <v>0.136544040224477</v>
      </c>
      <c r="D78" s="19" t="n">
        <v>0.118922415675277</v>
      </c>
      <c r="E78" s="19" t="n">
        <v>0.146567808930881</v>
      </c>
      <c r="F78" s="19"/>
      <c r="G78" s="19" t="n">
        <v>0.104868677885261</v>
      </c>
      <c r="H78" s="19" t="n">
        <v>0.12302261028386</v>
      </c>
      <c r="I78" s="19" t="n">
        <v>0.199791703027372</v>
      </c>
      <c r="J78" s="19" t="n">
        <v>0.132938620418766</v>
      </c>
      <c r="K78" s="19" t="n">
        <v>0.100406609474739</v>
      </c>
      <c r="L78" s="19" t="n">
        <v>0.154835420548642</v>
      </c>
      <c r="M78" s="19" t="n">
        <v>0.17328482271209</v>
      </c>
      <c r="N78" s="19" t="n">
        <v>0.116485577885622</v>
      </c>
      <c r="O78" s="19" t="n">
        <v>0.0816820014400858</v>
      </c>
      <c r="P78" s="19"/>
      <c r="Q78" s="19" t="n">
        <v>0.148671270728105</v>
      </c>
      <c r="R78" s="19" t="n">
        <v>0.167844099892211</v>
      </c>
      <c r="S78" s="19" t="n">
        <v>0.113312891160765</v>
      </c>
      <c r="T78" s="19" t="n">
        <v>0.046689812614572</v>
      </c>
      <c r="U78" s="19"/>
      <c r="V78" s="19" t="n">
        <v>0.154058535880014</v>
      </c>
      <c r="W78" s="19" t="n">
        <v>0.109364980429283</v>
      </c>
      <c r="X78" s="19" t="n">
        <v>0.151932789868344</v>
      </c>
      <c r="Y78" s="19"/>
      <c r="Z78" s="19" t="n">
        <v>0.122729525381795</v>
      </c>
      <c r="AA78" s="19" t="n">
        <v>0.136441548868661</v>
      </c>
      <c r="AB78" s="19" t="n">
        <v>0.178192979648843</v>
      </c>
      <c r="AC78" s="19" t="n">
        <v>0.0800153421531817</v>
      </c>
      <c r="AD78" s="19" t="n">
        <v>0.213097140619869</v>
      </c>
    </row>
    <row r="79">
      <c r="B79" t="s">
        <v>78</v>
      </c>
      <c r="C79" s="19" t="n">
        <v>0.00525680871072275</v>
      </c>
      <c r="D79" s="19" t="n">
        <v>0.00503507884612871</v>
      </c>
      <c r="E79" s="19" t="n">
        <v>0.00539365209966985</v>
      </c>
      <c r="F79" s="19"/>
      <c r="G79" s="19" t="n">
        <v>0</v>
      </c>
      <c r="H79" s="19" t="n">
        <v>0</v>
      </c>
      <c r="I79" s="19" t="n">
        <v>0.0110556411075225</v>
      </c>
      <c r="J79" s="19" t="n">
        <v>0</v>
      </c>
      <c r="K79" s="19" t="n">
        <v>0</v>
      </c>
      <c r="L79" s="19" t="n">
        <v>0</v>
      </c>
      <c r="M79" s="19" t="n">
        <v>0</v>
      </c>
      <c r="N79" s="19" t="n">
        <v>0.0333662585662505</v>
      </c>
      <c r="O79" s="19" t="n">
        <v>0</v>
      </c>
      <c r="P79" s="19"/>
      <c r="Q79" s="19" t="n">
        <v>0</v>
      </c>
      <c r="R79" s="19" t="n">
        <v>0.00346425506607885</v>
      </c>
      <c r="S79" s="19" t="n">
        <v>0.0171284065007511</v>
      </c>
      <c r="T79" s="19" t="n">
        <v>0</v>
      </c>
      <c r="U79" s="19"/>
      <c r="V79" s="19" t="n">
        <v>0</v>
      </c>
      <c r="W79" s="19" t="n">
        <v>0.0136683396482742</v>
      </c>
      <c r="X79" s="19" t="n">
        <v>0</v>
      </c>
      <c r="Y79" s="19"/>
      <c r="Z79" s="19" t="n">
        <v>0.00400863779338359</v>
      </c>
      <c r="AA79" s="19" t="n">
        <v>0</v>
      </c>
      <c r="AB79" s="19" t="n">
        <v>0.0122785038014153</v>
      </c>
      <c r="AC79" s="19" t="n">
        <v>0.0101807909340464</v>
      </c>
      <c r="AD79" s="19" t="n">
        <v>0</v>
      </c>
    </row>
    <row r="80">
      <c r="B80" t="s">
        <v>101</v>
      </c>
      <c r="C80" s="19" t="n">
        <v>0.0384003430800074</v>
      </c>
      <c r="D80" s="19" t="n">
        <v>0.0291938037521902</v>
      </c>
      <c r="E80" s="19" t="n">
        <v>0.0435375858732754</v>
      </c>
      <c r="F80" s="19"/>
      <c r="G80" s="19" t="n">
        <v>0.0262171694713152</v>
      </c>
      <c r="H80" s="19" t="n">
        <v>0.034970787642652</v>
      </c>
      <c r="I80" s="19" t="n">
        <v>0.0110556411075225</v>
      </c>
      <c r="J80" s="19" t="n">
        <v>0.0331359768760499</v>
      </c>
      <c r="K80" s="19" t="n">
        <v>0.0286149938722935</v>
      </c>
      <c r="L80" s="19" t="n">
        <v>0.0845164579451358</v>
      </c>
      <c r="M80" s="19" t="n">
        <v>0.0216606028390113</v>
      </c>
      <c r="N80" s="19" t="n">
        <v>0.0499506121506242</v>
      </c>
      <c r="O80" s="19" t="n">
        <v>0.0408410007200429</v>
      </c>
      <c r="P80" s="19"/>
      <c r="Q80" s="19" t="n">
        <v>0.0102053596253329</v>
      </c>
      <c r="R80" s="19" t="n">
        <v>0.0280591013211871</v>
      </c>
      <c r="S80" s="19" t="n">
        <v>0.101121997993061</v>
      </c>
      <c r="T80" s="19" t="n">
        <v>0.0695472968811135</v>
      </c>
      <c r="U80" s="19"/>
      <c r="V80" s="19" t="n">
        <v>0.0293638851509975</v>
      </c>
      <c r="W80" s="19" t="n">
        <v>0.0526280382723878</v>
      </c>
      <c r="X80" s="19" t="n">
        <v>0.0299459840308924</v>
      </c>
      <c r="Y80" s="19"/>
      <c r="Z80" s="19" t="n">
        <v>0.0493118870933715</v>
      </c>
      <c r="AA80" s="19" t="n">
        <v>0</v>
      </c>
      <c r="AB80" s="19" t="n">
        <v>0.0369670595959525</v>
      </c>
      <c r="AC80" s="19" t="n">
        <v>0.0246210141925914</v>
      </c>
      <c r="AD80" s="19" t="n">
        <v>0.0245144105556899</v>
      </c>
    </row>
    <row r="81">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c r="B82" s="7" t="s">
        <v>104</v>
      </c>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c r="B83" s="26" t="s">
        <v>105</v>
      </c>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c r="B84" t="s">
        <v>92</v>
      </c>
      <c r="C84" s="19" t="n">
        <v>0.0340926458829238</v>
      </c>
      <c r="D84" s="19" t="n">
        <v>0.0254387539861466</v>
      </c>
      <c r="E84" s="19" t="n">
        <v>0.0389321456372106</v>
      </c>
      <c r="F84" s="19"/>
      <c r="G84" s="19" t="n">
        <v>0.0524343389426304</v>
      </c>
      <c r="H84" s="19" t="n">
        <v>0.0355931478501526</v>
      </c>
      <c r="I84" s="19" t="n">
        <v>0.0786541412559876</v>
      </c>
      <c r="J84" s="19" t="n">
        <v>0.0331359768760499</v>
      </c>
      <c r="K84" s="19" t="n">
        <v>0.0286149938722935</v>
      </c>
      <c r="L84" s="19" t="n">
        <v>0</v>
      </c>
      <c r="M84" s="19" t="n">
        <v>0.0216606028390113</v>
      </c>
      <c r="N84" s="19" t="n">
        <v>0.0173611826926146</v>
      </c>
      <c r="O84" s="19" t="n">
        <v>0.0405991936636223</v>
      </c>
      <c r="P84" s="19"/>
      <c r="Q84" s="19" t="n">
        <v>0.0270414427779878</v>
      </c>
      <c r="R84" s="19" t="n">
        <v>0.0331576700964195</v>
      </c>
      <c r="S84" s="19" t="n">
        <v>0.0174158428749151</v>
      </c>
      <c r="T84" s="19" t="n">
        <v>0.0571409119131009</v>
      </c>
      <c r="U84" s="19"/>
      <c r="V84" s="19" t="n">
        <v>0.024524595643359</v>
      </c>
      <c r="W84" s="19" t="n">
        <v>0.0496118496867171</v>
      </c>
      <c r="X84" s="19" t="n">
        <v>0.0244122770279971</v>
      </c>
      <c r="Y84" s="19"/>
      <c r="Z84" s="19" t="n">
        <v>0.0355203846512668</v>
      </c>
      <c r="AA84" s="19" t="n">
        <v>0.0393444396504606</v>
      </c>
      <c r="AB84" s="19" t="n">
        <v>0.0356697917004188</v>
      </c>
      <c r="AC84" s="19" t="n">
        <v>0.0303543563182195</v>
      </c>
      <c r="AD84" s="19" t="n">
        <v>0.0317788169784643</v>
      </c>
    </row>
    <row r="85">
      <c r="B85" t="s">
        <v>90</v>
      </c>
      <c r="C85" s="19" t="n">
        <v>0.0729161458752449</v>
      </c>
      <c r="D85" s="19" t="n">
        <v>0.0634941286344682</v>
      </c>
      <c r="E85" s="19" t="n">
        <v>0.0782945201185504</v>
      </c>
      <c r="F85" s="19"/>
      <c r="G85" s="19" t="n">
        <v>0.105180974559429</v>
      </c>
      <c r="H85" s="19" t="n">
        <v>0.0538137042996947</v>
      </c>
      <c r="I85" s="19" t="n">
        <v>0.0782546430006701</v>
      </c>
      <c r="J85" s="19" t="n">
        <v>0.0331359768760499</v>
      </c>
      <c r="K85" s="19" t="n">
        <v>0.114459975489174</v>
      </c>
      <c r="L85" s="19" t="n">
        <v>0.0562885957880371</v>
      </c>
      <c r="M85" s="19" t="n">
        <v>0.0654978470035311</v>
      </c>
      <c r="N85" s="19" t="n">
        <v>0.0688316193435484</v>
      </c>
      <c r="O85" s="19" t="n">
        <v>0.0608987904954335</v>
      </c>
      <c r="P85" s="19"/>
      <c r="Q85" s="19" t="n">
        <v>0.124468970682786</v>
      </c>
      <c r="R85" s="19" t="n">
        <v>0.0704658539302624</v>
      </c>
      <c r="S85" s="19" t="n">
        <v>0.0547344171733953</v>
      </c>
      <c r="T85" s="19" t="n">
        <v>0.0239935842810447</v>
      </c>
      <c r="U85" s="19"/>
      <c r="V85" s="19" t="n">
        <v>0.0910562449775913</v>
      </c>
      <c r="W85" s="19" t="n">
        <v>0.0411696954860903</v>
      </c>
      <c r="X85" s="19" t="n">
        <v>0.0970260115175016</v>
      </c>
      <c r="Y85" s="19"/>
      <c r="Z85" s="19" t="n">
        <v>0.0810259745734267</v>
      </c>
      <c r="AA85" s="19" t="n">
        <v>0.0656423816193083</v>
      </c>
      <c r="AB85" s="19" t="n">
        <v>0.0820149338850111</v>
      </c>
      <c r="AC85" s="19" t="n">
        <v>0.0915063978434393</v>
      </c>
      <c r="AD85" s="19" t="n">
        <v>0.0956135682087693</v>
      </c>
    </row>
    <row r="86">
      <c r="B86" t="s">
        <v>91</v>
      </c>
      <c r="C86" s="19" t="n">
        <v>0.0961810974411015</v>
      </c>
      <c r="D86" s="19" t="n">
        <v>0.10252984596239</v>
      </c>
      <c r="E86" s="19" t="n">
        <v>0.0899470195464063</v>
      </c>
      <c r="F86" s="19"/>
      <c r="G86" s="19" t="n">
        <v>0.0792761017622828</v>
      </c>
      <c r="H86" s="19" t="n">
        <v>0.107415417337157</v>
      </c>
      <c r="I86" s="19" t="n">
        <v>0.0574819657792071</v>
      </c>
      <c r="J86" s="19" t="n">
        <v>0.233530689790617</v>
      </c>
      <c r="K86" s="19" t="n">
        <v>0.0573994083590617</v>
      </c>
      <c r="L86" s="19" t="n">
        <v>0.0561214672618767</v>
      </c>
      <c r="M86" s="19" t="n">
        <v>0.108561033438305</v>
      </c>
      <c r="N86" s="19" t="n">
        <v>0.206494858030645</v>
      </c>
      <c r="O86" s="19" t="n">
        <v>0.0816820014400858</v>
      </c>
      <c r="P86" s="19"/>
      <c r="Q86" s="19" t="n">
        <v>0.0437130407832101</v>
      </c>
      <c r="R86" s="19" t="n">
        <v>0.095357643176987</v>
      </c>
      <c r="S86" s="19" t="n">
        <v>0.0986944458118216</v>
      </c>
      <c r="T86" s="19" t="n">
        <v>0.169502167801201</v>
      </c>
      <c r="U86" s="19"/>
      <c r="V86" s="19" t="n">
        <v>0.0700300168166502</v>
      </c>
      <c r="W86" s="19" t="n">
        <v>0.132094974662162</v>
      </c>
      <c r="X86" s="19" t="n">
        <v>0.0858341822854677</v>
      </c>
      <c r="Y86" s="19"/>
      <c r="Z86" s="19" t="n">
        <v>0.109498346985011</v>
      </c>
      <c r="AA86" s="19" t="n">
        <v>0.122209651688646</v>
      </c>
      <c r="AB86" s="19" t="n">
        <v>0.055802749697666</v>
      </c>
      <c r="AC86" s="19" t="n">
        <v>0.0547008109143265</v>
      </c>
      <c r="AD86" s="19" t="n">
        <v>0.0859241213470394</v>
      </c>
    </row>
    <row r="87">
      <c r="B87" t="s">
        <v>97</v>
      </c>
      <c r="C87" s="19" t="n">
        <v>0.0549959501444087</v>
      </c>
      <c r="D87" s="19" t="n">
        <v>0.10630223759641</v>
      </c>
      <c r="E87" s="19" t="n">
        <v>0.0270892199750094</v>
      </c>
      <c r="F87" s="19"/>
      <c r="G87" s="19" t="n">
        <v>0.0265294661454838</v>
      </c>
      <c r="H87" s="19" t="n">
        <v>0.0180085651873092</v>
      </c>
      <c r="I87" s="19" t="n">
        <v>0.0451164371128433</v>
      </c>
      <c r="J87" s="19" t="n">
        <v>0.0666666666666667</v>
      </c>
      <c r="K87" s="19" t="n">
        <v>0.100406609474739</v>
      </c>
      <c r="L87" s="19" t="n">
        <v>0.070653219655827</v>
      </c>
      <c r="M87" s="19" t="n">
        <v>0.0654978470035311</v>
      </c>
      <c r="N87" s="19" t="n">
        <v>0.0863971725117996</v>
      </c>
      <c r="O87" s="19" t="n">
        <v>0</v>
      </c>
      <c r="P87" s="19"/>
      <c r="Q87" s="19" t="n">
        <v>0.0854376912777785</v>
      </c>
      <c r="R87" s="19" t="n">
        <v>0.0550370166772852</v>
      </c>
      <c r="S87" s="19" t="n">
        <v>0.0390508175066066</v>
      </c>
      <c r="T87" s="19" t="n">
        <v>0.0250907966855305</v>
      </c>
      <c r="U87" s="19"/>
      <c r="V87" s="19" t="n">
        <v>0.0717159137575911</v>
      </c>
      <c r="W87" s="19" t="n">
        <v>0.0292687174483774</v>
      </c>
      <c r="X87" s="19" t="n">
        <v>0.0684627497684772</v>
      </c>
      <c r="Y87" s="19"/>
      <c r="Z87" s="19" t="n">
        <v>0.051978342813491</v>
      </c>
      <c r="AA87" s="19" t="n">
        <v>0.0509991862700373</v>
      </c>
      <c r="AB87" s="19" t="n">
        <v>0.0560664764388283</v>
      </c>
      <c r="AC87" s="19" t="n">
        <v>0.065086400904779</v>
      </c>
      <c r="AD87" s="19" t="n">
        <v>0.0426758993248514</v>
      </c>
    </row>
    <row r="88">
      <c r="B88" t="s">
        <v>100</v>
      </c>
      <c r="C88" s="19" t="n">
        <v>0.0324153338245024</v>
      </c>
      <c r="D88" s="19" t="n">
        <v>0.0275566551568101</v>
      </c>
      <c r="E88" s="19" t="n">
        <v>0.0351729800263634</v>
      </c>
      <c r="F88" s="19"/>
      <c r="G88" s="19" t="n">
        <v>0</v>
      </c>
      <c r="H88" s="19" t="n">
        <v>0.0536017130374618</v>
      </c>
      <c r="I88" s="19" t="n">
        <v>0.0783878090857759</v>
      </c>
      <c r="J88" s="19" t="n">
        <v>0.0331359768760499</v>
      </c>
      <c r="K88" s="19" t="n">
        <v>0.0143922072433841</v>
      </c>
      <c r="L88" s="19" t="n">
        <v>0.0282278621570987</v>
      </c>
      <c r="M88" s="19" t="n">
        <v>0.0433212056780226</v>
      </c>
      <c r="N88" s="19" t="n">
        <v>0.0173611826926146</v>
      </c>
      <c r="O88" s="19" t="n">
        <v>0</v>
      </c>
      <c r="P88" s="19"/>
      <c r="Q88" s="19" t="n">
        <v>0.0253727683520537</v>
      </c>
      <c r="R88" s="19" t="n">
        <v>0.042457117935382</v>
      </c>
      <c r="S88" s="19" t="n">
        <v>0.0362650550803943</v>
      </c>
      <c r="T88" s="19" t="n">
        <v>0.0103569786641998</v>
      </c>
      <c r="U88" s="19"/>
      <c r="V88" s="19" t="n">
        <v>0.0370471050119607</v>
      </c>
      <c r="W88" s="19" t="n">
        <v>0.030552421227957</v>
      </c>
      <c r="X88" s="19" t="n">
        <v>0.0231036390166869</v>
      </c>
      <c r="Y88" s="19"/>
      <c r="Z88" s="19" t="n">
        <v>0.0162193001182105</v>
      </c>
      <c r="AA88" s="19" t="n">
        <v>0.0660419686191946</v>
      </c>
      <c r="AB88" s="19" t="n">
        <v>0.0546028501752231</v>
      </c>
      <c r="AC88" s="19" t="n">
        <v>0.0261585227980554</v>
      </c>
      <c r="AD88" s="19" t="n">
        <v>0.044581796017171</v>
      </c>
    </row>
    <row r="89">
      <c r="B89" t="s">
        <v>96</v>
      </c>
      <c r="C89" s="19" t="n">
        <v>0.0550672119078688</v>
      </c>
      <c r="D89" s="19" t="n">
        <v>0.0460289742318614</v>
      </c>
      <c r="E89" s="19" t="n">
        <v>0.0601810763083848</v>
      </c>
      <c r="F89" s="19"/>
      <c r="G89" s="19" t="n">
        <v>0</v>
      </c>
      <c r="H89" s="19" t="n">
        <v>0.0358051391123855</v>
      </c>
      <c r="I89" s="19" t="n">
        <v>0.0223584694287629</v>
      </c>
      <c r="J89" s="19" t="n">
        <v>0.0998026435427165</v>
      </c>
      <c r="K89" s="19" t="n">
        <v>0.0714527743734964</v>
      </c>
      <c r="L89" s="19" t="n">
        <v>0.0703189626035063</v>
      </c>
      <c r="M89" s="19" t="n">
        <v>0.173800861198588</v>
      </c>
      <c r="N89" s="19" t="n">
        <v>0</v>
      </c>
      <c r="O89" s="19" t="n">
        <v>0.0408410007200429</v>
      </c>
      <c r="P89" s="19"/>
      <c r="Q89" s="19" t="n">
        <v>0.0717195285290187</v>
      </c>
      <c r="R89" s="19" t="n">
        <v>0.0686368116740489</v>
      </c>
      <c r="S89" s="19" t="n">
        <v>0.0226607869368471</v>
      </c>
      <c r="T89" s="19" t="n">
        <v>0.0131896431449873</v>
      </c>
      <c r="U89" s="19"/>
      <c r="V89" s="19" t="n">
        <v>0.0463925485164513</v>
      </c>
      <c r="W89" s="19" t="n">
        <v>0.0609262270316171</v>
      </c>
      <c r="X89" s="19" t="n">
        <v>0.0666346915527427</v>
      </c>
      <c r="Y89" s="19"/>
      <c r="Z89" s="19" t="n">
        <v>0.052049415718535</v>
      </c>
      <c r="AA89" s="19" t="n">
        <v>0.0283156176933673</v>
      </c>
      <c r="AB89" s="19" t="n">
        <v>0.0542165767135036</v>
      </c>
      <c r="AC89" s="19" t="n">
        <v>0.0457453041880623</v>
      </c>
      <c r="AD89" s="19" t="n">
        <v>0.0470296178007252</v>
      </c>
    </row>
    <row r="90">
      <c r="B90" t="s">
        <v>89</v>
      </c>
      <c r="C90" s="19" t="n">
        <v>0.109077511123805</v>
      </c>
      <c r="D90" s="19" t="n">
        <v>0.0632898235828022</v>
      </c>
      <c r="E90" s="19" t="n">
        <v>0.134465520067201</v>
      </c>
      <c r="F90" s="19"/>
      <c r="G90" s="19" t="n">
        <v>0.157927610176228</v>
      </c>
      <c r="H90" s="19" t="n">
        <v>0.106991434812691</v>
      </c>
      <c r="I90" s="19" t="n">
        <v>0.101012610684751</v>
      </c>
      <c r="J90" s="19" t="n">
        <v>0.0998026435427165</v>
      </c>
      <c r="K90" s="19" t="n">
        <v>0.0853367197734563</v>
      </c>
      <c r="L90" s="19" t="n">
        <v>0.126440429865383</v>
      </c>
      <c r="M90" s="19" t="n">
        <v>0.152140258359576</v>
      </c>
      <c r="N90" s="19" t="n">
        <v>0.0343136244339559</v>
      </c>
      <c r="O90" s="19" t="n">
        <v>0.122039388047288</v>
      </c>
      <c r="P90" s="19"/>
      <c r="Q90" s="19" t="n">
        <v>0.121545665462811</v>
      </c>
      <c r="R90" s="19" t="n">
        <v>0.0920480944306315</v>
      </c>
      <c r="S90" s="19" t="n">
        <v>0.083108240666975</v>
      </c>
      <c r="T90" s="19" t="n">
        <v>0.161356715975842</v>
      </c>
      <c r="U90" s="19"/>
      <c r="V90" s="19" t="n">
        <v>0.111534919988407</v>
      </c>
      <c r="W90" s="19" t="n">
        <v>0.101622305313387</v>
      </c>
      <c r="X90" s="19" t="n">
        <v>0.120159419058428</v>
      </c>
      <c r="Y90" s="19"/>
      <c r="Z90" s="19" t="n">
        <v>0.13489599154102</v>
      </c>
      <c r="AA90" s="19" t="n">
        <v>0.0659551517266198</v>
      </c>
      <c r="AB90" s="19" t="n">
        <v>0.0962992102540712</v>
      </c>
      <c r="AC90" s="19" t="n">
        <v>0.107340495259912</v>
      </c>
      <c r="AD90" s="19" t="n">
        <v>0.136278533773288</v>
      </c>
    </row>
    <row r="91">
      <c r="B91" t="s">
        <v>99</v>
      </c>
      <c r="C91" s="19" t="n">
        <v>0.0388917895737667</v>
      </c>
      <c r="D91" s="19" t="n">
        <v>0.0244293440165354</v>
      </c>
      <c r="E91" s="19" t="n">
        <v>0.0469243712200466</v>
      </c>
      <c r="F91" s="19"/>
      <c r="G91" s="19" t="n">
        <v>0.0524343389426304</v>
      </c>
      <c r="H91" s="19" t="n">
        <v>0.0536017130374618</v>
      </c>
      <c r="I91" s="19" t="n">
        <v>0.0223584694287629</v>
      </c>
      <c r="J91" s="19" t="n">
        <v>0.0331359768760499</v>
      </c>
      <c r="K91" s="19" t="n">
        <v>0.0426683598867282</v>
      </c>
      <c r="L91" s="19" t="n">
        <v>0.0704860911296666</v>
      </c>
      <c r="M91" s="19" t="n">
        <v>0.0216606028390113</v>
      </c>
      <c r="N91" s="19" t="n">
        <v>0</v>
      </c>
      <c r="O91" s="19" t="n">
        <v>0.0408410007200429</v>
      </c>
      <c r="P91" s="19"/>
      <c r="Q91" s="19" t="n">
        <v>0.0262638553981139</v>
      </c>
      <c r="R91" s="19" t="n">
        <v>0.0527157651886298</v>
      </c>
      <c r="S91" s="19" t="n">
        <v>0.0417150130607313</v>
      </c>
      <c r="T91" s="19" t="n">
        <v>0.013799043693379</v>
      </c>
      <c r="U91" s="19"/>
      <c r="V91" s="19" t="n">
        <v>0.0539129409381975</v>
      </c>
      <c r="W91" s="19" t="n">
        <v>0.0313075757909704</v>
      </c>
      <c r="X91" s="19" t="n">
        <v>0.0125154351318486</v>
      </c>
      <c r="Y91" s="19"/>
      <c r="Z91" s="19" t="n">
        <v>0.0192279256511477</v>
      </c>
      <c r="AA91" s="19" t="n">
        <v>0.0712135390174545</v>
      </c>
      <c r="AB91" s="19" t="n">
        <v>0.0539263372829995</v>
      </c>
      <c r="AC91" s="19" t="n">
        <v>0.0688957035073765</v>
      </c>
      <c r="AD91" s="19" t="n">
        <v>0.0351200365299968</v>
      </c>
    </row>
    <row r="92">
      <c r="B92" t="s">
        <v>94</v>
      </c>
      <c r="C92" s="19" t="n">
        <v>0.0727003395327252</v>
      </c>
      <c r="D92" s="19" t="n">
        <v>0.102074881033108</v>
      </c>
      <c r="E92" s="19" t="n">
        <v>0.0568486724449955</v>
      </c>
      <c r="F92" s="19"/>
      <c r="G92" s="19" t="n">
        <v>0.131710440704913</v>
      </c>
      <c r="H92" s="19" t="n">
        <v>0.0894068521498473</v>
      </c>
      <c r="I92" s="19" t="n">
        <v>0.123371080113513</v>
      </c>
      <c r="J92" s="19" t="n">
        <v>0.0335306897906168</v>
      </c>
      <c r="K92" s="19" t="n">
        <v>0.057229987744587</v>
      </c>
      <c r="L92" s="19" t="n">
        <v>0.0564557243141974</v>
      </c>
      <c r="M92" s="19" t="n">
        <v>0.0219186220822599</v>
      </c>
      <c r="N92" s="19" t="n">
        <v>0.0345179949095925</v>
      </c>
      <c r="O92" s="19" t="n">
        <v>0.082165615552927</v>
      </c>
      <c r="P92" s="19"/>
      <c r="Q92" s="19" t="n">
        <v>0.0754467749830458</v>
      </c>
      <c r="R92" s="19" t="n">
        <v>0.0636232692918335</v>
      </c>
      <c r="S92" s="19" t="n">
        <v>0.0399256362511069</v>
      </c>
      <c r="T92" s="19" t="n">
        <v>0.103714586472573</v>
      </c>
      <c r="U92" s="19"/>
      <c r="V92" s="19" t="n">
        <v>0.0784862003728106</v>
      </c>
      <c r="W92" s="19" t="n">
        <v>0.0747879739202263</v>
      </c>
      <c r="X92" s="19" t="n">
        <v>0.0501305034157277</v>
      </c>
      <c r="Y92" s="19"/>
      <c r="Z92" s="19" t="n">
        <v>0.0688006623360034</v>
      </c>
      <c r="AA92" s="19" t="n">
        <v>0.0799445632051998</v>
      </c>
      <c r="AB92" s="19" t="n">
        <v>0.085675273773954</v>
      </c>
      <c r="AC92" s="19" t="n">
        <v>0.0988896064607904</v>
      </c>
      <c r="AD92" s="19" t="n">
        <v>0.066947204206641</v>
      </c>
    </row>
    <row r="93">
      <c r="B93" t="s">
        <v>88</v>
      </c>
      <c r="C93" s="19" t="n">
        <v>0.227358955924037</v>
      </c>
      <c r="D93" s="19" t="n">
        <v>0.206908363084192</v>
      </c>
      <c r="E93" s="19" t="n">
        <v>0.239243773189958</v>
      </c>
      <c r="F93" s="19"/>
      <c r="G93" s="19" t="n">
        <v>0.15761531350206</v>
      </c>
      <c r="H93" s="19" t="n">
        <v>0.142584582662843</v>
      </c>
      <c r="I93" s="19" t="n">
        <v>0.179400419770526</v>
      </c>
      <c r="J93" s="19" t="n">
        <v>0.166469310209383</v>
      </c>
      <c r="K93" s="19" t="n">
        <v>0.271080049021652</v>
      </c>
      <c r="L93" s="19" t="n">
        <v>0.281610107466346</v>
      </c>
      <c r="M93" s="19" t="n">
        <v>0.195461464037599</v>
      </c>
      <c r="N93" s="19" t="n">
        <v>0.310457583710696</v>
      </c>
      <c r="O93" s="19" t="n">
        <v>0.286128812096721</v>
      </c>
      <c r="P93" s="19"/>
      <c r="Q93" s="19" t="n">
        <v>0.181046947488802</v>
      </c>
      <c r="R93" s="19" t="n">
        <v>0.215579015213955</v>
      </c>
      <c r="S93" s="19" t="n">
        <v>0.361154727318943</v>
      </c>
      <c r="T93" s="19" t="n">
        <v>0.249192821807646</v>
      </c>
      <c r="U93" s="19"/>
      <c r="V93" s="19" t="n">
        <v>0.245202027758639</v>
      </c>
      <c r="W93" s="19" t="n">
        <v>0.212724573099479</v>
      </c>
      <c r="X93" s="19" t="n">
        <v>0.209964937356449</v>
      </c>
      <c r="Y93" s="19"/>
      <c r="Z93" s="19" t="n">
        <v>0.213924394401123</v>
      </c>
      <c r="AA93" s="19" t="n">
        <v>0.182320641203606</v>
      </c>
      <c r="AB93" s="19" t="n">
        <v>0.250348816805846</v>
      </c>
      <c r="AC93" s="19" t="n">
        <v>0.169031989154631</v>
      </c>
      <c r="AD93" s="19" t="n">
        <v>0.184497747905287</v>
      </c>
    </row>
    <row r="94">
      <c r="B94" t="s">
        <v>95</v>
      </c>
      <c r="C94" s="19" t="n">
        <v>0.0542528761241237</v>
      </c>
      <c r="D94" s="19" t="n">
        <v>0.060379392980534</v>
      </c>
      <c r="E94" s="19" t="n">
        <v>0.0510661370386232</v>
      </c>
      <c r="F94" s="19"/>
      <c r="G94" s="19" t="n">
        <v>0.052746635616799</v>
      </c>
      <c r="H94" s="19" t="n">
        <v>0.106779443550458</v>
      </c>
      <c r="I94" s="19" t="n">
        <v>0.0786541412559876</v>
      </c>
      <c r="J94" s="19" t="n">
        <v>0.0335306897906168</v>
      </c>
      <c r="K94" s="19" t="n">
        <v>0.0428377805012029</v>
      </c>
      <c r="L94" s="19" t="n">
        <v>0.0422582289725679</v>
      </c>
      <c r="M94" s="19" t="n">
        <v>0.0219186220822599</v>
      </c>
      <c r="N94" s="19" t="n">
        <v>0.0518791776022071</v>
      </c>
      <c r="O94" s="19" t="n">
        <v>0.0408410007200429</v>
      </c>
      <c r="P94" s="19"/>
      <c r="Q94" s="19" t="n">
        <v>0.0542293916601599</v>
      </c>
      <c r="R94" s="19" t="n">
        <v>0.0589430148511281</v>
      </c>
      <c r="S94" s="19" t="n">
        <v>0.0709027855915316</v>
      </c>
      <c r="T94" s="19" t="n">
        <v>0.0315726254135274</v>
      </c>
      <c r="U94" s="19"/>
      <c r="V94" s="19" t="n">
        <v>0.0370654006072561</v>
      </c>
      <c r="W94" s="19" t="n">
        <v>0.0576959490374726</v>
      </c>
      <c r="X94" s="19" t="n">
        <v>0.0974032750419148</v>
      </c>
      <c r="Y94" s="19"/>
      <c r="Z94" s="19" t="n">
        <v>0.0728848827270914</v>
      </c>
      <c r="AA94" s="19" t="n">
        <v>0.0580142941454961</v>
      </c>
      <c r="AB94" s="19" t="n">
        <v>0.0335975693756825</v>
      </c>
      <c r="AC94" s="19" t="n">
        <v>0.0653394649386156</v>
      </c>
      <c r="AD94" s="19" t="n">
        <v>0.0853468343620651</v>
      </c>
    </row>
    <row r="95">
      <c r="B95" t="s">
        <v>93</v>
      </c>
      <c r="C95" s="19" t="n">
        <v>0.076697475388499</v>
      </c>
      <c r="D95" s="19" t="n">
        <v>0.0653539579364153</v>
      </c>
      <c r="E95" s="19" t="n">
        <v>0.0831388371841129</v>
      </c>
      <c r="F95" s="19"/>
      <c r="G95" s="19" t="n">
        <v>0.104868677885261</v>
      </c>
      <c r="H95" s="19" t="n">
        <v>0.143008565187309</v>
      </c>
      <c r="I95" s="19" t="n">
        <v>0.0561625057421189</v>
      </c>
      <c r="J95" s="19" t="n">
        <v>0.0335306897906168</v>
      </c>
      <c r="K95" s="19" t="n">
        <v>0.0426683598867282</v>
      </c>
      <c r="L95" s="19" t="n">
        <v>0.0424253574987282</v>
      </c>
      <c r="M95" s="19" t="n">
        <v>0.0649818085170338</v>
      </c>
      <c r="N95" s="19" t="n">
        <v>0.120710796945755</v>
      </c>
      <c r="O95" s="19" t="n">
        <v>0.101739791215476</v>
      </c>
      <c r="P95" s="19"/>
      <c r="Q95" s="19" t="n">
        <v>0.0606916753465831</v>
      </c>
      <c r="R95" s="19" t="n">
        <v>0.091691964706863</v>
      </c>
      <c r="S95" s="19" t="n">
        <v>0.0350613908659164</v>
      </c>
      <c r="T95" s="19" t="n">
        <v>0.0802780885674465</v>
      </c>
      <c r="U95" s="19"/>
      <c r="V95" s="19" t="n">
        <v>0.0678259338058232</v>
      </c>
      <c r="W95" s="19" t="n">
        <v>0.0817771894238933</v>
      </c>
      <c r="X95" s="19" t="n">
        <v>0.0907877511932214</v>
      </c>
      <c r="Y95" s="19"/>
      <c r="Z95" s="19" t="n">
        <v>0.0750031164933832</v>
      </c>
      <c r="AA95" s="19" t="n">
        <v>0.131141619939759</v>
      </c>
      <c r="AB95" s="19" t="n">
        <v>0.0827967993617091</v>
      </c>
      <c r="AC95" s="19" t="n">
        <v>0.0913572000913828</v>
      </c>
      <c r="AD95" s="19" t="n">
        <v>0.0670859589676538</v>
      </c>
    </row>
    <row r="96">
      <c r="B96" t="s">
        <v>98</v>
      </c>
      <c r="C96" s="19" t="n">
        <v>0.0399713315610453</v>
      </c>
      <c r="D96" s="19" t="n">
        <v>0.058359330892014</v>
      </c>
      <c r="E96" s="19" t="n">
        <v>0.0300315265727409</v>
      </c>
      <c r="F96" s="19"/>
      <c r="G96" s="19" t="n">
        <v>0.0530589322909676</v>
      </c>
      <c r="H96" s="19" t="n">
        <v>0.0355931478501526</v>
      </c>
      <c r="I96" s="19" t="n">
        <v>0.0561625057421189</v>
      </c>
      <c r="J96" s="19" t="n">
        <v>0.0335306897906168</v>
      </c>
      <c r="K96" s="19" t="n">
        <v>0.0143922072433841</v>
      </c>
      <c r="L96" s="19" t="n">
        <v>0.0424253574987282</v>
      </c>
      <c r="M96" s="19" t="n">
        <v>0.0435792249212712</v>
      </c>
      <c r="N96" s="19" t="n">
        <v>0.017156812216978</v>
      </c>
      <c r="O96" s="19" t="n">
        <v>0.0611405975518541</v>
      </c>
      <c r="P96" s="19"/>
      <c r="Q96" s="19" t="n">
        <v>0.0826115280069833</v>
      </c>
      <c r="R96" s="19" t="n">
        <v>0.033542456098558</v>
      </c>
      <c r="S96" s="19" t="n">
        <v>0.0229307202872862</v>
      </c>
      <c r="T96" s="19" t="n">
        <v>0.0133467570428914</v>
      </c>
      <c r="U96" s="19"/>
      <c r="V96" s="19" t="n">
        <v>0.0452721847262623</v>
      </c>
      <c r="W96" s="19" t="n">
        <v>0.0450540196263506</v>
      </c>
      <c r="X96" s="19" t="n">
        <v>0.0114392917534578</v>
      </c>
      <c r="Y96" s="19"/>
      <c r="Z96" s="19" t="n">
        <v>0.0359675929663199</v>
      </c>
      <c r="AA96" s="19" t="n">
        <v>0.0133345055364602</v>
      </c>
      <c r="AB96" s="19" t="n">
        <v>0.0253709448540353</v>
      </c>
      <c r="AC96" s="19" t="n">
        <v>0.0512052753684173</v>
      </c>
      <c r="AD96" s="19" t="n">
        <v>0.0544612553480535</v>
      </c>
    </row>
    <row r="97">
      <c r="B97" t="s">
        <v>103</v>
      </c>
      <c r="C97" s="19" t="n">
        <v>0.0168392504182733</v>
      </c>
      <c r="D97" s="19" t="n">
        <v>0.0250931856722416</v>
      </c>
      <c r="E97" s="19" t="n">
        <v>0.0123741404372464</v>
      </c>
      <c r="F97" s="19"/>
      <c r="G97" s="19" t="n">
        <v>0</v>
      </c>
      <c r="H97" s="19" t="n">
        <v>0.0177965739250763</v>
      </c>
      <c r="I97" s="19" t="n">
        <v>0.0226248015989746</v>
      </c>
      <c r="J97" s="19" t="n">
        <v>0.0670613795812336</v>
      </c>
      <c r="K97" s="19" t="n">
        <v>0.0284455732578188</v>
      </c>
      <c r="L97" s="19" t="n">
        <v>0.0140303668154692</v>
      </c>
      <c r="M97" s="19" t="n">
        <v>0</v>
      </c>
      <c r="N97" s="19" t="n">
        <v>0</v>
      </c>
      <c r="O97" s="19" t="n">
        <v>0.0205414038882317</v>
      </c>
      <c r="P97" s="19"/>
      <c r="Q97" s="19" t="n">
        <v>0.0102053596253329</v>
      </c>
      <c r="R97" s="19" t="n">
        <v>0.0111117778002445</v>
      </c>
      <c r="S97" s="19" t="n">
        <v>0.0362982156570796</v>
      </c>
      <c r="T97" s="19" t="n">
        <v>0.021639180072409</v>
      </c>
      <c r="U97" s="19"/>
      <c r="V97" s="19" t="n">
        <v>0.00712649995608278</v>
      </c>
      <c r="W97" s="19" t="n">
        <v>0.0305075281051104</v>
      </c>
      <c r="X97" s="19" t="n">
        <v>0.0121798518491863</v>
      </c>
      <c r="Y97" s="19"/>
      <c r="Z97" s="19" t="n">
        <v>0.0141086018921595</v>
      </c>
      <c r="AA97" s="19" t="n">
        <v>0.0255224396843908</v>
      </c>
      <c r="AB97" s="19" t="n">
        <v>0.0123496968384145</v>
      </c>
      <c r="AC97" s="19" t="n">
        <v>0.00951421848212941</v>
      </c>
      <c r="AD97" s="19" t="n">
        <v>0.022658609229994</v>
      </c>
    </row>
    <row r="98">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c r="B99" s="7" t="s">
        <v>116</v>
      </c>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c r="B100" s="26" t="s">
        <v>63</v>
      </c>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c r="B101" t="s">
        <v>106</v>
      </c>
      <c r="C101" s="19" t="n">
        <v>0.445481527790152</v>
      </c>
      <c r="D101" s="19" t="n">
        <v>0.332330124603058</v>
      </c>
      <c r="E101" s="19" t="n">
        <v>0.508539773523689</v>
      </c>
      <c r="F101" s="19"/>
      <c r="G101" s="19" t="n">
        <v>0.393569838743896</v>
      </c>
      <c r="H101" s="19" t="n">
        <v>0.403205480448129</v>
      </c>
      <c r="I101" s="19" t="n">
        <v>0.465653865002557</v>
      </c>
      <c r="J101" s="19" t="n">
        <v>0.166074597294816</v>
      </c>
      <c r="K101" s="19" t="n">
        <v>0.456315116426423</v>
      </c>
      <c r="L101" s="19" t="n">
        <v>0.534825224249432</v>
      </c>
      <c r="M101" s="19" t="n">
        <v>0.565239827760282</v>
      </c>
      <c r="N101" s="19" t="n">
        <v>0.4</v>
      </c>
      <c r="O101" s="19" t="n">
        <v>0.407684586031167</v>
      </c>
      <c r="P101" s="19"/>
      <c r="Q101" s="19" t="n">
        <v>0.484798219401505</v>
      </c>
      <c r="R101" s="19" t="n">
        <v>0.448128494530908</v>
      </c>
      <c r="S101" s="19" t="n">
        <v>0.470361789080692</v>
      </c>
      <c r="T101" s="19" t="n">
        <v>0.385731743132464</v>
      </c>
      <c r="U101" s="19"/>
      <c r="V101" s="19" t="n">
        <v>0.441417350459343</v>
      </c>
      <c r="W101" s="19" t="n">
        <v>0.44288596074139</v>
      </c>
      <c r="X101" s="19" t="n">
        <v>0.464272876990326</v>
      </c>
      <c r="Y101" s="19"/>
      <c r="Z101" s="19" t="n">
        <v>0.460871837759646</v>
      </c>
      <c r="AA101" s="19" t="n">
        <v>0.4230299334686</v>
      </c>
      <c r="AB101" s="19" t="n">
        <v>0.445920193618315</v>
      </c>
      <c r="AC101" s="19" t="n">
        <v>0.429864369956555</v>
      </c>
      <c r="AD101" s="19" t="n">
        <v>0.530744499618772</v>
      </c>
    </row>
    <row r="102">
      <c r="B102" t="s">
        <v>107</v>
      </c>
      <c r="C102" s="19" t="n">
        <v>0.414369757144825</v>
      </c>
      <c r="D102" s="19" t="n">
        <v>0.394755591751669</v>
      </c>
      <c r="E102" s="19" t="n">
        <v>0.426321518464639</v>
      </c>
      <c r="F102" s="19"/>
      <c r="G102" s="19" t="n">
        <v>0.315855220352457</v>
      </c>
      <c r="H102" s="19" t="n">
        <v>0.385720086626803</v>
      </c>
      <c r="I102" s="19" t="n">
        <v>0.310611501799919</v>
      </c>
      <c r="J102" s="19" t="n">
        <v>0.298618504799016</v>
      </c>
      <c r="K102" s="19" t="n">
        <v>0.500169420614475</v>
      </c>
      <c r="L102" s="19" t="n">
        <v>0.464840518698247</v>
      </c>
      <c r="M102" s="19" t="n">
        <v>0.499483961513503</v>
      </c>
      <c r="N102" s="19" t="n">
        <v>0.433366258566251</v>
      </c>
      <c r="O102" s="19" t="n">
        <v>0.449251007920472</v>
      </c>
      <c r="P102" s="19"/>
      <c r="Q102" s="19" t="n">
        <v>0.3166821343695</v>
      </c>
      <c r="R102" s="19" t="n">
        <v>0.410630899535209</v>
      </c>
      <c r="S102" s="19" t="n">
        <v>0.44933622855521</v>
      </c>
      <c r="T102" s="19" t="n">
        <v>0.53368687791212</v>
      </c>
      <c r="U102" s="19"/>
      <c r="V102" s="19" t="n">
        <v>0.392968753076722</v>
      </c>
      <c r="W102" s="19" t="n">
        <v>0.433710075338478</v>
      </c>
      <c r="X102" s="19" t="n">
        <v>0.430406457581349</v>
      </c>
      <c r="Y102" s="19"/>
      <c r="Z102" s="19" t="n">
        <v>0.440467983475504</v>
      </c>
      <c r="AA102" s="19" t="n">
        <v>0.375927821243841</v>
      </c>
      <c r="AB102" s="19" t="n">
        <v>0.394160045396278</v>
      </c>
      <c r="AC102" s="19" t="n">
        <v>0.278400251861313</v>
      </c>
      <c r="AD102" s="19" t="n">
        <v>0.361920493317633</v>
      </c>
    </row>
    <row r="103">
      <c r="B103" t="s">
        <v>108</v>
      </c>
      <c r="C103" s="19" t="n">
        <v>0.378386030114856</v>
      </c>
      <c r="D103" s="19" t="n">
        <v>0.363982448794648</v>
      </c>
      <c r="E103" s="19" t="n">
        <v>0.384358893392732</v>
      </c>
      <c r="F103" s="19"/>
      <c r="G103" s="19" t="n">
        <v>0.473158237180348</v>
      </c>
      <c r="H103" s="19" t="n">
        <v>0.473771909268011</v>
      </c>
      <c r="I103" s="19" t="n">
        <v>0.444847455347974</v>
      </c>
      <c r="J103" s="19" t="n">
        <v>0.200789425829134</v>
      </c>
      <c r="K103" s="19" t="n">
        <v>0.271249469636127</v>
      </c>
      <c r="L103" s="19" t="n">
        <v>0.324369722017395</v>
      </c>
      <c r="M103" s="19" t="n">
        <v>0.412841550157458</v>
      </c>
      <c r="N103" s="19" t="n">
        <v>0.41638680218687</v>
      </c>
      <c r="O103" s="19" t="n">
        <v>0.326969812816764</v>
      </c>
      <c r="P103" s="19"/>
      <c r="Q103" s="19" t="n">
        <v>0.396519602558648</v>
      </c>
      <c r="R103" s="19" t="n">
        <v>0.400651643173708</v>
      </c>
      <c r="S103" s="19" t="n">
        <v>0.411483809422508</v>
      </c>
      <c r="T103" s="19" t="n">
        <v>0.267745040268161</v>
      </c>
      <c r="U103" s="19"/>
      <c r="V103" s="19" t="n">
        <v>0.413408153256896</v>
      </c>
      <c r="W103" s="19" t="n">
        <v>0.296435154058411</v>
      </c>
      <c r="X103" s="19" t="n">
        <v>0.478495705040856</v>
      </c>
      <c r="Y103" s="19"/>
      <c r="Z103" s="19" t="n">
        <v>0.450874313101752</v>
      </c>
      <c r="AA103" s="19" t="n">
        <v>0.355962394599036</v>
      </c>
      <c r="AB103" s="19" t="n">
        <v>0.316911660824825</v>
      </c>
      <c r="AC103" s="19" t="n">
        <v>0.420498702541879</v>
      </c>
      <c r="AD103" s="19" t="n">
        <v>0.436415342947801</v>
      </c>
    </row>
    <row r="104">
      <c r="B104" t="s">
        <v>109</v>
      </c>
      <c r="C104" s="19" t="n">
        <v>0.372419028050159</v>
      </c>
      <c r="D104" s="19" t="n">
        <v>0.367290985104197</v>
      </c>
      <c r="E104" s="19" t="n">
        <v>0.376343476406429</v>
      </c>
      <c r="F104" s="19"/>
      <c r="G104" s="19" t="n">
        <v>0.289638050881141</v>
      </c>
      <c r="H104" s="19" t="n">
        <v>0.279766301141216</v>
      </c>
      <c r="I104" s="19" t="n">
        <v>0.332986171712287</v>
      </c>
      <c r="J104" s="19" t="n">
        <v>0.465877240837533</v>
      </c>
      <c r="K104" s="19" t="n">
        <v>0.385878865739775</v>
      </c>
      <c r="L104" s="19" t="n">
        <v>0.365792308359161</v>
      </c>
      <c r="M104" s="19" t="n">
        <v>0.522176641325509</v>
      </c>
      <c r="N104" s="19" t="n">
        <v>0.366831292831253</v>
      </c>
      <c r="O104" s="19" t="n">
        <v>0.40865181425685</v>
      </c>
      <c r="P104" s="19"/>
      <c r="Q104" s="19" t="n">
        <v>0.332746182625125</v>
      </c>
      <c r="R104" s="19" t="n">
        <v>0.365229558249474</v>
      </c>
      <c r="S104" s="19" t="n">
        <v>0.430968274991417</v>
      </c>
      <c r="T104" s="19" t="n">
        <v>0.423241657562079</v>
      </c>
      <c r="U104" s="19"/>
      <c r="V104" s="19" t="n">
        <v>0.373885282437989</v>
      </c>
      <c r="W104" s="19" t="n">
        <v>0.331323168159306</v>
      </c>
      <c r="X104" s="19" t="n">
        <v>0.471222266700106</v>
      </c>
      <c r="Y104" s="19"/>
      <c r="Z104" s="19" t="n">
        <v>0.382937304754027</v>
      </c>
      <c r="AA104" s="19" t="n">
        <v>0.302096383865237</v>
      </c>
      <c r="AB104" s="19" t="n">
        <v>0.361529600610066</v>
      </c>
      <c r="AC104" s="19" t="n">
        <v>0.366032270431147</v>
      </c>
      <c r="AD104" s="19" t="n">
        <v>0.41890378759249</v>
      </c>
    </row>
    <row r="105">
      <c r="B105" t="s">
        <v>110</v>
      </c>
      <c r="C105" s="19" t="n">
        <v>0.338228407047885</v>
      </c>
      <c r="D105" s="19" t="n">
        <v>0.317910357763345</v>
      </c>
      <c r="E105" s="19" t="n">
        <v>0.347305228322254</v>
      </c>
      <c r="F105" s="19"/>
      <c r="G105" s="19" t="n">
        <v>0.315230627004119</v>
      </c>
      <c r="H105" s="19" t="n">
        <v>0.298293117520173</v>
      </c>
      <c r="I105" s="19" t="n">
        <v>0.267957197627614</v>
      </c>
      <c r="J105" s="19" t="n">
        <v>0.2</v>
      </c>
      <c r="K105" s="19" t="n">
        <v>0.357602713096431</v>
      </c>
      <c r="L105" s="19" t="n">
        <v>0.393853041990099</v>
      </c>
      <c r="M105" s="19" t="n">
        <v>0.478597416404237</v>
      </c>
      <c r="N105" s="19" t="n">
        <v>0.332872380072493</v>
      </c>
      <c r="O105" s="19" t="n">
        <v>0.326244391647502</v>
      </c>
      <c r="P105" s="19"/>
      <c r="Q105" s="19" t="n">
        <v>0.315385375049176</v>
      </c>
      <c r="R105" s="19" t="n">
        <v>0.32949417774679</v>
      </c>
      <c r="S105" s="19" t="n">
        <v>0.405266156876714</v>
      </c>
      <c r="T105" s="19" t="n">
        <v>0.355383503708465</v>
      </c>
      <c r="U105" s="19"/>
      <c r="V105" s="19" t="n">
        <v>0.334317453379438</v>
      </c>
      <c r="W105" s="19" t="n">
        <v>0.350493494873911</v>
      </c>
      <c r="X105" s="19" t="n">
        <v>0.319227989242235</v>
      </c>
      <c r="Y105" s="19"/>
      <c r="Z105" s="19" t="n">
        <v>0.340612728030951</v>
      </c>
      <c r="AA105" s="19" t="n">
        <v>0.327744291034228</v>
      </c>
      <c r="AB105" s="19" t="n">
        <v>0.312453591748846</v>
      </c>
      <c r="AC105" s="19" t="n">
        <v>0.342629238154321</v>
      </c>
      <c r="AD105" s="19" t="n">
        <v>0.375288125160348</v>
      </c>
    </row>
    <row r="106">
      <c r="B106" t="s">
        <v>111</v>
      </c>
      <c r="C106" s="19" t="n">
        <v>0.309982573282162</v>
      </c>
      <c r="D106" s="19" t="n">
        <v>0.311929521776796</v>
      </c>
      <c r="E106" s="19" t="n">
        <v>0.306831229144443</v>
      </c>
      <c r="F106" s="19"/>
      <c r="G106" s="19" t="n">
        <v>0.367977262620918</v>
      </c>
      <c r="H106" s="19" t="n">
        <v>0.298084833008647</v>
      </c>
      <c r="I106" s="19" t="n">
        <v>0.256901556520092</v>
      </c>
      <c r="J106" s="19" t="n">
        <v>0.332938620418766</v>
      </c>
      <c r="K106" s="19" t="n">
        <v>0.229089371592823</v>
      </c>
      <c r="L106" s="19" t="n">
        <v>0.309670841097284</v>
      </c>
      <c r="M106" s="19" t="n">
        <v>0.348117760883672</v>
      </c>
      <c r="N106" s="19" t="n">
        <v>0.316288026488119</v>
      </c>
      <c r="O106" s="19" t="n">
        <v>0.408168200144009</v>
      </c>
      <c r="P106" s="19"/>
      <c r="Q106" s="19" t="n">
        <v>0.231319609886234</v>
      </c>
      <c r="R106" s="19" t="n">
        <v>0.289829327808236</v>
      </c>
      <c r="S106" s="19" t="n">
        <v>0.303534081921693</v>
      </c>
      <c r="T106" s="19" t="n">
        <v>0.474220855323268</v>
      </c>
      <c r="U106" s="19"/>
      <c r="V106" s="19" t="n">
        <v>0.305080509288202</v>
      </c>
      <c r="W106" s="19" t="n">
        <v>0.254616263273687</v>
      </c>
      <c r="X106" s="19" t="n">
        <v>0.463860959338577</v>
      </c>
      <c r="Y106" s="19"/>
      <c r="Z106" s="19" t="n">
        <v>0.347544397773671</v>
      </c>
      <c r="AA106" s="19" t="n">
        <v>0.341994258174899</v>
      </c>
      <c r="AB106" s="19" t="n">
        <v>0.218101441041095</v>
      </c>
      <c r="AC106" s="19" t="n">
        <v>0.283234129636083</v>
      </c>
      <c r="AD106" s="19" t="n">
        <v>0.399488321123498</v>
      </c>
    </row>
    <row r="107">
      <c r="B107" t="s">
        <v>112</v>
      </c>
      <c r="C107" s="19" t="n">
        <v>0.294019958572658</v>
      </c>
      <c r="D107" s="19" t="n">
        <v>0.382508915310293</v>
      </c>
      <c r="E107" s="19" t="n">
        <v>0.243622983727499</v>
      </c>
      <c r="F107" s="19"/>
      <c r="G107" s="19" t="n">
        <v>0.263420881409826</v>
      </c>
      <c r="H107" s="19" t="n">
        <v>0.281016008210373</v>
      </c>
      <c r="I107" s="19" t="n">
        <v>0.279012838735137</v>
      </c>
      <c r="J107" s="19" t="n">
        <v>0.334122759162467</v>
      </c>
      <c r="K107" s="19" t="n">
        <v>0.314426091366279</v>
      </c>
      <c r="L107" s="19" t="n">
        <v>0.296141859860296</v>
      </c>
      <c r="M107" s="19" t="n">
        <v>0.239814746688616</v>
      </c>
      <c r="N107" s="19" t="n">
        <v>0.367028844228756</v>
      </c>
      <c r="O107" s="19" t="n">
        <v>0.286128812096721</v>
      </c>
      <c r="P107" s="19"/>
      <c r="Q107" s="19" t="n">
        <v>0.217886715072731</v>
      </c>
      <c r="R107" s="19" t="n">
        <v>0.255659343336832</v>
      </c>
      <c r="S107" s="19" t="n">
        <v>0.336989475334979</v>
      </c>
      <c r="T107" s="19" t="n">
        <v>0.47827950375614</v>
      </c>
      <c r="U107" s="19"/>
      <c r="V107" s="19" t="n">
        <v>0.273018585586241</v>
      </c>
      <c r="W107" s="19" t="n">
        <v>0.336768741923857</v>
      </c>
      <c r="X107" s="19" t="n">
        <v>0.250049271932145</v>
      </c>
      <c r="Y107" s="19"/>
      <c r="Z107" s="19" t="n">
        <v>0.319794010364073</v>
      </c>
      <c r="AA107" s="19" t="n">
        <v>0.24228526931669</v>
      </c>
      <c r="AB107" s="19" t="n">
        <v>0.276768084502411</v>
      </c>
      <c r="AC107" s="19" t="n">
        <v>0.286307214706306</v>
      </c>
      <c r="AD107" s="19" t="n">
        <v>0.254290660944947</v>
      </c>
    </row>
    <row r="108">
      <c r="B108" t="s">
        <v>113</v>
      </c>
      <c r="C108" s="19" t="n">
        <v>0.273095554533864</v>
      </c>
      <c r="D108" s="19" t="n">
        <v>0.27821454722193</v>
      </c>
      <c r="E108" s="19" t="n">
        <v>0.271130816135733</v>
      </c>
      <c r="F108" s="19"/>
      <c r="G108" s="19" t="n">
        <v>0.157927610176228</v>
      </c>
      <c r="H108" s="19" t="n">
        <v>0.350749298984151</v>
      </c>
      <c r="I108" s="19" t="n">
        <v>0.332854477863625</v>
      </c>
      <c r="J108" s="19" t="n">
        <v>0.16686402312395</v>
      </c>
      <c r="K108" s="19" t="n">
        <v>0.29986446350842</v>
      </c>
      <c r="L108" s="19" t="n">
        <v>0.253883630887728</v>
      </c>
      <c r="M108" s="19" t="n">
        <v>0.239298708202119</v>
      </c>
      <c r="N108" s="19" t="n">
        <v>0.283316870716875</v>
      </c>
      <c r="O108" s="19" t="n">
        <v>0.265103794095648</v>
      </c>
      <c r="P108" s="19"/>
      <c r="Q108" s="19" t="n">
        <v>0.276560389390339</v>
      </c>
      <c r="R108" s="19" t="n">
        <v>0.31551216871769</v>
      </c>
      <c r="S108" s="19" t="n">
        <v>0.241039738991357</v>
      </c>
      <c r="T108" s="19" t="n">
        <v>0.171789416542999</v>
      </c>
      <c r="U108" s="19"/>
      <c r="V108" s="19" t="n">
        <v>0.317299377578006</v>
      </c>
      <c r="W108" s="19" t="n">
        <v>0.235097292411234</v>
      </c>
      <c r="X108" s="19" t="n">
        <v>0.235075409311164</v>
      </c>
      <c r="Y108" s="19"/>
      <c r="Z108" s="19" t="n">
        <v>0.2854234245452</v>
      </c>
      <c r="AA108" s="19" t="n">
        <v>0.312683027219351</v>
      </c>
      <c r="AB108" s="19" t="n">
        <v>0.274448084189625</v>
      </c>
      <c r="AC108" s="19" t="n">
        <v>0.387785745231052</v>
      </c>
      <c r="AD108" s="19" t="n">
        <v>0.380239133893516</v>
      </c>
    </row>
    <row r="109">
      <c r="B109" t="s">
        <v>114</v>
      </c>
      <c r="C109" s="19" t="n">
        <v>0.263754581858236</v>
      </c>
      <c r="D109" s="19" t="n">
        <v>0.2277969761291</v>
      </c>
      <c r="E109" s="19" t="n">
        <v>0.284163442841142</v>
      </c>
      <c r="F109" s="19"/>
      <c r="G109" s="19" t="n">
        <v>0.15761531350206</v>
      </c>
      <c r="H109" s="19" t="n">
        <v>0.350749298984151</v>
      </c>
      <c r="I109" s="19" t="n">
        <v>0.332591090166303</v>
      </c>
      <c r="J109" s="19" t="n">
        <v>0.2</v>
      </c>
      <c r="K109" s="19" t="n">
        <v>0.214358323120489</v>
      </c>
      <c r="L109" s="19" t="n">
        <v>0.253215116783087</v>
      </c>
      <c r="M109" s="19" t="n">
        <v>0.283135952366639</v>
      </c>
      <c r="N109" s="19" t="n">
        <v>0.282724216524365</v>
      </c>
      <c r="O109" s="19" t="n">
        <v>0.224504600432026</v>
      </c>
      <c r="P109" s="19"/>
      <c r="Q109" s="19" t="n">
        <v>0.31833263348979</v>
      </c>
      <c r="R109" s="19" t="n">
        <v>0.28342253392953</v>
      </c>
      <c r="S109" s="19" t="n">
        <v>0.268141642212592</v>
      </c>
      <c r="T109" s="19" t="n">
        <v>0.139788594115937</v>
      </c>
      <c r="U109" s="19"/>
      <c r="V109" s="19" t="n">
        <v>0.26836845409508</v>
      </c>
      <c r="W109" s="19" t="n">
        <v>0.259164854492212</v>
      </c>
      <c r="X109" s="19" t="n">
        <v>0.26135252806651</v>
      </c>
      <c r="Y109" s="19"/>
      <c r="Z109" s="19" t="n">
        <v>0.26962920213913</v>
      </c>
      <c r="AA109" s="19" t="n">
        <v>0.257308168206359</v>
      </c>
      <c r="AB109" s="19" t="n">
        <v>0.30161037487633</v>
      </c>
      <c r="AC109" s="19" t="n">
        <v>0.335710851734394</v>
      </c>
      <c r="AD109" s="19" t="n">
        <v>0.331570058394532</v>
      </c>
    </row>
    <row r="110">
      <c r="B110" t="s">
        <v>115</v>
      </c>
      <c r="C110" s="19" t="n">
        <v>0.246010027540487</v>
      </c>
      <c r="D110" s="19" t="n">
        <v>0.292755289392361</v>
      </c>
      <c r="E110" s="19" t="n">
        <v>0.221261608358998</v>
      </c>
      <c r="F110" s="19"/>
      <c r="G110" s="19" t="n">
        <v>0.236891415264342</v>
      </c>
      <c r="H110" s="19" t="n">
        <v>0.175687076259364</v>
      </c>
      <c r="I110" s="19" t="n">
        <v>0.288631913433536</v>
      </c>
      <c r="J110" s="19" t="n">
        <v>0.166469310209383</v>
      </c>
      <c r="K110" s="19" t="n">
        <v>0.243312158221732</v>
      </c>
      <c r="L110" s="19" t="n">
        <v>0.183230411231901</v>
      </c>
      <c r="M110" s="19" t="n">
        <v>0.347859741640424</v>
      </c>
      <c r="N110" s="19" t="n">
        <v>0.283909524909384</v>
      </c>
      <c r="O110" s="19" t="n">
        <v>0.265345601152069</v>
      </c>
      <c r="P110" s="19"/>
      <c r="Q110" s="19" t="n">
        <v>0.243264241443134</v>
      </c>
      <c r="R110" s="19" t="n">
        <v>0.253180419000387</v>
      </c>
      <c r="S110" s="19" t="n">
        <v>0.238431057752435</v>
      </c>
      <c r="T110" s="19" t="n">
        <v>0.241355768668537</v>
      </c>
      <c r="U110" s="19"/>
      <c r="V110" s="19" t="n">
        <v>0.26575782998399</v>
      </c>
      <c r="W110" s="19" t="n">
        <v>0.198713388271322</v>
      </c>
      <c r="X110" s="19" t="n">
        <v>0.305189717954155</v>
      </c>
      <c r="Y110" s="19"/>
      <c r="Z110" s="19" t="n">
        <v>0.262377335694434</v>
      </c>
      <c r="AA110" s="19" t="n">
        <v>0.286976770016913</v>
      </c>
      <c r="AB110" s="19" t="n">
        <v>0.218229745129309</v>
      </c>
      <c r="AC110" s="19" t="n">
        <v>0.2999187906156</v>
      </c>
      <c r="AD110" s="19" t="n">
        <v>0.295366598201588</v>
      </c>
    </row>
    <row r="111">
      <c r="B111" t="s">
        <v>78</v>
      </c>
      <c r="C111" s="19" t="n">
        <v>0.00177343027205744</v>
      </c>
      <c r="D111" s="19" t="n">
        <v>0.00503507884612871</v>
      </c>
      <c r="E111" s="19" t="n">
        <v>0</v>
      </c>
      <c r="F111" s="19"/>
      <c r="G111" s="19" t="n">
        <v>0</v>
      </c>
      <c r="H111" s="19" t="n">
        <v>0</v>
      </c>
      <c r="I111" s="19" t="n">
        <v>0</v>
      </c>
      <c r="J111" s="19" t="n">
        <v>0</v>
      </c>
      <c r="K111" s="19" t="n">
        <v>0</v>
      </c>
      <c r="L111" s="19" t="n">
        <v>0</v>
      </c>
      <c r="M111" s="19" t="n">
        <v>0</v>
      </c>
      <c r="N111" s="19" t="n">
        <v>0.0167819049818769</v>
      </c>
      <c r="O111" s="19" t="n">
        <v>0</v>
      </c>
      <c r="P111" s="19"/>
      <c r="Q111" s="19" t="n">
        <v>0</v>
      </c>
      <c r="R111" s="19" t="n">
        <v>0</v>
      </c>
      <c r="S111" s="19" t="n">
        <v>0</v>
      </c>
      <c r="T111" s="19" t="n">
        <v>0</v>
      </c>
      <c r="U111" s="19"/>
      <c r="V111" s="19" t="n">
        <v>0</v>
      </c>
      <c r="W111" s="19" t="n">
        <v>0.00461113360498897</v>
      </c>
      <c r="X111" s="19" t="n">
        <v>0</v>
      </c>
      <c r="Y111" s="19"/>
      <c r="Z111" s="19" t="n">
        <v>0</v>
      </c>
      <c r="AA111" s="19" t="n">
        <v>0</v>
      </c>
      <c r="AB111" s="19" t="n">
        <v>0.00617560053087248</v>
      </c>
      <c r="AC111" s="19" t="n">
        <v>0.0101807909340464</v>
      </c>
      <c r="AD111" s="19" t="n">
        <v>0</v>
      </c>
    </row>
    <row r="112">
      <c r="B112" t="s">
        <v>101</v>
      </c>
      <c r="C112" s="19" t="n">
        <v>0.0192630039226809</v>
      </c>
      <c r="D112" s="19" t="n">
        <v>0.0204004468393437</v>
      </c>
      <c r="E112" s="19" t="n">
        <v>0.018701011329026</v>
      </c>
      <c r="F112" s="19"/>
      <c r="G112" s="19" t="n">
        <v>0</v>
      </c>
      <c r="H112" s="19" t="n">
        <v>0.017485393821326</v>
      </c>
      <c r="I112" s="19" t="n">
        <v>0.0111873349561837</v>
      </c>
      <c r="J112" s="19" t="n">
        <v>0</v>
      </c>
      <c r="K112" s="19" t="n">
        <v>0.0286149938722935</v>
      </c>
      <c r="L112" s="19" t="n">
        <v>0.0280607336309384</v>
      </c>
      <c r="M112" s="19" t="n">
        <v>0</v>
      </c>
      <c r="N112" s="19" t="n">
        <v>0.0501481635481274</v>
      </c>
      <c r="O112" s="19" t="n">
        <v>0.0202995968318112</v>
      </c>
      <c r="P112" s="19"/>
      <c r="Q112" s="19" t="n">
        <v>0</v>
      </c>
      <c r="R112" s="19" t="n">
        <v>0.0153514324546852</v>
      </c>
      <c r="S112" s="19" t="n">
        <v>0.0367449654794926</v>
      </c>
      <c r="T112" s="19" t="n">
        <v>0.0463422689924657</v>
      </c>
      <c r="U112" s="19"/>
      <c r="V112" s="19" t="n">
        <v>0.0133710606976802</v>
      </c>
      <c r="W112" s="19" t="n">
        <v>0.02916504510759</v>
      </c>
      <c r="X112" s="19" t="n">
        <v>0.0121798518491863</v>
      </c>
      <c r="Y112" s="19"/>
      <c r="Z112" s="19" t="n">
        <v>0.0212608948804582</v>
      </c>
      <c r="AA112" s="19" t="n">
        <v>0</v>
      </c>
      <c r="AB112" s="19" t="n">
        <v>0.0267089701409465</v>
      </c>
      <c r="AC112" s="19" t="n">
        <v>0</v>
      </c>
      <c r="AD112" s="19" t="n">
        <v>0.022658609229994</v>
      </c>
    </row>
    <row r="113">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c r="B114" s="7" t="s">
        <v>117</v>
      </c>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c r="B115" s="26" t="s">
        <v>105</v>
      </c>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c r="B116" t="s">
        <v>106</v>
      </c>
      <c r="C116" s="19" t="n">
        <v>0.161980134052435</v>
      </c>
      <c r="D116" s="19" t="n">
        <v>0.10910477543433</v>
      </c>
      <c r="E116" s="19" t="n">
        <v>0.191248855652551</v>
      </c>
      <c r="F116" s="19"/>
      <c r="G116" s="19" t="n">
        <v>0.104868677885261</v>
      </c>
      <c r="H116" s="19" t="n">
        <v>0.178813704299695</v>
      </c>
      <c r="I116" s="19" t="n">
        <v>0.188340980373866</v>
      </c>
      <c r="J116" s="19" t="n">
        <v>0.0662719537520997</v>
      </c>
      <c r="K116" s="19" t="n">
        <v>0.170842860161387</v>
      </c>
      <c r="L116" s="19" t="n">
        <v>0.19726077804737</v>
      </c>
      <c r="M116" s="19" t="n">
        <v>0.173542841955339</v>
      </c>
      <c r="N116" s="19" t="n">
        <v>0.118473793836631</v>
      </c>
      <c r="O116" s="19" t="n">
        <v>0.163122195823751</v>
      </c>
      <c r="P116" s="19"/>
      <c r="Q116" s="19" t="n">
        <v>0.173146916387556</v>
      </c>
      <c r="R116" s="19" t="n">
        <v>0.166140676223264</v>
      </c>
      <c r="S116" s="19" t="n">
        <v>0.0781580887543894</v>
      </c>
      <c r="T116" s="19" t="n">
        <v>0.18976612564306</v>
      </c>
      <c r="U116" s="19"/>
      <c r="V116" s="19" t="n">
        <v>0.186206666513863</v>
      </c>
      <c r="W116" s="19" t="n">
        <v>0.137251360289219</v>
      </c>
      <c r="X116" s="19" t="n">
        <v>0.150964263907955</v>
      </c>
      <c r="Y116" s="19"/>
      <c r="Z116" s="19" t="n">
        <v>0.174327217496704</v>
      </c>
      <c r="AA116" s="19" t="n">
        <v>0.16367642479389</v>
      </c>
      <c r="AB116" s="19" t="n">
        <v>0.155944548764161</v>
      </c>
      <c r="AC116" s="19" t="n">
        <v>0.178696818669072</v>
      </c>
      <c r="AD116" s="19" t="n">
        <v>0.192834136941704</v>
      </c>
    </row>
    <row r="117">
      <c r="B117" t="s">
        <v>111</v>
      </c>
      <c r="C117" s="19" t="n">
        <v>0.0764179862536437</v>
      </c>
      <c r="D117" s="19" t="n">
        <v>0.0578337448016093</v>
      </c>
      <c r="E117" s="19" t="n">
        <v>0.0867643260072477</v>
      </c>
      <c r="F117" s="19"/>
      <c r="G117" s="19" t="n">
        <v>0.131085847356576</v>
      </c>
      <c r="H117" s="19" t="n">
        <v>0.0358051391123855</v>
      </c>
      <c r="I117" s="19" t="n">
        <v>0.022111282215045</v>
      </c>
      <c r="J117" s="19" t="n">
        <v>0.0331359768760499</v>
      </c>
      <c r="K117" s="19" t="n">
        <v>0.057229987744587</v>
      </c>
      <c r="L117" s="19" t="n">
        <v>0.0422582289725679</v>
      </c>
      <c r="M117" s="19" t="n">
        <v>0.109077071924802</v>
      </c>
      <c r="N117" s="19" t="n">
        <v>0.101606372795048</v>
      </c>
      <c r="O117" s="19" t="n">
        <v>0.203237775374532</v>
      </c>
      <c r="P117" s="19"/>
      <c r="Q117" s="19" t="n">
        <v>0.0851833860947997</v>
      </c>
      <c r="R117" s="19" t="n">
        <v>0.0751855160670967</v>
      </c>
      <c r="S117" s="19" t="n">
        <v>0.0342484734918603</v>
      </c>
      <c r="T117" s="19" t="n">
        <v>0.0960134129118522</v>
      </c>
      <c r="U117" s="19"/>
      <c r="V117" s="19" t="n">
        <v>0.0738539870630394</v>
      </c>
      <c r="W117" s="19" t="n">
        <v>0.0580619177171327</v>
      </c>
      <c r="X117" s="19" t="n">
        <v>0.13002445607252</v>
      </c>
      <c r="Y117" s="19"/>
      <c r="Z117" s="19" t="n">
        <v>0.0917570626631377</v>
      </c>
      <c r="AA117" s="19" t="n">
        <v>0.126230431341775</v>
      </c>
      <c r="AB117" s="19" t="n">
        <v>0.047049956907196</v>
      </c>
      <c r="AC117" s="19" t="n">
        <v>0.0684107281717819</v>
      </c>
      <c r="AD117" s="19" t="n">
        <v>0.108362081348326</v>
      </c>
    </row>
    <row r="118">
      <c r="B118" t="s">
        <v>109</v>
      </c>
      <c r="C118" s="19" t="n">
        <v>0.105819469057771</v>
      </c>
      <c r="D118" s="19" t="n">
        <v>0.143500995429901</v>
      </c>
      <c r="E118" s="19" t="n">
        <v>0.085633174252033</v>
      </c>
      <c r="F118" s="19"/>
      <c r="G118" s="19" t="n">
        <v>0.0530589322909676</v>
      </c>
      <c r="H118" s="19" t="n">
        <v>0.053389721775229</v>
      </c>
      <c r="I118" s="19" t="n">
        <v>0.0664655404937961</v>
      </c>
      <c r="J118" s="19" t="n">
        <v>0.16686402312395</v>
      </c>
      <c r="K118" s="19" t="n">
        <v>0.100406609474739</v>
      </c>
      <c r="L118" s="19" t="n">
        <v>0.0982125677082843</v>
      </c>
      <c r="M118" s="19" t="n">
        <v>0.174316899685085</v>
      </c>
      <c r="N118" s="19" t="n">
        <v>0.169879750052482</v>
      </c>
      <c r="O118" s="19" t="n">
        <v>0.12300661627297</v>
      </c>
      <c r="P118" s="19"/>
      <c r="Q118" s="19" t="n">
        <v>0.093123978701562</v>
      </c>
      <c r="R118" s="19" t="n">
        <v>0.118796235112869</v>
      </c>
      <c r="S118" s="19" t="n">
        <v>0.0873767347993976</v>
      </c>
      <c r="T118" s="19" t="n">
        <v>0.0977778529500738</v>
      </c>
      <c r="U118" s="19"/>
      <c r="V118" s="19" t="n">
        <v>0.122843055972826</v>
      </c>
      <c r="W118" s="19" t="n">
        <v>0.055658574724507</v>
      </c>
      <c r="X118" s="19" t="n">
        <v>0.180051587564551</v>
      </c>
      <c r="Y118" s="19"/>
      <c r="Z118" s="19" t="n">
        <v>0.115914596952292</v>
      </c>
      <c r="AA118" s="19" t="n">
        <v>0.0553558971089123</v>
      </c>
      <c r="AB118" s="19" t="n">
        <v>0.0876880020262562</v>
      </c>
      <c r="AC118" s="19" t="n">
        <v>0.105660112080431</v>
      </c>
      <c r="AD118" s="19" t="n">
        <v>0.0763959539748128</v>
      </c>
    </row>
    <row r="119">
      <c r="B119" t="s">
        <v>112</v>
      </c>
      <c r="C119" s="19" t="n">
        <v>0.123934896577394</v>
      </c>
      <c r="D119" s="19" t="n">
        <v>0.197254855074873</v>
      </c>
      <c r="E119" s="19" t="n">
        <v>0.0844078558307518</v>
      </c>
      <c r="F119" s="19"/>
      <c r="G119" s="19" t="n">
        <v>0.210986542467196</v>
      </c>
      <c r="H119" s="19" t="n">
        <v>0.125423982524466</v>
      </c>
      <c r="I119" s="19" t="n">
        <v>0.099895851513686</v>
      </c>
      <c r="J119" s="19" t="n">
        <v>0.234320115619751</v>
      </c>
      <c r="K119" s="19" t="n">
        <v>0.0860144022313552</v>
      </c>
      <c r="L119" s="19" t="n">
        <v>0.127108943970024</v>
      </c>
      <c r="M119" s="19" t="n">
        <v>0.0438372441645199</v>
      </c>
      <c r="N119" s="19" t="n">
        <v>0.118473793836631</v>
      </c>
      <c r="O119" s="19" t="n">
        <v>0.163605809936592</v>
      </c>
      <c r="P119" s="19"/>
      <c r="Q119" s="19" t="n">
        <v>0.0884372260859774</v>
      </c>
      <c r="R119" s="19" t="n">
        <v>0.085202250036208</v>
      </c>
      <c r="S119" s="19" t="n">
        <v>0.172806595905874</v>
      </c>
      <c r="T119" s="19" t="n">
        <v>0.260170072634041</v>
      </c>
      <c r="U119" s="19"/>
      <c r="V119" s="19" t="n">
        <v>0.0959170965678127</v>
      </c>
      <c r="W119" s="19" t="n">
        <v>0.174698931825071</v>
      </c>
      <c r="X119" s="19" t="n">
        <v>0.0812531871473958</v>
      </c>
      <c r="Y119" s="19"/>
      <c r="Z119" s="19" t="n">
        <v>0.148214076409835</v>
      </c>
      <c r="AA119" s="19" t="n">
        <v>0.0596954041975323</v>
      </c>
      <c r="AB119" s="19" t="n">
        <v>0.100005666811879</v>
      </c>
      <c r="AC119" s="19" t="n">
        <v>0.0845310771663874</v>
      </c>
      <c r="AD119" s="19" t="n">
        <v>0.0627805289778367</v>
      </c>
    </row>
    <row r="120">
      <c r="B120" t="s">
        <v>108</v>
      </c>
      <c r="C120" s="19" t="n">
        <v>0.126324284459262</v>
      </c>
      <c r="D120" s="19" t="n">
        <v>0.107689595537213</v>
      </c>
      <c r="E120" s="19" t="n">
        <v>0.136849657689246</v>
      </c>
      <c r="F120" s="19"/>
      <c r="G120" s="19" t="n">
        <v>0.183832482973375</v>
      </c>
      <c r="H120" s="19" t="n">
        <v>0.214194860887614</v>
      </c>
      <c r="I120" s="19" t="n">
        <v>0.144250109792437</v>
      </c>
      <c r="J120" s="19" t="n">
        <v>0.10059206937185</v>
      </c>
      <c r="K120" s="19" t="n">
        <v>0.0856755610024058</v>
      </c>
      <c r="L120" s="19" t="n">
        <v>0.140637925207013</v>
      </c>
      <c r="M120" s="19" t="n">
        <v>0.108561033438305</v>
      </c>
      <c r="N120" s="19" t="n">
        <v>0.118875640382182</v>
      </c>
      <c r="O120" s="19" t="n">
        <v>0.0202995968318112</v>
      </c>
      <c r="P120" s="19"/>
      <c r="Q120" s="19" t="n">
        <v>0.165182593689559</v>
      </c>
      <c r="R120" s="19" t="n">
        <v>0.122324872441315</v>
      </c>
      <c r="S120" s="19" t="n">
        <v>0.174958023369677</v>
      </c>
      <c r="T120" s="19" t="n">
        <v>0.0457656873789546</v>
      </c>
      <c r="U120" s="19"/>
      <c r="V120" s="19" t="n">
        <v>0.135455615873525</v>
      </c>
      <c r="W120" s="19" t="n">
        <v>0.0783301503412984</v>
      </c>
      <c r="X120" s="19" t="n">
        <v>0.218869929923074</v>
      </c>
      <c r="Y120" s="19"/>
      <c r="Z120" s="19" t="n">
        <v>0.130193647812868</v>
      </c>
      <c r="AA120" s="19" t="n">
        <v>0.16267063623933</v>
      </c>
      <c r="AB120" s="19" t="n">
        <v>0.100573408732433</v>
      </c>
      <c r="AC120" s="19" t="n">
        <v>0.132121839601032</v>
      </c>
      <c r="AD120" s="19" t="n">
        <v>0.195718381139477</v>
      </c>
    </row>
    <row r="121">
      <c r="B121" t="s">
        <v>110</v>
      </c>
      <c r="C121" s="19" t="n">
        <v>0.125504928002197</v>
      </c>
      <c r="D121" s="19" t="n">
        <v>0.129253305552886</v>
      </c>
      <c r="E121" s="19" t="n">
        <v>0.120808857618808</v>
      </c>
      <c r="F121" s="19"/>
      <c r="G121" s="19" t="n">
        <v>0.0789638050881141</v>
      </c>
      <c r="H121" s="19" t="n">
        <v>0.0713982869625382</v>
      </c>
      <c r="I121" s="19" t="n">
        <v>0.123707087835177</v>
      </c>
      <c r="J121" s="19" t="n">
        <v>0.0998026435427165</v>
      </c>
      <c r="K121" s="19" t="n">
        <v>0.100237188860265</v>
      </c>
      <c r="L121" s="19" t="n">
        <v>0.196759392468889</v>
      </c>
      <c r="M121" s="19" t="n">
        <v>0.195719483280847</v>
      </c>
      <c r="N121" s="19" t="n">
        <v>0.050803186397524</v>
      </c>
      <c r="O121" s="19" t="n">
        <v>0.163605809936592</v>
      </c>
      <c r="P121" s="19"/>
      <c r="Q121" s="19" t="n">
        <v>0.120671248791984</v>
      </c>
      <c r="R121" s="19" t="n">
        <v>0.128412672707329</v>
      </c>
      <c r="S121" s="19" t="n">
        <v>0.135441800384213</v>
      </c>
      <c r="T121" s="19" t="n">
        <v>0.120150484706936</v>
      </c>
      <c r="U121" s="19"/>
      <c r="V121" s="19" t="n">
        <v>0.120733118576241</v>
      </c>
      <c r="W121" s="19" t="n">
        <v>0.135506949435033</v>
      </c>
      <c r="X121" s="19" t="n">
        <v>0.114844615246136</v>
      </c>
      <c r="Y121" s="19"/>
      <c r="Z121" s="19" t="n">
        <v>0.0847757976954315</v>
      </c>
      <c r="AA121" s="19" t="n">
        <v>0.12748123925068</v>
      </c>
      <c r="AB121" s="19" t="n">
        <v>0.117245440775121</v>
      </c>
      <c r="AC121" s="19" t="n">
        <v>0.151233753208973</v>
      </c>
      <c r="AD121" s="19" t="n">
        <v>0.156568708740008</v>
      </c>
    </row>
    <row r="122">
      <c r="B122" t="s">
        <v>114</v>
      </c>
      <c r="C122" s="19" t="n">
        <v>0.053767028670301</v>
      </c>
      <c r="D122" s="19" t="n">
        <v>0.0389245620855121</v>
      </c>
      <c r="E122" s="19" t="n">
        <v>0.0620081579574897</v>
      </c>
      <c r="F122" s="19"/>
      <c r="G122" s="19" t="n">
        <v>0.0789638050881141</v>
      </c>
      <c r="H122" s="19" t="n">
        <v>0.053389721775229</v>
      </c>
      <c r="I122" s="19" t="n">
        <v>0.0555415932349349</v>
      </c>
      <c r="J122" s="19" t="n">
        <v>0.0331359768760499</v>
      </c>
      <c r="K122" s="19" t="n">
        <v>0.0430072011156776</v>
      </c>
      <c r="L122" s="19" t="n">
        <v>0.0703189626035063</v>
      </c>
      <c r="M122" s="19" t="n">
        <v>0.0649818085170338</v>
      </c>
      <c r="N122" s="19" t="n">
        <v>0.0676706074391069</v>
      </c>
      <c r="O122" s="19" t="n">
        <v>0</v>
      </c>
      <c r="P122" s="19"/>
      <c r="Q122" s="19" t="n">
        <v>0.0505883972749995</v>
      </c>
      <c r="R122" s="19" t="n">
        <v>0.0682341573979956</v>
      </c>
      <c r="S122" s="19" t="n">
        <v>0.0617266322373445</v>
      </c>
      <c r="T122" s="19" t="n">
        <v>0.0111588299666505</v>
      </c>
      <c r="U122" s="19"/>
      <c r="V122" s="19" t="n">
        <v>0.0592459927592604</v>
      </c>
      <c r="W122" s="19" t="n">
        <v>0.062784988739923</v>
      </c>
      <c r="X122" s="19" t="n">
        <v>0.0147441922887585</v>
      </c>
      <c r="Y122" s="19"/>
      <c r="Z122" s="19" t="n">
        <v>0.0612958649056101</v>
      </c>
      <c r="AA122" s="19" t="n">
        <v>0.0525185586511136</v>
      </c>
      <c r="AB122" s="19" t="n">
        <v>0.0803173784685052</v>
      </c>
      <c r="AC122" s="19" t="n">
        <v>0.0498472855474857</v>
      </c>
      <c r="AD122" s="19" t="n">
        <v>0.032859923767822</v>
      </c>
    </row>
    <row r="123">
      <c r="B123" t="s">
        <v>115</v>
      </c>
      <c r="C123" s="19" t="n">
        <v>0.0360432406064274</v>
      </c>
      <c r="D123" s="19" t="n">
        <v>0.0336262122463152</v>
      </c>
      <c r="E123" s="19" t="n">
        <v>0.0374681502567782</v>
      </c>
      <c r="F123" s="19"/>
      <c r="G123" s="19" t="n">
        <v>0.0792761017622828</v>
      </c>
      <c r="H123" s="19" t="n">
        <v>0.0536017130374618</v>
      </c>
      <c r="I123" s="19" t="n">
        <v>0.0776528754499798</v>
      </c>
      <c r="J123" s="19" t="n">
        <v>0.0331359768760499</v>
      </c>
      <c r="K123" s="19" t="n">
        <v>0.0284455732578188</v>
      </c>
      <c r="L123" s="19" t="n">
        <v>0.0140303668154692</v>
      </c>
      <c r="M123" s="19" t="n">
        <v>0</v>
      </c>
      <c r="N123" s="19" t="n">
        <v>0.0339357653559412</v>
      </c>
      <c r="O123" s="19" t="n">
        <v>0</v>
      </c>
      <c r="P123" s="19"/>
      <c r="Q123" s="19" t="n">
        <v>0.0319263214297124</v>
      </c>
      <c r="R123" s="19" t="n">
        <v>0.0438390068406948</v>
      </c>
      <c r="S123" s="19" t="n">
        <v>0.0340444413826791</v>
      </c>
      <c r="T123" s="19" t="n">
        <v>0.0203125330801787</v>
      </c>
      <c r="U123" s="19"/>
      <c r="V123" s="19" t="n">
        <v>0.0447005479759456</v>
      </c>
      <c r="W123" s="19" t="n">
        <v>0.0306010072919362</v>
      </c>
      <c r="X123" s="19" t="n">
        <v>0.0236191436026441</v>
      </c>
      <c r="Y123" s="19"/>
      <c r="Z123" s="19" t="n">
        <v>0.0397570839911281</v>
      </c>
      <c r="AA123" s="19" t="n">
        <v>0.0713723785037414</v>
      </c>
      <c r="AB123" s="19" t="n">
        <v>0.0184592845552574</v>
      </c>
      <c r="AC123" s="19" t="n">
        <v>0.0451847186399337</v>
      </c>
      <c r="AD123" s="19" t="n">
        <v>0.0518033934544042</v>
      </c>
    </row>
    <row r="124">
      <c r="B124" t="s">
        <v>113</v>
      </c>
      <c r="C124" s="19" t="n">
        <v>0.0724524880395216</v>
      </c>
      <c r="D124" s="19" t="n">
        <v>0.0863419930114847</v>
      </c>
      <c r="E124" s="19" t="n">
        <v>0.065113356752706</v>
      </c>
      <c r="F124" s="19"/>
      <c r="G124" s="19" t="n">
        <v>0.052746635616799</v>
      </c>
      <c r="H124" s="19" t="n">
        <v>0.125</v>
      </c>
      <c r="I124" s="19" t="n">
        <v>0.0888402104061635</v>
      </c>
      <c r="J124" s="19" t="n">
        <v>0.0335306897906168</v>
      </c>
      <c r="K124" s="19" t="n">
        <v>0.11395171364575</v>
      </c>
      <c r="L124" s="19" t="n">
        <v>0.0709874767081476</v>
      </c>
      <c r="M124" s="19" t="n">
        <v>0.0433212056780226</v>
      </c>
      <c r="N124" s="19" t="n">
        <v>0.0170683443143584</v>
      </c>
      <c r="O124" s="19" t="n">
        <v>0.0611405975518541</v>
      </c>
      <c r="P124" s="19"/>
      <c r="Q124" s="19" t="n">
        <v>0.098157235150505</v>
      </c>
      <c r="R124" s="19" t="n">
        <v>0.0774310844075016</v>
      </c>
      <c r="S124" s="19" t="n">
        <v>0.0527614297138055</v>
      </c>
      <c r="T124" s="19" t="n">
        <v>0.0369879212674057</v>
      </c>
      <c r="U124" s="19"/>
      <c r="V124" s="19" t="n">
        <v>0.080504665823554</v>
      </c>
      <c r="W124" s="19" t="n">
        <v>0.075711177172807</v>
      </c>
      <c r="X124" s="19" t="n">
        <v>0.0400925127789165</v>
      </c>
      <c r="Y124" s="19"/>
      <c r="Z124" s="19" t="n">
        <v>0.0466987876452402</v>
      </c>
      <c r="AA124" s="19" t="n">
        <v>0.0549846287662878</v>
      </c>
      <c r="AB124" s="19" t="n">
        <v>0.134585466309512</v>
      </c>
      <c r="AC124" s="19" t="n">
        <v>0.13383371287218</v>
      </c>
      <c r="AD124" s="19" t="n">
        <v>0.054427643911573</v>
      </c>
    </row>
    <row r="125">
      <c r="B125" t="s">
        <v>107</v>
      </c>
      <c r="C125" s="19" t="n">
        <v>0.095456040640951</v>
      </c>
      <c r="D125" s="19" t="n">
        <v>0.0656125432840043</v>
      </c>
      <c r="E125" s="19" t="n">
        <v>0.111987911775835</v>
      </c>
      <c r="F125" s="19"/>
      <c r="G125" s="19" t="n">
        <v>0.0262171694713152</v>
      </c>
      <c r="H125" s="19" t="n">
        <v>0.0889828696253816</v>
      </c>
      <c r="I125" s="19" t="n">
        <v>0.0997641576650248</v>
      </c>
      <c r="J125" s="19" t="n">
        <v>0.165679884380249</v>
      </c>
      <c r="K125" s="19" t="n">
        <v>0.171351122004812</v>
      </c>
      <c r="L125" s="19" t="n">
        <v>0.0424253574987282</v>
      </c>
      <c r="M125" s="19" t="n">
        <v>0.0649818085170338</v>
      </c>
      <c r="N125" s="19" t="n">
        <v>0.169276980234155</v>
      </c>
      <c r="O125" s="19" t="n">
        <v>0.0611405975518541</v>
      </c>
      <c r="P125" s="19"/>
      <c r="Q125" s="19" t="n">
        <v>0.0935826963933458</v>
      </c>
      <c r="R125" s="19" t="n">
        <v>0.0964466202863307</v>
      </c>
      <c r="S125" s="19" t="n">
        <v>0.107878865112462</v>
      </c>
      <c r="T125" s="19" t="n">
        <v>0.089645974186428</v>
      </c>
      <c r="U125" s="19"/>
      <c r="V125" s="19" t="n">
        <v>0.067873776415481</v>
      </c>
      <c r="W125" s="19" t="n">
        <v>0.153462415997847</v>
      </c>
      <c r="X125" s="19" t="n">
        <v>0.033356259618863</v>
      </c>
      <c r="Y125" s="19"/>
      <c r="Z125" s="19" t="n">
        <v>0.0844900346282297</v>
      </c>
      <c r="AA125" s="19" t="n">
        <v>0.101782005443899</v>
      </c>
      <c r="AB125" s="19" t="n">
        <v>0.133104101444351</v>
      </c>
      <c r="AC125" s="19" t="n">
        <v>0.0409657355605945</v>
      </c>
      <c r="AD125" s="19" t="n">
        <v>0.0580520658140447</v>
      </c>
    </row>
    <row r="126">
      <c r="B126" t="s">
        <v>103</v>
      </c>
      <c r="C126" s="19" t="n">
        <v>0.011243153567761</v>
      </c>
      <c r="D126" s="19" t="n">
        <v>0.0154142921949036</v>
      </c>
      <c r="E126" s="19" t="n">
        <v>0.00900721229828284</v>
      </c>
      <c r="F126" s="19"/>
      <c r="G126" s="19" t="n">
        <v>0</v>
      </c>
      <c r="H126" s="19" t="n">
        <v>0</v>
      </c>
      <c r="I126" s="19" t="n">
        <v>0.0222429760637062</v>
      </c>
      <c r="J126" s="19" t="n">
        <v>0.0335306897906168</v>
      </c>
      <c r="K126" s="19" t="n">
        <v>0.0142227866289094</v>
      </c>
      <c r="L126" s="19" t="n">
        <v>0</v>
      </c>
      <c r="M126" s="19" t="n">
        <v>0.0216606028390113</v>
      </c>
      <c r="N126" s="19" t="n">
        <v>0</v>
      </c>
      <c r="O126" s="19" t="n">
        <v>0.0205414038882317</v>
      </c>
      <c r="P126" s="19"/>
      <c r="Q126" s="19" t="n">
        <v>0</v>
      </c>
      <c r="R126" s="19" t="n">
        <v>0.00719671744693751</v>
      </c>
      <c r="S126" s="19" t="n">
        <v>0.0411863879787363</v>
      </c>
      <c r="T126" s="19" t="n">
        <v>0.0104803501057585</v>
      </c>
      <c r="U126" s="19"/>
      <c r="V126" s="19" t="n">
        <v>0.00835106846882302</v>
      </c>
      <c r="W126" s="19" t="n">
        <v>0.0192177477192104</v>
      </c>
      <c r="X126" s="19" t="n">
        <v>0</v>
      </c>
      <c r="Y126" s="19"/>
      <c r="Z126" s="19" t="n">
        <v>0.00980355602729686</v>
      </c>
      <c r="AA126" s="19" t="n">
        <v>0.0242323957028389</v>
      </c>
      <c r="AB126" s="19" t="n">
        <v>0.00613692974601626</v>
      </c>
      <c r="AC126" s="19" t="n">
        <v>0.00951421848212941</v>
      </c>
      <c r="AD126" s="19" t="n">
        <v>0</v>
      </c>
    </row>
    <row r="127">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c r="B128" s="7" t="s">
        <v>121</v>
      </c>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c r="B129" s="26" t="s">
        <v>63</v>
      </c>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c r="B130" t="s">
        <v>118</v>
      </c>
      <c r="C130" s="19" t="n">
        <v>0.730456839521259</v>
      </c>
      <c r="D130" s="19" t="n">
        <v>0.731162261410441</v>
      </c>
      <c r="E130" s="19" t="n">
        <v>0.72925588272659</v>
      </c>
      <c r="F130" s="19"/>
      <c r="G130" s="19" t="n">
        <v>0.631710440704913</v>
      </c>
      <c r="H130" s="19" t="n">
        <v>0.85970028040634</v>
      </c>
      <c r="I130" s="19" t="n">
        <v>0.678464550941219</v>
      </c>
      <c r="J130" s="19" t="n">
        <v>0.633925402705184</v>
      </c>
      <c r="K130" s="19" t="n">
        <v>0.58584498161688</v>
      </c>
      <c r="L130" s="19" t="n">
        <v>0.732253130822963</v>
      </c>
      <c r="M130" s="19" t="n">
        <v>0.847343703153926</v>
      </c>
      <c r="N130" s="19" t="n">
        <v>0.783415646415626</v>
      </c>
      <c r="O130" s="19" t="n">
        <v>0.816094593231596</v>
      </c>
      <c r="P130" s="19"/>
      <c r="Q130" s="19" t="n">
        <v>0.646206113500332</v>
      </c>
      <c r="R130" s="19" t="n">
        <v>0.719816716261489</v>
      </c>
      <c r="S130" s="19" t="n">
        <v>0.747277076600595</v>
      </c>
      <c r="T130" s="19" t="n">
        <v>0.887744410986328</v>
      </c>
      <c r="U130" s="19"/>
      <c r="V130" s="19" t="n">
        <v>0.707251938183775</v>
      </c>
      <c r="W130" s="19" t="n">
        <v>0.724718546839205</v>
      </c>
      <c r="X130" s="19" t="n">
        <v>0.814936298626943</v>
      </c>
      <c r="Y130" s="19"/>
      <c r="Z130" s="19" t="n">
        <v>0.772323835777159</v>
      </c>
      <c r="AA130" s="19" t="n">
        <v>0.693755409103163</v>
      </c>
      <c r="AB130" s="19" t="n">
        <v>0.686230486235409</v>
      </c>
      <c r="AC130" s="19" t="n">
        <v>0.653147548084727</v>
      </c>
      <c r="AD130" s="19" t="n">
        <v>0.649023696038856</v>
      </c>
    </row>
    <row r="131">
      <c r="B131" t="s">
        <v>119</v>
      </c>
      <c r="C131" s="19" t="n">
        <v>0.15151257783296</v>
      </c>
      <c r="D131" s="19" t="n">
        <v>0.165280130017404</v>
      </c>
      <c r="E131" s="19" t="n">
        <v>0.144463004182364</v>
      </c>
      <c r="F131" s="19"/>
      <c r="G131" s="19" t="n">
        <v>0.210361949118859</v>
      </c>
      <c r="H131" s="19" t="n">
        <v>0.0878435381296822</v>
      </c>
      <c r="I131" s="19" t="n">
        <v>0.210847344134895</v>
      </c>
      <c r="J131" s="19" t="n">
        <v>0.266666666666667</v>
      </c>
      <c r="K131" s="19" t="n">
        <v>0.228411689134924</v>
      </c>
      <c r="L131" s="19" t="n">
        <v>0.112911448628395</v>
      </c>
      <c r="M131" s="19" t="n">
        <v>0.0871584498425424</v>
      </c>
      <c r="N131" s="19" t="n">
        <v>0.0999012243012484</v>
      </c>
      <c r="O131" s="19" t="n">
        <v>0.102223405328318</v>
      </c>
      <c r="P131" s="19"/>
      <c r="Q131" s="19" t="n">
        <v>0.22950418533517</v>
      </c>
      <c r="R131" s="19" t="n">
        <v>0.179491880587068</v>
      </c>
      <c r="S131" s="19" t="n">
        <v>0.0338320697638562</v>
      </c>
      <c r="T131" s="19" t="n">
        <v>0.0324356453753991</v>
      </c>
      <c r="U131" s="19"/>
      <c r="V131" s="19" t="n">
        <v>0.175854545006299</v>
      </c>
      <c r="W131" s="19" t="n">
        <v>0.139626814126214</v>
      </c>
      <c r="X131" s="19" t="n">
        <v>0.107870475855909</v>
      </c>
      <c r="Y131" s="19"/>
      <c r="Z131" s="19" t="n">
        <v>0.105782498323251</v>
      </c>
      <c r="AA131" s="19" t="n">
        <v>0.192164395227808</v>
      </c>
      <c r="AB131" s="19" t="n">
        <v>0.202022863260319</v>
      </c>
      <c r="AC131" s="19" t="n">
        <v>0.278708533228743</v>
      </c>
      <c r="AD131" s="19" t="n">
        <v>0.199604926530627</v>
      </c>
    </row>
    <row r="132">
      <c r="B132" t="s">
        <v>120</v>
      </c>
      <c r="C132" s="19" t="n">
        <v>0.0952100823522896</v>
      </c>
      <c r="D132" s="19" t="n">
        <v>0.0878072512927184</v>
      </c>
      <c r="E132" s="19" t="n">
        <v>0.0995356729568182</v>
      </c>
      <c r="F132" s="19"/>
      <c r="G132" s="19" t="n">
        <v>0.131710440704913</v>
      </c>
      <c r="H132" s="19" t="n">
        <v>0.034970787642652</v>
      </c>
      <c r="I132" s="19" t="n">
        <v>0.0996324638163636</v>
      </c>
      <c r="J132" s="19" t="n">
        <v>0.0662719537520997</v>
      </c>
      <c r="K132" s="19" t="n">
        <v>0.128513341503609</v>
      </c>
      <c r="L132" s="19" t="n">
        <v>0.140805053733173</v>
      </c>
      <c r="M132" s="19" t="n">
        <v>0.0654978470035311</v>
      </c>
      <c r="N132" s="19" t="n">
        <v>0.0833168707168747</v>
      </c>
      <c r="O132" s="19" t="n">
        <v>0.0613824046082747</v>
      </c>
      <c r="P132" s="19"/>
      <c r="Q132" s="19" t="n">
        <v>0.106824602952991</v>
      </c>
      <c r="R132" s="19" t="n">
        <v>0.0824775532664954</v>
      </c>
      <c r="S132" s="19" t="n">
        <v>0.196827926489765</v>
      </c>
      <c r="T132" s="19" t="n">
        <v>0.0455691620382081</v>
      </c>
      <c r="U132" s="19"/>
      <c r="V132" s="19" t="n">
        <v>0.0916043079220393</v>
      </c>
      <c r="W132" s="19" t="n">
        <v>0.106716783891316</v>
      </c>
      <c r="X132" s="19" t="n">
        <v>0.0771932255171479</v>
      </c>
      <c r="Y132" s="19"/>
      <c r="Z132" s="19" t="n">
        <v>0.104251561717042</v>
      </c>
      <c r="AA132" s="19" t="n">
        <v>0.0887012285776609</v>
      </c>
      <c r="AB132" s="19" t="n">
        <v>0.0845701423451369</v>
      </c>
      <c r="AC132" s="19" t="n">
        <v>0.057963127752483</v>
      </c>
      <c r="AD132" s="19" t="n">
        <v>0.116247208292683</v>
      </c>
    </row>
    <row r="133">
      <c r="B133" t="s">
        <v>78</v>
      </c>
      <c r="C133" s="19" t="n">
        <v>0.0228205002934922</v>
      </c>
      <c r="D133" s="19" t="n">
        <v>0.0157503572794371</v>
      </c>
      <c r="E133" s="19" t="n">
        <v>0.0267454401342271</v>
      </c>
      <c r="F133" s="19"/>
      <c r="G133" s="19" t="n">
        <v>0.0262171694713152</v>
      </c>
      <c r="H133" s="19" t="n">
        <v>0.017485393821326</v>
      </c>
      <c r="I133" s="19" t="n">
        <v>0.0110556411075225</v>
      </c>
      <c r="J133" s="19" t="n">
        <v>0.0331359768760499</v>
      </c>
      <c r="K133" s="19" t="n">
        <v>0.057229987744587</v>
      </c>
      <c r="L133" s="19" t="n">
        <v>0.0140303668154692</v>
      </c>
      <c r="M133" s="19" t="n">
        <v>0</v>
      </c>
      <c r="N133" s="19" t="n">
        <v>0.0333662585662505</v>
      </c>
      <c r="O133" s="19" t="n">
        <v>0.0202995968318112</v>
      </c>
      <c r="P133" s="19"/>
      <c r="Q133" s="19" t="n">
        <v>0.0174650982115068</v>
      </c>
      <c r="R133" s="19" t="n">
        <v>0.0182138498849474</v>
      </c>
      <c r="S133" s="19" t="n">
        <v>0.022062927145784</v>
      </c>
      <c r="T133" s="19" t="n">
        <v>0.0342507816000644</v>
      </c>
      <c r="U133" s="19"/>
      <c r="V133" s="19" t="n">
        <v>0.0252892088878867</v>
      </c>
      <c r="W133" s="19" t="n">
        <v>0.0289378551432656</v>
      </c>
      <c r="X133" s="19" t="n">
        <v>0</v>
      </c>
      <c r="Y133" s="19"/>
      <c r="Z133" s="19" t="n">
        <v>0.017642104182549</v>
      </c>
      <c r="AA133" s="19" t="n">
        <v>0.0253789670913686</v>
      </c>
      <c r="AB133" s="19" t="n">
        <v>0.0271765081591357</v>
      </c>
      <c r="AC133" s="19" t="n">
        <v>0.0101807909340464</v>
      </c>
      <c r="AD133" s="19" t="n">
        <v>0.0351241691378336</v>
      </c>
    </row>
    <row r="134">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c r="B135" s="7" t="s">
        <v>126</v>
      </c>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c r="B136" s="26" t="s">
        <v>63</v>
      </c>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c r="B137" t="s">
        <v>122</v>
      </c>
      <c r="C137" s="19" t="n">
        <v>0.384579980024616</v>
      </c>
      <c r="D137" s="19" t="n">
        <v>0.403406968906533</v>
      </c>
      <c r="E137" s="19" t="n">
        <v>0.375476933018342</v>
      </c>
      <c r="F137" s="19"/>
      <c r="G137" s="19" t="n">
        <v>0.289325754206973</v>
      </c>
      <c r="H137" s="19" t="n">
        <v>0.508326127887611</v>
      </c>
      <c r="I137" s="19" t="n">
        <v>0.355755923170638</v>
      </c>
      <c r="J137" s="19" t="n">
        <v>0.334122759162467</v>
      </c>
      <c r="K137" s="19" t="n">
        <v>0.328987719224138</v>
      </c>
      <c r="L137" s="19" t="n">
        <v>0.380491189279271</v>
      </c>
      <c r="M137" s="19" t="n">
        <v>0.390922928075198</v>
      </c>
      <c r="N137" s="19" t="n">
        <v>0.466930068530004</v>
      </c>
      <c r="O137" s="19" t="n">
        <v>0.386901375086515</v>
      </c>
      <c r="P137" s="19"/>
      <c r="Q137" s="19" t="n">
        <v>0.304022521871285</v>
      </c>
      <c r="R137" s="19" t="n">
        <v>0.372623049804813</v>
      </c>
      <c r="S137" s="19" t="n">
        <v>0.515453979939268</v>
      </c>
      <c r="T137" s="19" t="n">
        <v>0.460137780238001</v>
      </c>
      <c r="U137" s="19"/>
      <c r="V137" s="19" t="n">
        <v>0.389285074369347</v>
      </c>
      <c r="W137" s="19" t="n">
        <v>0.343089966902161</v>
      </c>
      <c r="X137" s="19" t="n">
        <v>0.474593911946196</v>
      </c>
      <c r="Y137" s="19"/>
      <c r="Z137" s="19" t="n">
        <v>0.364178815832354</v>
      </c>
      <c r="AA137" s="19" t="n">
        <v>0.42872541998446</v>
      </c>
      <c r="AB137" s="19" t="n">
        <v>0.382556503374945</v>
      </c>
      <c r="AC137" s="19" t="n">
        <v>0.359716765285747</v>
      </c>
      <c r="AD137" s="19" t="n">
        <v>0.422629666037536</v>
      </c>
    </row>
    <row r="138">
      <c r="B138" t="s">
        <v>123</v>
      </c>
      <c r="C138" s="19" t="n">
        <v>0.472423285778243</v>
      </c>
      <c r="D138" s="19" t="n">
        <v>0.475129488975347</v>
      </c>
      <c r="E138" s="19" t="n">
        <v>0.469349777735592</v>
      </c>
      <c r="F138" s="19"/>
      <c r="G138" s="19" t="n">
        <v>0.421973084934392</v>
      </c>
      <c r="H138" s="19" t="n">
        <v>0.474188478291063</v>
      </c>
      <c r="I138" s="19" t="n">
        <v>0.467222125260341</v>
      </c>
      <c r="J138" s="19" t="n">
        <v>0.366469310209383</v>
      </c>
      <c r="K138" s="19" t="n">
        <v>0.528106732028869</v>
      </c>
      <c r="L138" s="19" t="n">
        <v>0.492734123803025</v>
      </c>
      <c r="M138" s="19" t="n">
        <v>0.543579224921271</v>
      </c>
      <c r="N138" s="19" t="n">
        <v>0.382822992223117</v>
      </c>
      <c r="O138" s="19" t="n">
        <v>0.490575622753356</v>
      </c>
      <c r="P138" s="19"/>
      <c r="Q138" s="19" t="n">
        <v>0.509843885292467</v>
      </c>
      <c r="R138" s="19" t="n">
        <v>0.478367079907333</v>
      </c>
      <c r="S138" s="19" t="n">
        <v>0.428024902802305</v>
      </c>
      <c r="T138" s="19" t="n">
        <v>0.434638320832381</v>
      </c>
      <c r="U138" s="19"/>
      <c r="V138" s="19" t="n">
        <v>0.496836520697489</v>
      </c>
      <c r="W138" s="19" t="n">
        <v>0.45785522258535</v>
      </c>
      <c r="X138" s="19" t="n">
        <v>0.435303781037575</v>
      </c>
      <c r="Y138" s="19"/>
      <c r="Z138" s="19" t="n">
        <v>0.522740983976621</v>
      </c>
      <c r="AA138" s="19" t="n">
        <v>0.432474797157253</v>
      </c>
      <c r="AB138" s="19" t="n">
        <v>0.440125024856477</v>
      </c>
      <c r="AC138" s="19" t="n">
        <v>0.494889460961073</v>
      </c>
      <c r="AD138" s="19" t="n">
        <v>0.477361194319132</v>
      </c>
    </row>
    <row r="139">
      <c r="B139" t="s">
        <v>124</v>
      </c>
      <c r="C139" s="19" t="n">
        <v>0.104629903380241</v>
      </c>
      <c r="D139" s="19" t="n">
        <v>0.0924843364622139</v>
      </c>
      <c r="E139" s="19" t="n">
        <v>0.111570558595635</v>
      </c>
      <c r="F139" s="19"/>
      <c r="G139" s="19" t="n">
        <v>0.236266821916005</v>
      </c>
      <c r="H139" s="19" t="n">
        <v>0</v>
      </c>
      <c r="I139" s="19" t="n">
        <v>0.132799387138931</v>
      </c>
      <c r="J139" s="19" t="n">
        <v>0.2662719537521</v>
      </c>
      <c r="K139" s="19" t="n">
        <v>0.0716221949879711</v>
      </c>
      <c r="L139" s="19" t="n">
        <v>0.112577191576074</v>
      </c>
      <c r="M139" s="19" t="n">
        <v>0.0435792249212712</v>
      </c>
      <c r="N139" s="19" t="n">
        <v>0.116880680680628</v>
      </c>
      <c r="O139" s="19" t="n">
        <v>0.0613824046082747</v>
      </c>
      <c r="P139" s="19"/>
      <c r="Q139" s="19" t="n">
        <v>0.167144345665764</v>
      </c>
      <c r="R139" s="19" t="n">
        <v>0.10702566539348</v>
      </c>
      <c r="S139" s="19" t="n">
        <v>0.0396050823764981</v>
      </c>
      <c r="T139" s="19" t="n">
        <v>0.0481588226806496</v>
      </c>
      <c r="U139" s="19"/>
      <c r="V139" s="19" t="n">
        <v>0.0971835974787537</v>
      </c>
      <c r="W139" s="19" t="n">
        <v>0.123920796669911</v>
      </c>
      <c r="X139" s="19" t="n">
        <v>0.078655751562442</v>
      </c>
      <c r="Y139" s="19"/>
      <c r="Z139" s="19" t="n">
        <v>0.0829022747423465</v>
      </c>
      <c r="AA139" s="19" t="n">
        <v>0.068967740994255</v>
      </c>
      <c r="AB139" s="19" t="n">
        <v>0.128018906583608</v>
      </c>
      <c r="AC139" s="19" t="n">
        <v>0.076989937528717</v>
      </c>
      <c r="AD139" s="19" t="n">
        <v>0.100009139643332</v>
      </c>
    </row>
    <row r="140">
      <c r="B140" t="s">
        <v>125</v>
      </c>
      <c r="C140" s="19" t="n">
        <v>0.0215862650870095</v>
      </c>
      <c r="D140" s="19" t="n">
        <v>0.0185864875931236</v>
      </c>
      <c r="E140" s="19" t="n">
        <v>0.0232876179057841</v>
      </c>
      <c r="F140" s="19"/>
      <c r="G140" s="19" t="n">
        <v>0.0262171694713152</v>
      </c>
      <c r="H140" s="19" t="n">
        <v>0</v>
      </c>
      <c r="I140" s="19" t="n">
        <v>0.0331669233225674</v>
      </c>
      <c r="J140" s="19" t="n">
        <v>0</v>
      </c>
      <c r="K140" s="19" t="n">
        <v>0.0142227866289094</v>
      </c>
      <c r="L140" s="19" t="n">
        <v>0.0141974953416295</v>
      </c>
      <c r="M140" s="19" t="n">
        <v>0.0219186220822599</v>
      </c>
      <c r="N140" s="19" t="n">
        <v>0.0165843535843737</v>
      </c>
      <c r="O140" s="19" t="n">
        <v>0.0611405975518541</v>
      </c>
      <c r="P140" s="19"/>
      <c r="Q140" s="19" t="n">
        <v>0.018989247170484</v>
      </c>
      <c r="R140" s="19" t="n">
        <v>0.023545639533102</v>
      </c>
      <c r="S140" s="19" t="n">
        <v>0.0169160348819281</v>
      </c>
      <c r="T140" s="19" t="n">
        <v>0.0227830688805628</v>
      </c>
      <c r="U140" s="19"/>
      <c r="V140" s="19" t="n">
        <v>0.0037439826441319</v>
      </c>
      <c r="W140" s="19" t="n">
        <v>0.0470696989257113</v>
      </c>
      <c r="X140" s="19" t="n">
        <v>0.0114465554537877</v>
      </c>
      <c r="Y140" s="19"/>
      <c r="Z140" s="19" t="n">
        <v>0.0123865938098515</v>
      </c>
      <c r="AA140" s="19" t="n">
        <v>0.0577875803091242</v>
      </c>
      <c r="AB140" s="19" t="n">
        <v>0.0366300933768196</v>
      </c>
      <c r="AC140" s="19" t="n">
        <v>0.0475175688762483</v>
      </c>
      <c r="AD140" s="19" t="n">
        <v>0</v>
      </c>
    </row>
    <row r="141">
      <c r="B141" t="s">
        <v>78</v>
      </c>
      <c r="C141" s="19" t="n">
        <v>0.0167805657298905</v>
      </c>
      <c r="D141" s="19" t="n">
        <v>0.0103927180627829</v>
      </c>
      <c r="E141" s="19" t="n">
        <v>0.0203151127446465</v>
      </c>
      <c r="F141" s="19"/>
      <c r="G141" s="19" t="n">
        <v>0.0262171694713152</v>
      </c>
      <c r="H141" s="19" t="n">
        <v>0.017485393821326</v>
      </c>
      <c r="I141" s="19" t="n">
        <v>0.0110556411075225</v>
      </c>
      <c r="J141" s="19" t="n">
        <v>0.0331359768760499</v>
      </c>
      <c r="K141" s="19" t="n">
        <v>0.0570605671301123</v>
      </c>
      <c r="L141" s="19" t="n">
        <v>0</v>
      </c>
      <c r="M141" s="19" t="n">
        <v>0</v>
      </c>
      <c r="N141" s="19" t="n">
        <v>0.0167819049818769</v>
      </c>
      <c r="O141" s="19" t="n">
        <v>0</v>
      </c>
      <c r="P141" s="19"/>
      <c r="Q141" s="19" t="n">
        <v>0</v>
      </c>
      <c r="R141" s="19" t="n">
        <v>0.0184385653612714</v>
      </c>
      <c r="S141" s="19" t="n">
        <v>0</v>
      </c>
      <c r="T141" s="19" t="n">
        <v>0.0342820073684062</v>
      </c>
      <c r="U141" s="19"/>
      <c r="V141" s="19" t="n">
        <v>0.0129508248102787</v>
      </c>
      <c r="W141" s="19" t="n">
        <v>0.0280643149168666</v>
      </c>
      <c r="X141" s="19" t="n">
        <v>0</v>
      </c>
      <c r="Y141" s="19"/>
      <c r="Z141" s="19" t="n">
        <v>0.0177913316388272</v>
      </c>
      <c r="AA141" s="19" t="n">
        <v>0.0120444615549084</v>
      </c>
      <c r="AB141" s="19" t="n">
        <v>0.0126694718081509</v>
      </c>
      <c r="AC141" s="19" t="n">
        <v>0.0208862673482147</v>
      </c>
      <c r="AD141" s="19" t="n">
        <v>0</v>
      </c>
    </row>
    <row r="142">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c r="B143" s="7" t="s">
        <v>127</v>
      </c>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c r="B144" s="26" t="s">
        <v>63</v>
      </c>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c r="B145" t="s">
        <v>122</v>
      </c>
      <c r="C145" s="19" t="n">
        <v>0.281315125166972</v>
      </c>
      <c r="D145" s="19" t="n">
        <v>0.336324978132415</v>
      </c>
      <c r="E145" s="19" t="n">
        <v>0.25216637004655</v>
      </c>
      <c r="F145" s="19"/>
      <c r="G145" s="19" t="n">
        <v>0.210674245793027</v>
      </c>
      <c r="H145" s="19" t="n">
        <v>0.421107443292507</v>
      </c>
      <c r="I145" s="19" t="n">
        <v>0.310874889497242</v>
      </c>
      <c r="J145" s="19" t="n">
        <v>0.267850805410368</v>
      </c>
      <c r="K145" s="19" t="n">
        <v>0.18591274986267</v>
      </c>
      <c r="L145" s="19" t="n">
        <v>0.254050759413888</v>
      </c>
      <c r="M145" s="19" t="n">
        <v>0.282361894636893</v>
      </c>
      <c r="N145" s="19" t="n">
        <v>0.217177007776883</v>
      </c>
      <c r="O145" s="19" t="n">
        <v>0.387626796255777</v>
      </c>
      <c r="P145" s="19"/>
      <c r="Q145" s="19" t="n">
        <v>0.222791674727678</v>
      </c>
      <c r="R145" s="19" t="n">
        <v>0.32833978089603</v>
      </c>
      <c r="S145" s="19" t="n">
        <v>0.2215457903683</v>
      </c>
      <c r="T145" s="19" t="n">
        <v>0.265333256766043</v>
      </c>
      <c r="U145" s="19"/>
      <c r="V145" s="19" t="n">
        <v>0.277978960112423</v>
      </c>
      <c r="W145" s="19" t="n">
        <v>0.235190210783308</v>
      </c>
      <c r="X145" s="19" t="n">
        <v>0.407251553565815</v>
      </c>
      <c r="Y145" s="19"/>
      <c r="Z145" s="19" t="n">
        <v>0.250777635098962</v>
      </c>
      <c r="AA145" s="19" t="n">
        <v>0.326763657226717</v>
      </c>
      <c r="AB145" s="19" t="n">
        <v>0.249613855875468</v>
      </c>
      <c r="AC145" s="19" t="n">
        <v>0.333569936697843</v>
      </c>
      <c r="AD145" s="19" t="n">
        <v>0.346315928056125</v>
      </c>
    </row>
    <row r="146">
      <c r="B146" t="s">
        <v>123</v>
      </c>
      <c r="C146" s="19" t="n">
        <v>0.435404896358635</v>
      </c>
      <c r="D146" s="19" t="n">
        <v>0.439287199500642</v>
      </c>
      <c r="E146" s="19" t="n">
        <v>0.431577879726733</v>
      </c>
      <c r="F146" s="19"/>
      <c r="G146" s="19" t="n">
        <v>0.368914152643424</v>
      </c>
      <c r="H146" s="19" t="n">
        <v>0.456494799958211</v>
      </c>
      <c r="I146" s="19" t="n">
        <v>0.456429871850141</v>
      </c>
      <c r="J146" s="19" t="n">
        <v>0.4662719537521</v>
      </c>
      <c r="K146" s="19" t="n">
        <v>0.485438372142141</v>
      </c>
      <c r="L146" s="19" t="n">
        <v>0.422415161199519</v>
      </c>
      <c r="M146" s="19" t="n">
        <v>0.369778363722684</v>
      </c>
      <c r="N146" s="19" t="n">
        <v>0.449555509355618</v>
      </c>
      <c r="O146" s="19" t="n">
        <v>0.42870960403224</v>
      </c>
      <c r="P146" s="19"/>
      <c r="Q146" s="19" t="n">
        <v>0.451973935167336</v>
      </c>
      <c r="R146" s="19" t="n">
        <v>0.42131881762719</v>
      </c>
      <c r="S146" s="19" t="n">
        <v>0.514403829090693</v>
      </c>
      <c r="T146" s="19" t="n">
        <v>0.422065617793353</v>
      </c>
      <c r="U146" s="19"/>
      <c r="V146" s="19" t="n">
        <v>0.497421569089604</v>
      </c>
      <c r="W146" s="19" t="n">
        <v>0.388494582625054</v>
      </c>
      <c r="X146" s="19" t="n">
        <v>0.365986959036835</v>
      </c>
      <c r="Y146" s="19"/>
      <c r="Z146" s="19" t="n">
        <v>0.469816764268779</v>
      </c>
      <c r="AA146" s="19" t="n">
        <v>0.422782653232736</v>
      </c>
      <c r="AB146" s="19" t="n">
        <v>0.423860211844518</v>
      </c>
      <c r="AC146" s="19" t="n">
        <v>0.558078641974898</v>
      </c>
      <c r="AD146" s="19" t="n">
        <v>0.470279426414992</v>
      </c>
    </row>
    <row r="147">
      <c r="B147" t="s">
        <v>124</v>
      </c>
      <c r="C147" s="19" t="n">
        <v>0.189664555777492</v>
      </c>
      <c r="D147" s="19" t="n">
        <v>0.155685260342314</v>
      </c>
      <c r="E147" s="19" t="n">
        <v>0.208770145973925</v>
      </c>
      <c r="F147" s="19"/>
      <c r="G147" s="19" t="n">
        <v>0.21004965244469</v>
      </c>
      <c r="H147" s="19" t="n">
        <v>0.0874269691066301</v>
      </c>
      <c r="I147" s="19" t="n">
        <v>0.177285339266343</v>
      </c>
      <c r="J147" s="19" t="n">
        <v>0.166469310209383</v>
      </c>
      <c r="K147" s="19" t="n">
        <v>0.185743329248196</v>
      </c>
      <c r="L147" s="19" t="n">
        <v>0.225154383152148</v>
      </c>
      <c r="M147" s="19" t="n">
        <v>0.282619913880141</v>
      </c>
      <c r="N147" s="19" t="n">
        <v>0.250148163548127</v>
      </c>
      <c r="O147" s="19" t="n">
        <v>0.101981598271897</v>
      </c>
      <c r="P147" s="19"/>
      <c r="Q147" s="19" t="n">
        <v>0.250534449468472</v>
      </c>
      <c r="R147" s="19" t="n">
        <v>0.170579161047086</v>
      </c>
      <c r="S147" s="19" t="n">
        <v>0.125542397476102</v>
      </c>
      <c r="T147" s="19" t="n">
        <v>0.187548059727336</v>
      </c>
      <c r="U147" s="19"/>
      <c r="V147" s="19" t="n">
        <v>0.168934746426055</v>
      </c>
      <c r="W147" s="19" t="n">
        <v>0.230736304273996</v>
      </c>
      <c r="X147" s="19" t="n">
        <v>0.149086522565679</v>
      </c>
      <c r="Y147" s="19"/>
      <c r="Z147" s="19" t="n">
        <v>0.211519079419712</v>
      </c>
      <c r="AA147" s="19" t="n">
        <v>0.193469350109192</v>
      </c>
      <c r="AB147" s="19" t="n">
        <v>0.191595827419198</v>
      </c>
      <c r="AC147" s="19" t="n">
        <v>0.0853661165548148</v>
      </c>
      <c r="AD147" s="19" t="n">
        <v>0.126807380509758</v>
      </c>
    </row>
    <row r="148">
      <c r="B148" t="s">
        <v>125</v>
      </c>
      <c r="C148" s="19" t="n">
        <v>0.0840779372390023</v>
      </c>
      <c r="D148" s="19" t="n">
        <v>0.0573347986964853</v>
      </c>
      <c r="E148" s="19" t="n">
        <v>0.0989174130239911</v>
      </c>
      <c r="F148" s="19"/>
      <c r="G148" s="19" t="n">
        <v>0.210361949118859</v>
      </c>
      <c r="H148" s="19" t="n">
        <v>0.017485393821326</v>
      </c>
      <c r="I148" s="19" t="n">
        <v>0.0554098993862736</v>
      </c>
      <c r="J148" s="19" t="n">
        <v>0.0994079306281496</v>
      </c>
      <c r="K148" s="19" t="n">
        <v>0.128682762118083</v>
      </c>
      <c r="L148" s="19" t="n">
        <v>0.0983796962344446</v>
      </c>
      <c r="M148" s="19" t="n">
        <v>0.0433212056780226</v>
      </c>
      <c r="N148" s="19" t="n">
        <v>0.049753060753121</v>
      </c>
      <c r="O148" s="19" t="n">
        <v>0.0816820014400858</v>
      </c>
      <c r="P148" s="19"/>
      <c r="Q148" s="19" t="n">
        <v>0.0647114978171069</v>
      </c>
      <c r="R148" s="19" t="n">
        <v>0.0721944776372926</v>
      </c>
      <c r="S148" s="19" t="n">
        <v>0.121379576564154</v>
      </c>
      <c r="T148" s="19" t="n">
        <v>0.125053065713268</v>
      </c>
      <c r="U148" s="19"/>
      <c r="V148" s="19" t="n">
        <v>0.0556647243719179</v>
      </c>
      <c r="W148" s="19" t="n">
        <v>0.12576265621855</v>
      </c>
      <c r="X148" s="19" t="n">
        <v>0.0651595296998233</v>
      </c>
      <c r="Y148" s="19"/>
      <c r="Z148" s="19" t="n">
        <v>0.0678865212125474</v>
      </c>
      <c r="AA148" s="19" t="n">
        <v>0.0569843394313556</v>
      </c>
      <c r="AB148" s="19" t="n">
        <v>0.120987370816423</v>
      </c>
      <c r="AC148" s="19" t="n">
        <v>0</v>
      </c>
      <c r="AD148" s="19" t="n">
        <v>0.0565972650191255</v>
      </c>
    </row>
    <row r="149">
      <c r="B149" t="s">
        <v>78</v>
      </c>
      <c r="C149" s="19" t="n">
        <v>0.00953748545789869</v>
      </c>
      <c r="D149" s="19" t="n">
        <v>0.0113677633281443</v>
      </c>
      <c r="E149" s="19" t="n">
        <v>0.00856819122880005</v>
      </c>
      <c r="F149" s="19"/>
      <c r="G149" s="19" t="n">
        <v>0</v>
      </c>
      <c r="H149" s="19" t="n">
        <v>0.017485393821326</v>
      </c>
      <c r="I149" s="19" t="n">
        <v>0</v>
      </c>
      <c r="J149" s="19" t="n">
        <v>0</v>
      </c>
      <c r="K149" s="19" t="n">
        <v>0.0142227866289094</v>
      </c>
      <c r="L149" s="19" t="n">
        <v>0</v>
      </c>
      <c r="M149" s="19" t="n">
        <v>0.0219186220822599</v>
      </c>
      <c r="N149" s="19" t="n">
        <v>0.0333662585662505</v>
      </c>
      <c r="O149" s="19" t="n">
        <v>0</v>
      </c>
      <c r="P149" s="19"/>
      <c r="Q149" s="19" t="n">
        <v>0.00998844281940642</v>
      </c>
      <c r="R149" s="19" t="n">
        <v>0.0075677627924004</v>
      </c>
      <c r="S149" s="19" t="n">
        <v>0.0171284065007511</v>
      </c>
      <c r="T149" s="19" t="n">
        <v>0</v>
      </c>
      <c r="U149" s="19"/>
      <c r="V149" s="19" t="n">
        <v>0</v>
      </c>
      <c r="W149" s="19" t="n">
        <v>0.0198162460990919</v>
      </c>
      <c r="X149" s="19" t="n">
        <v>0.0125154351318486</v>
      </c>
      <c r="Y149" s="19"/>
      <c r="Z149" s="19" t="n">
        <v>0</v>
      </c>
      <c r="AA149" s="19" t="n">
        <v>0</v>
      </c>
      <c r="AB149" s="19" t="n">
        <v>0.0139427340443928</v>
      </c>
      <c r="AC149" s="19" t="n">
        <v>0.0229853047724446</v>
      </c>
      <c r="AD149" s="19" t="n">
        <v>0</v>
      </c>
    </row>
    <row r="150">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c r="B151" s="7" t="s">
        <v>137</v>
      </c>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c r="B152" s="26" t="s">
        <v>63</v>
      </c>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c r="B153" t="s">
        <v>128</v>
      </c>
      <c r="C153" s="19" t="n">
        <v>0.444503664210535</v>
      </c>
      <c r="D153" s="19" t="n">
        <v>0.430638513004351</v>
      </c>
      <c r="E153" s="19" t="n">
        <v>0.453411346589652</v>
      </c>
      <c r="F153" s="19"/>
      <c r="G153" s="19" t="n">
        <v>0.367977262620918</v>
      </c>
      <c r="H153" s="19" t="n">
        <v>0.368442977317003</v>
      </c>
      <c r="I153" s="19" t="n">
        <v>0.43261863552865</v>
      </c>
      <c r="J153" s="19" t="n">
        <v>0.23313597687605</v>
      </c>
      <c r="K153" s="19" t="n">
        <v>0.471554426742181</v>
      </c>
      <c r="L153" s="19" t="n">
        <v>0.408384794384049</v>
      </c>
      <c r="M153" s="19" t="n">
        <v>0.478597416404237</v>
      </c>
      <c r="N153" s="19" t="n">
        <v>0.516090475090616</v>
      </c>
      <c r="O153" s="19" t="n">
        <v>0.632672800576034</v>
      </c>
      <c r="P153" s="19"/>
      <c r="Q153" s="19" t="n">
        <v>0.463567875394167</v>
      </c>
      <c r="R153" s="19" t="n">
        <v>0.407265811251456</v>
      </c>
      <c r="S153" s="19" t="n">
        <v>0.446571255604771</v>
      </c>
      <c r="T153" s="19" t="n">
        <v>0.543175355081803</v>
      </c>
      <c r="U153" s="19"/>
      <c r="V153" s="19" t="n">
        <v>0.449761211488793</v>
      </c>
      <c r="W153" s="19" t="n">
        <v>0.417100731508487</v>
      </c>
      <c r="X153" s="19" t="n">
        <v>0.497463565966588</v>
      </c>
      <c r="Y153" s="19"/>
      <c r="Z153" s="19" t="n">
        <v>0.5253631562779</v>
      </c>
      <c r="AA153" s="19" t="n">
        <v>0.407160040411428</v>
      </c>
      <c r="AB153" s="19" t="n">
        <v>0.42506726297553</v>
      </c>
      <c r="AC153" s="19" t="n">
        <v>0.451948683174197</v>
      </c>
      <c r="AD153" s="19" t="n">
        <v>0.484825889711994</v>
      </c>
    </row>
    <row r="154">
      <c r="B154" t="s">
        <v>129</v>
      </c>
      <c r="C154" s="19" t="n">
        <v>0.438599272248056</v>
      </c>
      <c r="D154" s="19" t="n">
        <v>0.443921780204879</v>
      </c>
      <c r="E154" s="19" t="n">
        <v>0.433996486505519</v>
      </c>
      <c r="F154" s="19"/>
      <c r="G154" s="19" t="n">
        <v>0.421036194911886</v>
      </c>
      <c r="H154" s="19" t="n">
        <v>0.385511802115277</v>
      </c>
      <c r="I154" s="19" t="n">
        <v>0.489596795172709</v>
      </c>
      <c r="J154" s="19" t="n">
        <v>0.49940793062815</v>
      </c>
      <c r="K154" s="19" t="n">
        <v>0.385709445125301</v>
      </c>
      <c r="L154" s="19" t="n">
        <v>0.380156932226951</v>
      </c>
      <c r="M154" s="19" t="n">
        <v>0.522176641325509</v>
      </c>
      <c r="N154" s="19" t="n">
        <v>0.450345714945631</v>
      </c>
      <c r="O154" s="19" t="n">
        <v>0.469792411808704</v>
      </c>
      <c r="P154" s="19"/>
      <c r="Q154" s="19" t="n">
        <v>0.442604061651343</v>
      </c>
      <c r="R154" s="19" t="n">
        <v>0.40822820114842</v>
      </c>
      <c r="S154" s="19" t="n">
        <v>0.403731237522658</v>
      </c>
      <c r="T154" s="19" t="n">
        <v>0.545384225166315</v>
      </c>
      <c r="U154" s="19"/>
      <c r="V154" s="19" t="n">
        <v>0.452856338995049</v>
      </c>
      <c r="W154" s="19" t="n">
        <v>0.384170002069577</v>
      </c>
      <c r="X154" s="19" t="n">
        <v>0.532274528376556</v>
      </c>
      <c r="Y154" s="19"/>
      <c r="Z154" s="19" t="n">
        <v>0.543268376455124</v>
      </c>
      <c r="AA154" s="19" t="n">
        <v>0.347112701359663</v>
      </c>
      <c r="AB154" s="19" t="n">
        <v>0.351473529864501</v>
      </c>
      <c r="AC154" s="19" t="n">
        <v>0.447246667737011</v>
      </c>
      <c r="AD154" s="19" t="n">
        <v>0.509330690761512</v>
      </c>
    </row>
    <row r="155">
      <c r="B155" t="s">
        <v>130</v>
      </c>
      <c r="C155" s="19" t="n">
        <v>0.425745152212507</v>
      </c>
      <c r="D155" s="19" t="n">
        <v>0.452680330457418</v>
      </c>
      <c r="E155" s="19" t="n">
        <v>0.409316569805334</v>
      </c>
      <c r="F155" s="19"/>
      <c r="G155" s="19" t="n">
        <v>0.473470533854516</v>
      </c>
      <c r="H155" s="19" t="n">
        <v>0.351374152518729</v>
      </c>
      <c r="I155" s="19" t="n">
        <v>0.445374230742619</v>
      </c>
      <c r="J155" s="19" t="n">
        <v>0.63313597687605</v>
      </c>
      <c r="K155" s="19" t="n">
        <v>0.385709445125301</v>
      </c>
      <c r="L155" s="19" t="n">
        <v>0.352096198596012</v>
      </c>
      <c r="M155" s="19" t="n">
        <v>0.587416469085791</v>
      </c>
      <c r="N155" s="19" t="n">
        <v>0.400395102795006</v>
      </c>
      <c r="O155" s="19" t="n">
        <v>0.367085392367545</v>
      </c>
      <c r="P155" s="19"/>
      <c r="Q155" s="19" t="n">
        <v>0.423204229220333</v>
      </c>
      <c r="R155" s="19" t="n">
        <v>0.435041836297716</v>
      </c>
      <c r="S155" s="19" t="n">
        <v>0.374996069873811</v>
      </c>
      <c r="T155" s="19" t="n">
        <v>0.433106487162913</v>
      </c>
      <c r="U155" s="19"/>
      <c r="V155" s="19" t="n">
        <v>0.412131697795</v>
      </c>
      <c r="W155" s="19" t="n">
        <v>0.398172478218333</v>
      </c>
      <c r="X155" s="19" t="n">
        <v>0.536110792784287</v>
      </c>
      <c r="Y155" s="19"/>
      <c r="Z155" s="19" t="n">
        <v>0.521501714849764</v>
      </c>
      <c r="AA155" s="19" t="n">
        <v>0.325277690049682</v>
      </c>
      <c r="AB155" s="19" t="n">
        <v>0.326765382353278</v>
      </c>
      <c r="AC155" s="19" t="n">
        <v>0.380989762994313</v>
      </c>
      <c r="AD155" s="19" t="n">
        <v>0.537385877170215</v>
      </c>
    </row>
    <row r="156">
      <c r="B156" t="s">
        <v>131</v>
      </c>
      <c r="C156" s="19" t="n">
        <v>0.403055175518755</v>
      </c>
      <c r="D156" s="19" t="n">
        <v>0.379574581997396</v>
      </c>
      <c r="E156" s="19" t="n">
        <v>0.417081301963403</v>
      </c>
      <c r="F156" s="19"/>
      <c r="G156" s="19" t="n">
        <v>0.34238468649794</v>
      </c>
      <c r="H156" s="19" t="n">
        <v>0.420482589757929</v>
      </c>
      <c r="I156" s="19" t="n">
        <v>0.410639047162267</v>
      </c>
      <c r="J156" s="19" t="n">
        <v>0.233530689790617</v>
      </c>
      <c r="K156" s="19" t="n">
        <v>0.343210505853047</v>
      </c>
      <c r="L156" s="19" t="n">
        <v>0.450475894830457</v>
      </c>
      <c r="M156" s="19" t="n">
        <v>0.326457158044661</v>
      </c>
      <c r="N156" s="19" t="n">
        <v>0.515892923693112</v>
      </c>
      <c r="O156" s="19" t="n">
        <v>0.468825183583021</v>
      </c>
      <c r="P156" s="19"/>
      <c r="Q156" s="19" t="n">
        <v>0.396508072402073</v>
      </c>
      <c r="R156" s="19" t="n">
        <v>0.392644095639868</v>
      </c>
      <c r="S156" s="19" t="n">
        <v>0.408288138058656</v>
      </c>
      <c r="T156" s="19" t="n">
        <v>0.452948642166343</v>
      </c>
      <c r="U156" s="19"/>
      <c r="V156" s="19" t="n">
        <v>0.457914670675989</v>
      </c>
      <c r="W156" s="19" t="n">
        <v>0.318804335792483</v>
      </c>
      <c r="X156" s="19" t="n">
        <v>0.449044998645611</v>
      </c>
      <c r="Y156" s="19"/>
      <c r="Z156" s="19" t="n">
        <v>0.43293940814957</v>
      </c>
      <c r="AA156" s="19" t="n">
        <v>0.489255212297677</v>
      </c>
      <c r="AB156" s="19" t="n">
        <v>0.342851875506021</v>
      </c>
      <c r="AC156" s="19" t="n">
        <v>0.44077117433045</v>
      </c>
      <c r="AD156" s="19" t="n">
        <v>0.431165649682281</v>
      </c>
    </row>
    <row r="157">
      <c r="B157" t="s">
        <v>132</v>
      </c>
      <c r="C157" s="19" t="n">
        <v>0.3775634893478</v>
      </c>
      <c r="D157" s="19" t="n">
        <v>0.361984813418932</v>
      </c>
      <c r="E157" s="19" t="n">
        <v>0.387202963235218</v>
      </c>
      <c r="F157" s="19"/>
      <c r="G157" s="19" t="n">
        <v>0.368601855969256</v>
      </c>
      <c r="H157" s="19" t="n">
        <v>0.438801121625359</v>
      </c>
      <c r="I157" s="19" t="n">
        <v>0.432750329377312</v>
      </c>
      <c r="J157" s="19" t="n">
        <v>0.299013217713583</v>
      </c>
      <c r="K157" s="19" t="n">
        <v>0.285811097493986</v>
      </c>
      <c r="L157" s="19" t="n">
        <v>0.324035464965074</v>
      </c>
      <c r="M157" s="19" t="n">
        <v>0.369520344479435</v>
      </c>
      <c r="N157" s="19" t="n">
        <v>0.433366258566251</v>
      </c>
      <c r="O157" s="19" t="n">
        <v>0.427742375806558</v>
      </c>
      <c r="P157" s="19"/>
      <c r="Q157" s="19" t="n">
        <v>0.344869360424915</v>
      </c>
      <c r="R157" s="19" t="n">
        <v>0.354925300763746</v>
      </c>
      <c r="S157" s="19" t="n">
        <v>0.48666437705185</v>
      </c>
      <c r="T157" s="19" t="n">
        <v>0.434404013788028</v>
      </c>
      <c r="U157" s="19"/>
      <c r="V157" s="19" t="n">
        <v>0.421190803332369</v>
      </c>
      <c r="W157" s="19" t="n">
        <v>0.336469676317904</v>
      </c>
      <c r="X157" s="19" t="n">
        <v>0.349059911538358</v>
      </c>
      <c r="Y157" s="19"/>
      <c r="Z157" s="19" t="n">
        <v>0.450187123924589</v>
      </c>
      <c r="AA157" s="19" t="n">
        <v>0.351325151904868</v>
      </c>
      <c r="AB157" s="19" t="n">
        <v>0.291534744847272</v>
      </c>
      <c r="AC157" s="19" t="n">
        <v>0.343373894752147</v>
      </c>
      <c r="AD157" s="19" t="n">
        <v>0.377308250431526</v>
      </c>
    </row>
    <row r="158">
      <c r="B158" t="s">
        <v>133</v>
      </c>
      <c r="C158" s="19" t="n">
        <v>0.373934075595928</v>
      </c>
      <c r="D158" s="19" t="n">
        <v>0.426309150643458</v>
      </c>
      <c r="E158" s="19" t="n">
        <v>0.343474476355026</v>
      </c>
      <c r="F158" s="19"/>
      <c r="G158" s="19" t="n">
        <v>0.290262644229479</v>
      </c>
      <c r="H158" s="19" t="n">
        <v>0.281016008210373</v>
      </c>
      <c r="I158" s="19" t="n">
        <v>0.367721355292639</v>
      </c>
      <c r="J158" s="19" t="n">
        <v>0.467061379581234</v>
      </c>
      <c r="K158" s="19" t="n">
        <v>0.443108853484362</v>
      </c>
      <c r="L158" s="19" t="n">
        <v>0.338065831780543</v>
      </c>
      <c r="M158" s="19" t="n">
        <v>0.413099569400706</v>
      </c>
      <c r="N158" s="19" t="n">
        <v>0.366633741433749</v>
      </c>
      <c r="O158" s="19" t="n">
        <v>0.449009200864051</v>
      </c>
      <c r="P158" s="19"/>
      <c r="Q158" s="19" t="n">
        <v>0.347425457441859</v>
      </c>
      <c r="R158" s="19" t="n">
        <v>0.388843575499922</v>
      </c>
      <c r="S158" s="19" t="n">
        <v>0.266621488862815</v>
      </c>
      <c r="T158" s="19" t="n">
        <v>0.4327915885552</v>
      </c>
      <c r="U158" s="19"/>
      <c r="V158" s="19" t="n">
        <v>0.400662689194235</v>
      </c>
      <c r="W158" s="19" t="n">
        <v>0.321741158460321</v>
      </c>
      <c r="X158" s="19" t="n">
        <v>0.424334982218031</v>
      </c>
      <c r="Y158" s="19"/>
      <c r="Z158" s="19" t="n">
        <v>0.396182813221275</v>
      </c>
      <c r="AA158" s="19" t="n">
        <v>0.386670077755571</v>
      </c>
      <c r="AB158" s="19" t="n">
        <v>0.312687493600683</v>
      </c>
      <c r="AC158" s="19" t="n">
        <v>0.415593744540323</v>
      </c>
      <c r="AD158" s="19" t="n">
        <v>0.383494387840133</v>
      </c>
    </row>
    <row r="159">
      <c r="B159" t="s">
        <v>134</v>
      </c>
      <c r="C159" s="19" t="n">
        <v>0.34392575614473</v>
      </c>
      <c r="D159" s="19" t="n">
        <v>0.355436389728788</v>
      </c>
      <c r="E159" s="19" t="n">
        <v>0.335661466825414</v>
      </c>
      <c r="F159" s="19"/>
      <c r="G159" s="19" t="n">
        <v>0.44756566105737</v>
      </c>
      <c r="H159" s="19" t="n">
        <v>0.280182870164268</v>
      </c>
      <c r="I159" s="19" t="n">
        <v>0.25676986267143</v>
      </c>
      <c r="J159" s="19" t="n">
        <v>0.167258736038517</v>
      </c>
      <c r="K159" s="19" t="n">
        <v>0.40027107298316</v>
      </c>
      <c r="L159" s="19" t="n">
        <v>0.380324060753111</v>
      </c>
      <c r="M159" s="19" t="n">
        <v>0.391696985804944</v>
      </c>
      <c r="N159" s="19" t="n">
        <v>0.399802448602497</v>
      </c>
      <c r="O159" s="19" t="n">
        <v>0.305944794815691</v>
      </c>
      <c r="P159" s="19"/>
      <c r="Q159" s="19" t="n">
        <v>0.345637201129824</v>
      </c>
      <c r="R159" s="19" t="n">
        <v>0.350120386529141</v>
      </c>
      <c r="S159" s="19" t="n">
        <v>0.30930081271905</v>
      </c>
      <c r="T159" s="19" t="n">
        <v>0.355952084670557</v>
      </c>
      <c r="U159" s="19"/>
      <c r="V159" s="19" t="n">
        <v>0.368629832108163</v>
      </c>
      <c r="W159" s="19" t="n">
        <v>0.320253420171019</v>
      </c>
      <c r="X159" s="19" t="n">
        <v>0.328797498386496</v>
      </c>
      <c r="Y159" s="19"/>
      <c r="Z159" s="19" t="n">
        <v>0.374991773193499</v>
      </c>
      <c r="AA159" s="19" t="n">
        <v>0.311767685129814</v>
      </c>
      <c r="AB159" s="19" t="n">
        <v>0.32289933997414</v>
      </c>
      <c r="AC159" s="19" t="n">
        <v>0.38338057718387</v>
      </c>
      <c r="AD159" s="19" t="n">
        <v>0.375010326243507</v>
      </c>
    </row>
    <row r="160">
      <c r="B160" t="s">
        <v>135</v>
      </c>
      <c r="C160" s="19" t="n">
        <v>0.292093428638617</v>
      </c>
      <c r="D160" s="19" t="n">
        <v>0.355786717438054</v>
      </c>
      <c r="E160" s="19" t="n">
        <v>0.255213397981327</v>
      </c>
      <c r="F160" s="19"/>
      <c r="G160" s="19" t="n">
        <v>0.236891415264342</v>
      </c>
      <c r="H160" s="19" t="n">
        <v>0.350957583495677</v>
      </c>
      <c r="I160" s="19" t="n">
        <v>0.323367097013888</v>
      </c>
      <c r="J160" s="19" t="n">
        <v>0.133333333333333</v>
      </c>
      <c r="K160" s="19" t="n">
        <v>0.243142737607257</v>
      </c>
      <c r="L160" s="19" t="n">
        <v>0.338400088832864</v>
      </c>
      <c r="M160" s="19" t="n">
        <v>0.326973196531158</v>
      </c>
      <c r="N160" s="19" t="n">
        <v>0.283711973511881</v>
      </c>
      <c r="O160" s="19" t="n">
        <v>0.265587408208489</v>
      </c>
      <c r="P160" s="19"/>
      <c r="Q160" s="19" t="n">
        <v>0.249396881994585</v>
      </c>
      <c r="R160" s="19" t="n">
        <v>0.27958876600034</v>
      </c>
      <c r="S160" s="19" t="n">
        <v>0.24901208349293</v>
      </c>
      <c r="T160" s="19" t="n">
        <v>0.407779112054263</v>
      </c>
      <c r="U160" s="19"/>
      <c r="V160" s="19" t="n">
        <v>0.325357425101436</v>
      </c>
      <c r="W160" s="19" t="n">
        <v>0.20512222336426</v>
      </c>
      <c r="X160" s="19" t="n">
        <v>0.4101223970823</v>
      </c>
      <c r="Y160" s="19"/>
      <c r="Z160" s="19" t="n">
        <v>0.321569303430308</v>
      </c>
      <c r="AA160" s="19" t="n">
        <v>0.295096910036097</v>
      </c>
      <c r="AB160" s="19" t="n">
        <v>0.197256543844481</v>
      </c>
      <c r="AC160" s="19" t="n">
        <v>0.331890890912028</v>
      </c>
      <c r="AD160" s="19" t="n">
        <v>0.390302364136624</v>
      </c>
    </row>
    <row r="161">
      <c r="B161" t="s">
        <v>78</v>
      </c>
      <c r="C161" s="19" t="n">
        <v>0.0135447571957661</v>
      </c>
      <c r="D161" s="19" t="n">
        <v>0.0103927180627829</v>
      </c>
      <c r="E161" s="19" t="n">
        <v>0.015304797098065</v>
      </c>
      <c r="F161" s="19"/>
      <c r="G161" s="19" t="n">
        <v>0</v>
      </c>
      <c r="H161" s="19" t="n">
        <v>0</v>
      </c>
      <c r="I161" s="19" t="n">
        <v>0.022111282215045</v>
      </c>
      <c r="J161" s="19" t="n">
        <v>0</v>
      </c>
      <c r="K161" s="19" t="n">
        <v>0.0286149938722935</v>
      </c>
      <c r="L161" s="19" t="n">
        <v>0.0280607336309384</v>
      </c>
      <c r="M161" s="19" t="n">
        <v>0</v>
      </c>
      <c r="N161" s="19" t="n">
        <v>0.0167819049818769</v>
      </c>
      <c r="O161" s="19" t="n">
        <v>0</v>
      </c>
      <c r="P161" s="19"/>
      <c r="Q161" s="19" t="n">
        <v>0.0102053596253329</v>
      </c>
      <c r="R161" s="19" t="n">
        <v>0.010973640599554</v>
      </c>
      <c r="S161" s="19" t="n">
        <v>0.0169160348819281</v>
      </c>
      <c r="T161" s="19" t="n">
        <v>0.0134820170116528</v>
      </c>
      <c r="U161" s="19"/>
      <c r="V161" s="19" t="n">
        <v>0.0037439826441319</v>
      </c>
      <c r="W161" s="19" t="n">
        <v>0.0307176567343372</v>
      </c>
      <c r="X161" s="19" t="n">
        <v>0</v>
      </c>
      <c r="Y161" s="19"/>
      <c r="Z161" s="19" t="n">
        <v>0.00527800765276319</v>
      </c>
      <c r="AA161" s="19" t="n">
        <v>0.027902906128061</v>
      </c>
      <c r="AB161" s="19" t="n">
        <v>0.0206826368818573</v>
      </c>
      <c r="AC161" s="19" t="n">
        <v>0.0331995797658279</v>
      </c>
      <c r="AD161" s="19" t="n">
        <v>0.0124614273000028</v>
      </c>
    </row>
    <row r="162">
      <c r="B162" t="s">
        <v>136</v>
      </c>
      <c r="C162" s="19" t="n">
        <v>0.0735264247601085</v>
      </c>
      <c r="D162" s="19" t="n">
        <v>0.044845624145863</v>
      </c>
      <c r="E162" s="19" t="n">
        <v>0.0893906880245588</v>
      </c>
      <c r="F162" s="19"/>
      <c r="G162" s="19" t="n">
        <v>0.104868677885261</v>
      </c>
      <c r="H162" s="19" t="n">
        <v>0.034970787642652</v>
      </c>
      <c r="I162" s="19" t="n">
        <v>0.0444859521274124</v>
      </c>
      <c r="J162" s="19" t="n">
        <v>0.0331359768760499</v>
      </c>
      <c r="K162" s="19" t="n">
        <v>0.0997289270168404</v>
      </c>
      <c r="L162" s="19" t="n">
        <v>0.112577191576074</v>
      </c>
      <c r="M162" s="19" t="n">
        <v>0.0433212056780226</v>
      </c>
      <c r="N162" s="19" t="n">
        <v>0.116288026488119</v>
      </c>
      <c r="O162" s="19" t="n">
        <v>0.0410828077764635</v>
      </c>
      <c r="P162" s="19"/>
      <c r="Q162" s="19" t="n">
        <v>0.0916799207384164</v>
      </c>
      <c r="R162" s="19" t="n">
        <v>0.0439939071182676</v>
      </c>
      <c r="S162" s="19" t="n">
        <v>0.118046372384631</v>
      </c>
      <c r="T162" s="19" t="n">
        <v>0.112375285593022</v>
      </c>
      <c r="U162" s="19"/>
      <c r="V162" s="19" t="n">
        <v>0.0497913535554096</v>
      </c>
      <c r="W162" s="19" t="n">
        <v>0.12610122046762</v>
      </c>
      <c r="X162" s="19" t="n">
        <v>0.0131275183624727</v>
      </c>
      <c r="Y162" s="19"/>
      <c r="Z162" s="19" t="n">
        <v>0.0524875885554135</v>
      </c>
      <c r="AA162" s="19" t="n">
        <v>0.0402438531612906</v>
      </c>
      <c r="AB162" s="19" t="n">
        <v>0.1226268506038</v>
      </c>
      <c r="AC162" s="19" t="n">
        <v>0.0232633775705258</v>
      </c>
      <c r="AD162" s="19" t="n">
        <v>0.0249228546000056</v>
      </c>
    </row>
    <row r="163">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c r="B164" s="7" t="s">
        <v>152</v>
      </c>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c r="B165" s="26" t="s">
        <v>63</v>
      </c>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c r="B166" t="s">
        <v>138</v>
      </c>
      <c r="C166" s="19" t="n">
        <v>0.124768944009283</v>
      </c>
      <c r="D166" s="19" t="n">
        <v>0.0877931207111811</v>
      </c>
      <c r="E166" s="19" t="n">
        <v>0.145312226744728</v>
      </c>
      <c r="F166" s="19"/>
      <c r="G166" s="19" t="n">
        <v>0.209737355770521</v>
      </c>
      <c r="H166" s="19" t="n">
        <v>0.0524561814639781</v>
      </c>
      <c r="I166" s="19" t="n">
        <v>0.0554098993862736</v>
      </c>
      <c r="J166" s="19" t="n">
        <v>0.0666666666666667</v>
      </c>
      <c r="K166" s="19" t="n">
        <v>0.171351122004812</v>
      </c>
      <c r="L166" s="19" t="n">
        <v>0.140637925207013</v>
      </c>
      <c r="M166" s="19" t="n">
        <v>0.0649818085170338</v>
      </c>
      <c r="N166" s="19" t="n">
        <v>0.199604897204994</v>
      </c>
      <c r="O166" s="19" t="n">
        <v>0.163605809936592</v>
      </c>
      <c r="P166" s="19"/>
      <c r="Q166" s="19" t="n">
        <v>0.121551869594809</v>
      </c>
      <c r="R166" s="19" t="n">
        <v>0.0816270589284388</v>
      </c>
      <c r="S166" s="19" t="n">
        <v>0.185707396801518</v>
      </c>
      <c r="T166" s="19" t="n">
        <v>0.214166854781633</v>
      </c>
      <c r="U166" s="19"/>
      <c r="V166" s="19" t="n">
        <v>0.0860943777920408</v>
      </c>
      <c r="W166" s="19" t="n">
        <v>0.20474365520998</v>
      </c>
      <c r="X166" s="19" t="n">
        <v>0.0406515191455664</v>
      </c>
      <c r="Y166" s="19"/>
      <c r="Z166" s="19" t="n">
        <v>0.102916851408236</v>
      </c>
      <c r="AA166" s="19" t="n">
        <v>0.110524894023617</v>
      </c>
      <c r="AB166" s="19" t="n">
        <v>0.212633319561213</v>
      </c>
      <c r="AC166" s="19" t="n">
        <v>0.0309558317580652</v>
      </c>
      <c r="AD166" s="19" t="n">
        <v>0.0329772591165514</v>
      </c>
    </row>
    <row r="167">
      <c r="B167" t="s">
        <v>139</v>
      </c>
      <c r="C167" s="19" t="n">
        <v>0.204744922830936</v>
      </c>
      <c r="D167" s="19" t="n">
        <v>0.223510745362543</v>
      </c>
      <c r="E167" s="19" t="n">
        <v>0.192102408210528</v>
      </c>
      <c r="F167" s="19"/>
      <c r="G167" s="19" t="n">
        <v>0.211298839141364</v>
      </c>
      <c r="H167" s="19" t="n">
        <v>0.157785113414986</v>
      </c>
      <c r="I167" s="19" t="n">
        <v>0.189909240631651</v>
      </c>
      <c r="J167" s="19" t="n">
        <v>0.2662719537521</v>
      </c>
      <c r="K167" s="19" t="n">
        <v>0.285641676879511</v>
      </c>
      <c r="L167" s="19" t="n">
        <v>0.140805053733173</v>
      </c>
      <c r="M167" s="19" t="n">
        <v>0.28287793312339</v>
      </c>
      <c r="N167" s="19" t="n">
        <v>0.184008300608136</v>
      </c>
      <c r="O167" s="19" t="n">
        <v>0.183421792655562</v>
      </c>
      <c r="P167" s="19"/>
      <c r="Q167" s="19" t="n">
        <v>0.230824624673105</v>
      </c>
      <c r="R167" s="19" t="n">
        <v>0.170154370551832</v>
      </c>
      <c r="S167" s="19" t="n">
        <v>0.20998730481909</v>
      </c>
      <c r="T167" s="19" t="n">
        <v>0.262646216494679</v>
      </c>
      <c r="U167" s="19"/>
      <c r="V167" s="19" t="n">
        <v>0.174921884124761</v>
      </c>
      <c r="W167" s="19" t="n">
        <v>0.267281272279953</v>
      </c>
      <c r="X167" s="19" t="n">
        <v>0.137705250553773</v>
      </c>
      <c r="Y167" s="19"/>
      <c r="Z167" s="19" t="n">
        <v>0.228011933850259</v>
      </c>
      <c r="AA167" s="19" t="n">
        <v>0.166768273521965</v>
      </c>
      <c r="AB167" s="19" t="n">
        <v>0.268114576030118</v>
      </c>
      <c r="AC167" s="19" t="n">
        <v>0.151649243021812</v>
      </c>
      <c r="AD167" s="19" t="n">
        <v>0.196052664183235</v>
      </c>
    </row>
    <row r="168">
      <c r="B168" t="s">
        <v>140</v>
      </c>
      <c r="C168" s="19" t="n">
        <v>0.201240610925312</v>
      </c>
      <c r="D168" s="19" t="n">
        <v>0.158426405144336</v>
      </c>
      <c r="E168" s="19" t="n">
        <v>0.225199538715641</v>
      </c>
      <c r="F168" s="19"/>
      <c r="G168" s="19" t="n">
        <v>0.289325754206973</v>
      </c>
      <c r="H168" s="19" t="n">
        <v>0.175478791747838</v>
      </c>
      <c r="I168" s="19" t="n">
        <v>0.244277655154784</v>
      </c>
      <c r="J168" s="19" t="n">
        <v>0.332543907504199</v>
      </c>
      <c r="K168" s="19" t="n">
        <v>0.185235067404771</v>
      </c>
      <c r="L168" s="19" t="n">
        <v>0.18272902565342</v>
      </c>
      <c r="M168" s="19" t="n">
        <v>0.238782669715621</v>
      </c>
      <c r="N168" s="19" t="n">
        <v>0.116683129283125</v>
      </c>
      <c r="O168" s="19" t="n">
        <v>0.122523002160129</v>
      </c>
      <c r="P168" s="19"/>
      <c r="Q168" s="19" t="n">
        <v>0.251986345269368</v>
      </c>
      <c r="R168" s="19" t="n">
        <v>0.217655006907057</v>
      </c>
      <c r="S168" s="19" t="n">
        <v>0.138547361928838</v>
      </c>
      <c r="T168" s="19" t="n">
        <v>0.130443635749113</v>
      </c>
      <c r="U168" s="19"/>
      <c r="V168" s="19" t="n">
        <v>0.235348499769736</v>
      </c>
      <c r="W168" s="19" t="n">
        <v>0.157323953240378</v>
      </c>
      <c r="X168" s="19" t="n">
        <v>0.208570939944557</v>
      </c>
      <c r="Y168" s="19"/>
      <c r="Z168" s="19" t="n">
        <v>0.231556532391232</v>
      </c>
      <c r="AA168" s="19" t="n">
        <v>0.219679828952309</v>
      </c>
      <c r="AB168" s="19" t="n">
        <v>0.161701850380574</v>
      </c>
      <c r="AC168" s="19" t="n">
        <v>0.200867253078004</v>
      </c>
      <c r="AD168" s="19" t="n">
        <v>0.293282828511246</v>
      </c>
    </row>
    <row r="169">
      <c r="B169" t="s">
        <v>141</v>
      </c>
      <c r="C169" s="19" t="n">
        <v>0.17526480973394</v>
      </c>
      <c r="D169" s="19" t="n">
        <v>0.199842979989962</v>
      </c>
      <c r="E169" s="19" t="n">
        <v>0.162391392169756</v>
      </c>
      <c r="F169" s="19"/>
      <c r="G169" s="19" t="n">
        <v>0.132022737379082</v>
      </c>
      <c r="H169" s="19" t="n">
        <v>0.158201682438038</v>
      </c>
      <c r="I169" s="19" t="n">
        <v>0.188340980373866</v>
      </c>
      <c r="J169" s="19" t="n">
        <v>0.167258736038517</v>
      </c>
      <c r="K169" s="19" t="n">
        <v>0.114459975489174</v>
      </c>
      <c r="L169" s="19" t="n">
        <v>0.225655768730629</v>
      </c>
      <c r="M169" s="19" t="n">
        <v>0.195977502524096</v>
      </c>
      <c r="N169" s="19" t="n">
        <v>0.18302054362062</v>
      </c>
      <c r="O169" s="19" t="n">
        <v>0.183421792655562</v>
      </c>
      <c r="P169" s="19"/>
      <c r="Q169" s="19" t="n">
        <v>0.209181591641711</v>
      </c>
      <c r="R169" s="19" t="n">
        <v>0.178061426013364</v>
      </c>
      <c r="S169" s="19" t="n">
        <v>0.169583832948734</v>
      </c>
      <c r="T169" s="19" t="n">
        <v>0.13156171548046</v>
      </c>
      <c r="U169" s="19"/>
      <c r="V169" s="19" t="n">
        <v>0.161877101234818</v>
      </c>
      <c r="W169" s="19" t="n">
        <v>0.167140465202748</v>
      </c>
      <c r="X169" s="19" t="n">
        <v>0.236095730494784</v>
      </c>
      <c r="Y169" s="19"/>
      <c r="Z169" s="19" t="n">
        <v>0.139881875153825</v>
      </c>
      <c r="AA169" s="19" t="n">
        <v>0.203490479452154</v>
      </c>
      <c r="AB169" s="19" t="n">
        <v>0.112150475975051</v>
      </c>
      <c r="AC169" s="19" t="n">
        <v>0.263259774886364</v>
      </c>
      <c r="AD169" s="19" t="n">
        <v>0.129366382129435</v>
      </c>
    </row>
    <row r="170">
      <c r="B170" t="s">
        <v>142</v>
      </c>
      <c r="C170" s="19" t="n">
        <v>0.0894040703385592</v>
      </c>
      <c r="D170" s="19" t="n">
        <v>0.120380806797539</v>
      </c>
      <c r="E170" s="19" t="n">
        <v>0.0727810687385415</v>
      </c>
      <c r="F170" s="19"/>
      <c r="G170" s="19" t="n">
        <v>0.0524343389426304</v>
      </c>
      <c r="H170" s="19" t="n">
        <v>0.14029971959366</v>
      </c>
      <c r="I170" s="19" t="n">
        <v>0.0558049809322573</v>
      </c>
      <c r="J170" s="19" t="n">
        <v>0.10059206937185</v>
      </c>
      <c r="K170" s="19" t="n">
        <v>0.0430072011156776</v>
      </c>
      <c r="L170" s="19" t="n">
        <v>0.112911448628395</v>
      </c>
      <c r="M170" s="19" t="n">
        <v>0.0866424113560451</v>
      </c>
      <c r="N170" s="19" t="n">
        <v>0.0667325171325011</v>
      </c>
      <c r="O170" s="19" t="n">
        <v>0.163605809936592</v>
      </c>
      <c r="P170" s="19"/>
      <c r="Q170" s="19" t="n">
        <v>0.0728729174844763</v>
      </c>
      <c r="R170" s="19" t="n">
        <v>0.111988097687501</v>
      </c>
      <c r="S170" s="19" t="n">
        <v>0.0572191058181174</v>
      </c>
      <c r="T170" s="19" t="n">
        <v>0.0669970175567865</v>
      </c>
      <c r="U170" s="19"/>
      <c r="V170" s="19" t="n">
        <v>0.0934294759597118</v>
      </c>
      <c r="W170" s="19" t="n">
        <v>0.0589279236499779</v>
      </c>
      <c r="X170" s="19" t="n">
        <v>0.153804056383483</v>
      </c>
      <c r="Y170" s="19"/>
      <c r="Z170" s="19" t="n">
        <v>0.103694623157628</v>
      </c>
      <c r="AA170" s="19" t="n">
        <v>0.0849784932271071</v>
      </c>
      <c r="AB170" s="19" t="n">
        <v>0.0809400604852323</v>
      </c>
      <c r="AC170" s="19" t="n">
        <v>0.0654770410919755</v>
      </c>
      <c r="AD170" s="19" t="n">
        <v>0.0653052899951424</v>
      </c>
    </row>
    <row r="171">
      <c r="B171" t="s">
        <v>143</v>
      </c>
      <c r="C171" s="19" t="n">
        <v>0.0792339864809772</v>
      </c>
      <c r="D171" s="19" t="n">
        <v>0.0684353631869899</v>
      </c>
      <c r="E171" s="19" t="n">
        <v>0.0853631559895469</v>
      </c>
      <c r="F171" s="19"/>
      <c r="G171" s="19" t="n">
        <v>0</v>
      </c>
      <c r="H171" s="19" t="n">
        <v>0.192964185569164</v>
      </c>
      <c r="I171" s="19" t="n">
        <v>0.0995007699677023</v>
      </c>
      <c r="J171" s="19" t="n">
        <v>0.0666666666666667</v>
      </c>
      <c r="K171" s="19" t="n">
        <v>0.057229987744587</v>
      </c>
      <c r="L171" s="19" t="n">
        <v>0.098546824760605</v>
      </c>
      <c r="M171" s="19" t="n">
        <v>0.0219186220822599</v>
      </c>
      <c r="N171" s="19" t="n">
        <v>0.0331687071687473</v>
      </c>
      <c r="O171" s="19" t="n">
        <v>0.102223405328318</v>
      </c>
      <c r="P171" s="19"/>
      <c r="Q171" s="19" t="n">
        <v>0.0777803570837531</v>
      </c>
      <c r="R171" s="19" t="n">
        <v>0.0701267846040183</v>
      </c>
      <c r="S171" s="19" t="n">
        <v>0.148823609456651</v>
      </c>
      <c r="T171" s="19" t="n">
        <v>0.068630607181753</v>
      </c>
      <c r="U171" s="19"/>
      <c r="V171" s="19" t="n">
        <v>0.0977706990577078</v>
      </c>
      <c r="W171" s="19" t="n">
        <v>0.0551390348487769</v>
      </c>
      <c r="X171" s="19" t="n">
        <v>0.083789135876415</v>
      </c>
      <c r="Y171" s="19"/>
      <c r="Z171" s="19" t="n">
        <v>0.0965969939151238</v>
      </c>
      <c r="AA171" s="19" t="n">
        <v>0.0534330848843453</v>
      </c>
      <c r="AB171" s="19" t="n">
        <v>0.0744921211802248</v>
      </c>
      <c r="AC171" s="19" t="n">
        <v>0.11243659391554</v>
      </c>
      <c r="AD171" s="19" t="n">
        <v>0.115738924390149</v>
      </c>
    </row>
    <row r="172">
      <c r="B172" t="s">
        <v>144</v>
      </c>
      <c r="C172" s="19" t="n">
        <v>0.0284300676312201</v>
      </c>
      <c r="D172" s="19" t="n">
        <v>0.0310259668608129</v>
      </c>
      <c r="E172" s="19" t="n">
        <v>0.0271004388761644</v>
      </c>
      <c r="F172" s="19"/>
      <c r="G172" s="19" t="n">
        <v>0</v>
      </c>
      <c r="H172" s="19" t="n">
        <v>0.0703581443083562</v>
      </c>
      <c r="I172" s="19" t="n">
        <v>0.0444859521274124</v>
      </c>
      <c r="J172" s="19" t="n">
        <v>0</v>
      </c>
      <c r="K172" s="19" t="n">
        <v>0</v>
      </c>
      <c r="L172" s="19" t="n">
        <v>0.0140303668154692</v>
      </c>
      <c r="M172" s="19" t="n">
        <v>0.0216606028390113</v>
      </c>
      <c r="N172" s="19" t="n">
        <v>0.0501481635481274</v>
      </c>
      <c r="O172" s="19" t="n">
        <v>0.0405991936636223</v>
      </c>
      <c r="P172" s="19"/>
      <c r="Q172" s="19" t="n">
        <v>0</v>
      </c>
      <c r="R172" s="19" t="n">
        <v>0.0340758068615318</v>
      </c>
      <c r="S172" s="19" t="n">
        <v>0.0531778334418096</v>
      </c>
      <c r="T172" s="19" t="n">
        <v>0.0352824854294411</v>
      </c>
      <c r="U172" s="19"/>
      <c r="V172" s="19" t="n">
        <v>0.0289365373372421</v>
      </c>
      <c r="W172" s="19" t="n">
        <v>0.0143296163870376</v>
      </c>
      <c r="X172" s="19" t="n">
        <v>0.0623203591749213</v>
      </c>
      <c r="Y172" s="19"/>
      <c r="Z172" s="19" t="n">
        <v>0.0348037676406829</v>
      </c>
      <c r="AA172" s="19" t="n">
        <v>0.0560208006688202</v>
      </c>
      <c r="AB172" s="19" t="n">
        <v>0.0120544692351864</v>
      </c>
      <c r="AC172" s="19" t="n">
        <v>0.0451380224603257</v>
      </c>
      <c r="AD172" s="19" t="n">
        <v>0.0326415522725527</v>
      </c>
    </row>
    <row r="173">
      <c r="B173" t="s">
        <v>145</v>
      </c>
      <c r="C173" s="19" t="n">
        <v>0.0182073992613525</v>
      </c>
      <c r="D173" s="19" t="n">
        <v>0.0284599331498136</v>
      </c>
      <c r="E173" s="19" t="n">
        <v>0.0126711258317262</v>
      </c>
      <c r="F173" s="19"/>
      <c r="G173" s="19" t="n">
        <v>0.0262171694713152</v>
      </c>
      <c r="H173" s="19" t="n">
        <v>0.017485393821326</v>
      </c>
      <c r="I173" s="19" t="n">
        <v>0.0222429760637062</v>
      </c>
      <c r="J173" s="19" t="n">
        <v>0</v>
      </c>
      <c r="K173" s="19" t="n">
        <v>0.0143922072433841</v>
      </c>
      <c r="L173" s="19" t="n">
        <v>0.0424253574987282</v>
      </c>
      <c r="M173" s="19" t="n">
        <v>0</v>
      </c>
      <c r="N173" s="19" t="n">
        <v>0.0167819049818769</v>
      </c>
      <c r="O173" s="19" t="n">
        <v>0</v>
      </c>
      <c r="P173" s="19"/>
      <c r="Q173" s="19" t="n">
        <v>0</v>
      </c>
      <c r="R173" s="19" t="n">
        <v>0.0245001857180024</v>
      </c>
      <c r="S173" s="19" t="n">
        <v>0</v>
      </c>
      <c r="T173" s="19" t="n">
        <v>0.0352979852446231</v>
      </c>
      <c r="U173" s="19"/>
      <c r="V173" s="19" t="n">
        <v>0.0267718148284659</v>
      </c>
      <c r="W173" s="19" t="n">
        <v>0.0106071459100132</v>
      </c>
      <c r="X173" s="19" t="n">
        <v>0.0114392917534578</v>
      </c>
      <c r="Y173" s="19"/>
      <c r="Z173" s="19" t="n">
        <v>0.0242891454123008</v>
      </c>
      <c r="AA173" s="19" t="n">
        <v>0.0290436288417115</v>
      </c>
      <c r="AB173" s="19" t="n">
        <v>0</v>
      </c>
      <c r="AC173" s="19" t="n">
        <v>0.0340192260518786</v>
      </c>
      <c r="AD173" s="19" t="n">
        <v>0.0250712940532213</v>
      </c>
    </row>
    <row r="174">
      <c r="B174" t="s">
        <v>146</v>
      </c>
      <c r="C174" s="19" t="n">
        <v>0.0198495248121752</v>
      </c>
      <c r="D174" s="19" t="n">
        <v>0.0103302891470863</v>
      </c>
      <c r="E174" s="19" t="n">
        <v>0.0251011259995022</v>
      </c>
      <c r="F174" s="19"/>
      <c r="G174" s="19" t="n">
        <v>0.0524343389426304</v>
      </c>
      <c r="H174" s="19" t="n">
        <v>0</v>
      </c>
      <c r="I174" s="19" t="n">
        <v>0.0222429760637062</v>
      </c>
      <c r="J174" s="19" t="n">
        <v>0</v>
      </c>
      <c r="K174" s="19" t="n">
        <v>0.0428377805012029</v>
      </c>
      <c r="L174" s="19" t="n">
        <v>0.0140303668154692</v>
      </c>
      <c r="M174" s="19" t="n">
        <v>0.0216606028390113</v>
      </c>
      <c r="N174" s="19" t="n">
        <v>0.0165843535843737</v>
      </c>
      <c r="O174" s="19" t="n">
        <v>0</v>
      </c>
      <c r="P174" s="19"/>
      <c r="Q174" s="19" t="n">
        <v>0.0185564021066772</v>
      </c>
      <c r="R174" s="19" t="n">
        <v>0.0241972508654252</v>
      </c>
      <c r="S174" s="19" t="n">
        <v>0.0182256971919666</v>
      </c>
      <c r="T174" s="19" t="n">
        <v>0.010361541749024</v>
      </c>
      <c r="U174" s="19"/>
      <c r="V174" s="19" t="n">
        <v>0.0254129352581142</v>
      </c>
      <c r="W174" s="19" t="n">
        <v>0.0151946009853476</v>
      </c>
      <c r="X174" s="19" t="n">
        <v>0.0147441922887585</v>
      </c>
      <c r="Y174" s="19"/>
      <c r="Z174" s="19" t="n">
        <v>0.0105063181999201</v>
      </c>
      <c r="AA174" s="19" t="n">
        <v>0.0129769600661301</v>
      </c>
      <c r="AB174" s="19" t="n">
        <v>0.0130650969922505</v>
      </c>
      <c r="AC174" s="19" t="n">
        <v>0</v>
      </c>
      <c r="AD174" s="19" t="n">
        <v>0.0345942571369517</v>
      </c>
    </row>
    <row r="175">
      <c r="B175" t="s">
        <v>147</v>
      </c>
      <c r="C175" s="19" t="n">
        <v>0.0145561962722398</v>
      </c>
      <c r="D175" s="19" t="n">
        <v>0.0183905559227135</v>
      </c>
      <c r="E175" s="19" t="n">
        <v>0.0125091366804553</v>
      </c>
      <c r="F175" s="19"/>
      <c r="G175" s="19" t="n">
        <v>0.0265294661454838</v>
      </c>
      <c r="H175" s="19" t="n">
        <v>0</v>
      </c>
      <c r="I175" s="19" t="n">
        <v>0.0110556411075225</v>
      </c>
      <c r="J175" s="19" t="n">
        <v>0</v>
      </c>
      <c r="K175" s="19" t="n">
        <v>0.0286149938722935</v>
      </c>
      <c r="L175" s="19" t="n">
        <v>0.0282278621570987</v>
      </c>
      <c r="M175" s="19" t="n">
        <v>0.0216606028390113</v>
      </c>
      <c r="N175" s="19" t="n">
        <v>0</v>
      </c>
      <c r="O175" s="19" t="n">
        <v>0</v>
      </c>
      <c r="P175" s="19"/>
      <c r="Q175" s="19" t="n">
        <v>0</v>
      </c>
      <c r="R175" s="19" t="n">
        <v>0.024562195694813</v>
      </c>
      <c r="S175" s="19" t="n">
        <v>0</v>
      </c>
      <c r="T175" s="19" t="n">
        <v>0.0135141563801658</v>
      </c>
      <c r="U175" s="19"/>
      <c r="V175" s="19" t="n">
        <v>0.0215689987682694</v>
      </c>
      <c r="W175" s="19" t="n">
        <v>0.00599601230502422</v>
      </c>
      <c r="X175" s="19" t="n">
        <v>0.0148843415156731</v>
      </c>
      <c r="Y175" s="19"/>
      <c r="Z175" s="19" t="n">
        <v>0.00971131824451744</v>
      </c>
      <c r="AA175" s="19" t="n">
        <v>0</v>
      </c>
      <c r="AB175" s="19" t="n">
        <v>0.0146015670466486</v>
      </c>
      <c r="AC175" s="19" t="n">
        <v>0.0447131030269413</v>
      </c>
      <c r="AD175" s="19" t="n">
        <v>0.0229285166397758</v>
      </c>
    </row>
    <row r="176">
      <c r="B176" t="s">
        <v>148</v>
      </c>
      <c r="C176" s="19" t="n">
        <v>0.0113111409914887</v>
      </c>
      <c r="D176" s="19" t="n">
        <v>0.0216980524752306</v>
      </c>
      <c r="E176" s="19" t="n">
        <v>0.00568069870623478</v>
      </c>
      <c r="F176" s="19"/>
      <c r="G176" s="19" t="n">
        <v>0</v>
      </c>
      <c r="H176" s="19" t="n">
        <v>0.017485393821326</v>
      </c>
      <c r="I176" s="19" t="n">
        <v>0.0111873349561837</v>
      </c>
      <c r="J176" s="19" t="n">
        <v>0</v>
      </c>
      <c r="K176" s="19" t="n">
        <v>0.0143922072433841</v>
      </c>
      <c r="L176" s="19" t="n">
        <v>0</v>
      </c>
      <c r="M176" s="19" t="n">
        <v>0.0219186220822599</v>
      </c>
      <c r="N176" s="19" t="n">
        <v>0.0333662585662505</v>
      </c>
      <c r="O176" s="19" t="n">
        <v>0</v>
      </c>
      <c r="P176" s="19"/>
      <c r="Q176" s="19" t="n">
        <v>0</v>
      </c>
      <c r="R176" s="19" t="n">
        <v>0.0226393137211826</v>
      </c>
      <c r="S176" s="19" t="n">
        <v>0</v>
      </c>
      <c r="T176" s="19" t="n">
        <v>0</v>
      </c>
      <c r="U176" s="19"/>
      <c r="V176" s="19" t="n">
        <v>0.0168426414384879</v>
      </c>
      <c r="W176" s="19" t="n">
        <v>0.00455396109987254</v>
      </c>
      <c r="X176" s="19" t="n">
        <v>0.011582905840614</v>
      </c>
      <c r="Y176" s="19"/>
      <c r="Z176" s="19" t="n">
        <v>0.00922221096710719</v>
      </c>
      <c r="AA176" s="19" t="n">
        <v>0</v>
      </c>
      <c r="AB176" s="19" t="n">
        <v>0.0132440182687487</v>
      </c>
      <c r="AC176" s="19" t="n">
        <v>0.0211812281541435</v>
      </c>
      <c r="AD176" s="19" t="n">
        <v>0.0207967879257314</v>
      </c>
    </row>
    <row r="177">
      <c r="B177" t="s">
        <v>149</v>
      </c>
      <c r="C177" s="19" t="n">
        <v>0.00521309075087729</v>
      </c>
      <c r="D177" s="19" t="n">
        <v>0.00497264993043205</v>
      </c>
      <c r="E177" s="19" t="n">
        <v>0.00536000611867403</v>
      </c>
      <c r="F177" s="19"/>
      <c r="G177" s="19" t="n">
        <v>0</v>
      </c>
      <c r="H177" s="19" t="n">
        <v>0</v>
      </c>
      <c r="I177" s="19" t="n">
        <v>0.0332986171712287</v>
      </c>
      <c r="J177" s="19" t="n">
        <v>0</v>
      </c>
      <c r="K177" s="19" t="n">
        <v>0</v>
      </c>
      <c r="L177" s="19" t="n">
        <v>0</v>
      </c>
      <c r="M177" s="19" t="n">
        <v>0</v>
      </c>
      <c r="N177" s="19" t="n">
        <v>0</v>
      </c>
      <c r="O177" s="19" t="n">
        <v>0</v>
      </c>
      <c r="P177" s="19"/>
      <c r="Q177" s="19" t="n">
        <v>0</v>
      </c>
      <c r="R177" s="19" t="n">
        <v>0.0104340311074642</v>
      </c>
      <c r="S177" s="19" t="n">
        <v>0</v>
      </c>
      <c r="T177" s="19" t="n">
        <v>0</v>
      </c>
      <c r="U177" s="19"/>
      <c r="V177" s="19" t="n">
        <v>0.0112765459325416</v>
      </c>
      <c r="W177" s="19" t="n">
        <v>0</v>
      </c>
      <c r="X177" s="19" t="n">
        <v>0</v>
      </c>
      <c r="Y177" s="19"/>
      <c r="Z177" s="19" t="n">
        <v>0</v>
      </c>
      <c r="AA177" s="19" t="n">
        <v>0.0120444615549084</v>
      </c>
      <c r="AB177" s="19" t="n">
        <v>0.0120544692351864</v>
      </c>
      <c r="AC177" s="19" t="n">
        <v>0</v>
      </c>
      <c r="AD177" s="19" t="n">
        <v>0.00946443274066518</v>
      </c>
    </row>
    <row r="178">
      <c r="B178" t="s">
        <v>150</v>
      </c>
      <c r="C178" s="19" t="n">
        <v>0.00750900470530572</v>
      </c>
      <c r="D178" s="19" t="n">
        <v>0.0113677633281443</v>
      </c>
      <c r="E178" s="19" t="n">
        <v>0.00542729808066566</v>
      </c>
      <c r="F178" s="19"/>
      <c r="G178" s="19" t="n">
        <v>0</v>
      </c>
      <c r="H178" s="19" t="n">
        <v>0</v>
      </c>
      <c r="I178" s="19" t="n">
        <v>0</v>
      </c>
      <c r="J178" s="19" t="n">
        <v>0</v>
      </c>
      <c r="K178" s="19" t="n">
        <v>0</v>
      </c>
      <c r="L178" s="19" t="n">
        <v>0</v>
      </c>
      <c r="M178" s="19" t="n">
        <v>0.0219186220822599</v>
      </c>
      <c r="N178" s="19" t="n">
        <v>0.0499506121506242</v>
      </c>
      <c r="O178" s="19" t="n">
        <v>0</v>
      </c>
      <c r="P178" s="19"/>
      <c r="Q178" s="19" t="n">
        <v>0</v>
      </c>
      <c r="R178" s="19" t="n">
        <v>0.0115215691817179</v>
      </c>
      <c r="S178" s="19" t="n">
        <v>0</v>
      </c>
      <c r="T178" s="19" t="n">
        <v>0.0103681211016485</v>
      </c>
      <c r="U178" s="19"/>
      <c r="V178" s="19" t="n">
        <v>0.00762713052420769</v>
      </c>
      <c r="W178" s="19" t="n">
        <v>0.0103563357762052</v>
      </c>
      <c r="X178" s="19" t="n">
        <v>0</v>
      </c>
      <c r="Y178" s="19"/>
      <c r="Z178" s="19" t="n">
        <v>0</v>
      </c>
      <c r="AA178" s="19" t="n">
        <v>0</v>
      </c>
      <c r="AB178" s="19" t="n">
        <v>0.00617560053087248</v>
      </c>
      <c r="AC178" s="19" t="n">
        <v>0.0201218916209033</v>
      </c>
      <c r="AD178" s="19" t="n">
        <v>0.021779810905343</v>
      </c>
    </row>
    <row r="179">
      <c r="B179" t="s">
        <v>151</v>
      </c>
      <c r="C179" s="19" t="n">
        <v>0.0057239657136513</v>
      </c>
      <c r="D179" s="19" t="n">
        <v>0.00497264993043205</v>
      </c>
      <c r="E179" s="19" t="n">
        <v>0.00615104328680055</v>
      </c>
      <c r="F179" s="19"/>
      <c r="G179" s="19" t="n">
        <v>0</v>
      </c>
      <c r="H179" s="19" t="n">
        <v>0</v>
      </c>
      <c r="I179" s="19" t="n">
        <v>0.0111873349561837</v>
      </c>
      <c r="J179" s="19" t="n">
        <v>0</v>
      </c>
      <c r="K179" s="19" t="n">
        <v>0</v>
      </c>
      <c r="L179" s="19" t="n">
        <v>0</v>
      </c>
      <c r="M179" s="19" t="n">
        <v>0</v>
      </c>
      <c r="N179" s="19" t="n">
        <v>0</v>
      </c>
      <c r="O179" s="19" t="n">
        <v>0.0405991936636223</v>
      </c>
      <c r="P179" s="19"/>
      <c r="Q179" s="19" t="n">
        <v>0.0088948496647575</v>
      </c>
      <c r="R179" s="19" t="n">
        <v>0.00397551465356173</v>
      </c>
      <c r="S179" s="19" t="n">
        <v>0</v>
      </c>
      <c r="T179" s="19" t="n">
        <v>0.010361541749024</v>
      </c>
      <c r="U179" s="19"/>
      <c r="V179" s="19" t="n">
        <v>0.0042965248171736</v>
      </c>
      <c r="W179" s="19" t="n">
        <v>0</v>
      </c>
      <c r="X179" s="19" t="n">
        <v>0.0244122770279971</v>
      </c>
      <c r="Y179" s="19"/>
      <c r="Z179" s="19" t="n">
        <v>0</v>
      </c>
      <c r="AA179" s="19" t="n">
        <v>0.0138219999660699</v>
      </c>
      <c r="AB179" s="19" t="n">
        <v>0</v>
      </c>
      <c r="AC179" s="19" t="n">
        <v>0</v>
      </c>
      <c r="AD179" s="19" t="n">
        <v>0</v>
      </c>
    </row>
    <row r="180">
      <c r="B180" t="s">
        <v>78</v>
      </c>
      <c r="C180" s="19" t="n">
        <v>0.0145422655426817</v>
      </c>
      <c r="D180" s="19" t="n">
        <v>0.0103927180627829</v>
      </c>
      <c r="E180" s="19" t="n">
        <v>0.0168493358510352</v>
      </c>
      <c r="F180" s="19"/>
      <c r="G180" s="19" t="n">
        <v>0</v>
      </c>
      <c r="H180" s="19" t="n">
        <v>0.017485393821326</v>
      </c>
      <c r="I180" s="19" t="n">
        <v>0.0110556411075225</v>
      </c>
      <c r="J180" s="19" t="n">
        <v>0</v>
      </c>
      <c r="K180" s="19" t="n">
        <v>0.0428377805012029</v>
      </c>
      <c r="L180" s="19" t="n">
        <v>0</v>
      </c>
      <c r="M180" s="19" t="n">
        <v>0</v>
      </c>
      <c r="N180" s="19" t="n">
        <v>0.0499506121506242</v>
      </c>
      <c r="O180" s="19" t="n">
        <v>0</v>
      </c>
      <c r="P180" s="19"/>
      <c r="Q180" s="19" t="n">
        <v>0.00835104248134427</v>
      </c>
      <c r="R180" s="19" t="n">
        <v>0.0144813875040888</v>
      </c>
      <c r="S180" s="19" t="n">
        <v>0.018727857593277</v>
      </c>
      <c r="T180" s="19" t="n">
        <v>0.0103681211016485</v>
      </c>
      <c r="U180" s="19"/>
      <c r="V180" s="19" t="n">
        <v>0.00782483315672186</v>
      </c>
      <c r="W180" s="19" t="n">
        <v>0.0284060231046858</v>
      </c>
      <c r="X180" s="19" t="n">
        <v>0</v>
      </c>
      <c r="Y180" s="19"/>
      <c r="Z180" s="19" t="n">
        <v>0.00880842965916743</v>
      </c>
      <c r="AA180" s="19" t="n">
        <v>0.0372170948408625</v>
      </c>
      <c r="AB180" s="19" t="n">
        <v>0.0187723750786937</v>
      </c>
      <c r="AC180" s="19" t="n">
        <v>0.0101807909340464</v>
      </c>
      <c r="AD180" s="19" t="n">
        <v>0</v>
      </c>
    </row>
    <row r="181">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c r="B182" s="7" t="s">
        <v>159</v>
      </c>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c r="B183" s="26" t="s">
        <v>63</v>
      </c>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c r="B184" t="s">
        <v>153</v>
      </c>
      <c r="C184" s="19" t="n">
        <v>0.130365797012432</v>
      </c>
      <c r="D184" s="19" t="n">
        <v>0.0931507599278353</v>
      </c>
      <c r="E184" s="19" t="n">
        <v>0.1510564880548</v>
      </c>
      <c r="F184" s="19"/>
      <c r="G184" s="19" t="n">
        <v>0.157303016827891</v>
      </c>
      <c r="H184" s="19" t="n">
        <v>0.0699415752853041</v>
      </c>
      <c r="I184" s="19" t="n">
        <v>0.0885768227088411</v>
      </c>
      <c r="J184" s="19" t="n">
        <v>0.0335306897906168</v>
      </c>
      <c r="K184" s="19" t="n">
        <v>0.214188902506014</v>
      </c>
      <c r="L184" s="19" t="n">
        <v>0.154668292022482</v>
      </c>
      <c r="M184" s="19" t="n">
        <v>0.0649818085170338</v>
      </c>
      <c r="N184" s="19" t="n">
        <v>0.149851836451873</v>
      </c>
      <c r="O184" s="19" t="n">
        <v>0.183905406768403</v>
      </c>
      <c r="P184" s="19"/>
      <c r="Q184" s="19" t="n">
        <v>0.156210267379679</v>
      </c>
      <c r="R184" s="19" t="n">
        <v>0.0935230285540247</v>
      </c>
      <c r="S184" s="19" t="n">
        <v>0.170178441393293</v>
      </c>
      <c r="T184" s="19" t="n">
        <v>0.185434610334899</v>
      </c>
      <c r="U184" s="19"/>
      <c r="V184" s="19" t="n">
        <v>0.0898709092878296</v>
      </c>
      <c r="W184" s="19" t="n">
        <v>0.216222531748524</v>
      </c>
      <c r="X184" s="19" t="n">
        <v>0.0369693663863392</v>
      </c>
      <c r="Y184" s="19"/>
      <c r="Z184" s="19" t="n">
        <v>0.0990013637990394</v>
      </c>
      <c r="AA184" s="19" t="n">
        <v>0.135546315644656</v>
      </c>
      <c r="AB184" s="19" t="n">
        <v>0.222048825305049</v>
      </c>
      <c r="AC184" s="19" t="n">
        <v>0.0206416786094703</v>
      </c>
      <c r="AD184" s="19" t="n">
        <v>0.044584469270662</v>
      </c>
    </row>
    <row r="185">
      <c r="B185" t="s">
        <v>154</v>
      </c>
      <c r="C185" s="19" t="n">
        <v>0.380699348731548</v>
      </c>
      <c r="D185" s="19" t="n">
        <v>0.388901726330059</v>
      </c>
      <c r="E185" s="19" t="n">
        <v>0.374350637607363</v>
      </c>
      <c r="F185" s="19"/>
      <c r="G185" s="19" t="n">
        <v>0.500624593348337</v>
      </c>
      <c r="H185" s="19" t="n">
        <v>0.192964185569164</v>
      </c>
      <c r="I185" s="19" t="n">
        <v>0.356402326487794</v>
      </c>
      <c r="J185" s="19" t="n">
        <v>0.399210574170866</v>
      </c>
      <c r="K185" s="19" t="n">
        <v>0.399762811139735</v>
      </c>
      <c r="L185" s="19" t="n">
        <v>0.37998980370079</v>
      </c>
      <c r="M185" s="19" t="n">
        <v>0.478855435647486</v>
      </c>
      <c r="N185" s="19" t="n">
        <v>0.400395102795006</v>
      </c>
      <c r="O185" s="19" t="n">
        <v>0.367327199423966</v>
      </c>
      <c r="P185" s="19"/>
      <c r="Q185" s="19" t="n">
        <v>0.400015175262987</v>
      </c>
      <c r="R185" s="19" t="n">
        <v>0.344495538993435</v>
      </c>
      <c r="S185" s="19" t="n">
        <v>0.351730330073544</v>
      </c>
      <c r="T185" s="19" t="n">
        <v>0.469262655598181</v>
      </c>
      <c r="U185" s="19"/>
      <c r="V185" s="19" t="n">
        <v>0.385156528513816</v>
      </c>
      <c r="W185" s="19" t="n">
        <v>0.394661550364605</v>
      </c>
      <c r="X185" s="19" t="n">
        <v>0.33216902181281</v>
      </c>
      <c r="Y185" s="19"/>
      <c r="Z185" s="19" t="n">
        <v>0.484619639660773</v>
      </c>
      <c r="AA185" s="19" t="n">
        <v>0.273488502152448</v>
      </c>
      <c r="AB185" s="19" t="n">
        <v>0.315317563483503</v>
      </c>
      <c r="AC185" s="19" t="n">
        <v>0.293129244584802</v>
      </c>
      <c r="AD185" s="19" t="n">
        <v>0.367051449816711</v>
      </c>
    </row>
    <row r="186">
      <c r="B186" t="s">
        <v>155</v>
      </c>
      <c r="C186" s="19" t="n">
        <v>0.298784380978443</v>
      </c>
      <c r="D186" s="19" t="n">
        <v>0.308442112233432</v>
      </c>
      <c r="E186" s="19" t="n">
        <v>0.294422149155722</v>
      </c>
      <c r="F186" s="19"/>
      <c r="G186" s="19" t="n">
        <v>0.289325754206973</v>
      </c>
      <c r="H186" s="19" t="n">
        <v>0.403830333982707</v>
      </c>
      <c r="I186" s="19" t="n">
        <v>0.332986171712287</v>
      </c>
      <c r="J186" s="19" t="n">
        <v>0.433530689790617</v>
      </c>
      <c r="K186" s="19" t="n">
        <v>0.214188902506014</v>
      </c>
      <c r="L186" s="19" t="n">
        <v>0.310005098149605</v>
      </c>
      <c r="M186" s="19" t="n">
        <v>0.282361894636893</v>
      </c>
      <c r="N186" s="19" t="n">
        <v>0.200197551397503</v>
      </c>
      <c r="O186" s="19" t="n">
        <v>0.28564519798388</v>
      </c>
      <c r="P186" s="19"/>
      <c r="Q186" s="19" t="n">
        <v>0.340511675278892</v>
      </c>
      <c r="R186" s="19" t="n">
        <v>0.347311555637829</v>
      </c>
      <c r="S186" s="19" t="n">
        <v>0.223008142682394</v>
      </c>
      <c r="T186" s="19" t="n">
        <v>0.156203327276942</v>
      </c>
      <c r="U186" s="19"/>
      <c r="V186" s="19" t="n">
        <v>0.323461992586969</v>
      </c>
      <c r="W186" s="19" t="n">
        <v>0.214515893788658</v>
      </c>
      <c r="X186" s="19" t="n">
        <v>0.43595012184945</v>
      </c>
      <c r="Y186" s="19"/>
      <c r="Z186" s="19" t="n">
        <v>0.270555316151225</v>
      </c>
      <c r="AA186" s="19" t="n">
        <v>0.409372779078339</v>
      </c>
      <c r="AB186" s="19" t="n">
        <v>0.301800349059048</v>
      </c>
      <c r="AC186" s="19" t="n">
        <v>0.353662543053934</v>
      </c>
      <c r="AD186" s="19" t="n">
        <v>0.332864988847787</v>
      </c>
    </row>
    <row r="187">
      <c r="B187" t="s">
        <v>156</v>
      </c>
      <c r="C187" s="19" t="n">
        <v>0.144992253551524</v>
      </c>
      <c r="D187" s="19" t="n">
        <v>0.142446306087288</v>
      </c>
      <c r="E187" s="19" t="n">
        <v>0.146819804902762</v>
      </c>
      <c r="F187" s="19"/>
      <c r="G187" s="19" t="n">
        <v>0</v>
      </c>
      <c r="H187" s="19" t="n">
        <v>0.263114045365994</v>
      </c>
      <c r="I187" s="19" t="n">
        <v>0.177285339266343</v>
      </c>
      <c r="J187" s="19" t="n">
        <v>0.1337280462479</v>
      </c>
      <c r="K187" s="19" t="n">
        <v>0.128852182732558</v>
      </c>
      <c r="L187" s="19" t="n">
        <v>0.126941815443864</v>
      </c>
      <c r="M187" s="19" t="n">
        <v>0.130221636277316</v>
      </c>
      <c r="N187" s="19" t="n">
        <v>0.199604897204994</v>
      </c>
      <c r="O187" s="19" t="n">
        <v>0.102223405328318</v>
      </c>
      <c r="P187" s="19"/>
      <c r="Q187" s="19" t="n">
        <v>0.0766538885687773</v>
      </c>
      <c r="R187" s="19" t="n">
        <v>0.180203742050065</v>
      </c>
      <c r="S187" s="19" t="n">
        <v>0.237954679350019</v>
      </c>
      <c r="T187" s="19" t="n">
        <v>0.079829469773894</v>
      </c>
      <c r="U187" s="19"/>
      <c r="V187" s="19" t="n">
        <v>0.157690633517238</v>
      </c>
      <c r="W187" s="19" t="n">
        <v>0.129538978473655</v>
      </c>
      <c r="X187" s="19" t="n">
        <v>0.145468342659706</v>
      </c>
      <c r="Y187" s="19"/>
      <c r="Z187" s="19" t="n">
        <v>0.113021726816474</v>
      </c>
      <c r="AA187" s="19" t="n">
        <v>0.15243174553125</v>
      </c>
      <c r="AB187" s="19" t="n">
        <v>0.140309167848827</v>
      </c>
      <c r="AC187" s="19" t="n">
        <v>0.274847509214327</v>
      </c>
      <c r="AD187" s="19" t="n">
        <v>0.235603269926549</v>
      </c>
    </row>
    <row r="188">
      <c r="B188" t="s">
        <v>157</v>
      </c>
      <c r="C188" s="19" t="n">
        <v>0.0199905744381847</v>
      </c>
      <c r="D188" s="19" t="n">
        <v>0.0233632058531455</v>
      </c>
      <c r="E188" s="19" t="n">
        <v>0.0182117835290775</v>
      </c>
      <c r="F188" s="19"/>
      <c r="G188" s="19" t="n">
        <v>0.0265294661454838</v>
      </c>
      <c r="H188" s="19" t="n">
        <v>0.034970787642652</v>
      </c>
      <c r="I188" s="19" t="n">
        <v>0.0111873349561837</v>
      </c>
      <c r="J188" s="19" t="n">
        <v>0</v>
      </c>
      <c r="K188" s="19" t="n">
        <v>0.0143922072433841</v>
      </c>
      <c r="L188" s="19" t="n">
        <v>0.0141974953416295</v>
      </c>
      <c r="M188" s="19" t="n">
        <v>0.0216606028390113</v>
      </c>
      <c r="N188" s="19" t="n">
        <v>0.0165843535843737</v>
      </c>
      <c r="O188" s="19" t="n">
        <v>0.0405991936636223</v>
      </c>
      <c r="P188" s="19"/>
      <c r="Q188" s="19" t="n">
        <v>0.0177141438449075</v>
      </c>
      <c r="R188" s="19" t="n">
        <v>0.0116461154766452</v>
      </c>
      <c r="S188" s="19" t="n">
        <v>0</v>
      </c>
      <c r="T188" s="19" t="n">
        <v>0.0604393761750233</v>
      </c>
      <c r="U188" s="19"/>
      <c r="V188" s="19" t="n">
        <v>0.0219450331082423</v>
      </c>
      <c r="W188" s="19" t="n">
        <v>0.0154525877372285</v>
      </c>
      <c r="X188" s="19" t="n">
        <v>0.0254884204063879</v>
      </c>
      <c r="Y188" s="19"/>
      <c r="Z188" s="19" t="n">
        <v>0.0139809926409508</v>
      </c>
      <c r="AA188" s="19" t="n">
        <v>0.0291606575933071</v>
      </c>
      <c r="AB188" s="19" t="n">
        <v>0.0143484937727007</v>
      </c>
      <c r="AC188" s="19" t="n">
        <v>0.0342998083169849</v>
      </c>
      <c r="AD188" s="19" t="n">
        <v>0.00957717225173391</v>
      </c>
    </row>
    <row r="189">
      <c r="B189" t="s">
        <v>158</v>
      </c>
      <c r="C189" s="19" t="n">
        <v>0.0155803534872963</v>
      </c>
      <c r="D189" s="19" t="n">
        <v>0.0331555560682653</v>
      </c>
      <c r="E189" s="19" t="n">
        <v>0.00604257130930222</v>
      </c>
      <c r="F189" s="19"/>
      <c r="G189" s="19" t="n">
        <v>0</v>
      </c>
      <c r="H189" s="19" t="n">
        <v>0.017485393821326</v>
      </c>
      <c r="I189" s="19" t="n">
        <v>0.0335620048685511</v>
      </c>
      <c r="J189" s="19" t="n">
        <v>0</v>
      </c>
      <c r="K189" s="19" t="n">
        <v>0.0143922072433841</v>
      </c>
      <c r="L189" s="19" t="n">
        <v>0.0141974953416295</v>
      </c>
      <c r="M189" s="19" t="n">
        <v>0.0219186220822599</v>
      </c>
      <c r="N189" s="19" t="n">
        <v>0</v>
      </c>
      <c r="O189" s="19" t="n">
        <v>0.0202995968318112</v>
      </c>
      <c r="P189" s="19"/>
      <c r="Q189" s="19" t="n">
        <v>0.0088948496647575</v>
      </c>
      <c r="R189" s="19" t="n">
        <v>0.0190875569071425</v>
      </c>
      <c r="S189" s="19" t="n">
        <v>0</v>
      </c>
      <c r="T189" s="19" t="n">
        <v>0.0240041553910045</v>
      </c>
      <c r="U189" s="19"/>
      <c r="V189" s="19" t="n">
        <v>0.0169917718686471</v>
      </c>
      <c r="W189" s="19" t="n">
        <v>0.0105499734048968</v>
      </c>
      <c r="X189" s="19" t="n">
        <v>0.0239547268853064</v>
      </c>
      <c r="Y189" s="19"/>
      <c r="Z189" s="19" t="n">
        <v>0.0135926503843818</v>
      </c>
      <c r="AA189" s="19" t="n">
        <v>0</v>
      </c>
      <c r="AB189" s="19" t="n">
        <v>0</v>
      </c>
      <c r="AC189" s="19" t="n">
        <v>0.0132384252864361</v>
      </c>
      <c r="AD189" s="19" t="n">
        <v>0.0103186498865573</v>
      </c>
    </row>
    <row r="190">
      <c r="B190" t="s">
        <v>78</v>
      </c>
      <c r="C190" s="19" t="n">
        <v>0.00958729180057151</v>
      </c>
      <c r="D190" s="19" t="n">
        <v>0.0105403334999744</v>
      </c>
      <c r="E190" s="19" t="n">
        <v>0.00909656544097249</v>
      </c>
      <c r="F190" s="19"/>
      <c r="G190" s="19" t="n">
        <v>0.0262171694713152</v>
      </c>
      <c r="H190" s="19" t="n">
        <v>0.0176936783328521</v>
      </c>
      <c r="I190" s="19" t="n">
        <v>0</v>
      </c>
      <c r="J190" s="19" t="n">
        <v>0</v>
      </c>
      <c r="K190" s="19" t="n">
        <v>0.0142227866289094</v>
      </c>
      <c r="L190" s="19" t="n">
        <v>0</v>
      </c>
      <c r="M190" s="19" t="n">
        <v>0</v>
      </c>
      <c r="N190" s="19" t="n">
        <v>0.0333662585662505</v>
      </c>
      <c r="O190" s="19" t="n">
        <v>0</v>
      </c>
      <c r="P190" s="19"/>
      <c r="Q190" s="19" t="n">
        <v>0</v>
      </c>
      <c r="R190" s="19" t="n">
        <v>0.00373246238085866</v>
      </c>
      <c r="S190" s="19" t="n">
        <v>0.0171284065007511</v>
      </c>
      <c r="T190" s="19" t="n">
        <v>0.024826405450056</v>
      </c>
      <c r="U190" s="19"/>
      <c r="V190" s="19" t="n">
        <v>0.00488313111725783</v>
      </c>
      <c r="W190" s="19" t="n">
        <v>0.0190584844824335</v>
      </c>
      <c r="X190" s="19" t="n">
        <v>0</v>
      </c>
      <c r="Y190" s="19"/>
      <c r="Z190" s="19" t="n">
        <v>0.00522831054715689</v>
      </c>
      <c r="AA190" s="19" t="n">
        <v>0</v>
      </c>
      <c r="AB190" s="19" t="n">
        <v>0.00617560053087248</v>
      </c>
      <c r="AC190" s="19" t="n">
        <v>0.0101807909340464</v>
      </c>
      <c r="AD190" s="19" t="n">
        <v>0</v>
      </c>
    </row>
    <row r="191">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c r="B192" s="7" t="s">
        <v>172</v>
      </c>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c r="B193" s="26" t="s">
        <v>63</v>
      </c>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c r="B194" t="s">
        <v>162</v>
      </c>
      <c r="C194" s="19" t="n">
        <v>0.497275401539091</v>
      </c>
      <c r="D194" s="19" t="n">
        <v>0.542688623543799</v>
      </c>
      <c r="E194" s="19" t="n">
        <v>0.470986085555706</v>
      </c>
      <c r="F194" s="19"/>
      <c r="G194" s="19" t="n">
        <v>0.526529466145484</v>
      </c>
      <c r="H194" s="19" t="n">
        <v>0.491673872112389</v>
      </c>
      <c r="I194" s="19" t="n">
        <v>0.423658030073558</v>
      </c>
      <c r="J194" s="19" t="n">
        <v>0.467061379581234</v>
      </c>
      <c r="K194" s="19" t="n">
        <v>0.443278274098837</v>
      </c>
      <c r="L194" s="19" t="n">
        <v>0.549189848117222</v>
      </c>
      <c r="M194" s="19" t="n">
        <v>0.543579224921271</v>
      </c>
      <c r="N194" s="19" t="n">
        <v>0.533662585662505</v>
      </c>
      <c r="O194" s="19" t="n">
        <v>0.509424377246644</v>
      </c>
      <c r="P194" s="19"/>
      <c r="Q194" s="19" t="n">
        <v>0.347512881678818</v>
      </c>
      <c r="R194" s="19" t="n">
        <v>0.493784304867637</v>
      </c>
      <c r="S194" s="19" t="n">
        <v>0.506157795547524</v>
      </c>
      <c r="T194" s="19" t="n">
        <v>0.70324949335332</v>
      </c>
      <c r="U194" s="19"/>
      <c r="V194" s="19" t="n">
        <v>0.489073407744633</v>
      </c>
      <c r="W194" s="19" t="n">
        <v>0.503780695882105</v>
      </c>
      <c r="X194" s="19" t="n">
        <v>0.50569968270166</v>
      </c>
      <c r="Y194" s="19"/>
      <c r="Z194" s="19" t="n">
        <v>0.56192416916068</v>
      </c>
      <c r="AA194" s="19" t="n">
        <v>0.409124360599333</v>
      </c>
      <c r="AB194" s="19" t="n">
        <v>0.450546315644719</v>
      </c>
      <c r="AC194" s="19" t="n">
        <v>0.390636911179151</v>
      </c>
      <c r="AD194" s="19" t="n">
        <v>0.523723962320163</v>
      </c>
    </row>
    <row r="195">
      <c r="B195" t="s">
        <v>163</v>
      </c>
      <c r="C195" s="19" t="n">
        <v>0.317644351631039</v>
      </c>
      <c r="D195" s="19" t="n">
        <v>0.258345871471358</v>
      </c>
      <c r="E195" s="19" t="n">
        <v>0.350945783385012</v>
      </c>
      <c r="F195" s="19"/>
      <c r="G195" s="19" t="n">
        <v>0.184457076321712</v>
      </c>
      <c r="H195" s="19" t="n">
        <v>0.402997195936603</v>
      </c>
      <c r="I195" s="19" t="n">
        <v>0.365494625791548</v>
      </c>
      <c r="J195" s="19" t="n">
        <v>0.366074597294816</v>
      </c>
      <c r="K195" s="19" t="n">
        <v>0.342532823395148</v>
      </c>
      <c r="L195" s="19" t="n">
        <v>0.338065831780543</v>
      </c>
      <c r="M195" s="19" t="n">
        <v>0.260443272554633</v>
      </c>
      <c r="N195" s="19" t="n">
        <v>0.266337414337495</v>
      </c>
      <c r="O195" s="19" t="n">
        <v>0.286128812096721</v>
      </c>
      <c r="P195" s="19"/>
      <c r="Q195" s="19" t="n">
        <v>0.372151850682933</v>
      </c>
      <c r="R195" s="19" t="n">
        <v>0.355900328004213</v>
      </c>
      <c r="S195" s="19" t="n">
        <v>0.25315751145801</v>
      </c>
      <c r="T195" s="19" t="n">
        <v>0.182343643035608</v>
      </c>
      <c r="U195" s="19"/>
      <c r="V195" s="19" t="n">
        <v>0.351772367780801</v>
      </c>
      <c r="W195" s="19" t="n">
        <v>0.259966262405064</v>
      </c>
      <c r="X195" s="19" t="n">
        <v>0.359481842783161</v>
      </c>
      <c r="Y195" s="19"/>
      <c r="Z195" s="19" t="n">
        <v>0.272546781476188</v>
      </c>
      <c r="AA195" s="19" t="n">
        <v>0.401047967254337</v>
      </c>
      <c r="AB195" s="19" t="n">
        <v>0.267656327463532</v>
      </c>
      <c r="AC195" s="19" t="n">
        <v>0.447169728063404</v>
      </c>
      <c r="AD195" s="19" t="n">
        <v>0.310960890842745</v>
      </c>
    </row>
    <row r="196">
      <c r="B196" t="s">
        <v>164</v>
      </c>
      <c r="C196" s="19" t="n">
        <v>0.0681691276652575</v>
      </c>
      <c r="D196" s="19" t="n">
        <v>0.0891788453029764</v>
      </c>
      <c r="E196" s="19" t="n">
        <v>0.0569175204149466</v>
      </c>
      <c r="F196" s="19"/>
      <c r="G196" s="19" t="n">
        <v>0.157927610176228</v>
      </c>
      <c r="H196" s="19" t="n">
        <v>0</v>
      </c>
      <c r="I196" s="19" t="n">
        <v>0.0667289281911186</v>
      </c>
      <c r="J196" s="19" t="n">
        <v>0.0670613795812336</v>
      </c>
      <c r="K196" s="19" t="n">
        <v>0.0428377805012029</v>
      </c>
      <c r="L196" s="19" t="n">
        <v>0.0424253574987282</v>
      </c>
      <c r="M196" s="19" t="n">
        <v>0.108561033438305</v>
      </c>
      <c r="N196" s="19" t="n">
        <v>0.0501481635481274</v>
      </c>
      <c r="O196" s="19" t="n">
        <v>0.122523002160129</v>
      </c>
      <c r="P196" s="19"/>
      <c r="Q196" s="19" t="n">
        <v>0.136418175381272</v>
      </c>
      <c r="R196" s="19" t="n">
        <v>0.0564903039467838</v>
      </c>
      <c r="S196" s="19" t="n">
        <v>0.0396663600896016</v>
      </c>
      <c r="T196" s="19" t="n">
        <v>0.0223823377823178</v>
      </c>
      <c r="U196" s="19"/>
      <c r="V196" s="19" t="n">
        <v>0.050896630650849</v>
      </c>
      <c r="W196" s="19" t="n">
        <v>0.0955761374764656</v>
      </c>
      <c r="X196" s="19" t="n">
        <v>0.0514770865445027</v>
      </c>
      <c r="Y196" s="19"/>
      <c r="Z196" s="19" t="n">
        <v>0.0586896347405209</v>
      </c>
      <c r="AA196" s="19" t="n">
        <v>0.0293253040714284</v>
      </c>
      <c r="AB196" s="19" t="n">
        <v>0.0936585337252756</v>
      </c>
      <c r="AC196" s="19" t="n">
        <v>0.0792913111725557</v>
      </c>
      <c r="AD196" s="19" t="n">
        <v>0.0688370143168174</v>
      </c>
    </row>
    <row r="197">
      <c r="B197" t="s">
        <v>165</v>
      </c>
      <c r="C197" s="19" t="n">
        <v>0.0318099614896161</v>
      </c>
      <c r="D197" s="19" t="n">
        <v>0.0326882465123505</v>
      </c>
      <c r="E197" s="19" t="n">
        <v>0.0314273006894631</v>
      </c>
      <c r="F197" s="19"/>
      <c r="G197" s="19" t="n">
        <v>0.0524343389426304</v>
      </c>
      <c r="H197" s="19" t="n">
        <v>0</v>
      </c>
      <c r="I197" s="19" t="n">
        <v>0.0443542582787512</v>
      </c>
      <c r="J197" s="19" t="n">
        <v>0.0998026435427165</v>
      </c>
      <c r="K197" s="19" t="n">
        <v>0.0570605671301123</v>
      </c>
      <c r="L197" s="19" t="n">
        <v>0</v>
      </c>
      <c r="M197" s="19" t="n">
        <v>0.0438372441645199</v>
      </c>
      <c r="N197" s="19" t="n">
        <v>0.0333662585662505</v>
      </c>
      <c r="O197" s="19" t="n">
        <v>0</v>
      </c>
      <c r="P197" s="19"/>
      <c r="Q197" s="19" t="n">
        <v>0.0758971234926542</v>
      </c>
      <c r="R197" s="19" t="n">
        <v>0.0117150107509413</v>
      </c>
      <c r="S197" s="19" t="n">
        <v>0.069602577184578</v>
      </c>
      <c r="T197" s="19" t="n">
        <v>0.0111637463316762</v>
      </c>
      <c r="U197" s="19"/>
      <c r="V197" s="19" t="n">
        <v>0.0311858786529026</v>
      </c>
      <c r="W197" s="19" t="n">
        <v>0.0361094791013094</v>
      </c>
      <c r="X197" s="19" t="n">
        <v>0.0228941815105801</v>
      </c>
      <c r="Y197" s="19"/>
      <c r="Z197" s="19" t="n">
        <v>0.040077120818468</v>
      </c>
      <c r="AA197" s="19" t="n">
        <v>0.0286860833713814</v>
      </c>
      <c r="AB197" s="19" t="n">
        <v>0.0448006135831247</v>
      </c>
      <c r="AC197" s="19" t="n">
        <v>0.0296527085305605</v>
      </c>
      <c r="AD197" s="19" t="n">
        <v>0.0422883296596467</v>
      </c>
    </row>
    <row r="198">
      <c r="B198" t="s">
        <v>166</v>
      </c>
      <c r="C198" s="19" t="n">
        <v>0.0366489331862598</v>
      </c>
      <c r="D198" s="19" t="n">
        <v>0.0387376426862561</v>
      </c>
      <c r="E198" s="19" t="n">
        <v>0.035620798485366</v>
      </c>
      <c r="F198" s="19"/>
      <c r="G198" s="19" t="n">
        <v>0</v>
      </c>
      <c r="H198" s="19" t="n">
        <v>0.0878435381296822</v>
      </c>
      <c r="I198" s="19" t="n">
        <v>0.0443542582787512</v>
      </c>
      <c r="J198" s="19" t="n">
        <v>0</v>
      </c>
      <c r="K198" s="19" t="n">
        <v>0.0714527743734964</v>
      </c>
      <c r="L198" s="19" t="n">
        <v>0.0140303668154692</v>
      </c>
      <c r="M198" s="19" t="n">
        <v>0.0435792249212712</v>
      </c>
      <c r="N198" s="19" t="n">
        <v>0</v>
      </c>
      <c r="O198" s="19" t="n">
        <v>0.0408410007200429</v>
      </c>
      <c r="P198" s="19"/>
      <c r="Q198" s="19" t="n">
        <v>0.0416153044584599</v>
      </c>
      <c r="R198" s="19" t="n">
        <v>0.0313631119541508</v>
      </c>
      <c r="S198" s="19" t="n">
        <v>0.0957718632450814</v>
      </c>
      <c r="T198" s="19" t="n">
        <v>0.0111637463316762</v>
      </c>
      <c r="U198" s="19"/>
      <c r="V198" s="19" t="n">
        <v>0.0373848494432181</v>
      </c>
      <c r="W198" s="19" t="n">
        <v>0.0406278238061164</v>
      </c>
      <c r="X198" s="19" t="n">
        <v>0.0244321503097415</v>
      </c>
      <c r="Y198" s="19"/>
      <c r="Z198" s="19" t="n">
        <v>0.0315754675609762</v>
      </c>
      <c r="AA198" s="19" t="n">
        <v>0.065835918624437</v>
      </c>
      <c r="AB198" s="19" t="n">
        <v>0.0603576979374309</v>
      </c>
      <c r="AC198" s="19" t="n">
        <v>0.0430685501202823</v>
      </c>
      <c r="AD198" s="19" t="n">
        <v>0.0227995100792939</v>
      </c>
    </row>
    <row r="199">
      <c r="B199" t="s">
        <v>78</v>
      </c>
      <c r="C199" s="19" t="n">
        <v>0.00717301625278588</v>
      </c>
      <c r="D199" s="19" t="n">
        <v>0.00503507884612871</v>
      </c>
      <c r="E199" s="19" t="n">
        <v>0.00836070176557179</v>
      </c>
      <c r="F199" s="19"/>
      <c r="G199" s="19" t="n">
        <v>0</v>
      </c>
      <c r="H199" s="19" t="n">
        <v>0.017485393821326</v>
      </c>
      <c r="I199" s="19" t="n">
        <v>0.0110556411075225</v>
      </c>
      <c r="J199" s="19" t="n">
        <v>0</v>
      </c>
      <c r="K199" s="19" t="n">
        <v>0</v>
      </c>
      <c r="L199" s="19" t="n">
        <v>0</v>
      </c>
      <c r="M199" s="19" t="n">
        <v>0</v>
      </c>
      <c r="N199" s="19" t="n">
        <v>0.0333662585662505</v>
      </c>
      <c r="O199" s="19" t="n">
        <v>0</v>
      </c>
      <c r="P199" s="19"/>
      <c r="Q199" s="19" t="n">
        <v>0.00784826219918509</v>
      </c>
      <c r="R199" s="19" t="n">
        <v>0.00346425506607885</v>
      </c>
      <c r="S199" s="19" t="n">
        <v>0.018727857593277</v>
      </c>
      <c r="T199" s="19" t="n">
        <v>0</v>
      </c>
      <c r="U199" s="19"/>
      <c r="V199" s="19" t="n">
        <v>0.0041449887210809</v>
      </c>
      <c r="W199" s="19" t="n">
        <v>0.0136683396482742</v>
      </c>
      <c r="X199" s="19" t="n">
        <v>0</v>
      </c>
      <c r="Y199" s="19"/>
      <c r="Z199" s="19" t="n">
        <v>0.00849695430283253</v>
      </c>
      <c r="AA199" s="19" t="n">
        <v>0.0242401347747324</v>
      </c>
      <c r="AB199" s="19" t="n">
        <v>0.0128483930846491</v>
      </c>
      <c r="AC199" s="19" t="n">
        <v>0.0101807909340464</v>
      </c>
      <c r="AD199" s="19" t="n">
        <v>0</v>
      </c>
    </row>
    <row r="200">
      <c r="B200" t="s">
        <v>167</v>
      </c>
      <c r="C200" s="19" t="n">
        <v>0.0412792082359503</v>
      </c>
      <c r="D200" s="19" t="n">
        <v>0.0333256916371316</v>
      </c>
      <c r="E200" s="19" t="n">
        <v>0.0457418097039346</v>
      </c>
      <c r="F200" s="19"/>
      <c r="G200" s="19" t="n">
        <v>0.0786515084139455</v>
      </c>
      <c r="H200" s="19" t="n">
        <v>0</v>
      </c>
      <c r="I200" s="19" t="n">
        <v>0.0443542582787512</v>
      </c>
      <c r="J200" s="19" t="n">
        <v>0</v>
      </c>
      <c r="K200" s="19" t="n">
        <v>0.0428377805012029</v>
      </c>
      <c r="L200" s="19" t="n">
        <v>0.0562885957880371</v>
      </c>
      <c r="M200" s="19" t="n">
        <v>0</v>
      </c>
      <c r="N200" s="19" t="n">
        <v>0.0831193193193715</v>
      </c>
      <c r="O200" s="19" t="n">
        <v>0.0410828077764635</v>
      </c>
      <c r="P200" s="19"/>
      <c r="Q200" s="19" t="n">
        <v>0.0185564021066772</v>
      </c>
      <c r="R200" s="19" t="n">
        <v>0.0472826854101954</v>
      </c>
      <c r="S200" s="19" t="n">
        <v>0.0169160348819281</v>
      </c>
      <c r="T200" s="19" t="n">
        <v>0.0696970331654021</v>
      </c>
      <c r="U200" s="19"/>
      <c r="V200" s="19" t="n">
        <v>0.0355418770065157</v>
      </c>
      <c r="W200" s="19" t="n">
        <v>0.0502712616806646</v>
      </c>
      <c r="X200" s="19" t="n">
        <v>0.0360150561503555</v>
      </c>
      <c r="Y200" s="19"/>
      <c r="Z200" s="19" t="n">
        <v>0.0266898719403344</v>
      </c>
      <c r="AA200" s="19" t="n">
        <v>0.0417402313043509</v>
      </c>
      <c r="AB200" s="19" t="n">
        <v>0.070132118561269</v>
      </c>
      <c r="AC200" s="19" t="n">
        <v>0</v>
      </c>
      <c r="AD200" s="19" t="n">
        <v>0.0313902927813332</v>
      </c>
    </row>
    <row r="201">
      <c r="B201" t="s">
        <v>168</v>
      </c>
      <c r="C201" s="19" t="n">
        <v>0.81491975317013</v>
      </c>
      <c r="D201" s="19" t="n">
        <v>0.801034495015157</v>
      </c>
      <c r="E201" s="19" t="n">
        <v>0.821931868940718</v>
      </c>
      <c r="F201" s="19"/>
      <c r="G201" s="19" t="n">
        <v>0.710986542467196</v>
      </c>
      <c r="H201" s="19" t="n">
        <v>0.894671068048992</v>
      </c>
      <c r="I201" s="19" t="n">
        <v>0.789152655865106</v>
      </c>
      <c r="J201" s="19" t="n">
        <v>0.83313597687605</v>
      </c>
      <c r="K201" s="19" t="n">
        <v>0.785811097493986</v>
      </c>
      <c r="L201" s="19" t="n">
        <v>0.887255679897766</v>
      </c>
      <c r="M201" s="19" t="n">
        <v>0.804022497475904</v>
      </c>
      <c r="N201" s="19" t="n">
        <v>0.8</v>
      </c>
      <c r="O201" s="19" t="n">
        <v>0.795553189343365</v>
      </c>
      <c r="P201" s="19"/>
      <c r="Q201" s="19" t="n">
        <v>0.719664732361751</v>
      </c>
      <c r="R201" s="19" t="n">
        <v>0.84968463287185</v>
      </c>
      <c r="S201" s="19" t="n">
        <v>0.759315307005534</v>
      </c>
      <c r="T201" s="19" t="n">
        <v>0.885593136388928</v>
      </c>
      <c r="U201" s="19"/>
      <c r="V201" s="19" t="n">
        <v>0.840845775525434</v>
      </c>
      <c r="W201" s="19" t="n">
        <v>0.76374695828717</v>
      </c>
      <c r="X201" s="19" t="n">
        <v>0.86518152548482</v>
      </c>
      <c r="Y201" s="19"/>
      <c r="Z201" s="19" t="n">
        <v>0.834470950636868</v>
      </c>
      <c r="AA201" s="19" t="n">
        <v>0.81017232785367</v>
      </c>
      <c r="AB201" s="19" t="n">
        <v>0.718202643108251</v>
      </c>
      <c r="AC201" s="19" t="n">
        <v>0.837806639242555</v>
      </c>
      <c r="AD201" s="19" t="n">
        <v>0.834684853162909</v>
      </c>
    </row>
    <row r="202">
      <c r="B202" t="s">
        <v>169</v>
      </c>
      <c r="C202" s="19" t="n">
        <v>0.0684588946758759</v>
      </c>
      <c r="D202" s="19" t="n">
        <v>0.0714258891986066</v>
      </c>
      <c r="E202" s="19" t="n">
        <v>0.0670480991748291</v>
      </c>
      <c r="F202" s="19"/>
      <c r="G202" s="19" t="n">
        <v>0.0524343389426304</v>
      </c>
      <c r="H202" s="19" t="n">
        <v>0.0878435381296822</v>
      </c>
      <c r="I202" s="19" t="n">
        <v>0.0887085165575023</v>
      </c>
      <c r="J202" s="19" t="n">
        <v>0.0998026435427165</v>
      </c>
      <c r="K202" s="19" t="n">
        <v>0.128513341503609</v>
      </c>
      <c r="L202" s="19" t="n">
        <v>0.0140303668154692</v>
      </c>
      <c r="M202" s="19" t="n">
        <v>0.0874164690857911</v>
      </c>
      <c r="N202" s="19" t="n">
        <v>0.0333662585662505</v>
      </c>
      <c r="O202" s="19" t="n">
        <v>0.0408410007200429</v>
      </c>
      <c r="P202" s="19"/>
      <c r="Q202" s="19" t="n">
        <v>0.117512427951114</v>
      </c>
      <c r="R202" s="19" t="n">
        <v>0.0430781227050921</v>
      </c>
      <c r="S202" s="19" t="n">
        <v>0.165374440429659</v>
      </c>
      <c r="T202" s="19" t="n">
        <v>0.0223274926633524</v>
      </c>
      <c r="U202" s="19"/>
      <c r="V202" s="19" t="n">
        <v>0.0685707280961207</v>
      </c>
      <c r="W202" s="19" t="n">
        <v>0.0767373029074257</v>
      </c>
      <c r="X202" s="19" t="n">
        <v>0.0473263318203215</v>
      </c>
      <c r="Y202" s="19"/>
      <c r="Z202" s="19" t="n">
        <v>0.0716525883794442</v>
      </c>
      <c r="AA202" s="19" t="n">
        <v>0.0945220019958184</v>
      </c>
      <c r="AB202" s="19" t="n">
        <v>0.105158311520556</v>
      </c>
      <c r="AC202" s="19" t="n">
        <v>0.0727212586508428</v>
      </c>
      <c r="AD202" s="19" t="n">
        <v>0.0650878397389407</v>
      </c>
    </row>
    <row r="203">
      <c r="B203" t="s">
        <v>170</v>
      </c>
      <c r="C203" s="19" t="n">
        <v>0.746460858494255</v>
      </c>
      <c r="D203" s="19" t="n">
        <v>0.72960860581655</v>
      </c>
      <c r="E203" s="19" t="n">
        <v>0.754883769765889</v>
      </c>
      <c r="F203" s="19"/>
      <c r="G203" s="19" t="n">
        <v>0.658552203524566</v>
      </c>
      <c r="H203" s="19" t="n">
        <v>0.80682752991931</v>
      </c>
      <c r="I203" s="19" t="n">
        <v>0.700444139307603</v>
      </c>
      <c r="J203" s="19" t="n">
        <v>0.733333333333333</v>
      </c>
      <c r="K203" s="19" t="n">
        <v>0.657297755990377</v>
      </c>
      <c r="L203" s="19" t="n">
        <v>0.873225313082296</v>
      </c>
      <c r="M203" s="19" t="n">
        <v>0.716606028390113</v>
      </c>
      <c r="N203" s="19" t="n">
        <v>0.76663374143375</v>
      </c>
      <c r="O203" s="19" t="n">
        <v>0.754712188623322</v>
      </c>
      <c r="P203" s="19"/>
      <c r="Q203" s="19" t="n">
        <v>0.602152304410637</v>
      </c>
      <c r="R203" s="19" t="n">
        <v>0.806606510166758</v>
      </c>
      <c r="S203" s="19" t="n">
        <v>0.593940866575874</v>
      </c>
      <c r="T203" s="19" t="n">
        <v>0.863265643725575</v>
      </c>
      <c r="U203" s="19"/>
      <c r="V203" s="19" t="n">
        <v>0.772275047429313</v>
      </c>
      <c r="W203" s="19" t="n">
        <v>0.687009655379744</v>
      </c>
      <c r="X203" s="19" t="n">
        <v>0.817855193664499</v>
      </c>
      <c r="Y203" s="19"/>
      <c r="Z203" s="19" t="n">
        <v>0.762818362257424</v>
      </c>
      <c r="AA203" s="19" t="n">
        <v>0.715650325857851</v>
      </c>
      <c r="AB203" s="19" t="n">
        <v>0.613044331587695</v>
      </c>
      <c r="AC203" s="19" t="n">
        <v>0.765085380591712</v>
      </c>
      <c r="AD203" s="19" t="n">
        <v>0.769597013423968</v>
      </c>
    </row>
    <row r="204">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c r="B205" s="7" t="s">
        <v>173</v>
      </c>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c r="B206" s="26" t="s">
        <v>63</v>
      </c>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c r="B207" t="s">
        <v>162</v>
      </c>
      <c r="C207" s="19" t="n">
        <v>0.583630666686984</v>
      </c>
      <c r="D207" s="19" t="n">
        <v>0.561974813898134</v>
      </c>
      <c r="E207" s="19" t="n">
        <v>0.594180221334133</v>
      </c>
      <c r="F207" s="19"/>
      <c r="G207" s="19" t="n">
        <v>0.552122042268462</v>
      </c>
      <c r="H207" s="19" t="n">
        <v>0.543505200041789</v>
      </c>
      <c r="I207" s="19" t="n">
        <v>0.567513058320011</v>
      </c>
      <c r="J207" s="19" t="n">
        <v>0.433925402705184</v>
      </c>
      <c r="K207" s="19" t="n">
        <v>0.514561627857859</v>
      </c>
      <c r="L207" s="19" t="n">
        <v>0.718389892533654</v>
      </c>
      <c r="M207" s="19" t="n">
        <v>0.651882239116328</v>
      </c>
      <c r="N207" s="19" t="n">
        <v>0.550246939246879</v>
      </c>
      <c r="O207" s="19" t="n">
        <v>0.590864571630309</v>
      </c>
      <c r="P207" s="19"/>
      <c r="Q207" s="19" t="n">
        <v>0.55547390350219</v>
      </c>
      <c r="R207" s="19" t="n">
        <v>0.563800979283195</v>
      </c>
      <c r="S207" s="19" t="n">
        <v>0.567949962525858</v>
      </c>
      <c r="T207" s="19" t="n">
        <v>0.695038674447322</v>
      </c>
      <c r="U207" s="19"/>
      <c r="V207" s="19" t="n">
        <v>0.576540071362851</v>
      </c>
      <c r="W207" s="19" t="n">
        <v>0.5746197215551</v>
      </c>
      <c r="X207" s="19" t="n">
        <v>0.627675088943134</v>
      </c>
      <c r="Y207" s="19"/>
      <c r="Z207" s="19" t="n">
        <v>0.583574101642837</v>
      </c>
      <c r="AA207" s="19" t="n">
        <v>0.489370107320858</v>
      </c>
      <c r="AB207" s="19" t="n">
        <v>0.531223273648681</v>
      </c>
      <c r="AC207" s="19" t="n">
        <v>0.587088116185073</v>
      </c>
      <c r="AD207" s="19" t="n">
        <v>0.518140538804094</v>
      </c>
    </row>
    <row r="208">
      <c r="B208" t="s">
        <v>163</v>
      </c>
      <c r="C208" s="19" t="n">
        <v>0.231240676421371</v>
      </c>
      <c r="D208" s="19" t="n">
        <v>0.263362498929422</v>
      </c>
      <c r="E208" s="19" t="n">
        <v>0.214422696407245</v>
      </c>
      <c r="F208" s="19"/>
      <c r="G208" s="19" t="n">
        <v>0.211298839141364</v>
      </c>
      <c r="H208" s="19" t="n">
        <v>0.333680474185877</v>
      </c>
      <c r="I208" s="19" t="n">
        <v>0.221771291393756</v>
      </c>
      <c r="J208" s="19" t="n">
        <v>0.499802643542717</v>
      </c>
      <c r="K208" s="19" t="n">
        <v>0.271418890250601</v>
      </c>
      <c r="L208" s="19" t="n">
        <v>0.140805053733173</v>
      </c>
      <c r="M208" s="19" t="n">
        <v>0.173800861198588</v>
      </c>
      <c r="N208" s="19" t="n">
        <v>0.2</v>
      </c>
      <c r="O208" s="19" t="n">
        <v>0.204688617713056</v>
      </c>
      <c r="P208" s="19"/>
      <c r="Q208" s="19" t="n">
        <v>0.27556389236288</v>
      </c>
      <c r="R208" s="19" t="n">
        <v>0.270247273381001</v>
      </c>
      <c r="S208" s="19" t="n">
        <v>0.163035352670253</v>
      </c>
      <c r="T208" s="19" t="n">
        <v>0.0967976297675328</v>
      </c>
      <c r="U208" s="19"/>
      <c r="V208" s="19" t="n">
        <v>0.253098720978073</v>
      </c>
      <c r="W208" s="19" t="n">
        <v>0.228927520945948</v>
      </c>
      <c r="X208" s="19" t="n">
        <v>0.171052715625916</v>
      </c>
      <c r="Y208" s="19"/>
      <c r="Z208" s="19" t="n">
        <v>0.22414747447383</v>
      </c>
      <c r="AA208" s="19" t="n">
        <v>0.265057412366317</v>
      </c>
      <c r="AB208" s="19" t="n">
        <v>0.243115352227525</v>
      </c>
      <c r="AC208" s="19" t="n">
        <v>0.275619460368655</v>
      </c>
      <c r="AD208" s="19" t="n">
        <v>0.323317453384078</v>
      </c>
    </row>
    <row r="209">
      <c r="B209" t="s">
        <v>164</v>
      </c>
      <c r="C209" s="19" t="n">
        <v>0.0723522205118381</v>
      </c>
      <c r="D209" s="19" t="n">
        <v>0.0764033799945064</v>
      </c>
      <c r="E209" s="19" t="n">
        <v>0.0703619454392771</v>
      </c>
      <c r="F209" s="19"/>
      <c r="G209" s="19" t="n">
        <v>0.131710440704913</v>
      </c>
      <c r="H209" s="19" t="n">
        <v>0.017485393821326</v>
      </c>
      <c r="I209" s="19" t="n">
        <v>0.0997641576650248</v>
      </c>
      <c r="J209" s="19" t="n">
        <v>0.0331359768760499</v>
      </c>
      <c r="K209" s="19" t="n">
        <v>0.0570605671301123</v>
      </c>
      <c r="L209" s="19" t="n">
        <v>0.0846835864712961</v>
      </c>
      <c r="M209" s="19" t="n">
        <v>0.0869004305992938</v>
      </c>
      <c r="N209" s="19" t="n">
        <v>0.0167819049818769</v>
      </c>
      <c r="O209" s="19" t="n">
        <v>0.102223405328318</v>
      </c>
      <c r="P209" s="19"/>
      <c r="Q209" s="19" t="n">
        <v>0.107065965600887</v>
      </c>
      <c r="R209" s="19" t="n">
        <v>0.0595320590232195</v>
      </c>
      <c r="S209" s="19" t="n">
        <v>0.0858641937903622</v>
      </c>
      <c r="T209" s="19" t="n">
        <v>0.0586557117737782</v>
      </c>
      <c r="U209" s="19"/>
      <c r="V209" s="19" t="n">
        <v>0.0786497867811728</v>
      </c>
      <c r="W209" s="19" t="n">
        <v>0.0724515736602958</v>
      </c>
      <c r="X209" s="19" t="n">
        <v>0.0530876940828909</v>
      </c>
      <c r="Y209" s="19"/>
      <c r="Z209" s="19" t="n">
        <v>0.0708025364551787</v>
      </c>
      <c r="AA209" s="19" t="n">
        <v>0.0904782528935064</v>
      </c>
      <c r="AB209" s="19" t="n">
        <v>0.10980104826635</v>
      </c>
      <c r="AC209" s="19" t="n">
        <v>0.0726908537052276</v>
      </c>
      <c r="AD209" s="19" t="n">
        <v>0.0345000268517395</v>
      </c>
    </row>
    <row r="210">
      <c r="B210" t="s">
        <v>165</v>
      </c>
      <c r="C210" s="19" t="n">
        <v>0.0192469988821982</v>
      </c>
      <c r="D210" s="19" t="n">
        <v>0.0176380188944633</v>
      </c>
      <c r="E210" s="19" t="n">
        <v>0.0201827705778387</v>
      </c>
      <c r="F210" s="19"/>
      <c r="G210" s="19" t="n">
        <v>0</v>
      </c>
      <c r="H210" s="19" t="n">
        <v>0</v>
      </c>
      <c r="I210" s="19" t="n">
        <v>0.0222429760637062</v>
      </c>
      <c r="J210" s="19" t="n">
        <v>0</v>
      </c>
      <c r="K210" s="19" t="n">
        <v>0.0426683598867282</v>
      </c>
      <c r="L210" s="19" t="n">
        <v>0</v>
      </c>
      <c r="M210" s="19" t="n">
        <v>0.0654978470035311</v>
      </c>
      <c r="N210" s="19" t="n">
        <v>0.0331687071687473</v>
      </c>
      <c r="O210" s="19" t="n">
        <v>0</v>
      </c>
      <c r="P210" s="19"/>
      <c r="Q210" s="19" t="n">
        <v>0.00998844281940642</v>
      </c>
      <c r="R210" s="19" t="n">
        <v>0.0189424840339298</v>
      </c>
      <c r="S210" s="19" t="n">
        <v>0.0353541036927177</v>
      </c>
      <c r="T210" s="19" t="n">
        <v>0.0232796903216349</v>
      </c>
      <c r="U210" s="19"/>
      <c r="V210" s="19" t="n">
        <v>0.0128356667301597</v>
      </c>
      <c r="W210" s="19" t="n">
        <v>0.0207097798866102</v>
      </c>
      <c r="X210" s="19" t="n">
        <v>0.0349310392502428</v>
      </c>
      <c r="Y210" s="19"/>
      <c r="Z210" s="19" t="n">
        <v>0.0226548528731841</v>
      </c>
      <c r="AA210" s="19" t="n">
        <v>0.0250214216210385</v>
      </c>
      <c r="AB210" s="19" t="n">
        <v>0.0125967745478212</v>
      </c>
      <c r="AC210" s="19" t="n">
        <v>0.0107054764141683</v>
      </c>
      <c r="AD210" s="19" t="n">
        <v>0.0440547293876124</v>
      </c>
    </row>
    <row r="211">
      <c r="B211" t="s">
        <v>166</v>
      </c>
      <c r="C211" s="19" t="n">
        <v>0.0445700376583155</v>
      </c>
      <c r="D211" s="19" t="n">
        <v>0.0327709906986186</v>
      </c>
      <c r="E211" s="19" t="n">
        <v>0.0511398359814903</v>
      </c>
      <c r="F211" s="19"/>
      <c r="G211" s="19" t="n">
        <v>0.0524343389426304</v>
      </c>
      <c r="H211" s="19" t="n">
        <v>0.105328931951008</v>
      </c>
      <c r="I211" s="19" t="n">
        <v>0.022111282215045</v>
      </c>
      <c r="J211" s="19" t="n">
        <v>0.0331359768760499</v>
      </c>
      <c r="K211" s="19" t="n">
        <v>0.0428377805012029</v>
      </c>
      <c r="L211" s="19" t="n">
        <v>0.0280607336309384</v>
      </c>
      <c r="M211" s="19" t="n">
        <v>0.0219186220822599</v>
      </c>
      <c r="N211" s="19" t="n">
        <v>0.0667325171325011</v>
      </c>
      <c r="O211" s="19" t="n">
        <v>0.0405991936636223</v>
      </c>
      <c r="P211" s="19"/>
      <c r="Q211" s="19" t="n">
        <v>0.0357084910341071</v>
      </c>
      <c r="R211" s="19" t="n">
        <v>0.0494136625300403</v>
      </c>
      <c r="S211" s="19" t="n">
        <v>0.0941081787134574</v>
      </c>
      <c r="T211" s="19" t="n">
        <v>0.0134820170116528</v>
      </c>
      <c r="U211" s="19"/>
      <c r="V211" s="19" t="n">
        <v>0.0368928710359527</v>
      </c>
      <c r="W211" s="19" t="n">
        <v>0.0361818173702883</v>
      </c>
      <c r="X211" s="19" t="n">
        <v>0.0888213117880747</v>
      </c>
      <c r="Y211" s="19"/>
      <c r="Z211" s="19" t="n">
        <v>0.0547760814285142</v>
      </c>
      <c r="AA211" s="19" t="n">
        <v>0.0798015630244488</v>
      </c>
      <c r="AB211" s="19" t="n">
        <v>0.0490248874557135</v>
      </c>
      <c r="AC211" s="19" t="n">
        <v>0.0437153023928304</v>
      </c>
      <c r="AD211" s="19" t="n">
        <v>0.0418979602925467</v>
      </c>
    </row>
    <row r="212">
      <c r="B212" t="s">
        <v>78</v>
      </c>
      <c r="C212" s="19" t="n">
        <v>0.00740121768559975</v>
      </c>
      <c r="D212" s="19" t="n">
        <v>0.0160992385955916</v>
      </c>
      <c r="E212" s="19" t="n">
        <v>0.00268000305933702</v>
      </c>
      <c r="F212" s="19"/>
      <c r="G212" s="19" t="n">
        <v>0</v>
      </c>
      <c r="H212" s="19" t="n">
        <v>0</v>
      </c>
      <c r="I212" s="19" t="n">
        <v>0.0110556411075225</v>
      </c>
      <c r="J212" s="19" t="n">
        <v>0</v>
      </c>
      <c r="K212" s="19" t="n">
        <v>0.0143922072433841</v>
      </c>
      <c r="L212" s="19" t="n">
        <v>0</v>
      </c>
      <c r="M212" s="19" t="n">
        <v>0</v>
      </c>
      <c r="N212" s="19" t="n">
        <v>0.0167819049818769</v>
      </c>
      <c r="O212" s="19" t="n">
        <v>0.0205414038882317</v>
      </c>
      <c r="P212" s="19"/>
      <c r="Q212" s="19" t="n">
        <v>0</v>
      </c>
      <c r="R212" s="19" t="n">
        <v>0.00346425506607885</v>
      </c>
      <c r="S212" s="19" t="n">
        <v>0.0196437672246722</v>
      </c>
      <c r="T212" s="19" t="n">
        <v>0.0111637463316762</v>
      </c>
      <c r="U212" s="19"/>
      <c r="V212" s="19" t="n">
        <v>0</v>
      </c>
      <c r="W212" s="19" t="n">
        <v>0.0192440628344041</v>
      </c>
      <c r="X212" s="19" t="n">
        <v>0</v>
      </c>
      <c r="Y212" s="19"/>
      <c r="Z212" s="19" t="n">
        <v>0.00902547520142137</v>
      </c>
      <c r="AA212" s="19" t="n">
        <v>0.0120444615549084</v>
      </c>
      <c r="AB212" s="19" t="n">
        <v>0.00617560053087248</v>
      </c>
      <c r="AC212" s="19" t="n">
        <v>0.0101807909340464</v>
      </c>
      <c r="AD212" s="19" t="n">
        <v>0</v>
      </c>
    </row>
    <row r="213">
      <c r="B213" t="s">
        <v>167</v>
      </c>
      <c r="C213" s="19" t="n">
        <v>0.0415581821536938</v>
      </c>
      <c r="D213" s="19" t="n">
        <v>0.0317510589892643</v>
      </c>
      <c r="E213" s="19" t="n">
        <v>0.0470325272006783</v>
      </c>
      <c r="F213" s="19"/>
      <c r="G213" s="19" t="n">
        <v>0.0524343389426304</v>
      </c>
      <c r="H213" s="19" t="n">
        <v>0</v>
      </c>
      <c r="I213" s="19" t="n">
        <v>0.0555415932349349</v>
      </c>
      <c r="J213" s="19" t="n">
        <v>0</v>
      </c>
      <c r="K213" s="19" t="n">
        <v>0.0570605671301123</v>
      </c>
      <c r="L213" s="19" t="n">
        <v>0.0280607336309384</v>
      </c>
      <c r="M213" s="19" t="n">
        <v>0</v>
      </c>
      <c r="N213" s="19" t="n">
        <v>0.116288026488119</v>
      </c>
      <c r="O213" s="19" t="n">
        <v>0.0410828077764635</v>
      </c>
      <c r="P213" s="19"/>
      <c r="Q213" s="19" t="n">
        <v>0.0161993046805294</v>
      </c>
      <c r="R213" s="19" t="n">
        <v>0.0345992866825356</v>
      </c>
      <c r="S213" s="19" t="n">
        <v>0.0340444413826791</v>
      </c>
      <c r="T213" s="19" t="n">
        <v>0.101582530346403</v>
      </c>
      <c r="U213" s="19"/>
      <c r="V213" s="19" t="n">
        <v>0.0419828831117906</v>
      </c>
      <c r="W213" s="19" t="n">
        <v>0.0478655237473545</v>
      </c>
      <c r="X213" s="19" t="n">
        <v>0.0244321503097415</v>
      </c>
      <c r="Y213" s="19"/>
      <c r="Z213" s="19" t="n">
        <v>0.0350194779250345</v>
      </c>
      <c r="AA213" s="19" t="n">
        <v>0.0382267812189236</v>
      </c>
      <c r="AB213" s="19" t="n">
        <v>0.048063063323037</v>
      </c>
      <c r="AC213" s="19" t="n">
        <v>0</v>
      </c>
      <c r="AD213" s="19" t="n">
        <v>0.0380892912799293</v>
      </c>
    </row>
    <row r="214">
      <c r="B214" t="s">
        <v>168</v>
      </c>
      <c r="C214" s="19" t="n">
        <v>0.814871343108355</v>
      </c>
      <c r="D214" s="19" t="n">
        <v>0.825337312827556</v>
      </c>
      <c r="E214" s="19" t="n">
        <v>0.808602917741379</v>
      </c>
      <c r="F214" s="19"/>
      <c r="G214" s="19" t="n">
        <v>0.763420881409826</v>
      </c>
      <c r="H214" s="19" t="n">
        <v>0.877185674227666</v>
      </c>
      <c r="I214" s="19" t="n">
        <v>0.789284349713767</v>
      </c>
      <c r="J214" s="19" t="n">
        <v>0.9337280462479</v>
      </c>
      <c r="K214" s="19" t="n">
        <v>0.78598051810846</v>
      </c>
      <c r="L214" s="19" t="n">
        <v>0.859194946266827</v>
      </c>
      <c r="M214" s="19" t="n">
        <v>0.825683100314915</v>
      </c>
      <c r="N214" s="19" t="n">
        <v>0.750246939246879</v>
      </c>
      <c r="O214" s="19" t="n">
        <v>0.795553189343365</v>
      </c>
      <c r="P214" s="19"/>
      <c r="Q214" s="19" t="n">
        <v>0.83103779586507</v>
      </c>
      <c r="R214" s="19" t="n">
        <v>0.834048252664196</v>
      </c>
      <c r="S214" s="19" t="n">
        <v>0.730985315196111</v>
      </c>
      <c r="T214" s="19" t="n">
        <v>0.791836304214855</v>
      </c>
      <c r="U214" s="19"/>
      <c r="V214" s="19" t="n">
        <v>0.829638792340924</v>
      </c>
      <c r="W214" s="19" t="n">
        <v>0.803547242501047</v>
      </c>
      <c r="X214" s="19" t="n">
        <v>0.79872780456905</v>
      </c>
      <c r="Y214" s="19"/>
      <c r="Z214" s="19" t="n">
        <v>0.807721576116667</v>
      </c>
      <c r="AA214" s="19" t="n">
        <v>0.754427519687174</v>
      </c>
      <c r="AB214" s="19" t="n">
        <v>0.774338625876206</v>
      </c>
      <c r="AC214" s="19" t="n">
        <v>0.862707576553727</v>
      </c>
      <c r="AD214" s="19" t="n">
        <v>0.841457992188172</v>
      </c>
    </row>
    <row r="215">
      <c r="B215" t="s">
        <v>169</v>
      </c>
      <c r="C215" s="19" t="n">
        <v>0.0638170365405136</v>
      </c>
      <c r="D215" s="19" t="n">
        <v>0.0504090095930819</v>
      </c>
      <c r="E215" s="19" t="n">
        <v>0.071322606559329</v>
      </c>
      <c r="F215" s="19"/>
      <c r="G215" s="19" t="n">
        <v>0.0524343389426304</v>
      </c>
      <c r="H215" s="19" t="n">
        <v>0.105328931951008</v>
      </c>
      <c r="I215" s="19" t="n">
        <v>0.0443542582787512</v>
      </c>
      <c r="J215" s="19" t="n">
        <v>0.0331359768760499</v>
      </c>
      <c r="K215" s="19" t="n">
        <v>0.085506140387931</v>
      </c>
      <c r="L215" s="19" t="n">
        <v>0.0280607336309384</v>
      </c>
      <c r="M215" s="19" t="n">
        <v>0.0874164690857911</v>
      </c>
      <c r="N215" s="19" t="n">
        <v>0.0999012243012484</v>
      </c>
      <c r="O215" s="19" t="n">
        <v>0.0405991936636223</v>
      </c>
      <c r="P215" s="19"/>
      <c r="Q215" s="19" t="n">
        <v>0.0456969338535136</v>
      </c>
      <c r="R215" s="19" t="n">
        <v>0.06835614656397</v>
      </c>
      <c r="S215" s="19" t="n">
        <v>0.129462282406175</v>
      </c>
      <c r="T215" s="19" t="n">
        <v>0.0367617073332877</v>
      </c>
      <c r="U215" s="19"/>
      <c r="V215" s="19" t="n">
        <v>0.0497285377661124</v>
      </c>
      <c r="W215" s="19" t="n">
        <v>0.0568915972568985</v>
      </c>
      <c r="X215" s="19" t="n">
        <v>0.123752351038317</v>
      </c>
      <c r="Y215" s="19"/>
      <c r="Z215" s="19" t="n">
        <v>0.0774309343016982</v>
      </c>
      <c r="AA215" s="19" t="n">
        <v>0.104822984645487</v>
      </c>
      <c r="AB215" s="19" t="n">
        <v>0.0616216620035347</v>
      </c>
      <c r="AC215" s="19" t="n">
        <v>0.0544207788069987</v>
      </c>
      <c r="AD215" s="19" t="n">
        <v>0.085952689680159</v>
      </c>
    </row>
    <row r="216">
      <c r="B216" t="s">
        <v>170</v>
      </c>
      <c r="C216" s="19" t="n">
        <v>0.751054306567841</v>
      </c>
      <c r="D216" s="19" t="n">
        <v>0.774928303234474</v>
      </c>
      <c r="E216" s="19" t="n">
        <v>0.73728031118205</v>
      </c>
      <c r="F216" s="19"/>
      <c r="G216" s="19" t="n">
        <v>0.710986542467196</v>
      </c>
      <c r="H216" s="19" t="n">
        <v>0.771856742276657</v>
      </c>
      <c r="I216" s="19" t="n">
        <v>0.744930091435016</v>
      </c>
      <c r="J216" s="19" t="n">
        <v>0.90059206937185</v>
      </c>
      <c r="K216" s="19" t="n">
        <v>0.700474377720529</v>
      </c>
      <c r="L216" s="19" t="n">
        <v>0.831134212635889</v>
      </c>
      <c r="M216" s="19" t="n">
        <v>0.738266631229124</v>
      </c>
      <c r="N216" s="19" t="n">
        <v>0.650345714945631</v>
      </c>
      <c r="O216" s="19" t="n">
        <v>0.754953995679743</v>
      </c>
      <c r="P216" s="19"/>
      <c r="Q216" s="19" t="n">
        <v>0.785340862011556</v>
      </c>
      <c r="R216" s="19" t="n">
        <v>0.765692106100226</v>
      </c>
      <c r="S216" s="19" t="n">
        <v>0.601523032789936</v>
      </c>
      <c r="T216" s="19" t="n">
        <v>0.755074596881567</v>
      </c>
      <c r="U216" s="19"/>
      <c r="V216" s="19" t="n">
        <v>0.779910254574812</v>
      </c>
      <c r="W216" s="19" t="n">
        <v>0.746655645244149</v>
      </c>
      <c r="X216" s="19" t="n">
        <v>0.674975453530733</v>
      </c>
      <c r="Y216" s="19"/>
      <c r="Z216" s="19" t="n">
        <v>0.730290641814969</v>
      </c>
      <c r="AA216" s="19" t="n">
        <v>0.649604535041687</v>
      </c>
      <c r="AB216" s="19" t="n">
        <v>0.712716963872671</v>
      </c>
      <c r="AC216" s="19" t="n">
        <v>0.808286797746729</v>
      </c>
      <c r="AD216" s="19" t="n">
        <v>0.755505302508013</v>
      </c>
    </row>
    <row r="217">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c r="B218" s="7" t="s">
        <v>184</v>
      </c>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c r="B219" s="26" t="s">
        <v>63</v>
      </c>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c r="B220" t="s">
        <v>179</v>
      </c>
      <c r="C220" s="19" t="n">
        <v>0.361087266745137</v>
      </c>
      <c r="D220" s="19" t="n">
        <v>0.369810401318064</v>
      </c>
      <c r="E220" s="19" t="n">
        <v>0.357423402788765</v>
      </c>
      <c r="F220" s="19"/>
      <c r="G220" s="19" t="n">
        <v>0.342072389823772</v>
      </c>
      <c r="H220" s="19" t="n">
        <v>0.491049018577811</v>
      </c>
      <c r="I220" s="19" t="n">
        <v>0.410639047162267</v>
      </c>
      <c r="J220" s="19" t="n">
        <v>0.233530689790617</v>
      </c>
      <c r="K220" s="19" t="n">
        <v>0.200304957106055</v>
      </c>
      <c r="L220" s="19" t="n">
        <v>0.338567217359024</v>
      </c>
      <c r="M220" s="19" t="n">
        <v>0.456678794321977</v>
      </c>
      <c r="N220" s="19" t="n">
        <v>0.383415646415626</v>
      </c>
      <c r="O220" s="19" t="n">
        <v>0.346060374366472</v>
      </c>
      <c r="P220" s="19"/>
      <c r="Q220" s="19" t="n">
        <v>0.367149866527725</v>
      </c>
      <c r="R220" s="19" t="n">
        <v>0.382367166340132</v>
      </c>
      <c r="S220" s="19" t="n">
        <v>0.284931883010154</v>
      </c>
      <c r="T220" s="19" t="n">
        <v>0.348496524057333</v>
      </c>
      <c r="U220" s="19"/>
      <c r="V220" s="19" t="n">
        <v>0.384288277806424</v>
      </c>
      <c r="W220" s="19" t="n">
        <v>0.296573640633904</v>
      </c>
      <c r="X220" s="19" t="n">
        <v>0.45308838578324</v>
      </c>
      <c r="Y220" s="19"/>
      <c r="Z220" s="19" t="n">
        <v>0.371981468868273</v>
      </c>
      <c r="AA220" s="19" t="n">
        <v>0.417351235001657</v>
      </c>
      <c r="AB220" s="19" t="n">
        <v>0.345783955554716</v>
      </c>
      <c r="AC220" s="19" t="n">
        <v>0.425754297335105</v>
      </c>
      <c r="AD220" s="19" t="n">
        <v>0.383327924810503</v>
      </c>
    </row>
    <row r="221">
      <c r="B221" t="s">
        <v>180</v>
      </c>
      <c r="C221" s="19" t="n">
        <v>0.430118918061192</v>
      </c>
      <c r="D221" s="19" t="n">
        <v>0.388591896438106</v>
      </c>
      <c r="E221" s="19" t="n">
        <v>0.451040713124849</v>
      </c>
      <c r="F221" s="19"/>
      <c r="G221" s="19" t="n">
        <v>0.473782830528685</v>
      </c>
      <c r="H221" s="19" t="n">
        <v>0.438592837113833</v>
      </c>
      <c r="I221" s="19" t="n">
        <v>0.411548838176745</v>
      </c>
      <c r="J221" s="19" t="n">
        <v>0.567258736038517</v>
      </c>
      <c r="K221" s="19" t="n">
        <v>0.499830579385525</v>
      </c>
      <c r="L221" s="19" t="n">
        <v>0.351594813017531</v>
      </c>
      <c r="M221" s="19" t="n">
        <v>0.390664908831949</v>
      </c>
      <c r="N221" s="19" t="n">
        <v>0.366436190036246</v>
      </c>
      <c r="O221" s="19" t="n">
        <v>0.490092008640515</v>
      </c>
      <c r="P221" s="19"/>
      <c r="Q221" s="19" t="n">
        <v>0.402780016334776</v>
      </c>
      <c r="R221" s="19" t="n">
        <v>0.426156405915765</v>
      </c>
      <c r="S221" s="19" t="n">
        <v>0.540946331133974</v>
      </c>
      <c r="T221" s="19" t="n">
        <v>0.415712099272359</v>
      </c>
      <c r="U221" s="19"/>
      <c r="V221" s="19" t="n">
        <v>0.414811670653324</v>
      </c>
      <c r="W221" s="19" t="n">
        <v>0.457189598515998</v>
      </c>
      <c r="X221" s="19" t="n">
        <v>0.408337815888281</v>
      </c>
      <c r="Y221" s="19"/>
      <c r="Z221" s="19" t="n">
        <v>0.409249382876718</v>
      </c>
      <c r="AA221" s="19" t="n">
        <v>0.412734540443504</v>
      </c>
      <c r="AB221" s="19" t="n">
        <v>0.376209488753799</v>
      </c>
      <c r="AC221" s="19" t="n">
        <v>0.37448180865072</v>
      </c>
      <c r="AD221" s="19" t="n">
        <v>0.491942585443218</v>
      </c>
    </row>
    <row r="222">
      <c r="B222" t="s">
        <v>181</v>
      </c>
      <c r="C222" s="19" t="n">
        <v>0.131100067430375</v>
      </c>
      <c r="D222" s="19" t="n">
        <v>0.154109000321386</v>
      </c>
      <c r="E222" s="19" t="n">
        <v>0.118948721099833</v>
      </c>
      <c r="F222" s="19"/>
      <c r="G222" s="19" t="n">
        <v>0.105493271233598</v>
      </c>
      <c r="H222" s="19" t="n">
        <v>0.0528727504870302</v>
      </c>
      <c r="I222" s="19" t="n">
        <v>0.0779162631473023</v>
      </c>
      <c r="J222" s="19" t="n">
        <v>0.0994079306281496</v>
      </c>
      <c r="K222" s="19" t="n">
        <v>0.171012280775862</v>
      </c>
      <c r="L222" s="19" t="n">
        <v>0.19709364952121</v>
      </c>
      <c r="M222" s="19" t="n">
        <v>0.130995694007062</v>
      </c>
      <c r="N222" s="19" t="n">
        <v>0.183415646415626</v>
      </c>
      <c r="O222" s="19" t="n">
        <v>0.122764809216549</v>
      </c>
      <c r="P222" s="19"/>
      <c r="Q222" s="19" t="n">
        <v>0.144595797591707</v>
      </c>
      <c r="R222" s="19" t="n">
        <v>0.13021778181922</v>
      </c>
      <c r="S222" s="19" t="n">
        <v>0.0526865423026499</v>
      </c>
      <c r="T222" s="19" t="n">
        <v>0.154137835894932</v>
      </c>
      <c r="U222" s="19"/>
      <c r="V222" s="19" t="n">
        <v>0.138644026774137</v>
      </c>
      <c r="W222" s="19" t="n">
        <v>0.128783170446348</v>
      </c>
      <c r="X222" s="19" t="n">
        <v>0.114141648018738</v>
      </c>
      <c r="Y222" s="19"/>
      <c r="Z222" s="19" t="n">
        <v>0.151467103439229</v>
      </c>
      <c r="AA222" s="19" t="n">
        <v>0.0627575068032432</v>
      </c>
      <c r="AB222" s="19" t="n">
        <v>0.147171727572126</v>
      </c>
      <c r="AC222" s="19" t="n">
        <v>0.133090536644213</v>
      </c>
      <c r="AD222" s="19" t="n">
        <v>0.0698263705890589</v>
      </c>
    </row>
    <row r="223">
      <c r="B223" t="s">
        <v>182</v>
      </c>
      <c r="C223" s="19" t="n">
        <v>0.0545143833227284</v>
      </c>
      <c r="D223" s="19" t="n">
        <v>0.0664168133964206</v>
      </c>
      <c r="E223" s="19" t="n">
        <v>0.0481882546814556</v>
      </c>
      <c r="F223" s="19"/>
      <c r="G223" s="19" t="n">
        <v>0.0524343389426304</v>
      </c>
      <c r="H223" s="19" t="n">
        <v>0</v>
      </c>
      <c r="I223" s="19" t="n">
        <v>0.0776528754499798</v>
      </c>
      <c r="J223" s="19" t="n">
        <v>0.0998026435427165</v>
      </c>
      <c r="K223" s="19" t="n">
        <v>0.100237188860265</v>
      </c>
      <c r="L223" s="19" t="n">
        <v>0.0987139532867653</v>
      </c>
      <c r="M223" s="19" t="n">
        <v>0</v>
      </c>
      <c r="N223" s="19" t="n">
        <v>0.0167819049818769</v>
      </c>
      <c r="O223" s="19" t="n">
        <v>0.0205414038882317</v>
      </c>
      <c r="P223" s="19"/>
      <c r="Q223" s="19" t="n">
        <v>0.0776260573466075</v>
      </c>
      <c r="R223" s="19" t="n">
        <v>0.0458732661911423</v>
      </c>
      <c r="S223" s="19" t="n">
        <v>0.102707385959945</v>
      </c>
      <c r="T223" s="19" t="n">
        <v>0.0221960764926867</v>
      </c>
      <c r="U223" s="19"/>
      <c r="V223" s="19" t="n">
        <v>0.049436918617565</v>
      </c>
      <c r="W223" s="19" t="n">
        <v>0.0778193356162584</v>
      </c>
      <c r="X223" s="19" t="n">
        <v>0.0113046319472688</v>
      </c>
      <c r="Y223" s="19"/>
      <c r="Z223" s="19" t="n">
        <v>0.0388233207385876</v>
      </c>
      <c r="AA223" s="19" t="n">
        <v>0.068929936532672</v>
      </c>
      <c r="AB223" s="19" t="n">
        <v>0.105784501244747</v>
      </c>
      <c r="AC223" s="19" t="n">
        <v>0.056492566435916</v>
      </c>
      <c r="AD223" s="19" t="n">
        <v>0.0549031191572194</v>
      </c>
    </row>
    <row r="224">
      <c r="B224" t="s">
        <v>78</v>
      </c>
      <c r="C224" s="19" t="n">
        <v>0.0231793644405677</v>
      </c>
      <c r="D224" s="19" t="n">
        <v>0.0210718885260236</v>
      </c>
      <c r="E224" s="19" t="n">
        <v>0.0243989083050973</v>
      </c>
      <c r="F224" s="19"/>
      <c r="G224" s="19" t="n">
        <v>0.0262171694713152</v>
      </c>
      <c r="H224" s="19" t="n">
        <v>0.017485393821326</v>
      </c>
      <c r="I224" s="19" t="n">
        <v>0.0222429760637062</v>
      </c>
      <c r="J224" s="19" t="n">
        <v>0</v>
      </c>
      <c r="K224" s="19" t="n">
        <v>0.0286149938722935</v>
      </c>
      <c r="L224" s="19" t="n">
        <v>0.0140303668154692</v>
      </c>
      <c r="M224" s="19" t="n">
        <v>0.0216606028390113</v>
      </c>
      <c r="N224" s="19" t="n">
        <v>0.0499506121506242</v>
      </c>
      <c r="O224" s="19" t="n">
        <v>0.0205414038882317</v>
      </c>
      <c r="P224" s="19"/>
      <c r="Q224" s="19" t="n">
        <v>0.00784826219918509</v>
      </c>
      <c r="R224" s="19" t="n">
        <v>0.0153853797337415</v>
      </c>
      <c r="S224" s="19" t="n">
        <v>0.018727857593277</v>
      </c>
      <c r="T224" s="19" t="n">
        <v>0.0594574642826897</v>
      </c>
      <c r="U224" s="19"/>
      <c r="V224" s="19" t="n">
        <v>0.0128191061485501</v>
      </c>
      <c r="W224" s="19" t="n">
        <v>0.0396342547874906</v>
      </c>
      <c r="X224" s="19" t="n">
        <v>0.0131275183624727</v>
      </c>
      <c r="Y224" s="19"/>
      <c r="Z224" s="19" t="n">
        <v>0.0284787240771922</v>
      </c>
      <c r="AA224" s="19" t="n">
        <v>0.0382267812189236</v>
      </c>
      <c r="AB224" s="19" t="n">
        <v>0.0250503268746107</v>
      </c>
      <c r="AC224" s="19" t="n">
        <v>0.0101807909340464</v>
      </c>
      <c r="AD224" s="19" t="n">
        <v>0</v>
      </c>
    </row>
    <row r="225">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c r="B226" s="7" t="s">
        <v>185</v>
      </c>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c r="B227" s="26" t="s">
        <v>63</v>
      </c>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c r="B228" t="s">
        <v>179</v>
      </c>
      <c r="C228" s="19" t="n">
        <v>0.228002053453875</v>
      </c>
      <c r="D228" s="19" t="n">
        <v>0.240114271394974</v>
      </c>
      <c r="E228" s="19" t="n">
        <v>0.222086875713369</v>
      </c>
      <c r="F228" s="19"/>
      <c r="G228" s="19" t="n">
        <v>0.105180974559429</v>
      </c>
      <c r="H228" s="19" t="n">
        <v>0.368234692805477</v>
      </c>
      <c r="I228" s="19" t="n">
        <v>0.211110731832217</v>
      </c>
      <c r="J228" s="19" t="n">
        <v>0.366469310209383</v>
      </c>
      <c r="K228" s="19" t="n">
        <v>0.185573908633721</v>
      </c>
      <c r="L228" s="19" t="n">
        <v>0.239686135546099</v>
      </c>
      <c r="M228" s="19" t="n">
        <v>0.152140258359576</v>
      </c>
      <c r="N228" s="19" t="n">
        <v>0.217177007776883</v>
      </c>
      <c r="O228" s="19" t="n">
        <v>0.264861987039228</v>
      </c>
      <c r="P228" s="19"/>
      <c r="Q228" s="19" t="n">
        <v>0.250560494032455</v>
      </c>
      <c r="R228" s="19" t="n">
        <v>0.236967538556267</v>
      </c>
      <c r="S228" s="19" t="n">
        <v>0.163364508258226</v>
      </c>
      <c r="T228" s="19" t="n">
        <v>0.208837473703364</v>
      </c>
      <c r="U228" s="19"/>
      <c r="V228" s="19" t="n">
        <v>0.210789997874602</v>
      </c>
      <c r="W228" s="19" t="n">
        <v>0.210167362444492</v>
      </c>
      <c r="X228" s="19" t="n">
        <v>0.324772098724089</v>
      </c>
      <c r="Y228" s="19"/>
      <c r="Z228" s="19" t="n">
        <v>0.181053607723709</v>
      </c>
      <c r="AA228" s="19" t="n">
        <v>0.228803527491026</v>
      </c>
      <c r="AB228" s="19" t="n">
        <v>0.213512616680368</v>
      </c>
      <c r="AC228" s="19" t="n">
        <v>0.264614628457457</v>
      </c>
      <c r="AD228" s="19" t="n">
        <v>0.242869942516165</v>
      </c>
    </row>
    <row r="229">
      <c r="B229" t="s">
        <v>180</v>
      </c>
      <c r="C229" s="19" t="n">
        <v>0.485592057114782</v>
      </c>
      <c r="D229" s="19" t="n">
        <v>0.468537312957564</v>
      </c>
      <c r="E229" s="19" t="n">
        <v>0.496363668857145</v>
      </c>
      <c r="F229" s="19"/>
      <c r="G229" s="19" t="n">
        <v>0.684144779647543</v>
      </c>
      <c r="H229" s="19" t="n">
        <v>0.491673872112389</v>
      </c>
      <c r="I229" s="19" t="n">
        <v>0.465653865002557</v>
      </c>
      <c r="J229" s="19" t="n">
        <v>0.500197356457284</v>
      </c>
      <c r="K229" s="19" t="n">
        <v>0.471554426742181</v>
      </c>
      <c r="L229" s="19" t="n">
        <v>0.39435442756858</v>
      </c>
      <c r="M229" s="19" t="n">
        <v>0.521660602839011</v>
      </c>
      <c r="N229" s="19" t="n">
        <v>0.516090475090616</v>
      </c>
      <c r="O229" s="19" t="n">
        <v>0.42846779697582</v>
      </c>
      <c r="P229" s="19"/>
      <c r="Q229" s="19" t="n">
        <v>0.476311690972329</v>
      </c>
      <c r="R229" s="19" t="n">
        <v>0.491181404509692</v>
      </c>
      <c r="S229" s="19" t="n">
        <v>0.442347252803904</v>
      </c>
      <c r="T229" s="19" t="n">
        <v>0.510297444512554</v>
      </c>
      <c r="U229" s="19"/>
      <c r="V229" s="19" t="n">
        <v>0.503171821032263</v>
      </c>
      <c r="W229" s="19" t="n">
        <v>0.501890809493748</v>
      </c>
      <c r="X229" s="19" t="n">
        <v>0.391569938947723</v>
      </c>
      <c r="Y229" s="19"/>
      <c r="Z229" s="19" t="n">
        <v>0.479803944403729</v>
      </c>
      <c r="AA229" s="19" t="n">
        <v>0.562609745815719</v>
      </c>
      <c r="AB229" s="19" t="n">
        <v>0.511566764374466</v>
      </c>
      <c r="AC229" s="19" t="n">
        <v>0.446242320759314</v>
      </c>
      <c r="AD229" s="19" t="n">
        <v>0.5876943802969</v>
      </c>
    </row>
    <row r="230">
      <c r="B230" t="s">
        <v>181</v>
      </c>
      <c r="C230" s="19" t="n">
        <v>0.22193562657095</v>
      </c>
      <c r="D230" s="19" t="n">
        <v>0.223839119149485</v>
      </c>
      <c r="E230" s="19" t="n">
        <v>0.21854135448136</v>
      </c>
      <c r="F230" s="19"/>
      <c r="G230" s="19" t="n">
        <v>0.158239906850397</v>
      </c>
      <c r="H230" s="19" t="n">
        <v>0.140091435082134</v>
      </c>
      <c r="I230" s="19" t="n">
        <v>0.223602939348863</v>
      </c>
      <c r="J230" s="19" t="n">
        <v>0.133333333333333</v>
      </c>
      <c r="K230" s="19" t="n">
        <v>0.271418890250601</v>
      </c>
      <c r="L230" s="19" t="n">
        <v>0.281275850414025</v>
      </c>
      <c r="M230" s="19" t="n">
        <v>0.26095931104113</v>
      </c>
      <c r="N230" s="19" t="n">
        <v>0.166436190036246</v>
      </c>
      <c r="O230" s="19" t="n">
        <v>0.26582921526491</v>
      </c>
      <c r="P230" s="19"/>
      <c r="Q230" s="19" t="n">
        <v>0.231252344585686</v>
      </c>
      <c r="R230" s="19" t="n">
        <v>0.20596017428057</v>
      </c>
      <c r="S230" s="19" t="n">
        <v>0.27304744727707</v>
      </c>
      <c r="T230" s="19" t="n">
        <v>0.23341869576276</v>
      </c>
      <c r="U230" s="19"/>
      <c r="V230" s="19" t="n">
        <v>0.235766526349555</v>
      </c>
      <c r="W230" s="19" t="n">
        <v>0.191164800361732</v>
      </c>
      <c r="X230" s="19" t="n">
        <v>0.257468988865246</v>
      </c>
      <c r="Y230" s="19"/>
      <c r="Z230" s="19" t="n">
        <v>0.255018946899074</v>
      </c>
      <c r="AA230" s="19" t="n">
        <v>0.156298411977056</v>
      </c>
      <c r="AB230" s="19" t="n">
        <v>0.205319451068119</v>
      </c>
      <c r="AC230" s="19" t="n">
        <v>0.215555132043992</v>
      </c>
      <c r="AD230" s="19" t="n">
        <v>0.15997124444627</v>
      </c>
    </row>
    <row r="231">
      <c r="B231" t="s">
        <v>182</v>
      </c>
      <c r="C231" s="19" t="n">
        <v>0.0377037624298589</v>
      </c>
      <c r="D231" s="19" t="n">
        <v>0.0413399002101286</v>
      </c>
      <c r="E231" s="19" t="n">
        <v>0.0358349032447955</v>
      </c>
      <c r="F231" s="19"/>
      <c r="G231" s="19" t="n">
        <v>0.0262171694713152</v>
      </c>
      <c r="H231" s="19" t="n">
        <v>0</v>
      </c>
      <c r="I231" s="19" t="n">
        <v>0.0775211816013186</v>
      </c>
      <c r="J231" s="19" t="n">
        <v>0</v>
      </c>
      <c r="K231" s="19" t="n">
        <v>0.0143922072433841</v>
      </c>
      <c r="L231" s="19" t="n">
        <v>0.070653219655827</v>
      </c>
      <c r="M231" s="19" t="n">
        <v>0.0435792249212712</v>
      </c>
      <c r="N231" s="19" t="n">
        <v>0.0333662585662505</v>
      </c>
      <c r="O231" s="19" t="n">
        <v>0.0202995968318112</v>
      </c>
      <c r="P231" s="19"/>
      <c r="Q231" s="19" t="n">
        <v>0.017831724705959</v>
      </c>
      <c r="R231" s="19" t="n">
        <v>0.043223509654059</v>
      </c>
      <c r="S231" s="19" t="n">
        <v>0.0793243806695614</v>
      </c>
      <c r="T231" s="19" t="n">
        <v>0.0237231930106614</v>
      </c>
      <c r="U231" s="19"/>
      <c r="V231" s="19" t="n">
        <v>0.025857555195097</v>
      </c>
      <c r="W231" s="19" t="n">
        <v>0.0565271924789627</v>
      </c>
      <c r="X231" s="19" t="n">
        <v>0.0261889734629419</v>
      </c>
      <c r="Y231" s="19"/>
      <c r="Z231" s="19" t="n">
        <v>0.0511590656660692</v>
      </c>
      <c r="AA231" s="19" t="n">
        <v>0.027902906128061</v>
      </c>
      <c r="AB231" s="19" t="n">
        <v>0.0350318941954102</v>
      </c>
      <c r="AC231" s="19" t="n">
        <v>0.0532263368711439</v>
      </c>
      <c r="AD231" s="19" t="n">
        <v>0.00946443274066518</v>
      </c>
    </row>
    <row r="232">
      <c r="B232" t="s">
        <v>78</v>
      </c>
      <c r="C232" s="19" t="n">
        <v>0.0267665004305349</v>
      </c>
      <c r="D232" s="19" t="n">
        <v>0.026169396287849</v>
      </c>
      <c r="E232" s="19" t="n">
        <v>0.0271731977033301</v>
      </c>
      <c r="F232" s="19"/>
      <c r="G232" s="19" t="n">
        <v>0.0262171694713152</v>
      </c>
      <c r="H232" s="19" t="n">
        <v>0</v>
      </c>
      <c r="I232" s="19" t="n">
        <v>0.022111282215045</v>
      </c>
      <c r="J232" s="19" t="n">
        <v>0</v>
      </c>
      <c r="K232" s="19" t="n">
        <v>0.0570605671301123</v>
      </c>
      <c r="L232" s="19" t="n">
        <v>0.0140303668154692</v>
      </c>
      <c r="M232" s="19" t="n">
        <v>0.0216606028390113</v>
      </c>
      <c r="N232" s="19" t="n">
        <v>0.0669300685300043</v>
      </c>
      <c r="O232" s="19" t="n">
        <v>0.0205414038882317</v>
      </c>
      <c r="P232" s="19"/>
      <c r="Q232" s="19" t="n">
        <v>0.0240437457035719</v>
      </c>
      <c r="R232" s="19" t="n">
        <v>0.022667372999412</v>
      </c>
      <c r="S232" s="19" t="n">
        <v>0.0419164109912381</v>
      </c>
      <c r="T232" s="19" t="n">
        <v>0.0237231930106614</v>
      </c>
      <c r="U232" s="19"/>
      <c r="V232" s="19" t="n">
        <v>0.0244140995484827</v>
      </c>
      <c r="W232" s="19" t="n">
        <v>0.0402498352210652</v>
      </c>
      <c r="X232" s="19" t="n">
        <v>0</v>
      </c>
      <c r="Y232" s="19"/>
      <c r="Z232" s="19" t="n">
        <v>0.0329644353074183</v>
      </c>
      <c r="AA232" s="19" t="n">
        <v>0.024385408588138</v>
      </c>
      <c r="AB232" s="19" t="n">
        <v>0.0345692736816372</v>
      </c>
      <c r="AC232" s="19" t="n">
        <v>0.0203615818680928</v>
      </c>
      <c r="AD232" s="19" t="n">
        <v>0</v>
      </c>
    </row>
    <row r="233">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c r="B234" s="7" t="s">
        <v>186</v>
      </c>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c r="B235" s="26" t="s">
        <v>63</v>
      </c>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c r="B236" t="s">
        <v>179</v>
      </c>
      <c r="C236" s="19" t="n">
        <v>0.35046464623597</v>
      </c>
      <c r="D236" s="19" t="n">
        <v>0.267365566813974</v>
      </c>
      <c r="E236" s="19" t="n">
        <v>0.396845564774105</v>
      </c>
      <c r="F236" s="19"/>
      <c r="G236" s="19" t="n">
        <v>0.262796288061489</v>
      </c>
      <c r="H236" s="19" t="n">
        <v>0.560990593863115</v>
      </c>
      <c r="I236" s="19" t="n">
        <v>0.288631913433536</v>
      </c>
      <c r="J236" s="19" t="n">
        <v>0.199605287085433</v>
      </c>
      <c r="K236" s="19" t="n">
        <v>0.31408725013733</v>
      </c>
      <c r="L236" s="19" t="n">
        <v>0.365625179833001</v>
      </c>
      <c r="M236" s="19" t="n">
        <v>0.260443272554633</v>
      </c>
      <c r="N236" s="19" t="n">
        <v>0.383415646415626</v>
      </c>
      <c r="O236" s="19" t="n">
        <v>0.447800165581949</v>
      </c>
      <c r="P236" s="19"/>
      <c r="Q236" s="19" t="n">
        <v>0.314172344877586</v>
      </c>
      <c r="R236" s="19" t="n">
        <v>0.365730849692249</v>
      </c>
      <c r="S236" s="19" t="n">
        <v>0.41675444384061</v>
      </c>
      <c r="T236" s="19" t="n">
        <v>0.325018941763258</v>
      </c>
      <c r="U236" s="19"/>
      <c r="V236" s="19" t="n">
        <v>0.33856266815758</v>
      </c>
      <c r="W236" s="19" t="n">
        <v>0.334300731560089</v>
      </c>
      <c r="X236" s="19" t="n">
        <v>0.42700447621984</v>
      </c>
      <c r="Y236" s="19"/>
      <c r="Z236" s="19" t="n">
        <v>0.288189160986408</v>
      </c>
      <c r="AA236" s="19" t="n">
        <v>0.446061014692193</v>
      </c>
      <c r="AB236" s="19" t="n">
        <v>0.401176545132076</v>
      </c>
      <c r="AC236" s="19" t="n">
        <v>0.312122714821631</v>
      </c>
      <c r="AD236" s="19" t="n">
        <v>0.370934419109868</v>
      </c>
    </row>
    <row r="237">
      <c r="B237" t="s">
        <v>180</v>
      </c>
      <c r="C237" s="19" t="n">
        <v>0.465523763339442</v>
      </c>
      <c r="D237" s="19" t="n">
        <v>0.500852340945171</v>
      </c>
      <c r="E237" s="19" t="n">
        <v>0.444638143903092</v>
      </c>
      <c r="F237" s="19"/>
      <c r="G237" s="19" t="n">
        <v>0.553058932290968</v>
      </c>
      <c r="H237" s="19" t="n">
        <v>0.421315727804033</v>
      </c>
      <c r="I237" s="19" t="n">
        <v>0.467222125260341</v>
      </c>
      <c r="J237" s="19" t="n">
        <v>0.56686402312395</v>
      </c>
      <c r="K237" s="19" t="n">
        <v>0.514222786628909</v>
      </c>
      <c r="L237" s="19" t="n">
        <v>0.422916546778</v>
      </c>
      <c r="M237" s="19" t="n">
        <v>0.565239827760282</v>
      </c>
      <c r="N237" s="19" t="n">
        <v>0.333069931469996</v>
      </c>
      <c r="O237" s="19" t="n">
        <v>0.429435025201502</v>
      </c>
      <c r="P237" s="19"/>
      <c r="Q237" s="19" t="n">
        <v>0.479230878112588</v>
      </c>
      <c r="R237" s="19" t="n">
        <v>0.434127123126396</v>
      </c>
      <c r="S237" s="19" t="n">
        <v>0.373443708189934</v>
      </c>
      <c r="T237" s="19" t="n">
        <v>0.602002858221262</v>
      </c>
      <c r="U237" s="19"/>
      <c r="V237" s="19" t="n">
        <v>0.501962975250923</v>
      </c>
      <c r="W237" s="19" t="n">
        <v>0.43960175697304</v>
      </c>
      <c r="X237" s="19" t="n">
        <v>0.420613321336107</v>
      </c>
      <c r="Y237" s="19"/>
      <c r="Z237" s="19" t="n">
        <v>0.517894741416673</v>
      </c>
      <c r="AA237" s="19" t="n">
        <v>0.429050134457083</v>
      </c>
      <c r="AB237" s="19" t="n">
        <v>0.427884175168672</v>
      </c>
      <c r="AC237" s="19" t="n">
        <v>0.417302815979715</v>
      </c>
      <c r="AD237" s="19" t="n">
        <v>0.459604498552829</v>
      </c>
    </row>
    <row r="238">
      <c r="B238" t="s">
        <v>181</v>
      </c>
      <c r="C238" s="19" t="n">
        <v>0.146922057996545</v>
      </c>
      <c r="D238" s="19" t="n">
        <v>0.188864535802409</v>
      </c>
      <c r="E238" s="19" t="n">
        <v>0.124492863995218</v>
      </c>
      <c r="F238" s="19"/>
      <c r="G238" s="19" t="n">
        <v>0.131710440704913</v>
      </c>
      <c r="H238" s="19" t="n">
        <v>0</v>
      </c>
      <c r="I238" s="19" t="n">
        <v>0.199660009178711</v>
      </c>
      <c r="J238" s="19" t="n">
        <v>0.233530689790617</v>
      </c>
      <c r="K238" s="19" t="n">
        <v>0.128852182732558</v>
      </c>
      <c r="L238" s="19" t="n">
        <v>0.183397539758061</v>
      </c>
      <c r="M238" s="19" t="n">
        <v>0.130737674763814</v>
      </c>
      <c r="N238" s="19" t="n">
        <v>0.216781904981877</v>
      </c>
      <c r="O238" s="19" t="n">
        <v>0.102223405328318</v>
      </c>
      <c r="P238" s="19"/>
      <c r="Q238" s="19" t="n">
        <v>0.161204461422471</v>
      </c>
      <c r="R238" s="19" t="n">
        <v>0.16579608185139</v>
      </c>
      <c r="S238" s="19" t="n">
        <v>0.170613169320962</v>
      </c>
      <c r="T238" s="19" t="n">
        <v>0.0492550070048185</v>
      </c>
      <c r="U238" s="19"/>
      <c r="V238" s="19" t="n">
        <v>0.134316698095415</v>
      </c>
      <c r="W238" s="19" t="n">
        <v>0.159900317108309</v>
      </c>
      <c r="X238" s="19" t="n">
        <v>0.152382202444053</v>
      </c>
      <c r="Y238" s="19"/>
      <c r="Z238" s="19" t="n">
        <v>0.154708354740403</v>
      </c>
      <c r="AA238" s="19" t="n">
        <v>0.112844389295816</v>
      </c>
      <c r="AB238" s="19" t="n">
        <v>0.138055493453673</v>
      </c>
      <c r="AC238" s="19" t="n">
        <v>0.215937881398844</v>
      </c>
      <c r="AD238" s="19" t="n">
        <v>0.117940506259687</v>
      </c>
    </row>
    <row r="239">
      <c r="B239" t="s">
        <v>182</v>
      </c>
      <c r="C239" s="19" t="n">
        <v>0.0299472790753826</v>
      </c>
      <c r="D239" s="19" t="n">
        <v>0.0329098276618849</v>
      </c>
      <c r="E239" s="19" t="n">
        <v>0.0284222857646868</v>
      </c>
      <c r="F239" s="19"/>
      <c r="G239" s="19" t="n">
        <v>0.0524343389426304</v>
      </c>
      <c r="H239" s="19" t="n">
        <v>0.0176936783328521</v>
      </c>
      <c r="I239" s="19" t="n">
        <v>0.0332986171712287</v>
      </c>
      <c r="J239" s="19" t="n">
        <v>0</v>
      </c>
      <c r="K239" s="19" t="n">
        <v>0.0286149938722935</v>
      </c>
      <c r="L239" s="19" t="n">
        <v>0.0280607336309384</v>
      </c>
      <c r="M239" s="19" t="n">
        <v>0.0435792249212712</v>
      </c>
      <c r="N239" s="19" t="n">
        <v>0.0333662585662505</v>
      </c>
      <c r="O239" s="19" t="n">
        <v>0.0205414038882317</v>
      </c>
      <c r="P239" s="19"/>
      <c r="Q239" s="19" t="n">
        <v>0.0375490337008029</v>
      </c>
      <c r="R239" s="19" t="n">
        <v>0.0306134829491065</v>
      </c>
      <c r="S239" s="19" t="n">
        <v>0.039188678648494</v>
      </c>
      <c r="T239" s="19" t="n">
        <v>0.013355071909013</v>
      </c>
      <c r="U239" s="19"/>
      <c r="V239" s="19" t="n">
        <v>0.0175780915415938</v>
      </c>
      <c r="W239" s="19" t="n">
        <v>0.0567372840356746</v>
      </c>
      <c r="X239" s="19" t="n">
        <v>0</v>
      </c>
      <c r="Y239" s="19"/>
      <c r="Z239" s="19" t="n">
        <v>0.0392077428565162</v>
      </c>
      <c r="AA239" s="19" t="n">
        <v>0.0120444615549084</v>
      </c>
      <c r="AB239" s="19" t="n">
        <v>0.0206052824441636</v>
      </c>
      <c r="AC239" s="19" t="n">
        <v>0.0444557968657635</v>
      </c>
      <c r="AD239" s="19" t="n">
        <v>0.0419434038258821</v>
      </c>
    </row>
    <row r="240">
      <c r="B240" t="s">
        <v>78</v>
      </c>
      <c r="C240" s="19" t="n">
        <v>0.00714225335265979</v>
      </c>
      <c r="D240" s="19" t="n">
        <v>0.0100077287765608</v>
      </c>
      <c r="E240" s="19" t="n">
        <v>0.0056011415628981</v>
      </c>
      <c r="F240" s="19"/>
      <c r="G240" s="19" t="n">
        <v>0</v>
      </c>
      <c r="H240" s="19" t="n">
        <v>0</v>
      </c>
      <c r="I240" s="19" t="n">
        <v>0.0111873349561837</v>
      </c>
      <c r="J240" s="19" t="n">
        <v>0</v>
      </c>
      <c r="K240" s="19" t="n">
        <v>0.0142227866289094</v>
      </c>
      <c r="L240" s="19" t="n">
        <v>0</v>
      </c>
      <c r="M240" s="19" t="n">
        <v>0</v>
      </c>
      <c r="N240" s="19" t="n">
        <v>0.0333662585662505</v>
      </c>
      <c r="O240" s="19" t="n">
        <v>0</v>
      </c>
      <c r="P240" s="19"/>
      <c r="Q240" s="19" t="n">
        <v>0.00784328188655259</v>
      </c>
      <c r="R240" s="19" t="n">
        <v>0.00373246238085866</v>
      </c>
      <c r="S240" s="19" t="n">
        <v>0</v>
      </c>
      <c r="T240" s="19" t="n">
        <v>0.0103681211016485</v>
      </c>
      <c r="U240" s="19"/>
      <c r="V240" s="19" t="n">
        <v>0.00757956695448923</v>
      </c>
      <c r="W240" s="19" t="n">
        <v>0.00945991032288666</v>
      </c>
      <c r="X240" s="19" t="n">
        <v>0</v>
      </c>
      <c r="Y240" s="19"/>
      <c r="Z240" s="19" t="n">
        <v>0</v>
      </c>
      <c r="AA240" s="19" t="n">
        <v>0</v>
      </c>
      <c r="AB240" s="19" t="n">
        <v>0.0122785038014153</v>
      </c>
      <c r="AC240" s="19" t="n">
        <v>0.0101807909340464</v>
      </c>
      <c r="AD240" s="19" t="n">
        <v>0.00957717225173391</v>
      </c>
    </row>
    <row r="241">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c r="B242" s="7" t="s">
        <v>187</v>
      </c>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c r="B243" s="26" t="s">
        <v>63</v>
      </c>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c r="B244" t="s">
        <v>179</v>
      </c>
      <c r="C244" s="19" t="n">
        <v>0.206139155319463</v>
      </c>
      <c r="D244" s="19" t="n">
        <v>0.21050710825911</v>
      </c>
      <c r="E244" s="19" t="n">
        <v>0.204381250235745</v>
      </c>
      <c r="F244" s="19"/>
      <c r="G244" s="19" t="n">
        <v>0.104868677885261</v>
      </c>
      <c r="H244" s="19" t="n">
        <v>0.280807723698847</v>
      </c>
      <c r="I244" s="19" t="n">
        <v>0.144250109792437</v>
      </c>
      <c r="J244" s="19" t="n">
        <v>0.0670613795812336</v>
      </c>
      <c r="K244" s="19" t="n">
        <v>0.19979669526263</v>
      </c>
      <c r="L244" s="19" t="n">
        <v>0.239686135546099</v>
      </c>
      <c r="M244" s="19" t="n">
        <v>0.195461464037599</v>
      </c>
      <c r="N244" s="19" t="n">
        <v>0.316880680680628</v>
      </c>
      <c r="O244" s="19" t="n">
        <v>0.224504600432026</v>
      </c>
      <c r="P244" s="19"/>
      <c r="Q244" s="19" t="n">
        <v>0.17980067344425</v>
      </c>
      <c r="R244" s="19" t="n">
        <v>0.228838770033278</v>
      </c>
      <c r="S244" s="19" t="n">
        <v>0.181419693652523</v>
      </c>
      <c r="T244" s="19" t="n">
        <v>0.195777856246885</v>
      </c>
      <c r="U244" s="19"/>
      <c r="V244" s="19" t="n">
        <v>0.191316028561158</v>
      </c>
      <c r="W244" s="19" t="n">
        <v>0.220870566798849</v>
      </c>
      <c r="X244" s="19" t="n">
        <v>0.213891835857872</v>
      </c>
      <c r="Y244" s="19"/>
      <c r="Z244" s="19" t="n">
        <v>0.161598712595939</v>
      </c>
      <c r="AA244" s="19" t="n">
        <v>0.287503947538398</v>
      </c>
      <c r="AB244" s="19" t="n">
        <v>0.217743989714424</v>
      </c>
      <c r="AC244" s="19" t="n">
        <v>0.198562082199558</v>
      </c>
      <c r="AD244" s="19" t="n">
        <v>0.275474126012051</v>
      </c>
    </row>
    <row r="245">
      <c r="B245" t="s">
        <v>180</v>
      </c>
      <c r="C245" s="19" t="n">
        <v>0.447150903948087</v>
      </c>
      <c r="D245" s="19" t="n">
        <v>0.377843645220544</v>
      </c>
      <c r="E245" s="19" t="n">
        <v>0.486302986199299</v>
      </c>
      <c r="F245" s="19"/>
      <c r="G245" s="19" t="n">
        <v>0.394819025440571</v>
      </c>
      <c r="H245" s="19" t="n">
        <v>0.543296915530263</v>
      </c>
      <c r="I245" s="19" t="n">
        <v>0.42182638211845</v>
      </c>
      <c r="J245" s="19" t="n">
        <v>0.598815861256299</v>
      </c>
      <c r="K245" s="19" t="n">
        <v>0.41381617715417</v>
      </c>
      <c r="L245" s="19" t="n">
        <v>0.422248032673358</v>
      </c>
      <c r="M245" s="19" t="n">
        <v>0.521660602839011</v>
      </c>
      <c r="N245" s="19" t="n">
        <v>0.38302054362062</v>
      </c>
      <c r="O245" s="19" t="n">
        <v>0.427984182862979</v>
      </c>
      <c r="P245" s="19"/>
      <c r="Q245" s="19" t="n">
        <v>0.477433446599265</v>
      </c>
      <c r="R245" s="19" t="n">
        <v>0.438082062901058</v>
      </c>
      <c r="S245" s="19" t="n">
        <v>0.374319306616566</v>
      </c>
      <c r="T245" s="19" t="n">
        <v>0.469820884350427</v>
      </c>
      <c r="U245" s="19"/>
      <c r="V245" s="19" t="n">
        <v>0.488207466562766</v>
      </c>
      <c r="W245" s="19" t="n">
        <v>0.412812777921596</v>
      </c>
      <c r="X245" s="19" t="n">
        <v>0.409439585442079</v>
      </c>
      <c r="Y245" s="19"/>
      <c r="Z245" s="19" t="n">
        <v>0.452977551219232</v>
      </c>
      <c r="AA245" s="19" t="n">
        <v>0.464440148439463</v>
      </c>
      <c r="AB245" s="19" t="n">
        <v>0.443537575883433</v>
      </c>
      <c r="AC245" s="19" t="n">
        <v>0.447273876426594</v>
      </c>
      <c r="AD245" s="19" t="n">
        <v>0.432080632050196</v>
      </c>
    </row>
    <row r="246">
      <c r="B246" t="s">
        <v>181</v>
      </c>
      <c r="C246" s="19" t="n">
        <v>0.264432039178904</v>
      </c>
      <c r="D246" s="19" t="n">
        <v>0.335320321824087</v>
      </c>
      <c r="E246" s="19" t="n">
        <v>0.223544319577375</v>
      </c>
      <c r="F246" s="19"/>
      <c r="G246" s="19" t="n">
        <v>0.368601855969256</v>
      </c>
      <c r="H246" s="19" t="n">
        <v>0.105537216462534</v>
      </c>
      <c r="I246" s="19" t="n">
        <v>0.334027656575427</v>
      </c>
      <c r="J246" s="19" t="n">
        <v>0.334122759162467</v>
      </c>
      <c r="K246" s="19" t="n">
        <v>0.329495981067562</v>
      </c>
      <c r="L246" s="19" t="n">
        <v>0.267746869177037</v>
      </c>
      <c r="M246" s="19" t="n">
        <v>0.217896124606356</v>
      </c>
      <c r="N246" s="19" t="n">
        <v>0.166436190036246</v>
      </c>
      <c r="O246" s="19" t="n">
        <v>0.26607102232133</v>
      </c>
      <c r="P246" s="19"/>
      <c r="Q246" s="19" t="n">
        <v>0.250933342803397</v>
      </c>
      <c r="R246" s="19" t="n">
        <v>0.253442160725972</v>
      </c>
      <c r="S246" s="19" t="n">
        <v>0.344741671782399</v>
      </c>
      <c r="T246" s="19" t="n">
        <v>0.275083768911797</v>
      </c>
      <c r="U246" s="19"/>
      <c r="V246" s="19" t="n">
        <v>0.255452019546027</v>
      </c>
      <c r="W246" s="19" t="n">
        <v>0.26068170273967</v>
      </c>
      <c r="X246" s="19" t="n">
        <v>0.300967064415009</v>
      </c>
      <c r="Y246" s="19"/>
      <c r="Z246" s="19" t="n">
        <v>0.278156326598428</v>
      </c>
      <c r="AA246" s="19" t="n">
        <v>0.192941326296573</v>
      </c>
      <c r="AB246" s="19" t="n">
        <v>0.269443294498806</v>
      </c>
      <c r="AC246" s="19" t="n">
        <v>0.20709593153967</v>
      </c>
      <c r="AD246" s="19" t="n">
        <v>0.241899119195482</v>
      </c>
    </row>
    <row r="247">
      <c r="B247" t="s">
        <v>182</v>
      </c>
      <c r="C247" s="19" t="n">
        <v>0.0633072062991698</v>
      </c>
      <c r="D247" s="19" t="n">
        <v>0.0506069466103287</v>
      </c>
      <c r="E247" s="19" t="n">
        <v>0.070425238404736</v>
      </c>
      <c r="F247" s="19"/>
      <c r="G247" s="19" t="n">
        <v>0.131710440704913</v>
      </c>
      <c r="H247" s="19" t="n">
        <v>0.0528727504870302</v>
      </c>
      <c r="I247" s="19" t="n">
        <v>0.0775211816013186</v>
      </c>
      <c r="J247" s="19" t="n">
        <v>0</v>
      </c>
      <c r="K247" s="19" t="n">
        <v>0.0284455732578188</v>
      </c>
      <c r="L247" s="19" t="n">
        <v>0.0562885957880371</v>
      </c>
      <c r="M247" s="19" t="n">
        <v>0.0649818085170338</v>
      </c>
      <c r="N247" s="19" t="n">
        <v>0.100098775698752</v>
      </c>
      <c r="O247" s="19" t="n">
        <v>0.0405991936636223</v>
      </c>
      <c r="P247" s="19"/>
      <c r="Q247" s="19" t="n">
        <v>0.0839892552665355</v>
      </c>
      <c r="R247" s="19" t="n">
        <v>0.0686225506931638</v>
      </c>
      <c r="S247" s="19" t="n">
        <v>0.0611477031305623</v>
      </c>
      <c r="T247" s="19" t="n">
        <v>0.0237231930106614</v>
      </c>
      <c r="U247" s="19"/>
      <c r="V247" s="19" t="n">
        <v>0.0494661911064157</v>
      </c>
      <c r="W247" s="19" t="n">
        <v>0.079859050411543</v>
      </c>
      <c r="X247" s="19" t="n">
        <v>0.0635216624358539</v>
      </c>
      <c r="Y247" s="19"/>
      <c r="Z247" s="19" t="n">
        <v>0.0882961377656487</v>
      </c>
      <c r="AA247" s="19" t="n">
        <v>0.0421376176594372</v>
      </c>
      <c r="AB247" s="19" t="n">
        <v>0.0564267468186884</v>
      </c>
      <c r="AC247" s="19" t="n">
        <v>0.126181842485963</v>
      </c>
      <c r="AD247" s="19" t="n">
        <v>0.0313917782388036</v>
      </c>
    </row>
    <row r="248">
      <c r="B248" t="s">
        <v>78</v>
      </c>
      <c r="C248" s="19" t="n">
        <v>0.0189706952543763</v>
      </c>
      <c r="D248" s="19" t="n">
        <v>0.0257219780859302</v>
      </c>
      <c r="E248" s="19" t="n">
        <v>0.0153462055828456</v>
      </c>
      <c r="F248" s="19"/>
      <c r="G248" s="19" t="n">
        <v>0</v>
      </c>
      <c r="H248" s="19" t="n">
        <v>0.017485393821326</v>
      </c>
      <c r="I248" s="19" t="n">
        <v>0.0223746699123674</v>
      </c>
      <c r="J248" s="19" t="n">
        <v>0</v>
      </c>
      <c r="K248" s="19" t="n">
        <v>0.0284455732578188</v>
      </c>
      <c r="L248" s="19" t="n">
        <v>0.0140303668154692</v>
      </c>
      <c r="M248" s="19" t="n">
        <v>0</v>
      </c>
      <c r="N248" s="19" t="n">
        <v>0.0335638099637537</v>
      </c>
      <c r="O248" s="19" t="n">
        <v>0.0408410007200429</v>
      </c>
      <c r="P248" s="19"/>
      <c r="Q248" s="19" t="n">
        <v>0.00784328188655259</v>
      </c>
      <c r="R248" s="19" t="n">
        <v>0.0110144556465292</v>
      </c>
      <c r="S248" s="19" t="n">
        <v>0.0383716248179492</v>
      </c>
      <c r="T248" s="19" t="n">
        <v>0.0355942974802291</v>
      </c>
      <c r="U248" s="19"/>
      <c r="V248" s="19" t="n">
        <v>0.0155582942236328</v>
      </c>
      <c r="W248" s="19" t="n">
        <v>0.0257759021283418</v>
      </c>
      <c r="X248" s="19" t="n">
        <v>0.0121798518491863</v>
      </c>
      <c r="Y248" s="19"/>
      <c r="Z248" s="19" t="n">
        <v>0.0189712718207524</v>
      </c>
      <c r="AA248" s="19" t="n">
        <v>0.0129769600661301</v>
      </c>
      <c r="AB248" s="19" t="n">
        <v>0.0128483930846491</v>
      </c>
      <c r="AC248" s="19" t="n">
        <v>0.0208862673482147</v>
      </c>
      <c r="AD248" s="19" t="n">
        <v>0.0191543445034678</v>
      </c>
    </row>
    <row r="24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c r="B250" s="7" t="s">
        <v>188</v>
      </c>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c r="B251" s="26" t="s">
        <v>63</v>
      </c>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c r="B252" t="s">
        <v>179</v>
      </c>
      <c r="C252" s="19" t="n">
        <v>0.232298786088165</v>
      </c>
      <c r="D252" s="19" t="n">
        <v>0.246790611983244</v>
      </c>
      <c r="E252" s="19" t="n">
        <v>0.225098856484762</v>
      </c>
      <c r="F252" s="19"/>
      <c r="G252" s="19" t="n">
        <v>0.157927610176228</v>
      </c>
      <c r="H252" s="19" t="n">
        <v>0.333680474185877</v>
      </c>
      <c r="I252" s="19" t="n">
        <v>0.299424166843736</v>
      </c>
      <c r="J252" s="19" t="n">
        <v>0.167258736038517</v>
      </c>
      <c r="K252" s="19" t="n">
        <v>0.199966115877105</v>
      </c>
      <c r="L252" s="19" t="n">
        <v>0.169367172942592</v>
      </c>
      <c r="M252" s="19" t="n">
        <v>0.152140258359576</v>
      </c>
      <c r="N252" s="19" t="n">
        <v>0.283514422114378</v>
      </c>
      <c r="O252" s="19" t="n">
        <v>0.285161583871039</v>
      </c>
      <c r="P252" s="19"/>
      <c r="Q252" s="19" t="n">
        <v>0.201886564048254</v>
      </c>
      <c r="R252" s="19" t="n">
        <v>0.274336957052908</v>
      </c>
      <c r="S252" s="19" t="n">
        <v>0.176267116877067</v>
      </c>
      <c r="T252" s="19" t="n">
        <v>0.189997753408148</v>
      </c>
      <c r="U252" s="19"/>
      <c r="V252" s="19" t="n">
        <v>0.232946580900333</v>
      </c>
      <c r="W252" s="19" t="n">
        <v>0.216376395366907</v>
      </c>
      <c r="X252" s="19" t="n">
        <v>0.270338967225126</v>
      </c>
      <c r="Y252" s="19"/>
      <c r="Z252" s="19" t="n">
        <v>0.183101314675587</v>
      </c>
      <c r="AA252" s="19" t="n">
        <v>0.322781421019266</v>
      </c>
      <c r="AB252" s="19" t="n">
        <v>0.221481534764865</v>
      </c>
      <c r="AC252" s="19" t="n">
        <v>0.288642201899565</v>
      </c>
      <c r="AD252" s="19" t="n">
        <v>0.217818837986879</v>
      </c>
    </row>
    <row r="253">
      <c r="B253" t="s">
        <v>180</v>
      </c>
      <c r="C253" s="19" t="n">
        <v>0.418220022030016</v>
      </c>
      <c r="D253" s="19" t="n">
        <v>0.424344740441416</v>
      </c>
      <c r="E253" s="19" t="n">
        <v>0.416146264399895</v>
      </c>
      <c r="F253" s="19"/>
      <c r="G253" s="19" t="n">
        <v>0.65761531350206</v>
      </c>
      <c r="H253" s="19" t="n">
        <v>0.491049018577811</v>
      </c>
      <c r="I253" s="19" t="n">
        <v>0.355229147775993</v>
      </c>
      <c r="J253" s="19" t="n">
        <v>0.56686402312395</v>
      </c>
      <c r="K253" s="19" t="n">
        <v>0.443447694713312</v>
      </c>
      <c r="L253" s="19" t="n">
        <v>0.37998980370079</v>
      </c>
      <c r="M253" s="19" t="n">
        <v>0.347859741640424</v>
      </c>
      <c r="N253" s="19" t="n">
        <v>0.333267482867499</v>
      </c>
      <c r="O253" s="19" t="n">
        <v>0.347027602592155</v>
      </c>
      <c r="P253" s="19"/>
      <c r="Q253" s="19" t="n">
        <v>0.431854390847824</v>
      </c>
      <c r="R253" s="19" t="n">
        <v>0.379422406477739</v>
      </c>
      <c r="S253" s="19" t="n">
        <v>0.489856719342936</v>
      </c>
      <c r="T253" s="19" t="n">
        <v>0.475969556912339</v>
      </c>
      <c r="U253" s="19"/>
      <c r="V253" s="19" t="n">
        <v>0.430684023488119</v>
      </c>
      <c r="W253" s="19" t="n">
        <v>0.430153212960769</v>
      </c>
      <c r="X253" s="19" t="n">
        <v>0.350610548903533</v>
      </c>
      <c r="Y253" s="19"/>
      <c r="Z253" s="19" t="n">
        <v>0.405141260557336</v>
      </c>
      <c r="AA253" s="19" t="n">
        <v>0.373929500085726</v>
      </c>
      <c r="AB253" s="19" t="n">
        <v>0.438815769099142</v>
      </c>
      <c r="AC253" s="19" t="n">
        <v>0.424544412237573</v>
      </c>
      <c r="AD253" s="19" t="n">
        <v>0.455101647340342</v>
      </c>
    </row>
    <row r="254">
      <c r="B254" t="s">
        <v>181</v>
      </c>
      <c r="C254" s="19" t="n">
        <v>0.291348501665821</v>
      </c>
      <c r="D254" s="19" t="n">
        <v>0.266419117898362</v>
      </c>
      <c r="E254" s="19" t="n">
        <v>0.30279823618561</v>
      </c>
      <c r="F254" s="19"/>
      <c r="G254" s="19" t="n">
        <v>0.184457076321712</v>
      </c>
      <c r="H254" s="19" t="n">
        <v>0.157785113414986</v>
      </c>
      <c r="I254" s="19" t="n">
        <v>0.267825503778953</v>
      </c>
      <c r="J254" s="19" t="n">
        <v>0.199210574170866</v>
      </c>
      <c r="K254" s="19" t="n">
        <v>0.256857262392743</v>
      </c>
      <c r="L254" s="19" t="n">
        <v>0.365959436885321</v>
      </c>
      <c r="M254" s="19" t="n">
        <v>0.456420775078729</v>
      </c>
      <c r="N254" s="19" t="n">
        <v>0.349654285054369</v>
      </c>
      <c r="O254" s="19" t="n">
        <v>0.306428408928532</v>
      </c>
      <c r="P254" s="19"/>
      <c r="Q254" s="19" t="n">
        <v>0.29998189882655</v>
      </c>
      <c r="R254" s="19" t="n">
        <v>0.297005078258859</v>
      </c>
      <c r="S254" s="19" t="n">
        <v>0.229574058050487</v>
      </c>
      <c r="T254" s="19" t="n">
        <v>0.310475693683401</v>
      </c>
      <c r="U254" s="19"/>
      <c r="V254" s="19" t="n">
        <v>0.281009534948049</v>
      </c>
      <c r="W254" s="19" t="n">
        <v>0.284265079526807</v>
      </c>
      <c r="X254" s="19" t="n">
        <v>0.340359272209071</v>
      </c>
      <c r="Y254" s="19"/>
      <c r="Z254" s="19" t="n">
        <v>0.341121929110772</v>
      </c>
      <c r="AA254" s="19" t="n">
        <v>0.237609524997361</v>
      </c>
      <c r="AB254" s="19" t="n">
        <v>0.250957120250082</v>
      </c>
      <c r="AC254" s="19" t="n">
        <v>0.228972780056697</v>
      </c>
      <c r="AD254" s="19" t="n">
        <v>0.302008220619558</v>
      </c>
    </row>
    <row r="255">
      <c r="B255" t="s">
        <v>182</v>
      </c>
      <c r="C255" s="19" t="n">
        <v>0.0490959588808724</v>
      </c>
      <c r="D255" s="19" t="n">
        <v>0.0524378009004181</v>
      </c>
      <c r="E255" s="19" t="n">
        <v>0.0474220976819277</v>
      </c>
      <c r="F255" s="19"/>
      <c r="G255" s="19" t="n">
        <v>0</v>
      </c>
      <c r="H255" s="19" t="n">
        <v>0</v>
      </c>
      <c r="I255" s="19" t="n">
        <v>0.0552782055376124</v>
      </c>
      <c r="J255" s="19" t="n">
        <v>0.0666666666666667</v>
      </c>
      <c r="K255" s="19" t="n">
        <v>0.085506140387931</v>
      </c>
      <c r="L255" s="19" t="n">
        <v>0.0846835864712961</v>
      </c>
      <c r="M255" s="19" t="n">
        <v>0.0435792249212712</v>
      </c>
      <c r="N255" s="19" t="n">
        <v>0.0167819049818769</v>
      </c>
      <c r="O255" s="19" t="n">
        <v>0.0613824046082747</v>
      </c>
      <c r="P255" s="19"/>
      <c r="Q255" s="19" t="n">
        <v>0.0662771462773718</v>
      </c>
      <c r="R255" s="19" t="n">
        <v>0.0420388407635569</v>
      </c>
      <c r="S255" s="19" t="n">
        <v>0.0855742481362336</v>
      </c>
      <c r="T255" s="19" t="n">
        <v>0.013195454247088</v>
      </c>
      <c r="U255" s="19"/>
      <c r="V255" s="19" t="n">
        <v>0.0512148719424179</v>
      </c>
      <c r="W255" s="19" t="n">
        <v>0.0506910874451444</v>
      </c>
      <c r="X255" s="19" t="n">
        <v>0.0386912116622699</v>
      </c>
      <c r="Y255" s="19"/>
      <c r="Z255" s="19" t="n">
        <v>0.066197505414412</v>
      </c>
      <c r="AA255" s="19" t="n">
        <v>0.0414471581948073</v>
      </c>
      <c r="AB255" s="19" t="n">
        <v>0.0697981522818438</v>
      </c>
      <c r="AC255" s="19" t="n">
        <v>0.0476598148721184</v>
      </c>
      <c r="AD255" s="19" t="n">
        <v>0.0250712940532213</v>
      </c>
    </row>
    <row r="256">
      <c r="B256" t="s">
        <v>78</v>
      </c>
      <c r="C256" s="19" t="n">
        <v>0.00903673133512531</v>
      </c>
      <c r="D256" s="19" t="n">
        <v>0.0100077287765608</v>
      </c>
      <c r="E256" s="19" t="n">
        <v>0.00853454524780423</v>
      </c>
      <c r="F256" s="19"/>
      <c r="G256" s="19" t="n">
        <v>0</v>
      </c>
      <c r="H256" s="19" t="n">
        <v>0.017485393821326</v>
      </c>
      <c r="I256" s="19" t="n">
        <v>0.0222429760637062</v>
      </c>
      <c r="J256" s="19" t="n">
        <v>0</v>
      </c>
      <c r="K256" s="19" t="n">
        <v>0.0142227866289094</v>
      </c>
      <c r="L256" s="19" t="n">
        <v>0</v>
      </c>
      <c r="M256" s="19" t="n">
        <v>0</v>
      </c>
      <c r="N256" s="19" t="n">
        <v>0.0167819049818769</v>
      </c>
      <c r="O256" s="19" t="n">
        <v>0</v>
      </c>
      <c r="P256" s="19"/>
      <c r="Q256" s="19" t="n">
        <v>0</v>
      </c>
      <c r="R256" s="19" t="n">
        <v>0.00719671744693751</v>
      </c>
      <c r="S256" s="19" t="n">
        <v>0.018727857593277</v>
      </c>
      <c r="T256" s="19" t="n">
        <v>0.010361541749024</v>
      </c>
      <c r="U256" s="19"/>
      <c r="V256" s="19" t="n">
        <v>0.0041449887210809</v>
      </c>
      <c r="W256" s="19" t="n">
        <v>0.0185142247003716</v>
      </c>
      <c r="X256" s="19" t="n">
        <v>0</v>
      </c>
      <c r="Y256" s="19"/>
      <c r="Z256" s="19" t="n">
        <v>0.00443799024189286</v>
      </c>
      <c r="AA256" s="19" t="n">
        <v>0.0242323957028389</v>
      </c>
      <c r="AB256" s="19" t="n">
        <v>0.0189474236040679</v>
      </c>
      <c r="AC256" s="19" t="n">
        <v>0.0101807909340464</v>
      </c>
      <c r="AD256" s="19" t="n">
        <v>0</v>
      </c>
    </row>
    <row r="257">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c r="B258" s="7" t="s">
        <v>196</v>
      </c>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c r="B259" s="26" t="s">
        <v>63</v>
      </c>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c r="B260" t="s">
        <v>189</v>
      </c>
      <c r="C260" s="19" t="n">
        <v>0.43177371684482</v>
      </c>
      <c r="D260" s="19" t="n">
        <v>0.464923455502519</v>
      </c>
      <c r="E260" s="19" t="n">
        <v>0.415002406193231</v>
      </c>
      <c r="F260" s="19"/>
      <c r="G260" s="19" t="n">
        <v>0.578963805088114</v>
      </c>
      <c r="H260" s="19" t="n">
        <v>0.350957583495677</v>
      </c>
      <c r="I260" s="19" t="n">
        <v>0.498952482173785</v>
      </c>
      <c r="J260" s="19" t="n">
        <v>0.367258736038517</v>
      </c>
      <c r="K260" s="19" t="n">
        <v>0.39993223175421</v>
      </c>
      <c r="L260" s="19" t="n">
        <v>0.366460822463802</v>
      </c>
      <c r="M260" s="19" t="n">
        <v>0.544095263407768</v>
      </c>
      <c r="N260" s="19" t="n">
        <v>0.417177007776883</v>
      </c>
      <c r="O260" s="19" t="n">
        <v>0.367569006480386</v>
      </c>
      <c r="P260" s="19"/>
      <c r="Q260" s="19" t="n">
        <v>0.461487566265072</v>
      </c>
      <c r="R260" s="19" t="n">
        <v>0.392751129296382</v>
      </c>
      <c r="S260" s="19" t="n">
        <v>0.420590875502292</v>
      </c>
      <c r="T260" s="19" t="n">
        <v>0.515599078349874</v>
      </c>
      <c r="U260" s="19"/>
      <c r="V260" s="19" t="n">
        <v>0.426517795852547</v>
      </c>
      <c r="W260" s="19" t="n">
        <v>0.424377734437594</v>
      </c>
      <c r="X260" s="19" t="n">
        <v>0.466221803870882</v>
      </c>
      <c r="Y260" s="19"/>
      <c r="Z260" s="19" t="n">
        <v>1</v>
      </c>
      <c r="AA260" s="19" t="n">
        <v>0.194438478219314</v>
      </c>
      <c r="AB260" s="19" t="n">
        <v>0.228297878786397</v>
      </c>
      <c r="AC260" s="19" t="n">
        <v>0.22459044434451</v>
      </c>
      <c r="AD260" s="19" t="n">
        <v>0.431599301599631</v>
      </c>
    </row>
    <row r="261">
      <c r="B261" t="s">
        <v>190</v>
      </c>
      <c r="C261" s="19" t="n">
        <v>0.287167258178678</v>
      </c>
      <c r="D261" s="19" t="n">
        <v>0.271475530168035</v>
      </c>
      <c r="E261" s="19" t="n">
        <v>0.296594645474836</v>
      </c>
      <c r="F261" s="19"/>
      <c r="G261" s="19" t="n">
        <v>0.210361949118859</v>
      </c>
      <c r="H261" s="19" t="n">
        <v>0.385928371138329</v>
      </c>
      <c r="I261" s="19" t="n">
        <v>0.222034679091078</v>
      </c>
      <c r="J261" s="19" t="n">
        <v>0.365679884380249</v>
      </c>
      <c r="K261" s="19" t="n">
        <v>0.357263871867482</v>
      </c>
      <c r="L261" s="19" t="n">
        <v>0.281944364518666</v>
      </c>
      <c r="M261" s="19" t="n">
        <v>0.195461464037599</v>
      </c>
      <c r="N261" s="19" t="n">
        <v>0.299901224301248</v>
      </c>
      <c r="O261" s="19" t="n">
        <v>0.30546118070285</v>
      </c>
      <c r="P261" s="19"/>
      <c r="Q261" s="19" t="n">
        <v>0.256708804998176</v>
      </c>
      <c r="R261" s="19" t="n">
        <v>0.319377368677707</v>
      </c>
      <c r="S261" s="19" t="n">
        <v>0.345315766852066</v>
      </c>
      <c r="T261" s="19" t="n">
        <v>0.196226701420769</v>
      </c>
      <c r="U261" s="19"/>
      <c r="V261" s="19" t="n">
        <v>0.288296261933455</v>
      </c>
      <c r="W261" s="19" t="n">
        <v>0.34563614255708</v>
      </c>
      <c r="X261" s="19" t="n">
        <v>0.136887810670793</v>
      </c>
      <c r="Y261" s="19"/>
      <c r="Z261" s="19" t="n">
        <v>0.151838042338876</v>
      </c>
      <c r="AA261" s="19" t="n">
        <v>0.230268387944726</v>
      </c>
      <c r="AB261" s="19" t="n">
        <v>1</v>
      </c>
      <c r="AC261" s="19" t="n">
        <v>0.262654877264838</v>
      </c>
      <c r="AD261" s="19" t="n">
        <v>0.223221021791726</v>
      </c>
    </row>
    <row r="262">
      <c r="B262" t="s">
        <v>191</v>
      </c>
      <c r="C262" s="19" t="n">
        <v>0.182876722457664</v>
      </c>
      <c r="D262" s="19" t="n">
        <v>0.174562744003485</v>
      </c>
      <c r="E262" s="19" t="n">
        <v>0.187964700004681</v>
      </c>
      <c r="F262" s="19"/>
      <c r="G262" s="19" t="n">
        <v>0.184144779647543</v>
      </c>
      <c r="H262" s="19" t="n">
        <v>0.158201682438038</v>
      </c>
      <c r="I262" s="19" t="n">
        <v>0.188604368071188</v>
      </c>
      <c r="J262" s="19" t="n">
        <v>0.132938620418766</v>
      </c>
      <c r="K262" s="19" t="n">
        <v>0.200304957106055</v>
      </c>
      <c r="L262" s="19" t="n">
        <v>0.267412612124716</v>
      </c>
      <c r="M262" s="19" t="n">
        <v>0.195719483280847</v>
      </c>
      <c r="N262" s="19" t="n">
        <v>0.133267482867499</v>
      </c>
      <c r="O262" s="19" t="n">
        <v>0.101739791215476</v>
      </c>
      <c r="P262" s="19"/>
      <c r="Q262" s="19" t="n">
        <v>0.213910761970654</v>
      </c>
      <c r="R262" s="19" t="n">
        <v>0.178960162331601</v>
      </c>
      <c r="S262" s="19" t="n">
        <v>0.174327421271376</v>
      </c>
      <c r="T262" s="19" t="n">
        <v>0.15117581137853</v>
      </c>
      <c r="U262" s="19"/>
      <c r="V262" s="19" t="n">
        <v>0.168020662658067</v>
      </c>
      <c r="W262" s="19" t="n">
        <v>0.177607254204781</v>
      </c>
      <c r="X262" s="19" t="n">
        <v>0.240969915900278</v>
      </c>
      <c r="Y262" s="19"/>
      <c r="Z262" s="19" t="n">
        <v>0.182802849298778</v>
      </c>
      <c r="AA262" s="19" t="n">
        <v>0.168515201802186</v>
      </c>
      <c r="AB262" s="19" t="n">
        <v>0.14215384131126</v>
      </c>
      <c r="AC262" s="19" t="n">
        <v>0.194999016167428</v>
      </c>
      <c r="AD262" s="19" t="n">
        <v>1</v>
      </c>
    </row>
    <row r="263">
      <c r="B263" t="s">
        <v>192</v>
      </c>
      <c r="C263" s="19" t="n">
        <v>0.174193761913602</v>
      </c>
      <c r="D263" s="19" t="n">
        <v>0.229829908789837</v>
      </c>
      <c r="E263" s="19" t="n">
        <v>0.144379056384801</v>
      </c>
      <c r="F263" s="19"/>
      <c r="G263" s="19" t="n">
        <v>0</v>
      </c>
      <c r="H263" s="19" t="n">
        <v>0.210657863902016</v>
      </c>
      <c r="I263" s="19" t="n">
        <v>0.210715650286233</v>
      </c>
      <c r="J263" s="19" t="n">
        <v>0.1337280462479</v>
      </c>
      <c r="K263" s="19" t="n">
        <v>0.156958914761427</v>
      </c>
      <c r="L263" s="19" t="n">
        <v>0.22582289725679</v>
      </c>
      <c r="M263" s="19" t="n">
        <v>0.109335091168051</v>
      </c>
      <c r="N263" s="19" t="n">
        <v>0.200395102795006</v>
      </c>
      <c r="O263" s="19" t="n">
        <v>0.224988214544867</v>
      </c>
      <c r="P263" s="19"/>
      <c r="Q263" s="19" t="n">
        <v>0.204178709230309</v>
      </c>
      <c r="R263" s="19" t="n">
        <v>0.176196382520302</v>
      </c>
      <c r="S263" s="19" t="n">
        <v>0.184355948958013</v>
      </c>
      <c r="T263" s="19" t="n">
        <v>0.108208888194755</v>
      </c>
      <c r="U263" s="19"/>
      <c r="V263" s="19" t="n">
        <v>0.189427050471413</v>
      </c>
      <c r="W263" s="19" t="n">
        <v>0.140859312398193</v>
      </c>
      <c r="X263" s="19" t="n">
        <v>0.21193240872554</v>
      </c>
      <c r="Y263" s="19"/>
      <c r="Z263" s="19" t="n">
        <v>0.0906082349710929</v>
      </c>
      <c r="AA263" s="19" t="n">
        <v>0.218805661633907</v>
      </c>
      <c r="AB263" s="19" t="n">
        <v>0.159324713569016</v>
      </c>
      <c r="AC263" s="19" t="n">
        <v>1</v>
      </c>
      <c r="AD263" s="19" t="n">
        <v>0.185740490857272</v>
      </c>
    </row>
    <row r="264">
      <c r="B264" t="s">
        <v>193</v>
      </c>
      <c r="C264" s="19" t="n">
        <v>0.143702931977769</v>
      </c>
      <c r="D264" s="19" t="n">
        <v>0.100062054444048</v>
      </c>
      <c r="E264" s="19" t="n">
        <v>0.164910220778439</v>
      </c>
      <c r="F264" s="19"/>
      <c r="G264" s="19" t="n">
        <v>0.157927610176228</v>
      </c>
      <c r="H264" s="19" t="n">
        <v>0.245420367033142</v>
      </c>
      <c r="I264" s="19" t="n">
        <v>0.123443700137855</v>
      </c>
      <c r="J264" s="19" t="n">
        <v>0.0998026435427165</v>
      </c>
      <c r="K264" s="19" t="n">
        <v>0.142566707518043</v>
      </c>
      <c r="L264" s="19" t="n">
        <v>0.126607558391543</v>
      </c>
      <c r="M264" s="19" t="n">
        <v>0.129963617034068</v>
      </c>
      <c r="N264" s="19" t="n">
        <v>0.0999012243012484</v>
      </c>
      <c r="O264" s="19" t="n">
        <v>0.163122195823751</v>
      </c>
      <c r="P264" s="19"/>
      <c r="Q264" s="19" t="n">
        <v>0.126386553388579</v>
      </c>
      <c r="R264" s="19" t="n">
        <v>0.177158946399587</v>
      </c>
      <c r="S264" s="19" t="n">
        <v>0.115886167558645</v>
      </c>
      <c r="T264" s="19" t="n">
        <v>0.0893913175344064</v>
      </c>
      <c r="U264" s="19"/>
      <c r="V264" s="19" t="n">
        <v>0.122710759882483</v>
      </c>
      <c r="W264" s="19" t="n">
        <v>0.134137230483348</v>
      </c>
      <c r="X264" s="19" t="n">
        <v>0.23111548006868</v>
      </c>
      <c r="Y264" s="19"/>
      <c r="Z264" s="19" t="n">
        <v>0.0647130159139656</v>
      </c>
      <c r="AA264" s="19" t="n">
        <v>1</v>
      </c>
      <c r="AB264" s="19" t="n">
        <v>0.115229858373556</v>
      </c>
      <c r="AC264" s="19" t="n">
        <v>0.180505976590157</v>
      </c>
      <c r="AD264" s="19" t="n">
        <v>0.132417774424001</v>
      </c>
    </row>
    <row r="265">
      <c r="B265" t="s">
        <v>194</v>
      </c>
      <c r="C265" s="19" t="n">
        <v>0.143532123088279</v>
      </c>
      <c r="D265" s="19" t="n">
        <v>0.125127893443607</v>
      </c>
      <c r="E265" s="19" t="n">
        <v>0.154003861627965</v>
      </c>
      <c r="F265" s="19"/>
      <c r="G265" s="19" t="n">
        <v>0.104868677885261</v>
      </c>
      <c r="H265" s="19" t="n">
        <v>0.192547616546112</v>
      </c>
      <c r="I265" s="19" t="n">
        <v>0.144381803641098</v>
      </c>
      <c r="J265" s="19" t="n">
        <v>0.133333333333333</v>
      </c>
      <c r="K265" s="19" t="n">
        <v>0.128852182732558</v>
      </c>
      <c r="L265" s="19" t="n">
        <v>0.154668292022482</v>
      </c>
      <c r="M265" s="19" t="n">
        <v>0.152140258359576</v>
      </c>
      <c r="N265" s="19" t="n">
        <v>0.0833168707168747</v>
      </c>
      <c r="O265" s="19" t="n">
        <v>0.183663599711983</v>
      </c>
      <c r="P265" s="19"/>
      <c r="Q265" s="19" t="n">
        <v>0.165333074563743</v>
      </c>
      <c r="R265" s="19" t="n">
        <v>0.160526850122569</v>
      </c>
      <c r="S265" s="19" t="n">
        <v>0.0714892873070826</v>
      </c>
      <c r="T265" s="19" t="n">
        <v>0.112964628802319</v>
      </c>
      <c r="U265" s="19"/>
      <c r="V265" s="19" t="n">
        <v>0.143542615352119</v>
      </c>
      <c r="W265" s="19" t="n">
        <v>0.133164846433803</v>
      </c>
      <c r="X265" s="19" t="n">
        <v>0.169542453007971</v>
      </c>
      <c r="Y265" s="19"/>
      <c r="Z265" s="19" t="n">
        <v>0.0753986309741661</v>
      </c>
      <c r="AA265" s="19" t="n">
        <v>0.0985179240184122</v>
      </c>
      <c r="AB265" s="19" t="n">
        <v>0.121572304899212</v>
      </c>
      <c r="AC265" s="19" t="n">
        <v>0.152184950947707</v>
      </c>
      <c r="AD265" s="19" t="n">
        <v>0.152235628761515</v>
      </c>
    </row>
    <row r="266">
      <c r="B266" t="s">
        <v>195</v>
      </c>
      <c r="C266" s="19" t="n">
        <v>0.141169287660418</v>
      </c>
      <c r="D266" s="19" t="n">
        <v>0.145121373608199</v>
      </c>
      <c r="E266" s="19" t="n">
        <v>0.139441438899051</v>
      </c>
      <c r="F266" s="19"/>
      <c r="G266" s="19" t="n">
        <v>0.0792761017622828</v>
      </c>
      <c r="H266" s="19" t="n">
        <v>0.192547616546112</v>
      </c>
      <c r="I266" s="19" t="n">
        <v>0.166888167402127</v>
      </c>
      <c r="J266" s="19" t="n">
        <v>0.0335306897906168</v>
      </c>
      <c r="K266" s="19" t="n">
        <v>0.0998983476313152</v>
      </c>
      <c r="L266" s="19" t="n">
        <v>0.0987139532867653</v>
      </c>
      <c r="M266" s="19" t="n">
        <v>0.26095931104113</v>
      </c>
      <c r="N266" s="19" t="n">
        <v>0.149851836451873</v>
      </c>
      <c r="O266" s="19" t="n">
        <v>0.142580791935519</v>
      </c>
      <c r="P266" s="19"/>
      <c r="Q266" s="19" t="n">
        <v>0.116432465459201</v>
      </c>
      <c r="R266" s="19" t="n">
        <v>0.167111086740474</v>
      </c>
      <c r="S266" s="19" t="n">
        <v>0.138784900047888</v>
      </c>
      <c r="T266" s="19" t="n">
        <v>0.103390572965262</v>
      </c>
      <c r="U266" s="19"/>
      <c r="V266" s="19" t="n">
        <v>0.123053961617667</v>
      </c>
      <c r="W266" s="19" t="n">
        <v>0.146443923093907</v>
      </c>
      <c r="X266" s="19" t="n">
        <v>0.182617363909649</v>
      </c>
      <c r="Y266" s="19"/>
      <c r="Z266" s="19" t="n">
        <v>0.0975846930563775</v>
      </c>
      <c r="AA266" s="19" t="n">
        <v>0.138210336822345</v>
      </c>
      <c r="AB266" s="19" t="n">
        <v>0.124631663809723</v>
      </c>
      <c r="AC266" s="19" t="n">
        <v>0.168467560871779</v>
      </c>
      <c r="AD266" s="19" t="n">
        <v>0.10964923368617</v>
      </c>
    </row>
    <row r="267">
      <c r="B267" t="s">
        <v>136</v>
      </c>
      <c r="C267" s="19" t="n">
        <v>0.0206340236765409</v>
      </c>
      <c r="D267" s="19" t="n">
        <v>0.038042847233259</v>
      </c>
      <c r="E267" s="19" t="n">
        <v>0.0112022831257962</v>
      </c>
      <c r="F267" s="19"/>
      <c r="G267" s="19" t="n">
        <v>0.0265294661454838</v>
      </c>
      <c r="H267" s="19" t="n">
        <v>0.0176936783328521</v>
      </c>
      <c r="I267" s="19" t="n">
        <v>0.0111873349561837</v>
      </c>
      <c r="J267" s="19" t="n">
        <v>0.0335306897906168</v>
      </c>
      <c r="K267" s="19" t="n">
        <v>0.057229987744587</v>
      </c>
      <c r="L267" s="19" t="n">
        <v>0</v>
      </c>
      <c r="M267" s="19" t="n">
        <v>0</v>
      </c>
      <c r="N267" s="19" t="n">
        <v>0.0331687071687473</v>
      </c>
      <c r="O267" s="19" t="n">
        <v>0.0205414038882317</v>
      </c>
      <c r="P267" s="19"/>
      <c r="Q267" s="19" t="n">
        <v>0.0168015618644806</v>
      </c>
      <c r="R267" s="19" t="n">
        <v>0.00724020928539338</v>
      </c>
      <c r="S267" s="19" t="n">
        <v>0.0331611243401321</v>
      </c>
      <c r="T267" s="19" t="n">
        <v>0.0584014905132604</v>
      </c>
      <c r="U267" s="19"/>
      <c r="V267" s="19" t="n">
        <v>0.0125716765875603</v>
      </c>
      <c r="W267" s="19" t="n">
        <v>0.0287595152913103</v>
      </c>
      <c r="X267" s="19" t="n">
        <v>0.0245668101159305</v>
      </c>
      <c r="Y267" s="19"/>
      <c r="Z267" s="19" t="n">
        <v>0</v>
      </c>
      <c r="AA267" s="19" t="n">
        <v>0</v>
      </c>
      <c r="AB267" s="19" t="n">
        <v>0</v>
      </c>
      <c r="AC267" s="19" t="n">
        <v>0</v>
      </c>
      <c r="AD267" s="19" t="n">
        <v>0</v>
      </c>
    </row>
    <row r="268">
      <c r="B268" t="s">
        <v>103</v>
      </c>
      <c r="C268" s="19" t="n">
        <v>0.00230605110245646</v>
      </c>
      <c r="D268" s="19" t="n">
        <v>0.00654728257829934</v>
      </c>
      <c r="E268" s="19" t="n">
        <v>0</v>
      </c>
      <c r="F268" s="19"/>
      <c r="G268" s="19" t="n">
        <v>0</v>
      </c>
      <c r="H268" s="19" t="n">
        <v>0</v>
      </c>
      <c r="I268" s="19" t="n">
        <v>0</v>
      </c>
      <c r="J268" s="19" t="n">
        <v>0</v>
      </c>
      <c r="K268" s="19" t="n">
        <v>0</v>
      </c>
      <c r="L268" s="19" t="n">
        <v>0.0141974953416295</v>
      </c>
      <c r="M268" s="19" t="n">
        <v>0</v>
      </c>
      <c r="N268" s="19" t="n">
        <v>0</v>
      </c>
      <c r="O268" s="19" t="n">
        <v>0</v>
      </c>
      <c r="P268" s="19"/>
      <c r="Q268" s="19" t="n">
        <v>0</v>
      </c>
      <c r="R268" s="19" t="n">
        <v>0.00461557453884407</v>
      </c>
      <c r="S268" s="19" t="n">
        <v>0</v>
      </c>
      <c r="T268" s="19" t="n">
        <v>0</v>
      </c>
      <c r="U268" s="19"/>
      <c r="V268" s="19" t="n">
        <v>0</v>
      </c>
      <c r="W268" s="19" t="n">
        <v>0</v>
      </c>
      <c r="X268" s="19" t="n">
        <v>0.0150616425152193</v>
      </c>
      <c r="Y268" s="19"/>
      <c r="Z268" s="19" t="n">
        <v>0</v>
      </c>
      <c r="AA268" s="19" t="n">
        <v>0</v>
      </c>
      <c r="AB268" s="19" t="n">
        <v>0</v>
      </c>
      <c r="AC268" s="19" t="n">
        <v>0</v>
      </c>
      <c r="AD268" s="19" t="n">
        <v>0</v>
      </c>
    </row>
    <row r="26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c r="B270" s="7" t="s">
        <v>210</v>
      </c>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c r="B271" s="26" t="s">
        <v>63</v>
      </c>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c r="B272" t="s">
        <v>203</v>
      </c>
      <c r="C272" s="19" t="n">
        <v>0.547582401694778</v>
      </c>
      <c r="D272" s="19" t="n">
        <v>0.547378181436489</v>
      </c>
      <c r="E272" s="19" t="n">
        <v>0.546323747131336</v>
      </c>
      <c r="F272" s="19"/>
      <c r="G272" s="19" t="n">
        <v>0.631398144030744</v>
      </c>
      <c r="H272" s="19" t="n">
        <v>0.491257303089337</v>
      </c>
      <c r="I272" s="19" t="n">
        <v>0.511708077387754</v>
      </c>
      <c r="J272" s="19" t="n">
        <v>0.334122759162467</v>
      </c>
      <c r="K272" s="19" t="n">
        <v>0.485607792756616</v>
      </c>
      <c r="L272" s="19" t="n">
        <v>0.535493738354074</v>
      </c>
      <c r="M272" s="19" t="n">
        <v>0.586900430599294</v>
      </c>
      <c r="N272" s="19" t="n">
        <v>0.650148163548127</v>
      </c>
      <c r="O272" s="19" t="n">
        <v>0.652488783295004</v>
      </c>
      <c r="P272" s="19"/>
      <c r="Q272" s="19" t="n">
        <v>0.415224454940537</v>
      </c>
      <c r="R272" s="19" t="n">
        <v>0.50961846800011</v>
      </c>
      <c r="S272" s="19" t="n">
        <v>0.619402364797568</v>
      </c>
      <c r="T272" s="19" t="n">
        <v>0.796062992675799</v>
      </c>
      <c r="U272" s="19"/>
      <c r="V272" s="19" t="n">
        <v>0.524381415905661</v>
      </c>
      <c r="W272" s="19" t="n">
        <v>0.558202565533643</v>
      </c>
      <c r="X272" s="19" t="n">
        <v>0.590958524033446</v>
      </c>
      <c r="Y272" s="19"/>
      <c r="Z272" s="19" t="n">
        <v>0.592000033308559</v>
      </c>
      <c r="AA272" s="19" t="n">
        <v>0.545911385347349</v>
      </c>
      <c r="AB272" s="19" t="n">
        <v>0.594985315521416</v>
      </c>
      <c r="AC272" s="19" t="n">
        <v>0.410750265481846</v>
      </c>
      <c r="AD272" s="19" t="n">
        <v>0.480508716900891</v>
      </c>
    </row>
    <row r="273">
      <c r="B273" t="s">
        <v>204</v>
      </c>
      <c r="C273" s="19" t="n">
        <v>0.316308653254373</v>
      </c>
      <c r="D273" s="19" t="n">
        <v>0.306439453586121</v>
      </c>
      <c r="E273" s="19" t="n">
        <v>0.322648863733084</v>
      </c>
      <c r="F273" s="19"/>
      <c r="G273" s="19" t="n">
        <v>0.316167517026625</v>
      </c>
      <c r="H273" s="19" t="n">
        <v>0.438384552602307</v>
      </c>
      <c r="I273" s="19" t="n">
        <v>0.377208736142377</v>
      </c>
      <c r="J273" s="19" t="n">
        <v>0.399605287085433</v>
      </c>
      <c r="K273" s="19" t="n">
        <v>0.357602713096431</v>
      </c>
      <c r="L273" s="19" t="n">
        <v>0.267412612124716</v>
      </c>
      <c r="M273" s="19" t="n">
        <v>0.369520344479435</v>
      </c>
      <c r="N273" s="19" t="n">
        <v>0.0997036729037452</v>
      </c>
      <c r="O273" s="19" t="n">
        <v>0.245046004320257</v>
      </c>
      <c r="P273" s="19"/>
      <c r="Q273" s="19" t="n">
        <v>0.404019781404392</v>
      </c>
      <c r="R273" s="19" t="n">
        <v>0.342202630808358</v>
      </c>
      <c r="S273" s="19" t="n">
        <v>0.29404071085272</v>
      </c>
      <c r="T273" s="19" t="n">
        <v>0.148081848106633</v>
      </c>
      <c r="U273" s="19"/>
      <c r="V273" s="19" t="n">
        <v>0.306678056222003</v>
      </c>
      <c r="W273" s="19" t="n">
        <v>0.326570491987483</v>
      </c>
      <c r="X273" s="19" t="n">
        <v>0.319610252150903</v>
      </c>
      <c r="Y273" s="19"/>
      <c r="Z273" s="19" t="n">
        <v>0.325319238340711</v>
      </c>
      <c r="AA273" s="19" t="n">
        <v>0.303351191085359</v>
      </c>
      <c r="AB273" s="19" t="n">
        <v>0.259705222908701</v>
      </c>
      <c r="AC273" s="19" t="n">
        <v>0.373935496185109</v>
      </c>
      <c r="AD273" s="19" t="n">
        <v>0.400369947713309</v>
      </c>
    </row>
    <row r="274">
      <c r="B274" t="s">
        <v>205</v>
      </c>
      <c r="C274" s="19" t="n">
        <v>0.0977874056790437</v>
      </c>
      <c r="D274" s="19" t="n">
        <v>0.128893483020153</v>
      </c>
      <c r="E274" s="19" t="n">
        <v>0.0811192523923218</v>
      </c>
      <c r="F274" s="19"/>
      <c r="G274" s="19" t="n">
        <v>0.0262171694713152</v>
      </c>
      <c r="H274" s="19" t="n">
        <v>0.0703581443083562</v>
      </c>
      <c r="I274" s="19" t="n">
        <v>0.0779162631473023</v>
      </c>
      <c r="J274" s="19" t="n">
        <v>0.2</v>
      </c>
      <c r="K274" s="19" t="n">
        <v>0.0998983476313152</v>
      </c>
      <c r="L274" s="19" t="n">
        <v>0.140805053733173</v>
      </c>
      <c r="M274" s="19" t="n">
        <v>0.0435792249212712</v>
      </c>
      <c r="N274" s="19" t="n">
        <v>0.18361319781313</v>
      </c>
      <c r="O274" s="19" t="n">
        <v>0.0616242116646952</v>
      </c>
      <c r="P274" s="19"/>
      <c r="Q274" s="19" t="n">
        <v>0.144903796817054</v>
      </c>
      <c r="R274" s="19" t="n">
        <v>0.109085034806034</v>
      </c>
      <c r="S274" s="19" t="n">
        <v>0.0537969038264677</v>
      </c>
      <c r="T274" s="19" t="n">
        <v>0.0223823377823178</v>
      </c>
      <c r="U274" s="19"/>
      <c r="V274" s="19" t="n">
        <v>0.129801503570574</v>
      </c>
      <c r="W274" s="19" t="n">
        <v>0.072645602550139</v>
      </c>
      <c r="X274" s="19" t="n">
        <v>0.0642783866919256</v>
      </c>
      <c r="Y274" s="19"/>
      <c r="Z274" s="19" t="n">
        <v>0.0665455246420841</v>
      </c>
      <c r="AA274" s="19" t="n">
        <v>0.106043574354858</v>
      </c>
      <c r="AB274" s="19" t="n">
        <v>0.098945350778733</v>
      </c>
      <c r="AC274" s="19" t="n">
        <v>0.146632329310501</v>
      </c>
      <c r="AD274" s="19" t="n">
        <v>0.0847340480451293</v>
      </c>
    </row>
    <row r="275">
      <c r="B275" t="s">
        <v>206</v>
      </c>
      <c r="C275" s="19" t="n">
        <v>0.0276042518022262</v>
      </c>
      <c r="D275" s="19" t="n">
        <v>0.012253803111108</v>
      </c>
      <c r="E275" s="19" t="n">
        <v>0.036059496539121</v>
      </c>
      <c r="F275" s="19"/>
      <c r="G275" s="19" t="n">
        <v>0.0262171694713152</v>
      </c>
      <c r="H275" s="19" t="n">
        <v>0</v>
      </c>
      <c r="I275" s="19" t="n">
        <v>0.0110556411075225</v>
      </c>
      <c r="J275" s="19" t="n">
        <v>0.0662719537520997</v>
      </c>
      <c r="K275" s="19" t="n">
        <v>0.0284455732578188</v>
      </c>
      <c r="L275" s="19" t="n">
        <v>0.0562885957880371</v>
      </c>
      <c r="M275" s="19" t="n">
        <v>0</v>
      </c>
      <c r="N275" s="19" t="n">
        <v>0.0331687071687473</v>
      </c>
      <c r="O275" s="19" t="n">
        <v>0.0408410007200429</v>
      </c>
      <c r="P275" s="19"/>
      <c r="Q275" s="19" t="n">
        <v>0.0358519668380174</v>
      </c>
      <c r="R275" s="19" t="n">
        <v>0.0281211947192456</v>
      </c>
      <c r="S275" s="19" t="n">
        <v>0.0158439856413163</v>
      </c>
      <c r="T275" s="19" t="n">
        <v>0.0232332525525379</v>
      </c>
      <c r="U275" s="19"/>
      <c r="V275" s="19" t="n">
        <v>0.0278600727032867</v>
      </c>
      <c r="W275" s="19" t="n">
        <v>0.0282726528879511</v>
      </c>
      <c r="X275" s="19" t="n">
        <v>0.0251528371237256</v>
      </c>
      <c r="Y275" s="19"/>
      <c r="Z275" s="19" t="n">
        <v>0.00806760185432325</v>
      </c>
      <c r="AA275" s="19" t="n">
        <v>0.0446938492124353</v>
      </c>
      <c r="AB275" s="19" t="n">
        <v>0.0401885102602773</v>
      </c>
      <c r="AC275" s="19" t="n">
        <v>0.0485649158931957</v>
      </c>
      <c r="AD275" s="19" t="n">
        <v>0.0249228546000056</v>
      </c>
    </row>
    <row r="276">
      <c r="B276" t="s">
        <v>78</v>
      </c>
      <c r="C276" s="19" t="n">
        <v>0.0107172875695792</v>
      </c>
      <c r="D276" s="19" t="n">
        <v>0.00503507884612871</v>
      </c>
      <c r="E276" s="19" t="n">
        <v>0.0138486402041374</v>
      </c>
      <c r="F276" s="19"/>
      <c r="G276" s="19" t="n">
        <v>0</v>
      </c>
      <c r="H276" s="19" t="n">
        <v>0</v>
      </c>
      <c r="I276" s="19" t="n">
        <v>0.022111282215045</v>
      </c>
      <c r="J276" s="19" t="n">
        <v>0</v>
      </c>
      <c r="K276" s="19" t="n">
        <v>0.0284455732578188</v>
      </c>
      <c r="L276" s="19" t="n">
        <v>0</v>
      </c>
      <c r="M276" s="19" t="n">
        <v>0</v>
      </c>
      <c r="N276" s="19" t="n">
        <v>0.0333662585662505</v>
      </c>
      <c r="O276" s="19" t="n">
        <v>0</v>
      </c>
      <c r="P276" s="19"/>
      <c r="Q276" s="19" t="n">
        <v>0</v>
      </c>
      <c r="R276" s="19" t="n">
        <v>0.010972671666252</v>
      </c>
      <c r="S276" s="19" t="n">
        <v>0.0169160348819281</v>
      </c>
      <c r="T276" s="19" t="n">
        <v>0.0102395688827124</v>
      </c>
      <c r="U276" s="19"/>
      <c r="V276" s="19" t="n">
        <v>0.0112789515984752</v>
      </c>
      <c r="W276" s="19" t="n">
        <v>0.0143086870407844</v>
      </c>
      <c r="X276" s="19" t="n">
        <v>0</v>
      </c>
      <c r="Y276" s="19"/>
      <c r="Z276" s="19" t="n">
        <v>0.00806760185432325</v>
      </c>
      <c r="AA276" s="19" t="n">
        <v>0</v>
      </c>
      <c r="AB276" s="19" t="n">
        <v>0.00617560053087248</v>
      </c>
      <c r="AC276" s="19" t="n">
        <v>0.0201169931293484</v>
      </c>
      <c r="AD276" s="19" t="n">
        <v>0.00946443274066518</v>
      </c>
    </row>
    <row r="277">
      <c r="B277" t="s">
        <v>207</v>
      </c>
      <c r="C277" s="19" t="n">
        <v>0.863891054949151</v>
      </c>
      <c r="D277" s="19" t="n">
        <v>0.853817635022611</v>
      </c>
      <c r="E277" s="19" t="n">
        <v>0.86897261086442</v>
      </c>
      <c r="F277" s="19"/>
      <c r="G277" s="19" t="n">
        <v>0.94756566105737</v>
      </c>
      <c r="H277" s="19" t="n">
        <v>0.929641855691644</v>
      </c>
      <c r="I277" s="19" t="n">
        <v>0.88891681353013</v>
      </c>
      <c r="J277" s="19" t="n">
        <v>0.7337280462479</v>
      </c>
      <c r="K277" s="19" t="n">
        <v>0.843210505853047</v>
      </c>
      <c r="L277" s="19" t="n">
        <v>0.80290635047879</v>
      </c>
      <c r="M277" s="19" t="n">
        <v>0.956420775078729</v>
      </c>
      <c r="N277" s="19" t="n">
        <v>0.749851836451873</v>
      </c>
      <c r="O277" s="19" t="n">
        <v>0.897534787615262</v>
      </c>
      <c r="P277" s="19"/>
      <c r="Q277" s="19" t="n">
        <v>0.819244236344929</v>
      </c>
      <c r="R277" s="19" t="n">
        <v>0.851821098808468</v>
      </c>
      <c r="S277" s="19" t="n">
        <v>0.913443075650288</v>
      </c>
      <c r="T277" s="19" t="n">
        <v>0.944144840782432</v>
      </c>
      <c r="U277" s="19"/>
      <c r="V277" s="19" t="n">
        <v>0.831059472127664</v>
      </c>
      <c r="W277" s="19" t="n">
        <v>0.884773057521126</v>
      </c>
      <c r="X277" s="19" t="n">
        <v>0.910568776184349</v>
      </c>
      <c r="Y277" s="19"/>
      <c r="Z277" s="19" t="n">
        <v>0.917319271649269</v>
      </c>
      <c r="AA277" s="19" t="n">
        <v>0.849262576432707</v>
      </c>
      <c r="AB277" s="19" t="n">
        <v>0.854690538430117</v>
      </c>
      <c r="AC277" s="19" t="n">
        <v>0.784685761666955</v>
      </c>
      <c r="AD277" s="19" t="n">
        <v>0.8808786646142</v>
      </c>
    </row>
    <row r="278">
      <c r="B278" t="s">
        <v>208</v>
      </c>
      <c r="C278" s="19" t="n">
        <v>0.12539165748127</v>
      </c>
      <c r="D278" s="19" t="n">
        <v>0.141147286131261</v>
      </c>
      <c r="E278" s="19" t="n">
        <v>0.117178748931443</v>
      </c>
      <c r="F278" s="19"/>
      <c r="G278" s="19" t="n">
        <v>0.0524343389426304</v>
      </c>
      <c r="H278" s="19" t="n">
        <v>0.0703581443083562</v>
      </c>
      <c r="I278" s="19" t="n">
        <v>0.0889719042548248</v>
      </c>
      <c r="J278" s="19" t="n">
        <v>0.2662719537521</v>
      </c>
      <c r="K278" s="19" t="n">
        <v>0.128343920889134</v>
      </c>
      <c r="L278" s="19" t="n">
        <v>0.19709364952121</v>
      </c>
      <c r="M278" s="19" t="n">
        <v>0.0435792249212712</v>
      </c>
      <c r="N278" s="19" t="n">
        <v>0.216781904981877</v>
      </c>
      <c r="O278" s="19" t="n">
        <v>0.102465212384738</v>
      </c>
      <c r="P278" s="19"/>
      <c r="Q278" s="19" t="n">
        <v>0.180755763655071</v>
      </c>
      <c r="R278" s="19" t="n">
        <v>0.137206229525279</v>
      </c>
      <c r="S278" s="19" t="n">
        <v>0.0696408894677839</v>
      </c>
      <c r="T278" s="19" t="n">
        <v>0.0456155903348557</v>
      </c>
      <c r="U278" s="19"/>
      <c r="V278" s="19" t="n">
        <v>0.157661576273861</v>
      </c>
      <c r="W278" s="19" t="n">
        <v>0.10091825543809</v>
      </c>
      <c r="X278" s="19" t="n">
        <v>0.0894312238156512</v>
      </c>
      <c r="Y278" s="19"/>
      <c r="Z278" s="19" t="n">
        <v>0.0746131264964074</v>
      </c>
      <c r="AA278" s="19" t="n">
        <v>0.150737423567293</v>
      </c>
      <c r="AB278" s="19" t="n">
        <v>0.13913386103901</v>
      </c>
      <c r="AC278" s="19" t="n">
        <v>0.195197245203696</v>
      </c>
      <c r="AD278" s="19" t="n">
        <v>0.109656902645135</v>
      </c>
    </row>
    <row r="279">
      <c r="B279" t="s">
        <v>170</v>
      </c>
      <c r="C279" s="19" t="n">
        <v>0.738499397467881</v>
      </c>
      <c r="D279" s="19" t="n">
        <v>0.71267034889135</v>
      </c>
      <c r="E279" s="19" t="n">
        <v>0.751793861932977</v>
      </c>
      <c r="F279" s="19"/>
      <c r="G279" s="19" t="n">
        <v>0.895131322114739</v>
      </c>
      <c r="H279" s="19" t="n">
        <v>0.859283711383288</v>
      </c>
      <c r="I279" s="19" t="n">
        <v>0.799944909275306</v>
      </c>
      <c r="J279" s="19" t="n">
        <v>0.467456092495801</v>
      </c>
      <c r="K279" s="19" t="n">
        <v>0.714866584963913</v>
      </c>
      <c r="L279" s="19" t="n">
        <v>0.60581270095758</v>
      </c>
      <c r="M279" s="19" t="n">
        <v>0.912841550157458</v>
      </c>
      <c r="N279" s="19" t="n">
        <v>0.533069931469996</v>
      </c>
      <c r="O279" s="19" t="n">
        <v>0.795069575230524</v>
      </c>
      <c r="P279" s="19"/>
      <c r="Q279" s="19" t="n">
        <v>0.638488472689858</v>
      </c>
      <c r="R279" s="19" t="n">
        <v>0.714614869283189</v>
      </c>
      <c r="S279" s="19" t="n">
        <v>0.843802186182504</v>
      </c>
      <c r="T279" s="19" t="n">
        <v>0.898529250447576</v>
      </c>
      <c r="U279" s="19"/>
      <c r="V279" s="19" t="n">
        <v>0.673397895853803</v>
      </c>
      <c r="W279" s="19" t="n">
        <v>0.783854802083036</v>
      </c>
      <c r="X279" s="19" t="n">
        <v>0.821137552368698</v>
      </c>
      <c r="Y279" s="19"/>
      <c r="Z279" s="19" t="n">
        <v>0.842706145152862</v>
      </c>
      <c r="AA279" s="19" t="n">
        <v>0.698525152865414</v>
      </c>
      <c r="AB279" s="19" t="n">
        <v>0.715556677391107</v>
      </c>
      <c r="AC279" s="19" t="n">
        <v>0.589488516463259</v>
      </c>
      <c r="AD279" s="19" t="n">
        <v>0.771221761969065</v>
      </c>
    </row>
    <row r="280">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c r="B281" s="7" t="s">
        <v>211</v>
      </c>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c r="B282" s="26" t="s">
        <v>63</v>
      </c>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c r="B283" t="s">
        <v>203</v>
      </c>
      <c r="C283" s="19" t="n">
        <v>0.32457061671384</v>
      </c>
      <c r="D283" s="19" t="n">
        <v>0.3469481078738</v>
      </c>
      <c r="E283" s="19" t="n">
        <v>0.310321272679272</v>
      </c>
      <c r="F283" s="19"/>
      <c r="G283" s="19" t="n">
        <v>0.342696983172109</v>
      </c>
      <c r="H283" s="19" t="n">
        <v>0.385720086626803</v>
      </c>
      <c r="I283" s="19" t="n">
        <v>0.345873460774916</v>
      </c>
      <c r="J283" s="19" t="n">
        <v>0.4662719537521</v>
      </c>
      <c r="K283" s="19" t="n">
        <v>0.257196103621692</v>
      </c>
      <c r="L283" s="19" t="n">
        <v>0.310005098149605</v>
      </c>
      <c r="M283" s="19" t="n">
        <v>0.348375780126921</v>
      </c>
      <c r="N283" s="19" t="n">
        <v>0.249753060753121</v>
      </c>
      <c r="O283" s="19" t="n">
        <v>0.30570298775927</v>
      </c>
      <c r="P283" s="19"/>
      <c r="Q283" s="19" t="n">
        <v>0.266085643031886</v>
      </c>
      <c r="R283" s="19" t="n">
        <v>0.357788814378728</v>
      </c>
      <c r="S283" s="19" t="n">
        <v>0.309126793345752</v>
      </c>
      <c r="T283" s="19" t="n">
        <v>0.323979470687325</v>
      </c>
      <c r="U283" s="19"/>
      <c r="V283" s="19" t="n">
        <v>0.323293771654592</v>
      </c>
      <c r="W283" s="19" t="n">
        <v>0.287136498686231</v>
      </c>
      <c r="X283" s="19" t="n">
        <v>0.42245831933585</v>
      </c>
      <c r="Y283" s="19"/>
      <c r="Z283" s="19" t="n">
        <v>0.284803634706947</v>
      </c>
      <c r="AA283" s="19" t="n">
        <v>0.47751082573905</v>
      </c>
      <c r="AB283" s="19" t="n">
        <v>0.306813258451137</v>
      </c>
      <c r="AC283" s="19" t="n">
        <v>0.342404757540317</v>
      </c>
      <c r="AD283" s="19" t="n">
        <v>0.357676150531115</v>
      </c>
    </row>
    <row r="284">
      <c r="B284" t="s">
        <v>204</v>
      </c>
      <c r="C284" s="19" t="n">
        <v>0.282358882943053</v>
      </c>
      <c r="D284" s="19" t="n">
        <v>0.333479475074209</v>
      </c>
      <c r="E284" s="19" t="n">
        <v>0.255334369227707</v>
      </c>
      <c r="F284" s="19"/>
      <c r="G284" s="19" t="n">
        <v>0.236891415264342</v>
      </c>
      <c r="H284" s="19" t="n">
        <v>0.350957583495677</v>
      </c>
      <c r="I284" s="19" t="n">
        <v>0.244277655154784</v>
      </c>
      <c r="J284" s="19" t="n">
        <v>0.30059206937185</v>
      </c>
      <c r="K284" s="19" t="n">
        <v>0.243142737607257</v>
      </c>
      <c r="L284" s="19" t="n">
        <v>0.310339355201925</v>
      </c>
      <c r="M284" s="19" t="n">
        <v>0.369004305992938</v>
      </c>
      <c r="N284" s="19" t="n">
        <v>0.233761361361257</v>
      </c>
      <c r="O284" s="19" t="n">
        <v>0.26582921526491</v>
      </c>
      <c r="P284" s="19"/>
      <c r="Q284" s="19" t="n">
        <v>0.263038849795144</v>
      </c>
      <c r="R284" s="19" t="n">
        <v>0.28855763529867</v>
      </c>
      <c r="S284" s="19" t="n">
        <v>0.297539423994987</v>
      </c>
      <c r="T284" s="19" t="n">
        <v>0.289925637982058</v>
      </c>
      <c r="U284" s="19"/>
      <c r="V284" s="19" t="n">
        <v>0.275288259373145</v>
      </c>
      <c r="W284" s="19" t="n">
        <v>0.29751198044435</v>
      </c>
      <c r="X284" s="19" t="n">
        <v>0.265644298917491</v>
      </c>
      <c r="Y284" s="19"/>
      <c r="Z284" s="19" t="n">
        <v>0.28983835278498</v>
      </c>
      <c r="AA284" s="19" t="n">
        <v>0.30729346221415</v>
      </c>
      <c r="AB284" s="19" t="n">
        <v>0.338203870859784</v>
      </c>
      <c r="AC284" s="19" t="n">
        <v>0.309589064173499</v>
      </c>
      <c r="AD284" s="19" t="n">
        <v>0.3360746627488</v>
      </c>
    </row>
    <row r="285">
      <c r="B285" t="s">
        <v>205</v>
      </c>
      <c r="C285" s="19" t="n">
        <v>0.238919100605398</v>
      </c>
      <c r="D285" s="19" t="n">
        <v>0.215784978539951</v>
      </c>
      <c r="E285" s="19" t="n">
        <v>0.252259228684017</v>
      </c>
      <c r="F285" s="19"/>
      <c r="G285" s="19" t="n">
        <v>0.184144779647543</v>
      </c>
      <c r="H285" s="19" t="n">
        <v>0.193380754592216</v>
      </c>
      <c r="I285" s="19" t="n">
        <v>0.254543133170339</v>
      </c>
      <c r="J285" s="19" t="n">
        <v>0.2</v>
      </c>
      <c r="K285" s="19" t="n">
        <v>0.328479457380714</v>
      </c>
      <c r="L285" s="19" t="n">
        <v>0.21129114486284</v>
      </c>
      <c r="M285" s="19" t="n">
        <v>0.173800861198588</v>
      </c>
      <c r="N285" s="19" t="n">
        <v>0.333267482867499</v>
      </c>
      <c r="O285" s="19" t="n">
        <v>0.224262793375605</v>
      </c>
      <c r="P285" s="19"/>
      <c r="Q285" s="19" t="n">
        <v>0.233004718696188</v>
      </c>
      <c r="R285" s="19" t="n">
        <v>0.227815490292905</v>
      </c>
      <c r="S285" s="19" t="n">
        <v>0.251100985940286</v>
      </c>
      <c r="T285" s="19" t="n">
        <v>0.256915643876746</v>
      </c>
      <c r="U285" s="19"/>
      <c r="V285" s="19" t="n">
        <v>0.244338699363638</v>
      </c>
      <c r="W285" s="19" t="n">
        <v>0.256220066055743</v>
      </c>
      <c r="X285" s="19" t="n">
        <v>0.179096047617901</v>
      </c>
      <c r="Y285" s="19"/>
      <c r="Z285" s="19" t="n">
        <v>0.251161528414083</v>
      </c>
      <c r="AA285" s="19" t="n">
        <v>0.144654170195949</v>
      </c>
      <c r="AB285" s="19" t="n">
        <v>0.238933134291967</v>
      </c>
      <c r="AC285" s="19" t="n">
        <v>0.208780917390861</v>
      </c>
      <c r="AD285" s="19" t="n">
        <v>0.197264438465533</v>
      </c>
    </row>
    <row r="286">
      <c r="B286" t="s">
        <v>206</v>
      </c>
      <c r="C286" s="19" t="n">
        <v>0.13321092372488</v>
      </c>
      <c r="D286" s="19" t="n">
        <v>0.088422070518825</v>
      </c>
      <c r="E286" s="19" t="n">
        <v>0.158040751833846</v>
      </c>
      <c r="F286" s="19"/>
      <c r="G286" s="19" t="n">
        <v>0.236266821916005</v>
      </c>
      <c r="H286" s="19" t="n">
        <v>0.034970787642652</v>
      </c>
      <c r="I286" s="19" t="n">
        <v>0.133062774836253</v>
      </c>
      <c r="J286" s="19" t="n">
        <v>0.0331359768760499</v>
      </c>
      <c r="K286" s="19" t="n">
        <v>0.128343920889134</v>
      </c>
      <c r="L286" s="19" t="n">
        <v>0.154334034970161</v>
      </c>
      <c r="M286" s="19" t="n">
        <v>0.0871584498425424</v>
      </c>
      <c r="N286" s="19" t="n">
        <v>0.149851836451873</v>
      </c>
      <c r="O286" s="19" t="n">
        <v>0.204205003600215</v>
      </c>
      <c r="P286" s="19"/>
      <c r="Q286" s="19" t="n">
        <v>0.230119835279933</v>
      </c>
      <c r="R286" s="19" t="n">
        <v>0.106676726076641</v>
      </c>
      <c r="S286" s="19" t="n">
        <v>0.123504939125698</v>
      </c>
      <c r="T286" s="19" t="n">
        <v>0.0939993921443583</v>
      </c>
      <c r="U286" s="19"/>
      <c r="V286" s="19" t="n">
        <v>0.149143294577332</v>
      </c>
      <c r="W286" s="19" t="n">
        <v>0.114222904265741</v>
      </c>
      <c r="X286" s="19" t="n">
        <v>0.132801334128758</v>
      </c>
      <c r="Y286" s="19"/>
      <c r="Z286" s="19" t="n">
        <v>0.152042444927735</v>
      </c>
      <c r="AA286" s="19" t="n">
        <v>0.0450191021664597</v>
      </c>
      <c r="AB286" s="19" t="n">
        <v>0.103775105346821</v>
      </c>
      <c r="AC286" s="19" t="n">
        <v>0.129044469961277</v>
      </c>
      <c r="AD286" s="19" t="n">
        <v>0.0969317649988639</v>
      </c>
    </row>
    <row r="287">
      <c r="B287" t="s">
        <v>78</v>
      </c>
      <c r="C287" s="19" t="n">
        <v>0.0209404760128291</v>
      </c>
      <c r="D287" s="19" t="n">
        <v>0.015365367993215</v>
      </c>
      <c r="E287" s="19" t="n">
        <v>0.0240443775751573</v>
      </c>
      <c r="F287" s="19"/>
      <c r="G287" s="19" t="n">
        <v>0</v>
      </c>
      <c r="H287" s="19" t="n">
        <v>0.034970787642652</v>
      </c>
      <c r="I287" s="19" t="n">
        <v>0.0222429760637062</v>
      </c>
      <c r="J287" s="19" t="n">
        <v>0</v>
      </c>
      <c r="K287" s="19" t="n">
        <v>0.0428377805012029</v>
      </c>
      <c r="L287" s="19" t="n">
        <v>0.0140303668154692</v>
      </c>
      <c r="M287" s="19" t="n">
        <v>0.0216606028390113</v>
      </c>
      <c r="N287" s="19" t="n">
        <v>0.0333662585662505</v>
      </c>
      <c r="O287" s="19" t="n">
        <v>0</v>
      </c>
      <c r="P287" s="19"/>
      <c r="Q287" s="19" t="n">
        <v>0.00775095319684941</v>
      </c>
      <c r="R287" s="19" t="n">
        <v>0.019161333953056</v>
      </c>
      <c r="S287" s="19" t="n">
        <v>0.018727857593277</v>
      </c>
      <c r="T287" s="19" t="n">
        <v>0.0351798553095127</v>
      </c>
      <c r="U287" s="19"/>
      <c r="V287" s="19" t="n">
        <v>0.0079359750312923</v>
      </c>
      <c r="W287" s="19" t="n">
        <v>0.0449085505479342</v>
      </c>
      <c r="X287" s="19" t="n">
        <v>0</v>
      </c>
      <c r="Y287" s="19"/>
      <c r="Z287" s="19" t="n">
        <v>0.0221540391662539</v>
      </c>
      <c r="AA287" s="19" t="n">
        <v>0.0255224396843908</v>
      </c>
      <c r="AB287" s="19" t="n">
        <v>0.0122746310502913</v>
      </c>
      <c r="AC287" s="19" t="n">
        <v>0.0101807909340464</v>
      </c>
      <c r="AD287" s="19" t="n">
        <v>0.0120529832556871</v>
      </c>
    </row>
    <row r="288">
      <c r="B288" t="s">
        <v>207</v>
      </c>
      <c r="C288" s="19" t="n">
        <v>0.606929499656893</v>
      </c>
      <c r="D288" s="19" t="n">
        <v>0.680427582948009</v>
      </c>
      <c r="E288" s="19" t="n">
        <v>0.565655641906979</v>
      </c>
      <c r="F288" s="19"/>
      <c r="G288" s="19" t="n">
        <v>0.579588398436451</v>
      </c>
      <c r="H288" s="19" t="n">
        <v>0.736677670122479</v>
      </c>
      <c r="I288" s="19" t="n">
        <v>0.590151115929701</v>
      </c>
      <c r="J288" s="19" t="n">
        <v>0.76686402312395</v>
      </c>
      <c r="K288" s="19" t="n">
        <v>0.500338841228949</v>
      </c>
      <c r="L288" s="19" t="n">
        <v>0.62034445335153</v>
      </c>
      <c r="M288" s="19" t="n">
        <v>0.717380086119859</v>
      </c>
      <c r="N288" s="19" t="n">
        <v>0.483514422114378</v>
      </c>
      <c r="O288" s="19" t="n">
        <v>0.57153220302418</v>
      </c>
      <c r="P288" s="19"/>
      <c r="Q288" s="19" t="n">
        <v>0.52912449282703</v>
      </c>
      <c r="R288" s="19" t="n">
        <v>0.646346449677398</v>
      </c>
      <c r="S288" s="19" t="n">
        <v>0.606666217340739</v>
      </c>
      <c r="T288" s="19" t="n">
        <v>0.613905108669383</v>
      </c>
      <c r="U288" s="19"/>
      <c r="V288" s="19" t="n">
        <v>0.598582031027737</v>
      </c>
      <c r="W288" s="19" t="n">
        <v>0.584648479130582</v>
      </c>
      <c r="X288" s="19" t="n">
        <v>0.688102618253341</v>
      </c>
      <c r="Y288" s="19"/>
      <c r="Z288" s="19" t="n">
        <v>0.574641987491928</v>
      </c>
      <c r="AA288" s="19" t="n">
        <v>0.784804287953201</v>
      </c>
      <c r="AB288" s="19" t="n">
        <v>0.645017129310921</v>
      </c>
      <c r="AC288" s="19" t="n">
        <v>0.651993821713816</v>
      </c>
      <c r="AD288" s="19" t="n">
        <v>0.693750813279916</v>
      </c>
    </row>
    <row r="289">
      <c r="B289" t="s">
        <v>208</v>
      </c>
      <c r="C289" s="19" t="n">
        <v>0.372130024330278</v>
      </c>
      <c r="D289" s="19" t="n">
        <v>0.304207049058776</v>
      </c>
      <c r="E289" s="19" t="n">
        <v>0.410299980517864</v>
      </c>
      <c r="F289" s="19"/>
      <c r="G289" s="19" t="n">
        <v>0.420411601563549</v>
      </c>
      <c r="H289" s="19" t="n">
        <v>0.228351542234869</v>
      </c>
      <c r="I289" s="19" t="n">
        <v>0.387605908006593</v>
      </c>
      <c r="J289" s="19" t="n">
        <v>0.23313597687605</v>
      </c>
      <c r="K289" s="19" t="n">
        <v>0.456823378269848</v>
      </c>
      <c r="L289" s="19" t="n">
        <v>0.365625179833001</v>
      </c>
      <c r="M289" s="19" t="n">
        <v>0.26095931104113</v>
      </c>
      <c r="N289" s="19" t="n">
        <v>0.483119319319372</v>
      </c>
      <c r="O289" s="19" t="n">
        <v>0.42846779697582</v>
      </c>
      <c r="P289" s="19"/>
      <c r="Q289" s="19" t="n">
        <v>0.46312455397612</v>
      </c>
      <c r="R289" s="19" t="n">
        <v>0.334492216369546</v>
      </c>
      <c r="S289" s="19" t="n">
        <v>0.374605925065984</v>
      </c>
      <c r="T289" s="19" t="n">
        <v>0.350915036021104</v>
      </c>
      <c r="U289" s="19"/>
      <c r="V289" s="19" t="n">
        <v>0.39348199394097</v>
      </c>
      <c r="W289" s="19" t="n">
        <v>0.370442970321484</v>
      </c>
      <c r="X289" s="19" t="n">
        <v>0.311897381746659</v>
      </c>
      <c r="Y289" s="19"/>
      <c r="Z289" s="19" t="n">
        <v>0.403203973341819</v>
      </c>
      <c r="AA289" s="19" t="n">
        <v>0.189673272362408</v>
      </c>
      <c r="AB289" s="19" t="n">
        <v>0.342708239638788</v>
      </c>
      <c r="AC289" s="19" t="n">
        <v>0.337825387352138</v>
      </c>
      <c r="AD289" s="19" t="n">
        <v>0.294196203464397</v>
      </c>
    </row>
    <row r="290">
      <c r="B290" t="s">
        <v>170</v>
      </c>
      <c r="C290" s="19" t="n">
        <v>0.234799475326615</v>
      </c>
      <c r="D290" s="19" t="n">
        <v>0.376220533889233</v>
      </c>
      <c r="E290" s="19" t="n">
        <v>0.155355661389115</v>
      </c>
      <c r="F290" s="19"/>
      <c r="G290" s="19" t="n">
        <v>0.159176796872903</v>
      </c>
      <c r="H290" s="19" t="n">
        <v>0.508326127887611</v>
      </c>
      <c r="I290" s="19" t="n">
        <v>0.202545207923108</v>
      </c>
      <c r="J290" s="19" t="n">
        <v>0.5337280462479</v>
      </c>
      <c r="K290" s="19" t="n">
        <v>0.0435154629591018</v>
      </c>
      <c r="L290" s="19" t="n">
        <v>0.25471927351853</v>
      </c>
      <c r="M290" s="19" t="n">
        <v>0.456420775078729</v>
      </c>
      <c r="N290" s="19" t="n">
        <v>0.00039510279500643</v>
      </c>
      <c r="O290" s="19" t="n">
        <v>0.143064406048361</v>
      </c>
      <c r="P290" s="19"/>
      <c r="Q290" s="19" t="n">
        <v>0.06599993885091</v>
      </c>
      <c r="R290" s="19" t="n">
        <v>0.311854233307852</v>
      </c>
      <c r="S290" s="19" t="n">
        <v>0.232060292274756</v>
      </c>
      <c r="T290" s="19" t="n">
        <v>0.262990072648279</v>
      </c>
      <c r="U290" s="19"/>
      <c r="V290" s="19" t="n">
        <v>0.205100037086767</v>
      </c>
      <c r="W290" s="19" t="n">
        <v>0.214205508809098</v>
      </c>
      <c r="X290" s="19" t="n">
        <v>0.376205236506681</v>
      </c>
      <c r="Y290" s="19"/>
      <c r="Z290" s="19" t="n">
        <v>0.171438014150109</v>
      </c>
      <c r="AA290" s="19" t="n">
        <v>0.595131015590792</v>
      </c>
      <c r="AB290" s="19" t="n">
        <v>0.302308889672133</v>
      </c>
      <c r="AC290" s="19" t="n">
        <v>0.314168434361678</v>
      </c>
      <c r="AD290" s="19" t="n">
        <v>0.399554609815518</v>
      </c>
    </row>
    <row r="291">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c r="B292" s="7" t="s">
        <v>212</v>
      </c>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c r="B293" s="26" t="s">
        <v>63</v>
      </c>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c r="B294" t="s">
        <v>203</v>
      </c>
      <c r="C294" s="19" t="n">
        <v>0.392274414613914</v>
      </c>
      <c r="D294" s="19" t="n">
        <v>0.354146262020553</v>
      </c>
      <c r="E294" s="19" t="n">
        <v>0.414256212783357</v>
      </c>
      <c r="F294" s="19"/>
      <c r="G294" s="19" t="n">
        <v>0.394194432092234</v>
      </c>
      <c r="H294" s="19" t="n">
        <v>0.368234692805477</v>
      </c>
      <c r="I294" s="19" t="n">
        <v>0.34417350666847</v>
      </c>
      <c r="J294" s="19" t="n">
        <v>0.467061379581234</v>
      </c>
      <c r="K294" s="19" t="n">
        <v>0.39993223175421</v>
      </c>
      <c r="L294" s="19" t="n">
        <v>0.366126565411482</v>
      </c>
      <c r="M294" s="19" t="n">
        <v>0.304280516719153</v>
      </c>
      <c r="N294" s="19" t="n">
        <v>0.516288026488119</v>
      </c>
      <c r="O294" s="19" t="n">
        <v>0.447800165581949</v>
      </c>
      <c r="P294" s="19"/>
      <c r="Q294" s="19" t="n">
        <v>0.302988511048664</v>
      </c>
      <c r="R294" s="19" t="n">
        <v>0.372992855548059</v>
      </c>
      <c r="S294" s="19" t="n">
        <v>0.412450974236084</v>
      </c>
      <c r="T294" s="19" t="n">
        <v>0.568280548932558</v>
      </c>
      <c r="U294" s="19"/>
      <c r="V294" s="19" t="n">
        <v>0.369072341212004</v>
      </c>
      <c r="W294" s="19" t="n">
        <v>0.439688434536166</v>
      </c>
      <c r="X294" s="19" t="n">
        <v>0.343229743219626</v>
      </c>
      <c r="Y294" s="19"/>
      <c r="Z294" s="19" t="n">
        <v>0.335962202205448</v>
      </c>
      <c r="AA294" s="19" t="n">
        <v>0.435090354308001</v>
      </c>
      <c r="AB294" s="19" t="n">
        <v>0.571517102452999</v>
      </c>
      <c r="AC294" s="19" t="n">
        <v>0.364429817834116</v>
      </c>
      <c r="AD294" s="19" t="n">
        <v>0.476257545536153</v>
      </c>
    </row>
    <row r="295">
      <c r="B295" t="s">
        <v>204</v>
      </c>
      <c r="C295" s="19" t="n">
        <v>0.300509981013706</v>
      </c>
      <c r="D295" s="19" t="n">
        <v>0.33481295095815</v>
      </c>
      <c r="E295" s="19" t="n">
        <v>0.282712235924414</v>
      </c>
      <c r="F295" s="19"/>
      <c r="G295" s="19" t="n">
        <v>0.289638050881141</v>
      </c>
      <c r="H295" s="19" t="n">
        <v>0.315778511341499</v>
      </c>
      <c r="I295" s="19" t="n">
        <v>0.266257243521168</v>
      </c>
      <c r="J295" s="19" t="n">
        <v>0.267061379581234</v>
      </c>
      <c r="K295" s="19" t="n">
        <v>0.257365524236167</v>
      </c>
      <c r="L295" s="19" t="n">
        <v>0.366795079516123</v>
      </c>
      <c r="M295" s="19" t="n">
        <v>0.412841550157458</v>
      </c>
      <c r="N295" s="19" t="n">
        <v>0.216781904981877</v>
      </c>
      <c r="O295" s="19" t="n">
        <v>0.2858870050403</v>
      </c>
      <c r="P295" s="19"/>
      <c r="Q295" s="19" t="n">
        <v>0.325102637341766</v>
      </c>
      <c r="R295" s="19" t="n">
        <v>0.301503524519053</v>
      </c>
      <c r="S295" s="19" t="n">
        <v>0.364655685506545</v>
      </c>
      <c r="T295" s="19" t="n">
        <v>0.236425099747244</v>
      </c>
      <c r="U295" s="19"/>
      <c r="V295" s="19" t="n">
        <v>0.292114663654924</v>
      </c>
      <c r="W295" s="19" t="n">
        <v>0.312126676687917</v>
      </c>
      <c r="X295" s="19" t="n">
        <v>0.296678435998459</v>
      </c>
      <c r="Y295" s="19"/>
      <c r="Z295" s="19" t="n">
        <v>0.297280534543698</v>
      </c>
      <c r="AA295" s="19" t="n">
        <v>0.294643876169784</v>
      </c>
      <c r="AB295" s="19" t="n">
        <v>0.280394887958448</v>
      </c>
      <c r="AC295" s="19" t="n">
        <v>0.347983725561579</v>
      </c>
      <c r="AD295" s="19" t="n">
        <v>0.223150617096304</v>
      </c>
    </row>
    <row r="296">
      <c r="B296" t="s">
        <v>205</v>
      </c>
      <c r="C296" s="19" t="n">
        <v>0.186154300741894</v>
      </c>
      <c r="D296" s="19" t="n">
        <v>0.210737539767315</v>
      </c>
      <c r="E296" s="19" t="n">
        <v>0.173311094841834</v>
      </c>
      <c r="F296" s="19"/>
      <c r="G296" s="19" t="n">
        <v>0.210674245793027</v>
      </c>
      <c r="H296" s="19" t="n">
        <v>0.228351542234869</v>
      </c>
      <c r="I296" s="19" t="n">
        <v>0.255333296262307</v>
      </c>
      <c r="J296" s="19" t="n">
        <v>0.166074597294816</v>
      </c>
      <c r="K296" s="19" t="n">
        <v>0.19979669526263</v>
      </c>
      <c r="L296" s="19" t="n">
        <v>0.126607558391543</v>
      </c>
      <c r="M296" s="19" t="n">
        <v>0.174058880441836</v>
      </c>
      <c r="N296" s="19" t="n">
        <v>0.116880680680628</v>
      </c>
      <c r="O296" s="19" t="n">
        <v>0.184630827937665</v>
      </c>
      <c r="P296" s="19"/>
      <c r="Q296" s="19" t="n">
        <v>0.183581971727771</v>
      </c>
      <c r="R296" s="19" t="n">
        <v>0.213887018008731</v>
      </c>
      <c r="S296" s="19" t="n">
        <v>0.186833044054162</v>
      </c>
      <c r="T296" s="19" t="n">
        <v>0.0901217251157342</v>
      </c>
      <c r="U296" s="19"/>
      <c r="V296" s="19" t="n">
        <v>0.229048528558137</v>
      </c>
      <c r="W296" s="19" t="n">
        <v>0.115477769735859</v>
      </c>
      <c r="X296" s="19" t="n">
        <v>0.234174321384784</v>
      </c>
      <c r="Y296" s="19"/>
      <c r="Z296" s="19" t="n">
        <v>0.21431722998341</v>
      </c>
      <c r="AA296" s="19" t="n">
        <v>0.189627164229716</v>
      </c>
      <c r="AB296" s="19" t="n">
        <v>0.0930644677678956</v>
      </c>
      <c r="AC296" s="19" t="n">
        <v>0.206384753666564</v>
      </c>
      <c r="AD296" s="19" t="n">
        <v>0.177010439590769</v>
      </c>
    </row>
    <row r="297">
      <c r="B297" t="s">
        <v>206</v>
      </c>
      <c r="C297" s="19" t="n">
        <v>0.0927296999035111</v>
      </c>
      <c r="D297" s="19" t="n">
        <v>0.0899105291911984</v>
      </c>
      <c r="E297" s="19" t="n">
        <v>0.0915197531954587</v>
      </c>
      <c r="F297" s="19"/>
      <c r="G297" s="19" t="n">
        <v>0.105493271233598</v>
      </c>
      <c r="H297" s="19" t="n">
        <v>0.0526644659755041</v>
      </c>
      <c r="I297" s="19" t="n">
        <v>0.11212467133301</v>
      </c>
      <c r="J297" s="19" t="n">
        <v>0.0666666666666667</v>
      </c>
      <c r="K297" s="19" t="n">
        <v>0.0716221949879711</v>
      </c>
      <c r="L297" s="19" t="n">
        <v>0.112410063049914</v>
      </c>
      <c r="M297" s="19" t="n">
        <v>0.108819052681554</v>
      </c>
      <c r="N297" s="19" t="n">
        <v>0.116683129283125</v>
      </c>
      <c r="O297" s="19" t="n">
        <v>0.0613824046082747</v>
      </c>
      <c r="P297" s="19"/>
      <c r="Q297" s="19" t="n">
        <v>0.162019524578273</v>
      </c>
      <c r="R297" s="19" t="n">
        <v>0.0926184337695975</v>
      </c>
      <c r="S297" s="19" t="n">
        <v>0.0173324386099322</v>
      </c>
      <c r="T297" s="19" t="n">
        <v>0.0502988755328316</v>
      </c>
      <c r="U297" s="19"/>
      <c r="V297" s="19" t="n">
        <v>0.0919693972247914</v>
      </c>
      <c r="W297" s="19" t="n">
        <v>0.0852803757276067</v>
      </c>
      <c r="X297" s="19" t="n">
        <v>0.113737647547945</v>
      </c>
      <c r="Y297" s="19"/>
      <c r="Z297" s="19" t="n">
        <v>0.122941627685718</v>
      </c>
      <c r="AA297" s="19" t="n">
        <v>0.0552596382011307</v>
      </c>
      <c r="AB297" s="19" t="n">
        <v>0.0329763200177592</v>
      </c>
      <c r="AC297" s="19" t="n">
        <v>0.0603154355895263</v>
      </c>
      <c r="AD297" s="19" t="n">
        <v>0.111119970476771</v>
      </c>
    </row>
    <row r="298">
      <c r="B298" t="s">
        <v>78</v>
      </c>
      <c r="C298" s="19" t="n">
        <v>0.0283316037269741</v>
      </c>
      <c r="D298" s="19" t="n">
        <v>0.0103927180627829</v>
      </c>
      <c r="E298" s="19" t="n">
        <v>0.0382007032549351</v>
      </c>
      <c r="F298" s="19"/>
      <c r="G298" s="19" t="n">
        <v>0</v>
      </c>
      <c r="H298" s="19" t="n">
        <v>0.034970787642652</v>
      </c>
      <c r="I298" s="19" t="n">
        <v>0.022111282215045</v>
      </c>
      <c r="J298" s="19" t="n">
        <v>0.0331359768760499</v>
      </c>
      <c r="K298" s="19" t="n">
        <v>0.0712833537590217</v>
      </c>
      <c r="L298" s="19" t="n">
        <v>0.0280607336309384</v>
      </c>
      <c r="M298" s="19" t="n">
        <v>0</v>
      </c>
      <c r="N298" s="19" t="n">
        <v>0.0333662585662505</v>
      </c>
      <c r="O298" s="19" t="n">
        <v>0.0202995968318112</v>
      </c>
      <c r="P298" s="19"/>
      <c r="Q298" s="19" t="n">
        <v>0.0263073553035266</v>
      </c>
      <c r="R298" s="19" t="n">
        <v>0.0189981681545584</v>
      </c>
      <c r="S298" s="19" t="n">
        <v>0.018727857593277</v>
      </c>
      <c r="T298" s="19" t="n">
        <v>0.0548737506716323</v>
      </c>
      <c r="U298" s="19"/>
      <c r="V298" s="19" t="n">
        <v>0.0177950693501438</v>
      </c>
      <c r="W298" s="19" t="n">
        <v>0.0474267433124504</v>
      </c>
      <c r="X298" s="19" t="n">
        <v>0.0121798518491863</v>
      </c>
      <c r="Y298" s="19"/>
      <c r="Z298" s="19" t="n">
        <v>0.029498405581725</v>
      </c>
      <c r="AA298" s="19" t="n">
        <v>0.0253789670913686</v>
      </c>
      <c r="AB298" s="19" t="n">
        <v>0.022047221802898</v>
      </c>
      <c r="AC298" s="19" t="n">
        <v>0.0208862673482147</v>
      </c>
      <c r="AD298" s="19" t="n">
        <v>0.0124614273000028</v>
      </c>
    </row>
    <row r="299">
      <c r="B299" t="s">
        <v>207</v>
      </c>
      <c r="C299" s="19" t="n">
        <v>0.692784395627621</v>
      </c>
      <c r="D299" s="19" t="n">
        <v>0.688959212978704</v>
      </c>
      <c r="E299" s="19" t="n">
        <v>0.696968448707772</v>
      </c>
      <c r="F299" s="19"/>
      <c r="G299" s="19" t="n">
        <v>0.683832482973375</v>
      </c>
      <c r="H299" s="19" t="n">
        <v>0.684013204146975</v>
      </c>
      <c r="I299" s="19" t="n">
        <v>0.610430750189639</v>
      </c>
      <c r="J299" s="19" t="n">
        <v>0.734122759162467</v>
      </c>
      <c r="K299" s="19" t="n">
        <v>0.657297755990377</v>
      </c>
      <c r="L299" s="19" t="n">
        <v>0.732921644927604</v>
      </c>
      <c r="M299" s="19" t="n">
        <v>0.71712206687661</v>
      </c>
      <c r="N299" s="19" t="n">
        <v>0.733069931469996</v>
      </c>
      <c r="O299" s="19" t="n">
        <v>0.733687170622249</v>
      </c>
      <c r="P299" s="19"/>
      <c r="Q299" s="19" t="n">
        <v>0.62809114839043</v>
      </c>
      <c r="R299" s="19" t="n">
        <v>0.674496380067113</v>
      </c>
      <c r="S299" s="19" t="n">
        <v>0.777106659742628</v>
      </c>
      <c r="T299" s="19" t="n">
        <v>0.804705648679802</v>
      </c>
      <c r="U299" s="19"/>
      <c r="V299" s="19" t="n">
        <v>0.661187004866927</v>
      </c>
      <c r="W299" s="19" t="n">
        <v>0.751815111224083</v>
      </c>
      <c r="X299" s="19" t="n">
        <v>0.639908179218085</v>
      </c>
      <c r="Y299" s="19"/>
      <c r="Z299" s="19" t="n">
        <v>0.633242736749147</v>
      </c>
      <c r="AA299" s="19" t="n">
        <v>0.729734230477785</v>
      </c>
      <c r="AB299" s="19" t="n">
        <v>0.851911990411447</v>
      </c>
      <c r="AC299" s="19" t="n">
        <v>0.712413543395695</v>
      </c>
      <c r="AD299" s="19" t="n">
        <v>0.699408162632457</v>
      </c>
    </row>
    <row r="300">
      <c r="B300" t="s">
        <v>208</v>
      </c>
      <c r="C300" s="19" t="n">
        <v>0.278884000645405</v>
      </c>
      <c r="D300" s="19" t="n">
        <v>0.300648068958514</v>
      </c>
      <c r="E300" s="19" t="n">
        <v>0.264830848037293</v>
      </c>
      <c r="F300" s="19"/>
      <c r="G300" s="19" t="n">
        <v>0.316167517026625</v>
      </c>
      <c r="H300" s="19" t="n">
        <v>0.281016008210373</v>
      </c>
      <c r="I300" s="19" t="n">
        <v>0.367457967595317</v>
      </c>
      <c r="J300" s="19" t="n">
        <v>0.232741263961483</v>
      </c>
      <c r="K300" s="19" t="n">
        <v>0.271418890250601</v>
      </c>
      <c r="L300" s="19" t="n">
        <v>0.239017621441457</v>
      </c>
      <c r="M300" s="19" t="n">
        <v>0.28287793312339</v>
      </c>
      <c r="N300" s="19" t="n">
        <v>0.233563809963754</v>
      </c>
      <c r="O300" s="19" t="n">
        <v>0.24601323254594</v>
      </c>
      <c r="P300" s="19"/>
      <c r="Q300" s="19" t="n">
        <v>0.345601496306044</v>
      </c>
      <c r="R300" s="19" t="n">
        <v>0.306505451778329</v>
      </c>
      <c r="S300" s="19" t="n">
        <v>0.204165482664095</v>
      </c>
      <c r="T300" s="19" t="n">
        <v>0.140420600648566</v>
      </c>
      <c r="U300" s="19"/>
      <c r="V300" s="19" t="n">
        <v>0.321017925782929</v>
      </c>
      <c r="W300" s="19" t="n">
        <v>0.200758145463466</v>
      </c>
      <c r="X300" s="19" t="n">
        <v>0.347911968932728</v>
      </c>
      <c r="Y300" s="19"/>
      <c r="Z300" s="19" t="n">
        <v>0.337258857669128</v>
      </c>
      <c r="AA300" s="19" t="n">
        <v>0.244886802430846</v>
      </c>
      <c r="AB300" s="19" t="n">
        <v>0.126040787785655</v>
      </c>
      <c r="AC300" s="19" t="n">
        <v>0.26670018925609</v>
      </c>
      <c r="AD300" s="19" t="n">
        <v>0.28813041006754</v>
      </c>
    </row>
    <row r="301">
      <c r="B301" t="s">
        <v>170</v>
      </c>
      <c r="C301" s="19" t="n">
        <v>0.413900394982216</v>
      </c>
      <c r="D301" s="19" t="n">
        <v>0.38831114402019</v>
      </c>
      <c r="E301" s="19" t="n">
        <v>0.432137600670479</v>
      </c>
      <c r="F301" s="19"/>
      <c r="G301" s="19" t="n">
        <v>0.36766496594675</v>
      </c>
      <c r="H301" s="19" t="n">
        <v>0.402997195936603</v>
      </c>
      <c r="I301" s="19" t="n">
        <v>0.242972782594322</v>
      </c>
      <c r="J301" s="19" t="n">
        <v>0.501381495200984</v>
      </c>
      <c r="K301" s="19" t="n">
        <v>0.385878865739776</v>
      </c>
      <c r="L301" s="19" t="n">
        <v>0.493904023486147</v>
      </c>
      <c r="M301" s="19" t="n">
        <v>0.43424413375322</v>
      </c>
      <c r="N301" s="19" t="n">
        <v>0.499506121506242</v>
      </c>
      <c r="O301" s="19" t="n">
        <v>0.487673938076309</v>
      </c>
      <c r="P301" s="19"/>
      <c r="Q301" s="19" t="n">
        <v>0.282489652084386</v>
      </c>
      <c r="R301" s="19" t="n">
        <v>0.367990928288784</v>
      </c>
      <c r="S301" s="19" t="n">
        <v>0.572941177078534</v>
      </c>
      <c r="T301" s="19" t="n">
        <v>0.664285048031236</v>
      </c>
      <c r="U301" s="19"/>
      <c r="V301" s="19" t="n">
        <v>0.340169079083999</v>
      </c>
      <c r="W301" s="19" t="n">
        <v>0.551056965760617</v>
      </c>
      <c r="X301" s="19" t="n">
        <v>0.291996210285357</v>
      </c>
      <c r="Y301" s="19"/>
      <c r="Z301" s="19" t="n">
        <v>0.295983879080019</v>
      </c>
      <c r="AA301" s="19" t="n">
        <v>0.484847428046939</v>
      </c>
      <c r="AB301" s="19" t="n">
        <v>0.725871202625793</v>
      </c>
      <c r="AC301" s="19" t="n">
        <v>0.445713354139605</v>
      </c>
      <c r="AD301" s="19" t="n">
        <v>0.411277752564917</v>
      </c>
    </row>
    <row r="302">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c r="B303" s="7" t="s">
        <v>213</v>
      </c>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c r="B304" s="26" t="s">
        <v>63</v>
      </c>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c r="B305" t="s">
        <v>203</v>
      </c>
      <c r="C305" s="19" t="n">
        <v>0.346700802449257</v>
      </c>
      <c r="D305" s="19" t="n">
        <v>0.363560174906033</v>
      </c>
      <c r="E305" s="19" t="n">
        <v>0.338556124308263</v>
      </c>
      <c r="F305" s="19"/>
      <c r="G305" s="19" t="n">
        <v>0.262796288061489</v>
      </c>
      <c r="H305" s="19" t="n">
        <v>0.438801121625359</v>
      </c>
      <c r="I305" s="19" t="n">
        <v>0.399583406054744</v>
      </c>
      <c r="J305" s="19" t="n">
        <v>0.367653448953084</v>
      </c>
      <c r="K305" s="19" t="n">
        <v>0.256857262392743</v>
      </c>
      <c r="L305" s="19" t="n">
        <v>0.380825446331592</v>
      </c>
      <c r="M305" s="19" t="n">
        <v>0.260701291797881</v>
      </c>
      <c r="N305" s="19" t="n">
        <v>0.316880680680628</v>
      </c>
      <c r="O305" s="19" t="n">
        <v>0.407684586031167</v>
      </c>
      <c r="P305" s="19"/>
      <c r="Q305" s="19" t="n">
        <v>0.321352149234056</v>
      </c>
      <c r="R305" s="19" t="n">
        <v>0.350999073557611</v>
      </c>
      <c r="S305" s="19" t="n">
        <v>0.330442104271909</v>
      </c>
      <c r="T305" s="19" t="n">
        <v>0.389057190560038</v>
      </c>
      <c r="U305" s="19"/>
      <c r="V305" s="19" t="n">
        <v>0.3832308682448</v>
      </c>
      <c r="W305" s="19" t="n">
        <v>0.286940255825908</v>
      </c>
      <c r="X305" s="19" t="n">
        <v>0.386516527100527</v>
      </c>
      <c r="Y305" s="19"/>
      <c r="Z305" s="19" t="n">
        <v>0.362964415250315</v>
      </c>
      <c r="AA305" s="19" t="n">
        <v>0.408637235154754</v>
      </c>
      <c r="AB305" s="19" t="n">
        <v>0.290638549384153</v>
      </c>
      <c r="AC305" s="19" t="n">
        <v>0.473900186193866</v>
      </c>
      <c r="AD305" s="19" t="n">
        <v>0.364176633126903</v>
      </c>
    </row>
    <row r="306">
      <c r="B306" t="s">
        <v>204</v>
      </c>
      <c r="C306" s="19" t="n">
        <v>0.358251313615211</v>
      </c>
      <c r="D306" s="19" t="n">
        <v>0.339639784103718</v>
      </c>
      <c r="E306" s="19" t="n">
        <v>0.366458086828415</v>
      </c>
      <c r="F306" s="19"/>
      <c r="G306" s="19" t="n">
        <v>0.368601855969256</v>
      </c>
      <c r="H306" s="19" t="n">
        <v>0.403205480448129</v>
      </c>
      <c r="I306" s="19" t="n">
        <v>0.31178468051172</v>
      </c>
      <c r="J306" s="19" t="n">
        <v>0.4</v>
      </c>
      <c r="K306" s="19" t="n">
        <v>0.400101652368685</v>
      </c>
      <c r="L306" s="19" t="n">
        <v>0.380156932226951</v>
      </c>
      <c r="M306" s="19" t="n">
        <v>0.369262325236186</v>
      </c>
      <c r="N306" s="19" t="n">
        <v>0.267127619927507</v>
      </c>
      <c r="O306" s="19" t="n">
        <v>0.346785795535734</v>
      </c>
      <c r="P306" s="19"/>
      <c r="Q306" s="19" t="n">
        <v>0.396886450667973</v>
      </c>
      <c r="R306" s="19" t="n">
        <v>0.348584187564601</v>
      </c>
      <c r="S306" s="19" t="n">
        <v>0.348091681702011</v>
      </c>
      <c r="T306" s="19" t="n">
        <v>0.330710601254593</v>
      </c>
      <c r="U306" s="19"/>
      <c r="V306" s="19" t="n">
        <v>0.293195434484801</v>
      </c>
      <c r="W306" s="19" t="n">
        <v>0.399858908395053</v>
      </c>
      <c r="X306" s="19" t="n">
        <v>0.45016600091268</v>
      </c>
      <c r="Y306" s="19"/>
      <c r="Z306" s="19" t="n">
        <v>0.355624472151766</v>
      </c>
      <c r="AA306" s="19" t="n">
        <v>0.392819502675443</v>
      </c>
      <c r="AB306" s="19" t="n">
        <v>0.365414497413887</v>
      </c>
      <c r="AC306" s="19" t="n">
        <v>0.368389466568111</v>
      </c>
      <c r="AD306" s="19" t="n">
        <v>0.404480253755416</v>
      </c>
    </row>
    <row r="307">
      <c r="B307" t="s">
        <v>205</v>
      </c>
      <c r="C307" s="19" t="n">
        <v>0.195115603088301</v>
      </c>
      <c r="D307" s="19" t="n">
        <v>0.18571786145914</v>
      </c>
      <c r="E307" s="19" t="n">
        <v>0.200831693307649</v>
      </c>
      <c r="F307" s="19"/>
      <c r="G307" s="19" t="n">
        <v>0.289638050881141</v>
      </c>
      <c r="H307" s="19" t="n">
        <v>0.122814325772334</v>
      </c>
      <c r="I307" s="19" t="n">
        <v>0.210715650286233</v>
      </c>
      <c r="J307" s="19" t="n">
        <v>0.0998026435427165</v>
      </c>
      <c r="K307" s="19" t="n">
        <v>0.228581109749399</v>
      </c>
      <c r="L307" s="19" t="n">
        <v>0.168698658837951</v>
      </c>
      <c r="M307" s="19" t="n">
        <v>0.239298708202119</v>
      </c>
      <c r="N307" s="19" t="n">
        <v>0.199802448602497</v>
      </c>
      <c r="O307" s="19" t="n">
        <v>0.163605809936592</v>
      </c>
      <c r="P307" s="19"/>
      <c r="Q307" s="19" t="n">
        <v>0.202457069484748</v>
      </c>
      <c r="R307" s="19" t="n">
        <v>0.192995955719455</v>
      </c>
      <c r="S307" s="19" t="n">
        <v>0.23327884802484</v>
      </c>
      <c r="T307" s="19" t="n">
        <v>0.17518387021482</v>
      </c>
      <c r="U307" s="19"/>
      <c r="V307" s="19" t="n">
        <v>0.231147134260834</v>
      </c>
      <c r="W307" s="19" t="n">
        <v>0.184892291125199</v>
      </c>
      <c r="X307" s="19" t="n">
        <v>0.112001888711873</v>
      </c>
      <c r="Y307" s="19"/>
      <c r="Z307" s="19" t="n">
        <v>0.166534290811775</v>
      </c>
      <c r="AA307" s="19" t="n">
        <v>0.14387707883489</v>
      </c>
      <c r="AB307" s="19" t="n">
        <v>0.234439716636647</v>
      </c>
      <c r="AC307" s="19" t="n">
        <v>0.124236569633888</v>
      </c>
      <c r="AD307" s="19" t="n">
        <v>0.169704705539932</v>
      </c>
    </row>
    <row r="308">
      <c r="B308" t="s">
        <v>206</v>
      </c>
      <c r="C308" s="19" t="n">
        <v>0.0707672985833043</v>
      </c>
      <c r="D308" s="19" t="n">
        <v>0.0814798484217411</v>
      </c>
      <c r="E308" s="19" t="n">
        <v>0.0651393109921143</v>
      </c>
      <c r="F308" s="19"/>
      <c r="G308" s="19" t="n">
        <v>0.0524343389426304</v>
      </c>
      <c r="H308" s="19" t="n">
        <v>0</v>
      </c>
      <c r="I308" s="19" t="n">
        <v>0.0668606220397798</v>
      </c>
      <c r="J308" s="19" t="n">
        <v>0.0994079306281496</v>
      </c>
      <c r="K308" s="19" t="n">
        <v>0.0716221949879711</v>
      </c>
      <c r="L308" s="19" t="n">
        <v>0.0420911004464076</v>
      </c>
      <c r="M308" s="19" t="n">
        <v>0.109077071924802</v>
      </c>
      <c r="N308" s="19" t="n">
        <v>0.166436190036246</v>
      </c>
      <c r="O308" s="19" t="n">
        <v>0.0613824046082747</v>
      </c>
      <c r="P308" s="19"/>
      <c r="Q308" s="19" t="n">
        <v>0.0715533774163741</v>
      </c>
      <c r="R308" s="19" t="n">
        <v>0.0757672123816572</v>
      </c>
      <c r="S308" s="19" t="n">
        <v>0.035571206634501</v>
      </c>
      <c r="T308" s="19" t="n">
        <v>0.0681580784183248</v>
      </c>
      <c r="U308" s="19"/>
      <c r="V308" s="19" t="n">
        <v>0.0760653365765361</v>
      </c>
      <c r="W308" s="19" t="n">
        <v>0.0820889851335645</v>
      </c>
      <c r="X308" s="19" t="n">
        <v>0.0263308969694608</v>
      </c>
      <c r="Y308" s="19"/>
      <c r="Z308" s="19" t="n">
        <v>0.0731812897435809</v>
      </c>
      <c r="AA308" s="19" t="n">
        <v>0.0546661833349128</v>
      </c>
      <c r="AB308" s="19" t="n">
        <v>0.103404333294771</v>
      </c>
      <c r="AC308" s="19" t="n">
        <v>0.0202353523176985</v>
      </c>
      <c r="AD308" s="19" t="n">
        <v>0.0327123891750266</v>
      </c>
    </row>
    <row r="309">
      <c r="B309" t="s">
        <v>78</v>
      </c>
      <c r="C309" s="19" t="n">
        <v>0.0291649822639272</v>
      </c>
      <c r="D309" s="19" t="n">
        <v>0.0296023311093678</v>
      </c>
      <c r="E309" s="19" t="n">
        <v>0.0290147845635583</v>
      </c>
      <c r="F309" s="19"/>
      <c r="G309" s="19" t="n">
        <v>0.0265294661454838</v>
      </c>
      <c r="H309" s="19" t="n">
        <v>0.0351790721541781</v>
      </c>
      <c r="I309" s="19" t="n">
        <v>0.0110556411075225</v>
      </c>
      <c r="J309" s="19" t="n">
        <v>0.0331359768760499</v>
      </c>
      <c r="K309" s="19" t="n">
        <v>0.0428377805012029</v>
      </c>
      <c r="L309" s="19" t="n">
        <v>0.0282278621570987</v>
      </c>
      <c r="M309" s="19" t="n">
        <v>0.0216606028390113</v>
      </c>
      <c r="N309" s="19" t="n">
        <v>0.049753060753121</v>
      </c>
      <c r="O309" s="19" t="n">
        <v>0.0205414038882317</v>
      </c>
      <c r="P309" s="19"/>
      <c r="Q309" s="19" t="n">
        <v>0.00775095319684941</v>
      </c>
      <c r="R309" s="19" t="n">
        <v>0.031653570776675</v>
      </c>
      <c r="S309" s="19" t="n">
        <v>0.0526161593667395</v>
      </c>
      <c r="T309" s="19" t="n">
        <v>0.0368902595522237</v>
      </c>
      <c r="U309" s="19"/>
      <c r="V309" s="19" t="n">
        <v>0.0163612264330295</v>
      </c>
      <c r="W309" s="19" t="n">
        <v>0.0462195595202752</v>
      </c>
      <c r="X309" s="19" t="n">
        <v>0.0249846863054593</v>
      </c>
      <c r="Y309" s="19"/>
      <c r="Z309" s="19" t="n">
        <v>0.0416955320425629</v>
      </c>
      <c r="AA309" s="19" t="n">
        <v>0</v>
      </c>
      <c r="AB309" s="19" t="n">
        <v>0.00610290327054281</v>
      </c>
      <c r="AC309" s="19" t="n">
        <v>0.0132384252864361</v>
      </c>
      <c r="AD309" s="19" t="n">
        <v>0.0289260184027232</v>
      </c>
    </row>
    <row r="310">
      <c r="B310" t="s">
        <v>207</v>
      </c>
      <c r="C310" s="19" t="n">
        <v>0.704952116064468</v>
      </c>
      <c r="D310" s="19" t="n">
        <v>0.703199959009751</v>
      </c>
      <c r="E310" s="19" t="n">
        <v>0.705014211136678</v>
      </c>
      <c r="F310" s="19"/>
      <c r="G310" s="19" t="n">
        <v>0.631398144030745</v>
      </c>
      <c r="H310" s="19" t="n">
        <v>0.842006602073488</v>
      </c>
      <c r="I310" s="19" t="n">
        <v>0.711368086566465</v>
      </c>
      <c r="J310" s="19" t="n">
        <v>0.767653448953084</v>
      </c>
      <c r="K310" s="19" t="n">
        <v>0.656958914761427</v>
      </c>
      <c r="L310" s="19" t="n">
        <v>0.760982378558543</v>
      </c>
      <c r="M310" s="19" t="n">
        <v>0.629963617034068</v>
      </c>
      <c r="N310" s="19" t="n">
        <v>0.584008300608136</v>
      </c>
      <c r="O310" s="19" t="n">
        <v>0.754470381566901</v>
      </c>
      <c r="P310" s="19"/>
      <c r="Q310" s="19" t="n">
        <v>0.718238599902029</v>
      </c>
      <c r="R310" s="19" t="n">
        <v>0.699583261122213</v>
      </c>
      <c r="S310" s="19" t="n">
        <v>0.67853378597392</v>
      </c>
      <c r="T310" s="19" t="n">
        <v>0.719767791814632</v>
      </c>
      <c r="U310" s="19"/>
      <c r="V310" s="19" t="n">
        <v>0.676426302729601</v>
      </c>
      <c r="W310" s="19" t="n">
        <v>0.686799164220961</v>
      </c>
      <c r="X310" s="19" t="n">
        <v>0.836682528013207</v>
      </c>
      <c r="Y310" s="19"/>
      <c r="Z310" s="19" t="n">
        <v>0.718588887402081</v>
      </c>
      <c r="AA310" s="19" t="n">
        <v>0.801456737830197</v>
      </c>
      <c r="AB310" s="19" t="n">
        <v>0.656053046798039</v>
      </c>
      <c r="AC310" s="19" t="n">
        <v>0.842289652761978</v>
      </c>
      <c r="AD310" s="19" t="n">
        <v>0.768656886882319</v>
      </c>
    </row>
    <row r="311">
      <c r="B311" t="s">
        <v>208</v>
      </c>
      <c r="C311" s="19" t="n">
        <v>0.265882901671605</v>
      </c>
      <c r="D311" s="19" t="n">
        <v>0.267197709880881</v>
      </c>
      <c r="E311" s="19" t="n">
        <v>0.265971004299764</v>
      </c>
      <c r="F311" s="19"/>
      <c r="G311" s="19" t="n">
        <v>0.342072389823772</v>
      </c>
      <c r="H311" s="19" t="n">
        <v>0.122814325772334</v>
      </c>
      <c r="I311" s="19" t="n">
        <v>0.277576272326013</v>
      </c>
      <c r="J311" s="19" t="n">
        <v>0.199210574170866</v>
      </c>
      <c r="K311" s="19" t="n">
        <v>0.30020330473737</v>
      </c>
      <c r="L311" s="19" t="n">
        <v>0.210789759284358</v>
      </c>
      <c r="M311" s="19" t="n">
        <v>0.348375780126921</v>
      </c>
      <c r="N311" s="19" t="n">
        <v>0.366238638638743</v>
      </c>
      <c r="O311" s="19" t="n">
        <v>0.224988214544867</v>
      </c>
      <c r="P311" s="19"/>
      <c r="Q311" s="19" t="n">
        <v>0.274010446901122</v>
      </c>
      <c r="R311" s="19" t="n">
        <v>0.268763168101112</v>
      </c>
      <c r="S311" s="19" t="n">
        <v>0.268850054659341</v>
      </c>
      <c r="T311" s="19" t="n">
        <v>0.243341948633145</v>
      </c>
      <c r="U311" s="19"/>
      <c r="V311" s="19" t="n">
        <v>0.30721247083737</v>
      </c>
      <c r="W311" s="19" t="n">
        <v>0.266981276258764</v>
      </c>
      <c r="X311" s="19" t="n">
        <v>0.138332785681334</v>
      </c>
      <c r="Y311" s="19"/>
      <c r="Z311" s="19" t="n">
        <v>0.239715580555356</v>
      </c>
      <c r="AA311" s="19" t="n">
        <v>0.198543262169803</v>
      </c>
      <c r="AB311" s="19" t="n">
        <v>0.337844049931418</v>
      </c>
      <c r="AC311" s="19" t="n">
        <v>0.144471921951586</v>
      </c>
      <c r="AD311" s="19" t="n">
        <v>0.202417094714958</v>
      </c>
    </row>
    <row r="312">
      <c r="B312" t="s">
        <v>170</v>
      </c>
      <c r="C312" s="19" t="n">
        <v>0.439069214392862</v>
      </c>
      <c r="D312" s="19" t="n">
        <v>0.43600224912887</v>
      </c>
      <c r="E312" s="19" t="n">
        <v>0.439043206836914</v>
      </c>
      <c r="F312" s="19"/>
      <c r="G312" s="19" t="n">
        <v>0.289325754206973</v>
      </c>
      <c r="H312" s="19" t="n">
        <v>0.719192276301153</v>
      </c>
      <c r="I312" s="19" t="n">
        <v>0.433791814240451</v>
      </c>
      <c r="J312" s="19" t="n">
        <v>0.568442874782218</v>
      </c>
      <c r="K312" s="19" t="n">
        <v>0.356755610024058</v>
      </c>
      <c r="L312" s="19" t="n">
        <v>0.550192619274184</v>
      </c>
      <c r="M312" s="19" t="n">
        <v>0.281587836907147</v>
      </c>
      <c r="N312" s="19" t="n">
        <v>0.217769661969393</v>
      </c>
      <c r="O312" s="19" t="n">
        <v>0.529482167022034</v>
      </c>
      <c r="P312" s="19"/>
      <c r="Q312" s="19" t="n">
        <v>0.444228153000907</v>
      </c>
      <c r="R312" s="19" t="n">
        <v>0.4308200930211</v>
      </c>
      <c r="S312" s="19" t="n">
        <v>0.409683731314579</v>
      </c>
      <c r="T312" s="19" t="n">
        <v>0.476425843181487</v>
      </c>
      <c r="U312" s="19"/>
      <c r="V312" s="19" t="n">
        <v>0.369213831892231</v>
      </c>
      <c r="W312" s="19" t="n">
        <v>0.419817887962197</v>
      </c>
      <c r="X312" s="19" t="n">
        <v>0.698349742331873</v>
      </c>
      <c r="Y312" s="19"/>
      <c r="Z312" s="19" t="n">
        <v>0.478873306846726</v>
      </c>
      <c r="AA312" s="19" t="n">
        <v>0.602913475660394</v>
      </c>
      <c r="AB312" s="19" t="n">
        <v>0.318208996866621</v>
      </c>
      <c r="AC312" s="19" t="n">
        <v>0.697817730810392</v>
      </c>
      <c r="AD312" s="19" t="n">
        <v>0.566239792167361</v>
      </c>
    </row>
    <row r="313">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c r="B314" s="7" t="s">
        <v>214</v>
      </c>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c r="B315" s="26" t="s">
        <v>63</v>
      </c>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c r="B316" t="s">
        <v>203</v>
      </c>
      <c r="C316" s="19" t="n">
        <v>0.207124940173569</v>
      </c>
      <c r="D316" s="19" t="n">
        <v>0.19192057049251</v>
      </c>
      <c r="E316" s="19" t="n">
        <v>0.216044150058151</v>
      </c>
      <c r="F316" s="19"/>
      <c r="G316" s="19" t="n">
        <v>0.104868677885261</v>
      </c>
      <c r="H316" s="19" t="n">
        <v>0.263322329877521</v>
      </c>
      <c r="I316" s="19" t="n">
        <v>0.277312884628691</v>
      </c>
      <c r="J316" s="19" t="n">
        <v>0.2</v>
      </c>
      <c r="K316" s="19" t="n">
        <v>0.143074969361468</v>
      </c>
      <c r="L316" s="19" t="n">
        <v>0.169032915890272</v>
      </c>
      <c r="M316" s="19" t="n">
        <v>0.260701291797881</v>
      </c>
      <c r="N316" s="19" t="n">
        <v>0.18302054362062</v>
      </c>
      <c r="O316" s="19" t="n">
        <v>0.244804197263837</v>
      </c>
      <c r="P316" s="19"/>
      <c r="Q316" s="19" t="n">
        <v>0.215991687150547</v>
      </c>
      <c r="R316" s="19" t="n">
        <v>0.253439670824988</v>
      </c>
      <c r="S316" s="19" t="n">
        <v>0.205719016563099</v>
      </c>
      <c r="T316" s="19" t="n">
        <v>0.066375221332144</v>
      </c>
      <c r="U316" s="19"/>
      <c r="V316" s="19" t="n">
        <v>0.208319753321653</v>
      </c>
      <c r="W316" s="19" t="n">
        <v>0.191955335067031</v>
      </c>
      <c r="X316" s="19" t="n">
        <v>0.241622492003595</v>
      </c>
      <c r="Y316" s="19"/>
      <c r="Z316" s="19" t="n">
        <v>0.163959162097606</v>
      </c>
      <c r="AA316" s="19" t="n">
        <v>0.271737659800664</v>
      </c>
      <c r="AB316" s="19" t="n">
        <v>0.241302294754652</v>
      </c>
      <c r="AC316" s="19" t="n">
        <v>0.316381462243467</v>
      </c>
      <c r="AD316" s="19" t="n">
        <v>0.267024887550656</v>
      </c>
    </row>
    <row r="317">
      <c r="B317" t="s">
        <v>204</v>
      </c>
      <c r="C317" s="19" t="n">
        <v>0.252276052636983</v>
      </c>
      <c r="D317" s="19" t="n">
        <v>0.2929798299523</v>
      </c>
      <c r="E317" s="19" t="n">
        <v>0.230841444330661</v>
      </c>
      <c r="F317" s="19"/>
      <c r="G317" s="19" t="n">
        <v>0.316792110374962</v>
      </c>
      <c r="H317" s="19" t="n">
        <v>0.298084833008647</v>
      </c>
      <c r="I317" s="19" t="n">
        <v>0.188867755768511</v>
      </c>
      <c r="J317" s="19" t="n">
        <v>0.299802643542717</v>
      </c>
      <c r="K317" s="19" t="n">
        <v>0.299695042893945</v>
      </c>
      <c r="L317" s="19" t="n">
        <v>0.267746869177037</v>
      </c>
      <c r="M317" s="19" t="n">
        <v>0.217638105363107</v>
      </c>
      <c r="N317" s="19" t="n">
        <v>0.20059265419251</v>
      </c>
      <c r="O317" s="19" t="n">
        <v>0.224504600432026</v>
      </c>
      <c r="P317" s="19"/>
      <c r="Q317" s="19" t="n">
        <v>0.279598181040616</v>
      </c>
      <c r="R317" s="19" t="n">
        <v>0.279261325732969</v>
      </c>
      <c r="S317" s="19" t="n">
        <v>0.199115807738145</v>
      </c>
      <c r="T317" s="19" t="n">
        <v>0.177134688426738</v>
      </c>
      <c r="U317" s="19"/>
      <c r="V317" s="19" t="n">
        <v>0.274341017865582</v>
      </c>
      <c r="W317" s="19" t="n">
        <v>0.20757571405153</v>
      </c>
      <c r="X317" s="19" t="n">
        <v>0.297937510402121</v>
      </c>
      <c r="Y317" s="19"/>
      <c r="Z317" s="19" t="n">
        <v>0.260954356040325</v>
      </c>
      <c r="AA317" s="19" t="n">
        <v>0.330333538296163</v>
      </c>
      <c r="AB317" s="19" t="n">
        <v>0.23476411665544</v>
      </c>
      <c r="AC317" s="19" t="n">
        <v>0.215493194789418</v>
      </c>
      <c r="AD317" s="19" t="n">
        <v>0.321819396982104</v>
      </c>
    </row>
    <row r="318">
      <c r="B318" t="s">
        <v>205</v>
      </c>
      <c r="C318" s="19" t="n">
        <v>0.230146251228997</v>
      </c>
      <c r="D318" s="19" t="n">
        <v>0.223036838508307</v>
      </c>
      <c r="E318" s="19" t="n">
        <v>0.234720440035936</v>
      </c>
      <c r="F318" s="19"/>
      <c r="G318" s="19" t="n">
        <v>0.236579118590174</v>
      </c>
      <c r="H318" s="19" t="n">
        <v>0.263114045365994</v>
      </c>
      <c r="I318" s="19" t="n">
        <v>0.244145961306123</v>
      </c>
      <c r="J318" s="19" t="n">
        <v>0.166469310209383</v>
      </c>
      <c r="K318" s="19" t="n">
        <v>0.18591274986267</v>
      </c>
      <c r="L318" s="19" t="n">
        <v>0.253382245309247</v>
      </c>
      <c r="M318" s="19" t="n">
        <v>0.304280516719153</v>
      </c>
      <c r="N318" s="19" t="n">
        <v>0.133662585662505</v>
      </c>
      <c r="O318" s="19" t="n">
        <v>0.244804197263837</v>
      </c>
      <c r="P318" s="19"/>
      <c r="Q318" s="19" t="n">
        <v>0.246428085267163</v>
      </c>
      <c r="R318" s="19" t="n">
        <v>0.216714694380563</v>
      </c>
      <c r="S318" s="19" t="n">
        <v>0.248758722308856</v>
      </c>
      <c r="T318" s="19" t="n">
        <v>0.235154086754615</v>
      </c>
      <c r="U318" s="19"/>
      <c r="V318" s="19" t="n">
        <v>0.225354411761624</v>
      </c>
      <c r="W318" s="19" t="n">
        <v>0.232148335409558</v>
      </c>
      <c r="X318" s="19" t="n">
        <v>0.239585674469797</v>
      </c>
      <c r="Y318" s="19"/>
      <c r="Z318" s="19" t="n">
        <v>0.260440421505398</v>
      </c>
      <c r="AA318" s="19" t="n">
        <v>0.206828226661279</v>
      </c>
      <c r="AB318" s="19" t="n">
        <v>0.172740018062939</v>
      </c>
      <c r="AC318" s="19" t="n">
        <v>0.229269232599023</v>
      </c>
      <c r="AD318" s="19" t="n">
        <v>0.203651072570495</v>
      </c>
    </row>
    <row r="319">
      <c r="B319" t="s">
        <v>206</v>
      </c>
      <c r="C319" s="19" t="n">
        <v>0.275157556383343</v>
      </c>
      <c r="D319" s="19" t="n">
        <v>0.251569587748326</v>
      </c>
      <c r="E319" s="19" t="n">
        <v>0.285826695141595</v>
      </c>
      <c r="F319" s="19"/>
      <c r="G319" s="19" t="n">
        <v>0.289325754206973</v>
      </c>
      <c r="H319" s="19" t="n">
        <v>0.175478791747838</v>
      </c>
      <c r="I319" s="19" t="n">
        <v>0.267562116081631</v>
      </c>
      <c r="J319" s="19" t="n">
        <v>0.266666666666667</v>
      </c>
      <c r="K319" s="19" t="n">
        <v>0.285472256265036</v>
      </c>
      <c r="L319" s="19" t="n">
        <v>0.309837969623444</v>
      </c>
      <c r="M319" s="19" t="n">
        <v>0.195719483280847</v>
      </c>
      <c r="N319" s="19" t="n">
        <v>0.382625440825614</v>
      </c>
      <c r="O319" s="19" t="n">
        <v>0.2858870050403</v>
      </c>
      <c r="P319" s="19"/>
      <c r="Q319" s="19" t="n">
        <v>0.224325090844942</v>
      </c>
      <c r="R319" s="19" t="n">
        <v>0.220071791409785</v>
      </c>
      <c r="S319" s="19" t="n">
        <v>0.346406453389901</v>
      </c>
      <c r="T319" s="19" t="n">
        <v>0.457672490636841</v>
      </c>
      <c r="U319" s="19"/>
      <c r="V319" s="19" t="n">
        <v>0.263823841924648</v>
      </c>
      <c r="W319" s="19" t="n">
        <v>0.314664314663136</v>
      </c>
      <c r="X319" s="19" t="n">
        <v>0.210139993463094</v>
      </c>
      <c r="Y319" s="19"/>
      <c r="Z319" s="19" t="n">
        <v>0.280267426980116</v>
      </c>
      <c r="AA319" s="19" t="n">
        <v>0.191100575241894</v>
      </c>
      <c r="AB319" s="19" t="n">
        <v>0.332421195448275</v>
      </c>
      <c r="AC319" s="19" t="n">
        <v>0.228675319434046</v>
      </c>
      <c r="AD319" s="19" t="n">
        <v>0.185696118204808</v>
      </c>
    </row>
    <row r="320">
      <c r="B320" t="s">
        <v>78</v>
      </c>
      <c r="C320" s="19" t="n">
        <v>0.0352951995771083</v>
      </c>
      <c r="D320" s="19" t="n">
        <v>0.0404931732985573</v>
      </c>
      <c r="E320" s="19" t="n">
        <v>0.0325672704336573</v>
      </c>
      <c r="F320" s="19"/>
      <c r="G320" s="19" t="n">
        <v>0.0524343389426304</v>
      </c>
      <c r="H320" s="19" t="n">
        <v>0</v>
      </c>
      <c r="I320" s="19" t="n">
        <v>0.022111282215045</v>
      </c>
      <c r="J320" s="19" t="n">
        <v>0.0670613795812336</v>
      </c>
      <c r="K320" s="19" t="n">
        <v>0.0858449816168805</v>
      </c>
      <c r="L320" s="19" t="n">
        <v>0</v>
      </c>
      <c r="M320" s="19" t="n">
        <v>0.0216606028390113</v>
      </c>
      <c r="N320" s="19" t="n">
        <v>0.100098775698752</v>
      </c>
      <c r="O320" s="19" t="n">
        <v>0</v>
      </c>
      <c r="P320" s="19"/>
      <c r="Q320" s="19" t="n">
        <v>0.0336569556967331</v>
      </c>
      <c r="R320" s="19" t="n">
        <v>0.0305125176516954</v>
      </c>
      <c r="S320" s="19" t="n">
        <v>0</v>
      </c>
      <c r="T320" s="19" t="n">
        <v>0.0636635128496624</v>
      </c>
      <c r="U320" s="19"/>
      <c r="V320" s="19" t="n">
        <v>0.0281609751264935</v>
      </c>
      <c r="W320" s="19" t="n">
        <v>0.0536563008087447</v>
      </c>
      <c r="X320" s="19" t="n">
        <v>0.0107143296613937</v>
      </c>
      <c r="Y320" s="19"/>
      <c r="Z320" s="19" t="n">
        <v>0.0343786333765554</v>
      </c>
      <c r="AA320" s="19" t="n">
        <v>0</v>
      </c>
      <c r="AB320" s="19" t="n">
        <v>0.0187723750786937</v>
      </c>
      <c r="AC320" s="19" t="n">
        <v>0.0101807909340464</v>
      </c>
      <c r="AD320" s="19" t="n">
        <v>0.0218085246919386</v>
      </c>
    </row>
    <row r="321">
      <c r="B321" t="s">
        <v>207</v>
      </c>
      <c r="C321" s="19" t="n">
        <v>0.459400992810552</v>
      </c>
      <c r="D321" s="19" t="n">
        <v>0.48490040044481</v>
      </c>
      <c r="E321" s="19" t="n">
        <v>0.446885594388812</v>
      </c>
      <c r="F321" s="19"/>
      <c r="G321" s="19" t="n">
        <v>0.421660788260223</v>
      </c>
      <c r="H321" s="19" t="n">
        <v>0.561407162886167</v>
      </c>
      <c r="I321" s="19" t="n">
        <v>0.466180640397201</v>
      </c>
      <c r="J321" s="19" t="n">
        <v>0.499802643542717</v>
      </c>
      <c r="K321" s="19" t="n">
        <v>0.442770012255413</v>
      </c>
      <c r="L321" s="19" t="n">
        <v>0.436779785067309</v>
      </c>
      <c r="M321" s="19" t="n">
        <v>0.478339397160989</v>
      </c>
      <c r="N321" s="19" t="n">
        <v>0.38361319781313</v>
      </c>
      <c r="O321" s="19" t="n">
        <v>0.469308797695863</v>
      </c>
      <c r="P321" s="19"/>
      <c r="Q321" s="19" t="n">
        <v>0.495589868191162</v>
      </c>
      <c r="R321" s="19" t="n">
        <v>0.532700996557956</v>
      </c>
      <c r="S321" s="19" t="n">
        <v>0.404834824301244</v>
      </c>
      <c r="T321" s="19" t="n">
        <v>0.243509909758882</v>
      </c>
      <c r="U321" s="19"/>
      <c r="V321" s="19" t="n">
        <v>0.482660771187234</v>
      </c>
      <c r="W321" s="19" t="n">
        <v>0.399531049118561</v>
      </c>
      <c r="X321" s="19" t="n">
        <v>0.539560002405716</v>
      </c>
      <c r="Y321" s="19"/>
      <c r="Z321" s="19" t="n">
        <v>0.424913518137931</v>
      </c>
      <c r="AA321" s="19" t="n">
        <v>0.602071198096827</v>
      </c>
      <c r="AB321" s="19" t="n">
        <v>0.476066411410092</v>
      </c>
      <c r="AC321" s="19" t="n">
        <v>0.531874657032885</v>
      </c>
      <c r="AD321" s="19" t="n">
        <v>0.588844284532759</v>
      </c>
    </row>
    <row r="322">
      <c r="B322" t="s">
        <v>208</v>
      </c>
      <c r="C322" s="19" t="n">
        <v>0.50530380761234</v>
      </c>
      <c r="D322" s="19" t="n">
        <v>0.474606426256633</v>
      </c>
      <c r="E322" s="19" t="n">
        <v>0.520547135177531</v>
      </c>
      <c r="F322" s="19"/>
      <c r="G322" s="19" t="n">
        <v>0.525904872797147</v>
      </c>
      <c r="H322" s="19" t="n">
        <v>0.438592837113833</v>
      </c>
      <c r="I322" s="19" t="n">
        <v>0.511708077387754</v>
      </c>
      <c r="J322" s="19" t="n">
        <v>0.43313597687605</v>
      </c>
      <c r="K322" s="19" t="n">
        <v>0.471385006127707</v>
      </c>
      <c r="L322" s="19" t="n">
        <v>0.563220214932691</v>
      </c>
      <c r="M322" s="19" t="n">
        <v>0.5</v>
      </c>
      <c r="N322" s="19" t="n">
        <v>0.516288026488119</v>
      </c>
      <c r="O322" s="19" t="n">
        <v>0.530691202304137</v>
      </c>
      <c r="P322" s="19"/>
      <c r="Q322" s="19" t="n">
        <v>0.470753176112105</v>
      </c>
      <c r="R322" s="19" t="n">
        <v>0.436786485790348</v>
      </c>
      <c r="S322" s="19" t="n">
        <v>0.595165175698756</v>
      </c>
      <c r="T322" s="19" t="n">
        <v>0.692826577391456</v>
      </c>
      <c r="U322" s="19"/>
      <c r="V322" s="19" t="n">
        <v>0.489178253686272</v>
      </c>
      <c r="W322" s="19" t="n">
        <v>0.546812650072695</v>
      </c>
      <c r="X322" s="19" t="n">
        <v>0.449725667932891</v>
      </c>
      <c r="Y322" s="19"/>
      <c r="Z322" s="19" t="n">
        <v>0.540707848485514</v>
      </c>
      <c r="AA322" s="19" t="n">
        <v>0.397928801903173</v>
      </c>
      <c r="AB322" s="19" t="n">
        <v>0.505161213511214</v>
      </c>
      <c r="AC322" s="19" t="n">
        <v>0.457944552033069</v>
      </c>
      <c r="AD322" s="19" t="n">
        <v>0.389347190775302</v>
      </c>
    </row>
    <row r="323">
      <c r="B323" t="s">
        <v>170</v>
      </c>
      <c r="C323" s="19" t="n">
        <v>-0.045902814801788</v>
      </c>
      <c r="D323" s="19" t="n">
        <v>0.0102939741881767</v>
      </c>
      <c r="E323" s="19" t="n">
        <v>-0.0736615407887186</v>
      </c>
      <c r="F323" s="19"/>
      <c r="G323" s="19" t="n">
        <v>-0.104244084536924</v>
      </c>
      <c r="H323" s="19" t="n">
        <v>0.122814325772334</v>
      </c>
      <c r="I323" s="19" t="n">
        <v>-0.0455274369905523</v>
      </c>
      <c r="J323" s="19" t="n">
        <v>0.0666666666666667</v>
      </c>
      <c r="K323" s="19" t="n">
        <v>-0.0286149938722935</v>
      </c>
      <c r="L323" s="19" t="n">
        <v>-0.126440429865383</v>
      </c>
      <c r="M323" s="19" t="n">
        <v>-0.0216606028390113</v>
      </c>
      <c r="N323" s="19" t="n">
        <v>-0.132674828674989</v>
      </c>
      <c r="O323" s="19" t="n">
        <v>-0.0613824046082748</v>
      </c>
      <c r="P323" s="19"/>
      <c r="Q323" s="19" t="n">
        <v>0.0248366920790578</v>
      </c>
      <c r="R323" s="19" t="n">
        <v>0.0959145107676082</v>
      </c>
      <c r="S323" s="19" t="n">
        <v>-0.190330351397513</v>
      </c>
      <c r="T323" s="19" t="n">
        <v>-0.449316667632574</v>
      </c>
      <c r="U323" s="19"/>
      <c r="V323" s="19" t="n">
        <v>-0.00651748249903816</v>
      </c>
      <c r="W323" s="19" t="n">
        <v>-0.147281600954134</v>
      </c>
      <c r="X323" s="19" t="n">
        <v>0.0898343344728251</v>
      </c>
      <c r="Y323" s="19"/>
      <c r="Z323" s="19" t="n">
        <v>-0.115794330347583</v>
      </c>
      <c r="AA323" s="19" t="n">
        <v>0.204142396193653</v>
      </c>
      <c r="AB323" s="19" t="n">
        <v>-0.0290948021011223</v>
      </c>
      <c r="AC323" s="19" t="n">
        <v>0.0739301049998154</v>
      </c>
      <c r="AD323" s="19" t="n">
        <v>0.199497093757457</v>
      </c>
    </row>
    <row r="324">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c r="B325" s="7" t="s">
        <v>215</v>
      </c>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c r="B326" s="26" t="s">
        <v>63</v>
      </c>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c r="B327" t="s">
        <v>203</v>
      </c>
      <c r="C327" s="19" t="n">
        <v>0.150431169315151</v>
      </c>
      <c r="D327" s="19" t="n">
        <v>0.139136198904041</v>
      </c>
      <c r="E327" s="19" t="n">
        <v>0.157046633229664</v>
      </c>
      <c r="F327" s="19"/>
      <c r="G327" s="19" t="n">
        <v>0.15761531350206</v>
      </c>
      <c r="H327" s="19" t="n">
        <v>0.245420367033142</v>
      </c>
      <c r="I327" s="19" t="n">
        <v>0.188604368071188</v>
      </c>
      <c r="J327" s="19" t="n">
        <v>0.133333333333333</v>
      </c>
      <c r="K327" s="19" t="n">
        <v>0.114798816718123</v>
      </c>
      <c r="L327" s="19" t="n">
        <v>0.183230411231901</v>
      </c>
      <c r="M327" s="19" t="n">
        <v>0.0869004305992938</v>
      </c>
      <c r="N327" s="19" t="n">
        <v>0.116288026488119</v>
      </c>
      <c r="O327" s="19" t="n">
        <v>0.0814401943836653</v>
      </c>
      <c r="P327" s="19"/>
      <c r="Q327" s="19" t="n">
        <v>0.162309286664334</v>
      </c>
      <c r="R327" s="19" t="n">
        <v>0.173731214543502</v>
      </c>
      <c r="S327" s="19" t="n">
        <v>0.150089885485044</v>
      </c>
      <c r="T327" s="19" t="n">
        <v>0.0711666011681766</v>
      </c>
      <c r="U327" s="19"/>
      <c r="V327" s="19" t="n">
        <v>0.117048946475944</v>
      </c>
      <c r="W327" s="19" t="n">
        <v>0.194880118552756</v>
      </c>
      <c r="X327" s="19" t="n">
        <v>0.13957266836099</v>
      </c>
      <c r="Y327" s="19"/>
      <c r="Z327" s="19" t="n">
        <v>0.104054039342224</v>
      </c>
      <c r="AA327" s="19" t="n">
        <v>0.191625930087813</v>
      </c>
      <c r="AB327" s="19" t="n">
        <v>0.21642891352624</v>
      </c>
      <c r="AC327" s="19" t="n">
        <v>0.166515293393364</v>
      </c>
      <c r="AD327" s="19" t="n">
        <v>0.14960274180785</v>
      </c>
    </row>
    <row r="328">
      <c r="B328" t="s">
        <v>204</v>
      </c>
      <c r="C328" s="19" t="n">
        <v>0.158204038204441</v>
      </c>
      <c r="D328" s="19" t="n">
        <v>0.166488145536955</v>
      </c>
      <c r="E328" s="19" t="n">
        <v>0.154165226440115</v>
      </c>
      <c r="F328" s="19"/>
      <c r="G328" s="19" t="n">
        <v>0.0530589322909676</v>
      </c>
      <c r="H328" s="19" t="n">
        <v>0.263530614389047</v>
      </c>
      <c r="I328" s="19" t="n">
        <v>0.12187543988007</v>
      </c>
      <c r="J328" s="19" t="n">
        <v>0.266666666666667</v>
      </c>
      <c r="K328" s="19" t="n">
        <v>0.114121134260225</v>
      </c>
      <c r="L328" s="19" t="n">
        <v>0.169032915890272</v>
      </c>
      <c r="M328" s="19" t="n">
        <v>0.19520344479435</v>
      </c>
      <c r="N328" s="19" t="n">
        <v>0.116880680680628</v>
      </c>
      <c r="O328" s="19" t="n">
        <v>0.183905406768403</v>
      </c>
      <c r="P328" s="19"/>
      <c r="Q328" s="19" t="n">
        <v>0.156368747466895</v>
      </c>
      <c r="R328" s="19" t="n">
        <v>0.182728980431169</v>
      </c>
      <c r="S328" s="19" t="n">
        <v>0.159666083856921</v>
      </c>
      <c r="T328" s="19" t="n">
        <v>0.0926067892994765</v>
      </c>
      <c r="U328" s="19"/>
      <c r="V328" s="19" t="n">
        <v>0.189770072605038</v>
      </c>
      <c r="W328" s="19" t="n">
        <v>0.108486798310955</v>
      </c>
      <c r="X328" s="19" t="n">
        <v>0.187780010194989</v>
      </c>
      <c r="Y328" s="19"/>
      <c r="Z328" s="19" t="n">
        <v>0.135819556352613</v>
      </c>
      <c r="AA328" s="19" t="n">
        <v>0.221216437184895</v>
      </c>
      <c r="AB328" s="19" t="n">
        <v>0.167790233690242</v>
      </c>
      <c r="AC328" s="19" t="n">
        <v>0.285244522200382</v>
      </c>
      <c r="AD328" s="19" t="n">
        <v>0.290600847063991</v>
      </c>
    </row>
    <row r="329">
      <c r="B329" t="s">
        <v>205</v>
      </c>
      <c r="C329" s="19" t="n">
        <v>0.178852791382397</v>
      </c>
      <c r="D329" s="19" t="n">
        <v>0.1835144074791</v>
      </c>
      <c r="E329" s="19" t="n">
        <v>0.176852101932604</v>
      </c>
      <c r="F329" s="19"/>
      <c r="G329" s="19" t="n">
        <v>0.15761531350206</v>
      </c>
      <c r="H329" s="19" t="n">
        <v>0.105537216462534</v>
      </c>
      <c r="I329" s="19" t="n">
        <v>0.233353707895923</v>
      </c>
      <c r="J329" s="19" t="n">
        <v>0.23313597687605</v>
      </c>
      <c r="K329" s="19" t="n">
        <v>0.228072847905974</v>
      </c>
      <c r="L329" s="19" t="n">
        <v>0.155002549074802</v>
      </c>
      <c r="M329" s="19" t="n">
        <v>0.196235521767345</v>
      </c>
      <c r="N329" s="19" t="n">
        <v>0.0831193193193715</v>
      </c>
      <c r="O329" s="19" t="n">
        <v>0.224262793375605</v>
      </c>
      <c r="P329" s="19"/>
      <c r="Q329" s="19" t="n">
        <v>0.241778217721542</v>
      </c>
      <c r="R329" s="19" t="n">
        <v>0.181614416088874</v>
      </c>
      <c r="S329" s="19" t="n">
        <v>0.10819037693489</v>
      </c>
      <c r="T329" s="19" t="n">
        <v>0.126681532387502</v>
      </c>
      <c r="U329" s="19"/>
      <c r="V329" s="19" t="n">
        <v>0.171214629212849</v>
      </c>
      <c r="W329" s="19" t="n">
        <v>0.173275272791446</v>
      </c>
      <c r="X329" s="19" t="n">
        <v>0.215925971839727</v>
      </c>
      <c r="Y329" s="19"/>
      <c r="Z329" s="19" t="n">
        <v>0.156033432337952</v>
      </c>
      <c r="AA329" s="19" t="n">
        <v>0.192513615729668</v>
      </c>
      <c r="AB329" s="19" t="n">
        <v>0.138223719630797</v>
      </c>
      <c r="AC329" s="19" t="n">
        <v>0.219345561247435</v>
      </c>
      <c r="AD329" s="19" t="n">
        <v>0.139549303014829</v>
      </c>
    </row>
    <row r="330">
      <c r="B330" t="s">
        <v>206</v>
      </c>
      <c r="C330" s="19" t="n">
        <v>0.494117334693257</v>
      </c>
      <c r="D330" s="19" t="n">
        <v>0.500853519303345</v>
      </c>
      <c r="E330" s="19" t="n">
        <v>0.488911696239828</v>
      </c>
      <c r="F330" s="19"/>
      <c r="G330" s="19" t="n">
        <v>0.631710440704913</v>
      </c>
      <c r="H330" s="19" t="n">
        <v>0.368026408293951</v>
      </c>
      <c r="I330" s="19" t="n">
        <v>0.411812225874068</v>
      </c>
      <c r="J330" s="19" t="n">
        <v>0.36686402312395</v>
      </c>
      <c r="K330" s="19" t="n">
        <v>0.514561627857859</v>
      </c>
      <c r="L330" s="19" t="n">
        <v>0.478703756987556</v>
      </c>
      <c r="M330" s="19" t="n">
        <v>0.521660602839011</v>
      </c>
      <c r="N330" s="19" t="n">
        <v>0.650345714945631</v>
      </c>
      <c r="O330" s="19" t="n">
        <v>0.510391605472326</v>
      </c>
      <c r="P330" s="19"/>
      <c r="Q330" s="19" t="n">
        <v>0.42404184175353</v>
      </c>
      <c r="R330" s="19" t="n">
        <v>0.442885954872669</v>
      </c>
      <c r="S330" s="19" t="n">
        <v>0.563325796129868</v>
      </c>
      <c r="T330" s="19" t="n">
        <v>0.699305508262132</v>
      </c>
      <c r="U330" s="19"/>
      <c r="V330" s="19" t="n">
        <v>0.498225289659858</v>
      </c>
      <c r="W330" s="19" t="n">
        <v>0.50406675149584</v>
      </c>
      <c r="X330" s="19" t="n">
        <v>0.456721349604293</v>
      </c>
      <c r="Y330" s="19"/>
      <c r="Z330" s="19" t="n">
        <v>0.591587379870995</v>
      </c>
      <c r="AA330" s="19" t="n">
        <v>0.394644016997624</v>
      </c>
      <c r="AB330" s="19" t="n">
        <v>0.463445721985837</v>
      </c>
      <c r="AC330" s="19" t="n">
        <v>0.308777630029471</v>
      </c>
      <c r="AD330" s="19" t="n">
        <v>0.410782675372664</v>
      </c>
    </row>
    <row r="331">
      <c r="B331" t="s">
        <v>78</v>
      </c>
      <c r="C331" s="19" t="n">
        <v>0.0183946664047548</v>
      </c>
      <c r="D331" s="19" t="n">
        <v>0.0100077287765608</v>
      </c>
      <c r="E331" s="19" t="n">
        <v>0.0230243421577892</v>
      </c>
      <c r="F331" s="19"/>
      <c r="G331" s="19" t="n">
        <v>0</v>
      </c>
      <c r="H331" s="19" t="n">
        <v>0.017485393821326</v>
      </c>
      <c r="I331" s="19" t="n">
        <v>0.0443542582787512</v>
      </c>
      <c r="J331" s="19" t="n">
        <v>0</v>
      </c>
      <c r="K331" s="19" t="n">
        <v>0.0284455732578188</v>
      </c>
      <c r="L331" s="19" t="n">
        <v>0.0140303668154692</v>
      </c>
      <c r="M331" s="19" t="n">
        <v>0</v>
      </c>
      <c r="N331" s="19" t="n">
        <v>0.0333662585662505</v>
      </c>
      <c r="O331" s="19" t="n">
        <v>0</v>
      </c>
      <c r="P331" s="19"/>
      <c r="Q331" s="19" t="n">
        <v>0.0155019063936988</v>
      </c>
      <c r="R331" s="19" t="n">
        <v>0.019039434063786</v>
      </c>
      <c r="S331" s="19" t="n">
        <v>0.018727857593277</v>
      </c>
      <c r="T331" s="19" t="n">
        <v>0.0102395688827124</v>
      </c>
      <c r="U331" s="19"/>
      <c r="V331" s="19" t="n">
        <v>0.0237410620463107</v>
      </c>
      <c r="W331" s="19" t="n">
        <v>0.019291058849003</v>
      </c>
      <c r="X331" s="19" t="n">
        <v>0</v>
      </c>
      <c r="Y331" s="19"/>
      <c r="Z331" s="19" t="n">
        <v>0.0125055920962161</v>
      </c>
      <c r="AA331" s="19" t="n">
        <v>0</v>
      </c>
      <c r="AB331" s="19" t="n">
        <v>0.0141114111668852</v>
      </c>
      <c r="AC331" s="19" t="n">
        <v>0.0201169931293484</v>
      </c>
      <c r="AD331" s="19" t="n">
        <v>0.00946443274066518</v>
      </c>
    </row>
    <row r="332">
      <c r="B332" t="s">
        <v>207</v>
      </c>
      <c r="C332" s="19" t="n">
        <v>0.308635207519592</v>
      </c>
      <c r="D332" s="19" t="n">
        <v>0.305624344440995</v>
      </c>
      <c r="E332" s="19" t="n">
        <v>0.311211859669779</v>
      </c>
      <c r="F332" s="19"/>
      <c r="G332" s="19" t="n">
        <v>0.210674245793027</v>
      </c>
      <c r="H332" s="19" t="n">
        <v>0.508950981422189</v>
      </c>
      <c r="I332" s="19" t="n">
        <v>0.310479807951258</v>
      </c>
      <c r="J332" s="19" t="n">
        <v>0.4</v>
      </c>
      <c r="K332" s="19" t="n">
        <v>0.228919950978348</v>
      </c>
      <c r="L332" s="19" t="n">
        <v>0.352263327122173</v>
      </c>
      <c r="M332" s="19" t="n">
        <v>0.282103875393644</v>
      </c>
      <c r="N332" s="19" t="n">
        <v>0.233168707168747</v>
      </c>
      <c r="O332" s="19" t="n">
        <v>0.265345601152069</v>
      </c>
      <c r="P332" s="19"/>
      <c r="Q332" s="19" t="n">
        <v>0.318678034131229</v>
      </c>
      <c r="R332" s="19" t="n">
        <v>0.356460194974672</v>
      </c>
      <c r="S332" s="19" t="n">
        <v>0.309755969341966</v>
      </c>
      <c r="T332" s="19" t="n">
        <v>0.163773390467653</v>
      </c>
      <c r="U332" s="19"/>
      <c r="V332" s="19" t="n">
        <v>0.306819019080982</v>
      </c>
      <c r="W332" s="19" t="n">
        <v>0.303366916863711</v>
      </c>
      <c r="X332" s="19" t="n">
        <v>0.327352678555979</v>
      </c>
      <c r="Y332" s="19"/>
      <c r="Z332" s="19" t="n">
        <v>0.239873595694837</v>
      </c>
      <c r="AA332" s="19" t="n">
        <v>0.412842367272708</v>
      </c>
      <c r="AB332" s="19" t="n">
        <v>0.384219147216482</v>
      </c>
      <c r="AC332" s="19" t="n">
        <v>0.451759815593746</v>
      </c>
      <c r="AD332" s="19" t="n">
        <v>0.440203588871841</v>
      </c>
    </row>
    <row r="333">
      <c r="B333" t="s">
        <v>208</v>
      </c>
      <c r="C333" s="19" t="n">
        <v>0.672970126075654</v>
      </c>
      <c r="D333" s="19" t="n">
        <v>0.684367926782444</v>
      </c>
      <c r="E333" s="19" t="n">
        <v>0.665763798172431</v>
      </c>
      <c r="F333" s="19"/>
      <c r="G333" s="19" t="n">
        <v>0.789325754206973</v>
      </c>
      <c r="H333" s="19" t="n">
        <v>0.473563624756485</v>
      </c>
      <c r="I333" s="19" t="n">
        <v>0.645165933769991</v>
      </c>
      <c r="J333" s="19" t="n">
        <v>0.6</v>
      </c>
      <c r="K333" s="19" t="n">
        <v>0.742634475763833</v>
      </c>
      <c r="L333" s="19" t="n">
        <v>0.633706306062358</v>
      </c>
      <c r="M333" s="19" t="n">
        <v>0.717896124606356</v>
      </c>
      <c r="N333" s="19" t="n">
        <v>0.733465034265002</v>
      </c>
      <c r="O333" s="19" t="n">
        <v>0.734654398847931</v>
      </c>
      <c r="P333" s="19"/>
      <c r="Q333" s="19" t="n">
        <v>0.665820059475072</v>
      </c>
      <c r="R333" s="19" t="n">
        <v>0.624500370961542</v>
      </c>
      <c r="S333" s="19" t="n">
        <v>0.671516173064757</v>
      </c>
      <c r="T333" s="19" t="n">
        <v>0.825987040649635</v>
      </c>
      <c r="U333" s="19"/>
      <c r="V333" s="19" t="n">
        <v>0.669439918872708</v>
      </c>
      <c r="W333" s="19" t="n">
        <v>0.677342024287286</v>
      </c>
      <c r="X333" s="19" t="n">
        <v>0.672647321444021</v>
      </c>
      <c r="Y333" s="19"/>
      <c r="Z333" s="19" t="n">
        <v>0.747620812208947</v>
      </c>
      <c r="AA333" s="19" t="n">
        <v>0.587157632727292</v>
      </c>
      <c r="AB333" s="19" t="n">
        <v>0.601669441616633</v>
      </c>
      <c r="AC333" s="19" t="n">
        <v>0.528123191276906</v>
      </c>
      <c r="AD333" s="19" t="n">
        <v>0.550331978387493</v>
      </c>
    </row>
    <row r="334">
      <c r="B334" t="s">
        <v>170</v>
      </c>
      <c r="C334" s="19" t="n">
        <v>-0.364334918556062</v>
      </c>
      <c r="D334" s="19" t="n">
        <v>-0.378743582341449</v>
      </c>
      <c r="E334" s="19" t="n">
        <v>-0.354551938502652</v>
      </c>
      <c r="F334" s="19"/>
      <c r="G334" s="19" t="n">
        <v>-0.578651508413946</v>
      </c>
      <c r="H334" s="19" t="n">
        <v>0.0353873566657041</v>
      </c>
      <c r="I334" s="19" t="n">
        <v>-0.334686125818733</v>
      </c>
      <c r="J334" s="19" t="n">
        <v>-0.2</v>
      </c>
      <c r="K334" s="19" t="n">
        <v>-0.513714524785485</v>
      </c>
      <c r="L334" s="19" t="n">
        <v>-0.281442978940185</v>
      </c>
      <c r="M334" s="19" t="n">
        <v>-0.435792249212712</v>
      </c>
      <c r="N334" s="19" t="n">
        <v>-0.500296327096255</v>
      </c>
      <c r="O334" s="19" t="n">
        <v>-0.469308797695863</v>
      </c>
      <c r="P334" s="19"/>
      <c r="Q334" s="19" t="n">
        <v>-0.347142025343843</v>
      </c>
      <c r="R334" s="19" t="n">
        <v>-0.268040175986871</v>
      </c>
      <c r="S334" s="19" t="n">
        <v>-0.361760203722792</v>
      </c>
      <c r="T334" s="19" t="n">
        <v>-0.662213650181982</v>
      </c>
      <c r="U334" s="19"/>
      <c r="V334" s="19" t="n">
        <v>-0.362620899791726</v>
      </c>
      <c r="W334" s="19" t="n">
        <v>-0.373975107423575</v>
      </c>
      <c r="X334" s="19" t="n">
        <v>-0.345294642888042</v>
      </c>
      <c r="Y334" s="19"/>
      <c r="Z334" s="19" t="n">
        <v>-0.507747216514109</v>
      </c>
      <c r="AA334" s="19" t="n">
        <v>-0.174315265454584</v>
      </c>
      <c r="AB334" s="19" t="n">
        <v>-0.217450294400152</v>
      </c>
      <c r="AC334" s="19" t="n">
        <v>-0.0763633756831602</v>
      </c>
      <c r="AD334" s="19" t="n">
        <v>-0.110128389515652</v>
      </c>
    </row>
    <row r="335">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c r="B336" s="7" t="s">
        <v>224</v>
      </c>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c r="B337" s="26" t="s">
        <v>223</v>
      </c>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c r="B338" t="s">
        <v>203</v>
      </c>
      <c r="C338" s="19" t="n">
        <v>0.207328054436355</v>
      </c>
      <c r="D338" s="19" t="n">
        <v>0.271611288086845</v>
      </c>
      <c r="E338" s="19" t="n">
        <v>0.171842889494433</v>
      </c>
      <c r="F338" s="19"/>
      <c r="G338" s="19" t="n">
        <v>0.152049205205534</v>
      </c>
      <c r="H338" s="19" t="n">
        <v>0.314026698019461</v>
      </c>
      <c r="I338" s="19" t="n">
        <v>0.199913811423852</v>
      </c>
      <c r="J338" s="19" t="n">
        <v>0.37061418070945</v>
      </c>
      <c r="K338" s="19" t="n">
        <v>0.180687994554656</v>
      </c>
      <c r="L338" s="19" t="n">
        <v>0.222431438612213</v>
      </c>
      <c r="M338" s="19" t="n">
        <v>0.122325267059569</v>
      </c>
      <c r="N338" s="19" t="n">
        <v>0.224988214544867</v>
      </c>
      <c r="O338" s="19" t="n">
        <v>0.142615413736465</v>
      </c>
      <c r="P338" s="19"/>
      <c r="Q338" s="19" t="n">
        <v>0.212920422777648</v>
      </c>
      <c r="R338" s="19" t="n">
        <v>0.219745450190319</v>
      </c>
      <c r="S338" s="19" t="n">
        <v>0.188009332006531</v>
      </c>
      <c r="T338" s="19" t="n">
        <v>0.182558421371162</v>
      </c>
      <c r="U338" s="19"/>
      <c r="V338" s="19" t="n">
        <v>0.207010798997851</v>
      </c>
      <c r="W338" s="19" t="n">
        <v>0.236685907198035</v>
      </c>
      <c r="X338" s="19" t="n">
        <v>0.13379441750746</v>
      </c>
      <c r="Y338" s="19"/>
      <c r="Z338" s="19" t="n">
        <v>0.148111832796432</v>
      </c>
      <c r="AA338" s="19" t="n">
        <v>0.249369157749341</v>
      </c>
      <c r="AB338" s="19" t="n">
        <v>0.29271642680484</v>
      </c>
      <c r="AC338" s="19" t="n">
        <v>0.216005259845744</v>
      </c>
      <c r="AD338" s="19" t="n">
        <v>0.195986485175661</v>
      </c>
    </row>
    <row r="339">
      <c r="B339" t="s">
        <v>204</v>
      </c>
      <c r="C339" s="19" t="n">
        <v>0.265227512721032</v>
      </c>
      <c r="D339" s="19" t="n">
        <v>0.232122665087719</v>
      </c>
      <c r="E339" s="19" t="n">
        <v>0.28480397116512</v>
      </c>
      <c r="F339" s="19"/>
      <c r="G339" s="19" t="n">
        <v>0.332853774917479</v>
      </c>
      <c r="H339" s="19" t="n">
        <v>0.176319984323603</v>
      </c>
      <c r="I339" s="19" t="n">
        <v>0.324600641028137</v>
      </c>
      <c r="J339" s="19" t="n">
        <v>0.147806813673437</v>
      </c>
      <c r="K339" s="19" t="n">
        <v>0.360015160128443</v>
      </c>
      <c r="L339" s="19" t="n">
        <v>0.254234257664099</v>
      </c>
      <c r="M339" s="19" t="n">
        <v>0.219201665082622</v>
      </c>
      <c r="N339" s="19" t="n">
        <v>0.285403390927459</v>
      </c>
      <c r="O339" s="19" t="n">
        <v>0.190811925366021</v>
      </c>
      <c r="P339" s="19"/>
      <c r="Q339" s="19" t="n">
        <v>0.235517440213485</v>
      </c>
      <c r="R339" s="19" t="n">
        <v>0.270150749713157</v>
      </c>
      <c r="S339" s="19" t="n">
        <v>0.351960769413319</v>
      </c>
      <c r="T339" s="19" t="n">
        <v>0.24152027404861</v>
      </c>
      <c r="U339" s="19"/>
      <c r="V339" s="19" t="n">
        <v>0.323482726487048</v>
      </c>
      <c r="W339" s="19" t="n">
        <v>0.225312033489051</v>
      </c>
      <c r="X339" s="19" t="n">
        <v>0.190405881180422</v>
      </c>
      <c r="Y339" s="19"/>
      <c r="Z339" s="19" t="n">
        <v>0.263790704706269</v>
      </c>
      <c r="AA339" s="19" t="n">
        <v>0.309606489680092</v>
      </c>
      <c r="AB339" s="19" t="n">
        <v>0.284601295428205</v>
      </c>
      <c r="AC339" s="19" t="n">
        <v>0.337962725399503</v>
      </c>
      <c r="AD339" s="19" t="n">
        <v>0.282257286703105</v>
      </c>
    </row>
    <row r="340">
      <c r="B340" t="s">
        <v>221</v>
      </c>
      <c r="C340" s="19" t="n">
        <v>0.180795526046991</v>
      </c>
      <c r="D340" s="19" t="n">
        <v>0.17900977503958</v>
      </c>
      <c r="E340" s="19" t="n">
        <v>0.182434309386019</v>
      </c>
      <c r="F340" s="19"/>
      <c r="G340" s="19" t="n">
        <v>0.151689536393644</v>
      </c>
      <c r="H340" s="19" t="n">
        <v>0.254710283078525</v>
      </c>
      <c r="I340" s="19" t="n">
        <v>0.187178417283926</v>
      </c>
      <c r="J340" s="19" t="n">
        <v>0.259649355801786</v>
      </c>
      <c r="K340" s="19" t="n">
        <v>0.131533162310738</v>
      </c>
      <c r="L340" s="19" t="n">
        <v>0.142830243607001</v>
      </c>
      <c r="M340" s="19" t="n">
        <v>0.26807390039912</v>
      </c>
      <c r="N340" s="19" t="n">
        <v>0.122523002160129</v>
      </c>
      <c r="O340" s="19" t="n">
        <v>0.166290643590057</v>
      </c>
      <c r="P340" s="19"/>
      <c r="Q340" s="19" t="n">
        <v>0.181184537006251</v>
      </c>
      <c r="R340" s="19" t="n">
        <v>0.204969898725654</v>
      </c>
      <c r="S340" s="19" t="n">
        <v>0.110026798656687</v>
      </c>
      <c r="T340" s="19" t="n">
        <v>0.16099184915939</v>
      </c>
      <c r="U340" s="19"/>
      <c r="V340" s="19" t="n">
        <v>0.141853241400456</v>
      </c>
      <c r="W340" s="19" t="n">
        <v>0.206848945338534</v>
      </c>
      <c r="X340" s="19" t="n">
        <v>0.232408541950424</v>
      </c>
      <c r="Y340" s="19"/>
      <c r="Z340" s="19" t="n">
        <v>0.189815281976648</v>
      </c>
      <c r="AA340" s="19" t="n">
        <v>0.194849194842731</v>
      </c>
      <c r="AB340" s="19" t="n">
        <v>0.168687315827146</v>
      </c>
      <c r="AC340" s="19" t="n">
        <v>0.161430496060034</v>
      </c>
      <c r="AD340" s="19" t="n">
        <v>0.191730970600605</v>
      </c>
    </row>
    <row r="341">
      <c r="B341" t="s">
        <v>205</v>
      </c>
      <c r="C341" s="19" t="n">
        <v>0.183460355347729</v>
      </c>
      <c r="D341" s="19" t="n">
        <v>0.166562502227301</v>
      </c>
      <c r="E341" s="19" t="n">
        <v>0.193621151634884</v>
      </c>
      <c r="F341" s="19"/>
      <c r="G341" s="19" t="n">
        <v>0.151689536393644</v>
      </c>
      <c r="H341" s="19" t="n">
        <v>0.196324874137135</v>
      </c>
      <c r="I341" s="19" t="n">
        <v>0.162003974759071</v>
      </c>
      <c r="J341" s="19" t="n">
        <v>0.0372808473761165</v>
      </c>
      <c r="K341" s="19" t="n">
        <v>0.180104782134284</v>
      </c>
      <c r="L341" s="19" t="n">
        <v>0.206247586959783</v>
      </c>
      <c r="M341" s="19" t="n">
        <v>0.170618787302772</v>
      </c>
      <c r="N341" s="19" t="n">
        <v>0.16288038876733</v>
      </c>
      <c r="O341" s="19" t="n">
        <v>0.309470091941437</v>
      </c>
      <c r="P341" s="19"/>
      <c r="Q341" s="19" t="n">
        <v>0.202904061141693</v>
      </c>
      <c r="R341" s="19" t="n">
        <v>0.159021018952547</v>
      </c>
      <c r="S341" s="19" t="n">
        <v>0.238680923161567</v>
      </c>
      <c r="T341" s="19" t="n">
        <v>0.185878661605108</v>
      </c>
      <c r="U341" s="19"/>
      <c r="V341" s="19" t="n">
        <v>0.174664537143226</v>
      </c>
      <c r="W341" s="19" t="n">
        <v>0.135681067753796</v>
      </c>
      <c r="X341" s="19" t="n">
        <v>0.331285056913926</v>
      </c>
      <c r="Y341" s="19"/>
      <c r="Z341" s="19" t="n">
        <v>0.218176969599426</v>
      </c>
      <c r="AA341" s="19" t="n">
        <v>0.151363943050125</v>
      </c>
      <c r="AB341" s="19" t="n">
        <v>0.124276685421383</v>
      </c>
      <c r="AC341" s="19" t="n">
        <v>0.157332931312857</v>
      </c>
      <c r="AD341" s="19" t="n">
        <v>0.195758854820858</v>
      </c>
    </row>
    <row r="342">
      <c r="B342" t="s">
        <v>206</v>
      </c>
      <c r="C342" s="19" t="n">
        <v>0.145051635848387</v>
      </c>
      <c r="D342" s="19" t="n">
        <v>0.127895071527099</v>
      </c>
      <c r="E342" s="19" t="n">
        <v>0.151723269073387</v>
      </c>
      <c r="F342" s="19"/>
      <c r="G342" s="19" t="n">
        <v>0.211717947089699</v>
      </c>
      <c r="H342" s="19" t="n">
        <v>0.0586181604412765</v>
      </c>
      <c r="I342" s="19" t="n">
        <v>0.113715934242586</v>
      </c>
      <c r="J342" s="19" t="n">
        <v>0.147367955063094</v>
      </c>
      <c r="K342" s="19" t="n">
        <v>0.131338758170614</v>
      </c>
      <c r="L342" s="19" t="n">
        <v>0.126834686705563</v>
      </c>
      <c r="M342" s="19" t="n">
        <v>0.219780380155917</v>
      </c>
      <c r="N342" s="19" t="n">
        <v>0.183663599711983</v>
      </c>
      <c r="O342" s="19" t="n">
        <v>0.166854678204972</v>
      </c>
      <c r="P342" s="19"/>
      <c r="Q342" s="19" t="n">
        <v>0.155701612718926</v>
      </c>
      <c r="R342" s="19" t="n">
        <v>0.13209087075078</v>
      </c>
      <c r="S342" s="19" t="n">
        <v>0.111322176761896</v>
      </c>
      <c r="T342" s="19" t="n">
        <v>0.200272274996622</v>
      </c>
      <c r="U342" s="19"/>
      <c r="V342" s="19" t="n">
        <v>0.133666245049388</v>
      </c>
      <c r="W342" s="19" t="n">
        <v>0.171599703069451</v>
      </c>
      <c r="X342" s="19" t="n">
        <v>0.112106102447769</v>
      </c>
      <c r="Y342" s="19"/>
      <c r="Z342" s="19" t="n">
        <v>0.174827203268462</v>
      </c>
      <c r="AA342" s="19" t="n">
        <v>0.0826232805297797</v>
      </c>
      <c r="AB342" s="19" t="n">
        <v>0.096014829616963</v>
      </c>
      <c r="AC342" s="19" t="n">
        <v>0.107670440234953</v>
      </c>
      <c r="AD342" s="19" t="n">
        <v>0.121804975399769</v>
      </c>
    </row>
    <row r="343">
      <c r="B343" t="s">
        <v>78</v>
      </c>
      <c r="C343" s="19" t="n">
        <v>0.0181369155995049</v>
      </c>
      <c r="D343" s="19" t="n">
        <v>0.0227986980314554</v>
      </c>
      <c r="E343" s="19" t="n">
        <v>0.0155744092461572</v>
      </c>
      <c r="F343" s="19"/>
      <c r="G343" s="19" t="n">
        <v>0</v>
      </c>
      <c r="H343" s="19" t="n">
        <v>0</v>
      </c>
      <c r="I343" s="19" t="n">
        <v>0.0125872212624274</v>
      </c>
      <c r="J343" s="19" t="n">
        <v>0.0372808473761165</v>
      </c>
      <c r="K343" s="19" t="n">
        <v>0.0163201427012646</v>
      </c>
      <c r="L343" s="19" t="n">
        <v>0.0474217864513425</v>
      </c>
      <c r="M343" s="19" t="n">
        <v>0</v>
      </c>
      <c r="N343" s="19" t="n">
        <v>0.0205414038882318</v>
      </c>
      <c r="O343" s="19" t="n">
        <v>0.0239572471610491</v>
      </c>
      <c r="P343" s="19"/>
      <c r="Q343" s="19" t="n">
        <v>0.0117719261419974</v>
      </c>
      <c r="R343" s="19" t="n">
        <v>0.0140220116675424</v>
      </c>
      <c r="S343" s="19" t="n">
        <v>0</v>
      </c>
      <c r="T343" s="19" t="n">
        <v>0.0287785188191073</v>
      </c>
      <c r="U343" s="19"/>
      <c r="V343" s="19" t="n">
        <v>0.0193224509220309</v>
      </c>
      <c r="W343" s="19" t="n">
        <v>0.0238723431511329</v>
      </c>
      <c r="X343" s="19" t="n">
        <v>0</v>
      </c>
      <c r="Y343" s="19"/>
      <c r="Z343" s="19" t="n">
        <v>0.00527800765276319</v>
      </c>
      <c r="AA343" s="19" t="n">
        <v>0.0121879341479305</v>
      </c>
      <c r="AB343" s="19" t="n">
        <v>0.0337034469014638</v>
      </c>
      <c r="AC343" s="19" t="n">
        <v>0.0195981471469084</v>
      </c>
      <c r="AD343" s="19" t="n">
        <v>0.0124614273000028</v>
      </c>
    </row>
    <row r="344">
      <c r="B344" t="s">
        <v>207</v>
      </c>
      <c r="C344" s="19" t="n">
        <v>0.472555567157388</v>
      </c>
      <c r="D344" s="19" t="n">
        <v>0.503733953174565</v>
      </c>
      <c r="E344" s="19" t="n">
        <v>0.456646860659553</v>
      </c>
      <c r="F344" s="19"/>
      <c r="G344" s="19" t="n">
        <v>0.484902980123014</v>
      </c>
      <c r="H344" s="19" t="n">
        <v>0.490346682343064</v>
      </c>
      <c r="I344" s="19" t="n">
        <v>0.524514452451989</v>
      </c>
      <c r="J344" s="19" t="n">
        <v>0.518420994382887</v>
      </c>
      <c r="K344" s="19" t="n">
        <v>0.540703154683099</v>
      </c>
      <c r="L344" s="19" t="n">
        <v>0.476665696276311</v>
      </c>
      <c r="M344" s="19" t="n">
        <v>0.341526932142191</v>
      </c>
      <c r="N344" s="19" t="n">
        <v>0.510391605472326</v>
      </c>
      <c r="O344" s="19" t="n">
        <v>0.333427339102486</v>
      </c>
      <c r="P344" s="19"/>
      <c r="Q344" s="19" t="n">
        <v>0.448437862991134</v>
      </c>
      <c r="R344" s="19" t="n">
        <v>0.489896199903476</v>
      </c>
      <c r="S344" s="19" t="n">
        <v>0.539970101419851</v>
      </c>
      <c r="T344" s="19" t="n">
        <v>0.424078695419772</v>
      </c>
      <c r="U344" s="19"/>
      <c r="V344" s="19" t="n">
        <v>0.530493525484899</v>
      </c>
      <c r="W344" s="19" t="n">
        <v>0.461997940687086</v>
      </c>
      <c r="X344" s="19" t="n">
        <v>0.324200298687881</v>
      </c>
      <c r="Y344" s="19"/>
      <c r="Z344" s="19" t="n">
        <v>0.411902537502701</v>
      </c>
      <c r="AA344" s="19" t="n">
        <v>0.558975647429433</v>
      </c>
      <c r="AB344" s="19" t="n">
        <v>0.577317722233044</v>
      </c>
      <c r="AC344" s="19" t="n">
        <v>0.553967985245248</v>
      </c>
      <c r="AD344" s="19" t="n">
        <v>0.478243771878766</v>
      </c>
    </row>
    <row r="345">
      <c r="B345" t="s">
        <v>208</v>
      </c>
      <c r="C345" s="19" t="n">
        <v>0.328511991196116</v>
      </c>
      <c r="D345" s="19" t="n">
        <v>0.2944575737544</v>
      </c>
      <c r="E345" s="19" t="n">
        <v>0.345344420708271</v>
      </c>
      <c r="F345" s="19"/>
      <c r="G345" s="19" t="n">
        <v>0.363407483483342</v>
      </c>
      <c r="H345" s="19" t="n">
        <v>0.254943034578411</v>
      </c>
      <c r="I345" s="19" t="n">
        <v>0.275719909001657</v>
      </c>
      <c r="J345" s="19" t="n">
        <v>0.18464880243921</v>
      </c>
      <c r="K345" s="19" t="n">
        <v>0.311443540304898</v>
      </c>
      <c r="L345" s="19" t="n">
        <v>0.333082273665345</v>
      </c>
      <c r="M345" s="19" t="n">
        <v>0.390399167458689</v>
      </c>
      <c r="N345" s="19" t="n">
        <v>0.346543988479313</v>
      </c>
      <c r="O345" s="19" t="n">
        <v>0.476324770146408</v>
      </c>
      <c r="P345" s="19"/>
      <c r="Q345" s="19" t="n">
        <v>0.358605673860618</v>
      </c>
      <c r="R345" s="19" t="n">
        <v>0.291111889703327</v>
      </c>
      <c r="S345" s="19" t="n">
        <v>0.350003099923462</v>
      </c>
      <c r="T345" s="19" t="n">
        <v>0.38615093660173</v>
      </c>
      <c r="U345" s="19"/>
      <c r="V345" s="19" t="n">
        <v>0.308330782192614</v>
      </c>
      <c r="W345" s="19" t="n">
        <v>0.307280770823247</v>
      </c>
      <c r="X345" s="19" t="n">
        <v>0.443391159361694</v>
      </c>
      <c r="Y345" s="19"/>
      <c r="Z345" s="19" t="n">
        <v>0.393004172867888</v>
      </c>
      <c r="AA345" s="19" t="n">
        <v>0.233987223579905</v>
      </c>
      <c r="AB345" s="19" t="n">
        <v>0.220291515038346</v>
      </c>
      <c r="AC345" s="19" t="n">
        <v>0.26500337154781</v>
      </c>
      <c r="AD345" s="19" t="n">
        <v>0.317563830220627</v>
      </c>
    </row>
    <row r="346">
      <c r="B346" t="s">
        <v>170</v>
      </c>
      <c r="C346" s="19" t="n">
        <v>0.144043575961271</v>
      </c>
      <c r="D346" s="19" t="n">
        <v>0.209276379420165</v>
      </c>
      <c r="E346" s="19" t="n">
        <v>0.111302439951282</v>
      </c>
      <c r="F346" s="19"/>
      <c r="G346" s="19" t="n">
        <v>0.121495496639671</v>
      </c>
      <c r="H346" s="19" t="n">
        <v>0.235403647764653</v>
      </c>
      <c r="I346" s="19" t="n">
        <v>0.248794543450332</v>
      </c>
      <c r="J346" s="19" t="n">
        <v>0.333772191943676</v>
      </c>
      <c r="K346" s="19" t="n">
        <v>0.229259614378202</v>
      </c>
      <c r="L346" s="19" t="n">
        <v>0.143583422610966</v>
      </c>
      <c r="M346" s="19" t="n">
        <v>-0.048872235316498</v>
      </c>
      <c r="N346" s="19" t="n">
        <v>0.163847616993013</v>
      </c>
      <c r="O346" s="19" t="n">
        <v>-0.142897431043922</v>
      </c>
      <c r="P346" s="19"/>
      <c r="Q346" s="19" t="n">
        <v>0.0898321891305154</v>
      </c>
      <c r="R346" s="19" t="n">
        <v>0.198784310200149</v>
      </c>
      <c r="S346" s="19" t="n">
        <v>0.189967001496388</v>
      </c>
      <c r="T346" s="19" t="n">
        <v>0.0379277588180421</v>
      </c>
      <c r="U346" s="19"/>
      <c r="V346" s="19" t="n">
        <v>0.222162743292285</v>
      </c>
      <c r="W346" s="19" t="n">
        <v>0.154717169863838</v>
      </c>
      <c r="X346" s="19" t="n">
        <v>-0.119190860673813</v>
      </c>
      <c r="Y346" s="19"/>
      <c r="Z346" s="19" t="n">
        <v>0.0188983646348138</v>
      </c>
      <c r="AA346" s="19" t="n">
        <v>0.324988423849528</v>
      </c>
      <c r="AB346" s="19" t="n">
        <v>0.357026207194699</v>
      </c>
      <c r="AC346" s="19" t="n">
        <v>0.288964613697438</v>
      </c>
      <c r="AD346" s="19" t="n">
        <v>0.160679941658139</v>
      </c>
    </row>
    <row r="347">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c r="B348" s="7" t="s">
        <v>225</v>
      </c>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c r="B349" s="26" t="s">
        <v>223</v>
      </c>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c r="B350" t="s">
        <v>203</v>
      </c>
      <c r="C350" s="19" t="n">
        <v>0.537794579176318</v>
      </c>
      <c r="D350" s="19" t="n">
        <v>0.494907624820591</v>
      </c>
      <c r="E350" s="19" t="n">
        <v>0.560334981601931</v>
      </c>
      <c r="F350" s="19"/>
      <c r="G350" s="19" t="n">
        <v>0.514737351065096</v>
      </c>
      <c r="H350" s="19" t="n">
        <v>0.411490880588369</v>
      </c>
      <c r="I350" s="19" t="n">
        <v>0.588326020277362</v>
      </c>
      <c r="J350" s="19" t="n">
        <v>0.33289447472299</v>
      </c>
      <c r="K350" s="19" t="n">
        <v>0.573732248365877</v>
      </c>
      <c r="L350" s="19" t="n">
        <v>0.539894744878101</v>
      </c>
      <c r="M350" s="19" t="n">
        <v>0.560728597224813</v>
      </c>
      <c r="N350" s="19" t="n">
        <v>0.57129039596776</v>
      </c>
      <c r="O350" s="19" t="n">
        <v>0.617812114653044</v>
      </c>
      <c r="P350" s="19"/>
      <c r="Q350" s="19" t="n">
        <v>0.489402541374412</v>
      </c>
      <c r="R350" s="19" t="n">
        <v>0.498636398498979</v>
      </c>
      <c r="S350" s="19" t="n">
        <v>0.693863716793106</v>
      </c>
      <c r="T350" s="19" t="n">
        <v>0.624603547048876</v>
      </c>
      <c r="U350" s="19"/>
      <c r="V350" s="19" t="n">
        <v>0.492866053364436</v>
      </c>
      <c r="W350" s="19" t="n">
        <v>0.56648135864294</v>
      </c>
      <c r="X350" s="19" t="n">
        <v>0.600821876900086</v>
      </c>
      <c r="Y350" s="19"/>
      <c r="Z350" s="19" t="n">
        <v>0.527375942263766</v>
      </c>
      <c r="AA350" s="19" t="n">
        <v>0.512833247563148</v>
      </c>
      <c r="AB350" s="19" t="n">
        <v>0.578601866573766</v>
      </c>
      <c r="AC350" s="19" t="n">
        <v>0.414982361960511</v>
      </c>
      <c r="AD350" s="19" t="n">
        <v>0.600421726651564</v>
      </c>
    </row>
    <row r="351">
      <c r="B351" t="s">
        <v>204</v>
      </c>
      <c r="C351" s="19" t="n">
        <v>0.309379571507593</v>
      </c>
      <c r="D351" s="19" t="n">
        <v>0.328048710360007</v>
      </c>
      <c r="E351" s="19" t="n">
        <v>0.299946166082435</v>
      </c>
      <c r="F351" s="19"/>
      <c r="G351" s="19" t="n">
        <v>0.33357311254126</v>
      </c>
      <c r="H351" s="19" t="n">
        <v>0.45103515721566</v>
      </c>
      <c r="I351" s="19" t="n">
        <v>0.261812707593498</v>
      </c>
      <c r="J351" s="19" t="n">
        <v>0.40701731086488</v>
      </c>
      <c r="K351" s="19" t="n">
        <v>0.311637944445022</v>
      </c>
      <c r="L351" s="19" t="n">
        <v>0.301279454613459</v>
      </c>
      <c r="M351" s="19" t="n">
        <v>0.317524850788913</v>
      </c>
      <c r="N351" s="19" t="n">
        <v>0.224504600432026</v>
      </c>
      <c r="O351" s="19" t="n">
        <v>0.239290454303034</v>
      </c>
      <c r="P351" s="19"/>
      <c r="Q351" s="19" t="n">
        <v>0.331407039221063</v>
      </c>
      <c r="R351" s="19" t="n">
        <v>0.325057499316505</v>
      </c>
      <c r="S351" s="19" t="n">
        <v>0.241909751852712</v>
      </c>
      <c r="T351" s="19" t="n">
        <v>0.289252435256969</v>
      </c>
      <c r="U351" s="19"/>
      <c r="V351" s="19" t="n">
        <v>0.3424584716591</v>
      </c>
      <c r="W351" s="19" t="n">
        <v>0.287835998779434</v>
      </c>
      <c r="X351" s="19" t="n">
        <v>0.264048045260475</v>
      </c>
      <c r="Y351" s="19"/>
      <c r="Z351" s="19" t="n">
        <v>0.361951552404008</v>
      </c>
      <c r="AA351" s="19" t="n">
        <v>0.322493780587193</v>
      </c>
      <c r="AB351" s="19" t="n">
        <v>0.263414857047308</v>
      </c>
      <c r="AC351" s="19" t="n">
        <v>0.260856794466018</v>
      </c>
      <c r="AD351" s="19" t="n">
        <v>0.269339361395358</v>
      </c>
    </row>
    <row r="352">
      <c r="B352" t="s">
        <v>221</v>
      </c>
      <c r="C352" s="19" t="n">
        <v>0.106061077818797</v>
      </c>
      <c r="D352" s="19" t="n">
        <v>0.123167045009809</v>
      </c>
      <c r="E352" s="19" t="n">
        <v>0.0967965050783647</v>
      </c>
      <c r="F352" s="19"/>
      <c r="G352" s="19" t="n">
        <v>0.121495496639671</v>
      </c>
      <c r="H352" s="19" t="n">
        <v>0.0979296855686808</v>
      </c>
      <c r="I352" s="19" t="n">
        <v>0.124983175359282</v>
      </c>
      <c r="J352" s="19" t="n">
        <v>0.185526519659896</v>
      </c>
      <c r="K352" s="19" t="n">
        <v>0.0819895217865716</v>
      </c>
      <c r="L352" s="19" t="n">
        <v>0.111404014057097</v>
      </c>
      <c r="M352" s="19" t="n">
        <v>0.0728743166697756</v>
      </c>
      <c r="N352" s="19" t="n">
        <v>0.122523002160129</v>
      </c>
      <c r="O352" s="19" t="n">
        <v>0.0713077068682326</v>
      </c>
      <c r="P352" s="19"/>
      <c r="Q352" s="19" t="n">
        <v>0.0969224414428268</v>
      </c>
      <c r="R352" s="19" t="n">
        <v>0.131134722232022</v>
      </c>
      <c r="S352" s="19" t="n">
        <v>0.0642265313541819</v>
      </c>
      <c r="T352" s="19" t="n">
        <v>0.0734809149109631</v>
      </c>
      <c r="U352" s="19"/>
      <c r="V352" s="19" t="n">
        <v>0.111645686109886</v>
      </c>
      <c r="W352" s="19" t="n">
        <v>0.103416493566471</v>
      </c>
      <c r="X352" s="19" t="n">
        <v>0.0958893967050735</v>
      </c>
      <c r="Y352" s="19"/>
      <c r="Z352" s="19" t="n">
        <v>0.0858884264250213</v>
      </c>
      <c r="AA352" s="19" t="n">
        <v>0.105992476193032</v>
      </c>
      <c r="AB352" s="19" t="n">
        <v>0.10365627859295</v>
      </c>
      <c r="AC352" s="19" t="n">
        <v>0.22235224465764</v>
      </c>
      <c r="AD352" s="19" t="n">
        <v>0.0807754080433211</v>
      </c>
    </row>
    <row r="353">
      <c r="B353" t="s">
        <v>205</v>
      </c>
      <c r="C353" s="19" t="n">
        <v>0.031834363015015</v>
      </c>
      <c r="D353" s="19" t="n">
        <v>0.0373944083071823</v>
      </c>
      <c r="E353" s="19" t="n">
        <v>0.0288138101521899</v>
      </c>
      <c r="F353" s="19"/>
      <c r="G353" s="19" t="n">
        <v>0.0301940397539726</v>
      </c>
      <c r="H353" s="19" t="n">
        <v>0.039544276627291</v>
      </c>
      <c r="I353" s="19" t="n">
        <v>0.0248780967698575</v>
      </c>
      <c r="J353" s="19" t="n">
        <v>0.0372808473761165</v>
      </c>
      <c r="K353" s="19" t="n">
        <v>0.0163201427012646</v>
      </c>
      <c r="L353" s="19" t="n">
        <v>0.031614524300895</v>
      </c>
      <c r="M353" s="19" t="n">
        <v>0.048872235316498</v>
      </c>
      <c r="N353" s="19" t="n">
        <v>0.0202995968318112</v>
      </c>
      <c r="O353" s="19" t="n">
        <v>0.0479144943220982</v>
      </c>
      <c r="P353" s="19"/>
      <c r="Q353" s="19" t="n">
        <v>0.0523891968042983</v>
      </c>
      <c r="R353" s="19" t="n">
        <v>0.0366519347660934</v>
      </c>
      <c r="S353" s="19" t="n">
        <v>0</v>
      </c>
      <c r="T353" s="19" t="n">
        <v>0</v>
      </c>
      <c r="U353" s="19"/>
      <c r="V353" s="19" t="n">
        <v>0.0486332551048832</v>
      </c>
      <c r="W353" s="19" t="n">
        <v>0.019254847577589</v>
      </c>
      <c r="X353" s="19" t="n">
        <v>0.0129712528807728</v>
      </c>
      <c r="Y353" s="19"/>
      <c r="Z353" s="19" t="n">
        <v>0.0125584570553435</v>
      </c>
      <c r="AA353" s="19" t="n">
        <v>0.0586804956566265</v>
      </c>
      <c r="AB353" s="19" t="n">
        <v>0.0351317516876897</v>
      </c>
      <c r="AC353" s="19" t="n">
        <v>0.0809223315676168</v>
      </c>
      <c r="AD353" s="19" t="n">
        <v>0.0370020766097542</v>
      </c>
    </row>
    <row r="354">
      <c r="B354" t="s">
        <v>206</v>
      </c>
      <c r="C354" s="19" t="n">
        <v>0.0103012042385212</v>
      </c>
      <c r="D354" s="19" t="n">
        <v>0.0108472909763458</v>
      </c>
      <c r="E354" s="19" t="n">
        <v>0.0100296510454469</v>
      </c>
      <c r="F354" s="19"/>
      <c r="G354" s="19" t="n">
        <v>0</v>
      </c>
      <c r="H354" s="19" t="n">
        <v>0</v>
      </c>
      <c r="I354" s="19" t="n">
        <v>0</v>
      </c>
      <c r="J354" s="19" t="n">
        <v>0.0372808473761165</v>
      </c>
      <c r="K354" s="19" t="n">
        <v>0.0163201427012646</v>
      </c>
      <c r="L354" s="19" t="n">
        <v>0</v>
      </c>
      <c r="M354" s="19" t="n">
        <v>0</v>
      </c>
      <c r="N354" s="19" t="n">
        <v>0.0408410007200429</v>
      </c>
      <c r="O354" s="19" t="n">
        <v>0.0236752298535917</v>
      </c>
      <c r="P354" s="19"/>
      <c r="Q354" s="19" t="n">
        <v>0.0181068550154025</v>
      </c>
      <c r="R354" s="19" t="n">
        <v>0.00851944518640074</v>
      </c>
      <c r="S354" s="19" t="n">
        <v>0</v>
      </c>
      <c r="T354" s="19" t="n">
        <v>0.0126631027831919</v>
      </c>
      <c r="U354" s="19"/>
      <c r="V354" s="19" t="n">
        <v>0.00439653376169484</v>
      </c>
      <c r="W354" s="19" t="n">
        <v>0.0110426582953989</v>
      </c>
      <c r="X354" s="19" t="n">
        <v>0.0262694282535926</v>
      </c>
      <c r="Y354" s="19"/>
      <c r="Z354" s="19" t="n">
        <v>0.0122256218518618</v>
      </c>
      <c r="AA354" s="19" t="n">
        <v>0</v>
      </c>
      <c r="AB354" s="19" t="n">
        <v>0.0130196455674135</v>
      </c>
      <c r="AC354" s="19" t="n">
        <v>0.0107054764141683</v>
      </c>
      <c r="AD354" s="19" t="n">
        <v>0</v>
      </c>
    </row>
    <row r="355">
      <c r="B355" t="s">
        <v>78</v>
      </c>
      <c r="C355" s="19" t="n">
        <v>0.00462920424375491</v>
      </c>
      <c r="D355" s="19" t="n">
        <v>0.0056349205260644</v>
      </c>
      <c r="E355" s="19" t="n">
        <v>0.00407888603963281</v>
      </c>
      <c r="F355" s="19"/>
      <c r="G355" s="19" t="n">
        <v>0</v>
      </c>
      <c r="H355" s="19" t="n">
        <v>0</v>
      </c>
      <c r="I355" s="19" t="n">
        <v>0</v>
      </c>
      <c r="J355" s="19" t="n">
        <v>0</v>
      </c>
      <c r="K355" s="19" t="n">
        <v>0</v>
      </c>
      <c r="L355" s="19" t="n">
        <v>0.0158072621504475</v>
      </c>
      <c r="M355" s="19" t="n">
        <v>0</v>
      </c>
      <c r="N355" s="19" t="n">
        <v>0.0205414038882318</v>
      </c>
      <c r="O355" s="19" t="n">
        <v>0</v>
      </c>
      <c r="P355" s="19"/>
      <c r="Q355" s="19" t="n">
        <v>0.0117719261419974</v>
      </c>
      <c r="R355" s="19" t="n">
        <v>0</v>
      </c>
      <c r="S355" s="19" t="n">
        <v>0</v>
      </c>
      <c r="T355" s="19" t="n">
        <v>0</v>
      </c>
      <c r="U355" s="19"/>
      <c r="V355" s="19" t="n">
        <v>0</v>
      </c>
      <c r="W355" s="19" t="n">
        <v>0.0119686431381669</v>
      </c>
      <c r="X355" s="19" t="n">
        <v>0</v>
      </c>
      <c r="Y355" s="19"/>
      <c r="Z355" s="19" t="n">
        <v>0</v>
      </c>
      <c r="AA355" s="19" t="n">
        <v>0</v>
      </c>
      <c r="AB355" s="19" t="n">
        <v>0.00617560053087248</v>
      </c>
      <c r="AC355" s="19" t="n">
        <v>0.0101807909340464</v>
      </c>
      <c r="AD355" s="19" t="n">
        <v>0.0124614273000028</v>
      </c>
    </row>
    <row r="356">
      <c r="B356" t="s">
        <v>207</v>
      </c>
      <c r="C356" s="19" t="n">
        <v>0.847174150683911</v>
      </c>
      <c r="D356" s="19" t="n">
        <v>0.822956335180598</v>
      </c>
      <c r="E356" s="19" t="n">
        <v>0.860281147684366</v>
      </c>
      <c r="F356" s="19"/>
      <c r="G356" s="19" t="n">
        <v>0.848310463606356</v>
      </c>
      <c r="H356" s="19" t="n">
        <v>0.862526037804028</v>
      </c>
      <c r="I356" s="19" t="n">
        <v>0.85013872787086</v>
      </c>
      <c r="J356" s="19" t="n">
        <v>0.739911785587871</v>
      </c>
      <c r="K356" s="19" t="n">
        <v>0.885370192810899</v>
      </c>
      <c r="L356" s="19" t="n">
        <v>0.84117419949156</v>
      </c>
      <c r="M356" s="19" t="n">
        <v>0.878253448013726</v>
      </c>
      <c r="N356" s="19" t="n">
        <v>0.795794996399785</v>
      </c>
      <c r="O356" s="19" t="n">
        <v>0.857102568956078</v>
      </c>
      <c r="P356" s="19"/>
      <c r="Q356" s="19" t="n">
        <v>0.820809580595475</v>
      </c>
      <c r="R356" s="19" t="n">
        <v>0.823693897815484</v>
      </c>
      <c r="S356" s="19" t="n">
        <v>0.935773468645818</v>
      </c>
      <c r="T356" s="19" t="n">
        <v>0.913855982305845</v>
      </c>
      <c r="U356" s="19"/>
      <c r="V356" s="19" t="n">
        <v>0.835324525023536</v>
      </c>
      <c r="W356" s="19" t="n">
        <v>0.854317357422374</v>
      </c>
      <c r="X356" s="19" t="n">
        <v>0.864869922160561</v>
      </c>
      <c r="Y356" s="19"/>
      <c r="Z356" s="19" t="n">
        <v>0.889327494667773</v>
      </c>
      <c r="AA356" s="19" t="n">
        <v>0.835327028150341</v>
      </c>
      <c r="AB356" s="19" t="n">
        <v>0.842016723621074</v>
      </c>
      <c r="AC356" s="19" t="n">
        <v>0.675839156426529</v>
      </c>
      <c r="AD356" s="19" t="n">
        <v>0.869761088046922</v>
      </c>
    </row>
    <row r="357">
      <c r="B357" t="s">
        <v>208</v>
      </c>
      <c r="C357" s="19" t="n">
        <v>0.0421355672535362</v>
      </c>
      <c r="D357" s="19" t="n">
        <v>0.0482416992835281</v>
      </c>
      <c r="E357" s="19" t="n">
        <v>0.0388434611976368</v>
      </c>
      <c r="F357" s="19"/>
      <c r="G357" s="19" t="n">
        <v>0.0301940397539726</v>
      </c>
      <c r="H357" s="19" t="n">
        <v>0.039544276627291</v>
      </c>
      <c r="I357" s="19" t="n">
        <v>0.0248780967698575</v>
      </c>
      <c r="J357" s="19" t="n">
        <v>0.074561694752233</v>
      </c>
      <c r="K357" s="19" t="n">
        <v>0.0326402854025293</v>
      </c>
      <c r="L357" s="19" t="n">
        <v>0.031614524300895</v>
      </c>
      <c r="M357" s="19" t="n">
        <v>0.048872235316498</v>
      </c>
      <c r="N357" s="19" t="n">
        <v>0.0611405975518541</v>
      </c>
      <c r="O357" s="19" t="n">
        <v>0.0715897241756899</v>
      </c>
      <c r="P357" s="19"/>
      <c r="Q357" s="19" t="n">
        <v>0.0704960518197008</v>
      </c>
      <c r="R357" s="19" t="n">
        <v>0.0451713799524942</v>
      </c>
      <c r="S357" s="19" t="n">
        <v>0</v>
      </c>
      <c r="T357" s="19" t="n">
        <v>0.0126631027831919</v>
      </c>
      <c r="U357" s="19"/>
      <c r="V357" s="19" t="n">
        <v>0.053029788866578</v>
      </c>
      <c r="W357" s="19" t="n">
        <v>0.0302975058729879</v>
      </c>
      <c r="X357" s="19" t="n">
        <v>0.0392406811343654</v>
      </c>
      <c r="Y357" s="19"/>
      <c r="Z357" s="19" t="n">
        <v>0.0247840789072052</v>
      </c>
      <c r="AA357" s="19" t="n">
        <v>0.0586804956566265</v>
      </c>
      <c r="AB357" s="19" t="n">
        <v>0.0481513972551033</v>
      </c>
      <c r="AC357" s="19" t="n">
        <v>0.091627807981785</v>
      </c>
      <c r="AD357" s="19" t="n">
        <v>0.0370020766097542</v>
      </c>
    </row>
    <row r="358">
      <c r="B358" t="s">
        <v>170</v>
      </c>
      <c r="C358" s="19" t="n">
        <v>0.805038583430375</v>
      </c>
      <c r="D358" s="19" t="n">
        <v>0.77471463589707</v>
      </c>
      <c r="E358" s="19" t="n">
        <v>0.821437686486729</v>
      </c>
      <c r="F358" s="19"/>
      <c r="G358" s="19" t="n">
        <v>0.818116423852383</v>
      </c>
      <c r="H358" s="19" t="n">
        <v>0.822981761176737</v>
      </c>
      <c r="I358" s="19" t="n">
        <v>0.825260631101003</v>
      </c>
      <c r="J358" s="19" t="n">
        <v>0.665350090835638</v>
      </c>
      <c r="K358" s="19" t="n">
        <v>0.85272990740837</v>
      </c>
      <c r="L358" s="19" t="n">
        <v>0.809559675190665</v>
      </c>
      <c r="M358" s="19" t="n">
        <v>0.829381212697228</v>
      </c>
      <c r="N358" s="19" t="n">
        <v>0.734654398847931</v>
      </c>
      <c r="O358" s="19" t="n">
        <v>0.785512844780388</v>
      </c>
      <c r="P358" s="19"/>
      <c r="Q358" s="19" t="n">
        <v>0.750313528775774</v>
      </c>
      <c r="R358" s="19" t="n">
        <v>0.77852251786299</v>
      </c>
      <c r="S358" s="19" t="n">
        <v>0.935773468645818</v>
      </c>
      <c r="T358" s="19" t="n">
        <v>0.901192879522653</v>
      </c>
      <c r="U358" s="19"/>
      <c r="V358" s="19" t="n">
        <v>0.782294736156958</v>
      </c>
      <c r="W358" s="19" t="n">
        <v>0.824019851549386</v>
      </c>
      <c r="X358" s="19" t="n">
        <v>0.825629241026196</v>
      </c>
      <c r="Y358" s="19"/>
      <c r="Z358" s="19" t="n">
        <v>0.864543415760568</v>
      </c>
      <c r="AA358" s="19" t="n">
        <v>0.776646532493715</v>
      </c>
      <c r="AB358" s="19" t="n">
        <v>0.793865326365971</v>
      </c>
      <c r="AC358" s="19" t="n">
        <v>0.584211348444744</v>
      </c>
      <c r="AD358" s="19" t="n">
        <v>0.832759011437168</v>
      </c>
    </row>
    <row r="35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c r="B360" s="7" t="s">
        <v>226</v>
      </c>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c r="B361" s="26" t="s">
        <v>223</v>
      </c>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c r="B362" t="s">
        <v>203</v>
      </c>
      <c r="C362" s="19" t="n">
        <v>0.291190662386214</v>
      </c>
      <c r="D362" s="19" t="n">
        <v>0.242211848355072</v>
      </c>
      <c r="E362" s="19" t="n">
        <v>0.319799848391237</v>
      </c>
      <c r="F362" s="19"/>
      <c r="G362" s="19" t="n">
        <v>0.242271655655562</v>
      </c>
      <c r="H362" s="19" t="n">
        <v>0.293556305206156</v>
      </c>
      <c r="I362" s="19" t="n">
        <v>0.349330564920496</v>
      </c>
      <c r="J362" s="19" t="n">
        <v>0.29649134456756</v>
      </c>
      <c r="K362" s="19" t="n">
        <v>0.327763683006162</v>
      </c>
      <c r="L362" s="19" t="n">
        <v>0.317086716763906</v>
      </c>
      <c r="M362" s="19" t="n">
        <v>0.121746551986274</v>
      </c>
      <c r="N362" s="19" t="n">
        <v>0.326969812816764</v>
      </c>
      <c r="O362" s="19" t="n">
        <v>0.284948810165473</v>
      </c>
      <c r="P362" s="19"/>
      <c r="Q362" s="19" t="n">
        <v>0.236430353805869</v>
      </c>
      <c r="R362" s="19" t="n">
        <v>0.305917578812962</v>
      </c>
      <c r="S362" s="19" t="n">
        <v>0.381667132052601</v>
      </c>
      <c r="T362" s="19" t="n">
        <v>0.269852521694608</v>
      </c>
      <c r="U362" s="19"/>
      <c r="V362" s="19" t="n">
        <v>0.227711873001654</v>
      </c>
      <c r="W362" s="19" t="n">
        <v>0.341034300301823</v>
      </c>
      <c r="X362" s="19" t="n">
        <v>0.356611227481624</v>
      </c>
      <c r="Y362" s="19"/>
      <c r="Z362" s="19" t="n">
        <v>0.254913601341464</v>
      </c>
      <c r="AA362" s="19" t="n">
        <v>0.348323777051909</v>
      </c>
      <c r="AB362" s="19" t="n">
        <v>0.353210299707773</v>
      </c>
      <c r="AC362" s="19" t="n">
        <v>0.315902621797106</v>
      </c>
      <c r="AD362" s="19" t="n">
        <v>0.310792649794661</v>
      </c>
    </row>
    <row r="363">
      <c r="B363" t="s">
        <v>204</v>
      </c>
      <c r="C363" s="19" t="n">
        <v>0.402147853908492</v>
      </c>
      <c r="D363" s="19" t="n">
        <v>0.426834616366066</v>
      </c>
      <c r="E363" s="19" t="n">
        <v>0.386148988628599</v>
      </c>
      <c r="F363" s="19"/>
      <c r="G363" s="19" t="n">
        <v>0.484902980123014</v>
      </c>
      <c r="H363" s="19" t="n">
        <v>0.510584323656483</v>
      </c>
      <c r="I363" s="19" t="n">
        <v>0.300894351526512</v>
      </c>
      <c r="J363" s="19" t="n">
        <v>0.407456169475223</v>
      </c>
      <c r="K363" s="19" t="n">
        <v>0.344472633987675</v>
      </c>
      <c r="L363" s="19" t="n">
        <v>0.3970645012711</v>
      </c>
      <c r="M363" s="19" t="n">
        <v>0.536437158334888</v>
      </c>
      <c r="N363" s="19" t="n">
        <v>0.285403390927459</v>
      </c>
      <c r="O363" s="19" t="n">
        <v>0.428974310439225</v>
      </c>
      <c r="P363" s="19"/>
      <c r="Q363" s="19" t="n">
        <v>0.401132950213487</v>
      </c>
      <c r="R363" s="19" t="n">
        <v>0.409162540571357</v>
      </c>
      <c r="S363" s="19" t="n">
        <v>0.364022926190557</v>
      </c>
      <c r="T363" s="19" t="n">
        <v>0.407981248983271</v>
      </c>
      <c r="U363" s="19"/>
      <c r="V363" s="19" t="n">
        <v>0.459117091640069</v>
      </c>
      <c r="W363" s="19" t="n">
        <v>0.327851207686296</v>
      </c>
      <c r="X363" s="19" t="n">
        <v>0.41845253616688</v>
      </c>
      <c r="Y363" s="19"/>
      <c r="Z363" s="19" t="n">
        <v>0.437533314403257</v>
      </c>
      <c r="AA363" s="19" t="n">
        <v>0.459273267251046</v>
      </c>
      <c r="AB363" s="19" t="n">
        <v>0.35190193307227</v>
      </c>
      <c r="AC363" s="19" t="n">
        <v>0.350075597633748</v>
      </c>
      <c r="AD363" s="19" t="n">
        <v>0.383194232084628</v>
      </c>
    </row>
    <row r="364">
      <c r="B364" t="s">
        <v>221</v>
      </c>
      <c r="C364" s="19" t="n">
        <v>0.189063763915812</v>
      </c>
      <c r="D364" s="19" t="n">
        <v>0.200109361142091</v>
      </c>
      <c r="E364" s="19" t="n">
        <v>0.183503559294589</v>
      </c>
      <c r="F364" s="19"/>
      <c r="G364" s="19" t="n">
        <v>0.151329867581753</v>
      </c>
      <c r="H364" s="19" t="n">
        <v>0.176319984323603</v>
      </c>
      <c r="I364" s="19" t="n">
        <v>0.22479190819371</v>
      </c>
      <c r="J364" s="19" t="n">
        <v>0.2587716385811</v>
      </c>
      <c r="K364" s="19" t="n">
        <v>0.180493590414532</v>
      </c>
      <c r="L364" s="19" t="n">
        <v>0.206435881710774</v>
      </c>
      <c r="M364" s="19" t="n">
        <v>0.170908144839419</v>
      </c>
      <c r="N364" s="19" t="n">
        <v>0.14282259899194</v>
      </c>
      <c r="O364" s="19" t="n">
        <v>0.190811925366021</v>
      </c>
      <c r="P364" s="19"/>
      <c r="Q364" s="19" t="n">
        <v>0.222514202989216</v>
      </c>
      <c r="R364" s="19" t="n">
        <v>0.16718974640487</v>
      </c>
      <c r="S364" s="19" t="n">
        <v>0.133529466066362</v>
      </c>
      <c r="T364" s="19" t="n">
        <v>0.257625136223926</v>
      </c>
      <c r="U364" s="19"/>
      <c r="V364" s="19" t="n">
        <v>0.210100020908592</v>
      </c>
      <c r="W364" s="19" t="n">
        <v>0.177583518173319</v>
      </c>
      <c r="X364" s="19" t="n">
        <v>0.154601973299969</v>
      </c>
      <c r="Y364" s="19"/>
      <c r="Z364" s="19" t="n">
        <v>0.198128184968106</v>
      </c>
      <c r="AA364" s="19" t="n">
        <v>0.110323819029518</v>
      </c>
      <c r="AB364" s="19" t="n">
        <v>0.180361192827586</v>
      </c>
      <c r="AC364" s="19" t="n">
        <v>0.247177121543527</v>
      </c>
      <c r="AD364" s="19" t="n">
        <v>0.191416365122014</v>
      </c>
    </row>
    <row r="365">
      <c r="B365" t="s">
        <v>205</v>
      </c>
      <c r="C365" s="19" t="n">
        <v>0.0710328002504116</v>
      </c>
      <c r="D365" s="19" t="n">
        <v>0.0786282794882546</v>
      </c>
      <c r="E365" s="19" t="n">
        <v>0.0670028944552806</v>
      </c>
      <c r="F365" s="19"/>
      <c r="G365" s="19" t="n">
        <v>0.121495496639671</v>
      </c>
      <c r="H365" s="19" t="n">
        <v>0.0195393868137588</v>
      </c>
      <c r="I365" s="19" t="n">
        <v>0.0124390483849287</v>
      </c>
      <c r="J365" s="19" t="n">
        <v>0</v>
      </c>
      <c r="K365" s="19" t="n">
        <v>0.114629807189101</v>
      </c>
      <c r="L365" s="19" t="n">
        <v>0.0636056381037725</v>
      </c>
      <c r="M365" s="19" t="n">
        <v>0.0977444706329961</v>
      </c>
      <c r="N365" s="19" t="n">
        <v>0.14282259899194</v>
      </c>
      <c r="O365" s="19" t="n">
        <v>0.0713077068682326</v>
      </c>
      <c r="P365" s="19"/>
      <c r="Q365" s="19" t="n">
        <v>0.0784205001592205</v>
      </c>
      <c r="R365" s="19" t="n">
        <v>0.0846016057845581</v>
      </c>
      <c r="S365" s="19" t="n">
        <v>0.0809057289688097</v>
      </c>
      <c r="T365" s="19" t="n">
        <v>0.0143517625542072</v>
      </c>
      <c r="U365" s="19"/>
      <c r="V365" s="19" t="n">
        <v>0.0614316731559295</v>
      </c>
      <c r="W365" s="19" t="n">
        <v>0.0981467410569436</v>
      </c>
      <c r="X365" s="19" t="n">
        <v>0.0312576573831955</v>
      </c>
      <c r="Y365" s="19"/>
      <c r="Z365" s="19" t="n">
        <v>0.0525380968327558</v>
      </c>
      <c r="AA365" s="19" t="n">
        <v>0.0425080833374512</v>
      </c>
      <c r="AB365" s="19" t="n">
        <v>0.0758804370559164</v>
      </c>
      <c r="AC365" s="19" t="n">
        <v>0.0672465118787099</v>
      </c>
      <c r="AD365" s="19" t="n">
        <v>0.0740377320099458</v>
      </c>
    </row>
    <row r="366">
      <c r="B366" t="s">
        <v>206</v>
      </c>
      <c r="C366" s="19" t="n">
        <v>0.0125011132180674</v>
      </c>
      <c r="D366" s="19" t="n">
        <v>0.0111999748217818</v>
      </c>
      <c r="E366" s="19" t="n">
        <v>0.0132778072221284</v>
      </c>
      <c r="F366" s="19"/>
      <c r="G366" s="19" t="n">
        <v>0</v>
      </c>
      <c r="H366" s="19" t="n">
        <v>0</v>
      </c>
      <c r="I366" s="19" t="n">
        <v>0.0374653180322849</v>
      </c>
      <c r="J366" s="19" t="n">
        <v>0</v>
      </c>
      <c r="K366" s="19" t="n">
        <v>0</v>
      </c>
      <c r="L366" s="19" t="n">
        <v>0</v>
      </c>
      <c r="M366" s="19" t="n">
        <v>0.0242914388899252</v>
      </c>
      <c r="N366" s="19" t="n">
        <v>0.0408410007200429</v>
      </c>
      <c r="O366" s="19" t="n">
        <v>0</v>
      </c>
      <c r="P366" s="19"/>
      <c r="Q366" s="19" t="n">
        <v>0.0203268394364131</v>
      </c>
      <c r="R366" s="19" t="n">
        <v>0.0119283125057208</v>
      </c>
      <c r="S366" s="19" t="n">
        <v>0</v>
      </c>
      <c r="T366" s="19" t="n">
        <v>0.0126631027831919</v>
      </c>
      <c r="U366" s="19"/>
      <c r="V366" s="19" t="n">
        <v>0.00873855579796209</v>
      </c>
      <c r="W366" s="19" t="n">
        <v>0.0065101730534277</v>
      </c>
      <c r="X366" s="19" t="n">
        <v>0.0390766056683313</v>
      </c>
      <c r="Y366" s="19"/>
      <c r="Z366" s="19" t="n">
        <v>0.0213363164471645</v>
      </c>
      <c r="AA366" s="19" t="n">
        <v>0.0153386576272372</v>
      </c>
      <c r="AB366" s="19" t="n">
        <v>0.00767570121892406</v>
      </c>
      <c r="AC366" s="19" t="n">
        <v>0</v>
      </c>
      <c r="AD366" s="19" t="n">
        <v>0.0189288654813304</v>
      </c>
    </row>
    <row r="367">
      <c r="B367" t="s">
        <v>78</v>
      </c>
      <c r="C367" s="19" t="n">
        <v>0.0340638063210025</v>
      </c>
      <c r="D367" s="19" t="n">
        <v>0.0410159198267351</v>
      </c>
      <c r="E367" s="19" t="n">
        <v>0.0302669020081663</v>
      </c>
      <c r="F367" s="19"/>
      <c r="G367" s="19" t="n">
        <v>0</v>
      </c>
      <c r="H367" s="19" t="n">
        <v>0</v>
      </c>
      <c r="I367" s="19" t="n">
        <v>0.0750788089420686</v>
      </c>
      <c r="J367" s="19" t="n">
        <v>0.0372808473761165</v>
      </c>
      <c r="K367" s="19" t="n">
        <v>0.0326402854025293</v>
      </c>
      <c r="L367" s="19" t="n">
        <v>0.0158072621504475</v>
      </c>
      <c r="M367" s="19" t="n">
        <v>0.048872235316498</v>
      </c>
      <c r="N367" s="19" t="n">
        <v>0.0611405975518541</v>
      </c>
      <c r="O367" s="19" t="n">
        <v>0.0239572471610491</v>
      </c>
      <c r="P367" s="19"/>
      <c r="Q367" s="19" t="n">
        <v>0.0411751533957951</v>
      </c>
      <c r="R367" s="19" t="n">
        <v>0.0212002159205317</v>
      </c>
      <c r="S367" s="19" t="n">
        <v>0.0398747467216707</v>
      </c>
      <c r="T367" s="19" t="n">
        <v>0.0375262277607958</v>
      </c>
      <c r="U367" s="19"/>
      <c r="V367" s="19" t="n">
        <v>0.0329007854957939</v>
      </c>
      <c r="W367" s="19" t="n">
        <v>0.0488740597281915</v>
      </c>
      <c r="X367" s="19" t="n">
        <v>0</v>
      </c>
      <c r="Y367" s="19"/>
      <c r="Z367" s="19" t="n">
        <v>0.0355504860072523</v>
      </c>
      <c r="AA367" s="19" t="n">
        <v>0.0242323957028389</v>
      </c>
      <c r="AB367" s="19" t="n">
        <v>0.0309704361175314</v>
      </c>
      <c r="AC367" s="19" t="n">
        <v>0.0195981471469084</v>
      </c>
      <c r="AD367" s="19" t="n">
        <v>0.021630155507421</v>
      </c>
    </row>
    <row r="368">
      <c r="B368" t="s">
        <v>207</v>
      </c>
      <c r="C368" s="19" t="n">
        <v>0.693338516294706</v>
      </c>
      <c r="D368" s="19" t="n">
        <v>0.669046464721137</v>
      </c>
      <c r="E368" s="19" t="n">
        <v>0.705948837019835</v>
      </c>
      <c r="F368" s="19"/>
      <c r="G368" s="19" t="n">
        <v>0.727174635778575</v>
      </c>
      <c r="H368" s="19" t="n">
        <v>0.804140628862638</v>
      </c>
      <c r="I368" s="19" t="n">
        <v>0.650224916447008</v>
      </c>
      <c r="J368" s="19" t="n">
        <v>0.703947514042783</v>
      </c>
      <c r="K368" s="19" t="n">
        <v>0.672236316993838</v>
      </c>
      <c r="L368" s="19" t="n">
        <v>0.714151218035006</v>
      </c>
      <c r="M368" s="19" t="n">
        <v>0.658183710321161</v>
      </c>
      <c r="N368" s="19" t="n">
        <v>0.612373203744223</v>
      </c>
      <c r="O368" s="19" t="n">
        <v>0.713923120604698</v>
      </c>
      <c r="P368" s="19"/>
      <c r="Q368" s="19" t="n">
        <v>0.637563304019356</v>
      </c>
      <c r="R368" s="19" t="n">
        <v>0.715080119384319</v>
      </c>
      <c r="S368" s="19" t="n">
        <v>0.745690058243158</v>
      </c>
      <c r="T368" s="19" t="n">
        <v>0.677833770677879</v>
      </c>
      <c r="U368" s="19"/>
      <c r="V368" s="19" t="n">
        <v>0.686828964641723</v>
      </c>
      <c r="W368" s="19" t="n">
        <v>0.668885507988119</v>
      </c>
      <c r="X368" s="19" t="n">
        <v>0.775063763648505</v>
      </c>
      <c r="Y368" s="19"/>
      <c r="Z368" s="19" t="n">
        <v>0.692446915744722</v>
      </c>
      <c r="AA368" s="19" t="n">
        <v>0.807597044302955</v>
      </c>
      <c r="AB368" s="19" t="n">
        <v>0.705112232780043</v>
      </c>
      <c r="AC368" s="19" t="n">
        <v>0.665978219430854</v>
      </c>
      <c r="AD368" s="19" t="n">
        <v>0.693986881879289</v>
      </c>
    </row>
    <row r="369">
      <c r="B369" t="s">
        <v>208</v>
      </c>
      <c r="C369" s="19" t="n">
        <v>0.083533913468479</v>
      </c>
      <c r="D369" s="19" t="n">
        <v>0.0898282543100364</v>
      </c>
      <c r="E369" s="19" t="n">
        <v>0.080280701677409</v>
      </c>
      <c r="F369" s="19"/>
      <c r="G369" s="19" t="n">
        <v>0.121495496639671</v>
      </c>
      <c r="H369" s="19" t="n">
        <v>0.0195393868137588</v>
      </c>
      <c r="I369" s="19" t="n">
        <v>0.0499043664172137</v>
      </c>
      <c r="J369" s="19" t="n">
        <v>0</v>
      </c>
      <c r="K369" s="19" t="n">
        <v>0.114629807189101</v>
      </c>
      <c r="L369" s="19" t="n">
        <v>0.0636056381037725</v>
      </c>
      <c r="M369" s="19" t="n">
        <v>0.122035909522921</v>
      </c>
      <c r="N369" s="19" t="n">
        <v>0.183663599711983</v>
      </c>
      <c r="O369" s="19" t="n">
        <v>0.0713077068682326</v>
      </c>
      <c r="P369" s="19"/>
      <c r="Q369" s="19" t="n">
        <v>0.0987473395956335</v>
      </c>
      <c r="R369" s="19" t="n">
        <v>0.0965299182902789</v>
      </c>
      <c r="S369" s="19" t="n">
        <v>0.0809057289688097</v>
      </c>
      <c r="T369" s="19" t="n">
        <v>0.0270148653373992</v>
      </c>
      <c r="U369" s="19"/>
      <c r="V369" s="19" t="n">
        <v>0.0701702289538916</v>
      </c>
      <c r="W369" s="19" t="n">
        <v>0.104656914110371</v>
      </c>
      <c r="X369" s="19" t="n">
        <v>0.0703342630515268</v>
      </c>
      <c r="Y369" s="19"/>
      <c r="Z369" s="19" t="n">
        <v>0.0738744132799203</v>
      </c>
      <c r="AA369" s="19" t="n">
        <v>0.0578467409646885</v>
      </c>
      <c r="AB369" s="19" t="n">
        <v>0.0835561382748404</v>
      </c>
      <c r="AC369" s="19" t="n">
        <v>0.0672465118787099</v>
      </c>
      <c r="AD369" s="19" t="n">
        <v>0.0929665974912762</v>
      </c>
    </row>
    <row r="370">
      <c r="B370" t="s">
        <v>170</v>
      </c>
      <c r="C370" s="19" t="n">
        <v>0.609804602826227</v>
      </c>
      <c r="D370" s="19" t="n">
        <v>0.579218210411101</v>
      </c>
      <c r="E370" s="19" t="n">
        <v>0.625668135342426</v>
      </c>
      <c r="F370" s="19"/>
      <c r="G370" s="19" t="n">
        <v>0.605679139138904</v>
      </c>
      <c r="H370" s="19" t="n">
        <v>0.78460124204888</v>
      </c>
      <c r="I370" s="19" t="n">
        <v>0.600320550029794</v>
      </c>
      <c r="J370" s="19" t="n">
        <v>0.703947514042783</v>
      </c>
      <c r="K370" s="19" t="n">
        <v>0.557606509804737</v>
      </c>
      <c r="L370" s="19" t="n">
        <v>0.650545579931234</v>
      </c>
      <c r="M370" s="19" t="n">
        <v>0.53614780079824</v>
      </c>
      <c r="N370" s="19" t="n">
        <v>0.42870960403224</v>
      </c>
      <c r="O370" s="19" t="n">
        <v>0.642615413736465</v>
      </c>
      <c r="P370" s="19"/>
      <c r="Q370" s="19" t="n">
        <v>0.538815964423722</v>
      </c>
      <c r="R370" s="19" t="n">
        <v>0.61855020109404</v>
      </c>
      <c r="S370" s="19" t="n">
        <v>0.664784329274348</v>
      </c>
      <c r="T370" s="19" t="n">
        <v>0.65081890534048</v>
      </c>
      <c r="U370" s="19"/>
      <c r="V370" s="19" t="n">
        <v>0.616658735687831</v>
      </c>
      <c r="W370" s="19" t="n">
        <v>0.564228593877747</v>
      </c>
      <c r="X370" s="19" t="n">
        <v>0.704729500596978</v>
      </c>
      <c r="Y370" s="19"/>
      <c r="Z370" s="19" t="n">
        <v>0.618572502464801</v>
      </c>
      <c r="AA370" s="19" t="n">
        <v>0.749750303338267</v>
      </c>
      <c r="AB370" s="19" t="n">
        <v>0.621556094505202</v>
      </c>
      <c r="AC370" s="19" t="n">
        <v>0.598731707552144</v>
      </c>
      <c r="AD370" s="19" t="n">
        <v>0.601020284388013</v>
      </c>
    </row>
    <row r="371">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c r="B372" s="7" t="s">
        <v>227</v>
      </c>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c r="B373" s="26" t="s">
        <v>223</v>
      </c>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c r="B374" t="s">
        <v>203</v>
      </c>
      <c r="C374" s="19" t="n">
        <v>0.473417479207155</v>
      </c>
      <c r="D374" s="19" t="n">
        <v>0.430512019884226</v>
      </c>
      <c r="E374" s="19" t="n">
        <v>0.495742956836026</v>
      </c>
      <c r="F374" s="19"/>
      <c r="G374" s="19" t="n">
        <v>0.302659735163507</v>
      </c>
      <c r="H374" s="19" t="n">
        <v>0.450569654215886</v>
      </c>
      <c r="I374" s="19" t="n">
        <v>0.513247211335293</v>
      </c>
      <c r="J374" s="19" t="n">
        <v>0.406578452254537</v>
      </c>
      <c r="K374" s="19" t="n">
        <v>0.62308148474992</v>
      </c>
      <c r="L374" s="19" t="n">
        <v>0.428302436070013</v>
      </c>
      <c r="M374" s="19" t="n">
        <v>0.390109809922041</v>
      </c>
      <c r="N374" s="19" t="n">
        <v>0.510633412528747</v>
      </c>
      <c r="O374" s="19" t="n">
        <v>0.546786425092269</v>
      </c>
      <c r="P374" s="19"/>
      <c r="Q374" s="19" t="n">
        <v>0.384105567647137</v>
      </c>
      <c r="R374" s="19" t="n">
        <v>0.490458662273969</v>
      </c>
      <c r="S374" s="19" t="n">
        <v>0.470896286130642</v>
      </c>
      <c r="T374" s="19" t="n">
        <v>0.548091953587954</v>
      </c>
      <c r="U374" s="19"/>
      <c r="V374" s="19" t="n">
        <v>0.463178570496809</v>
      </c>
      <c r="W374" s="19" t="n">
        <v>0.484611878289002</v>
      </c>
      <c r="X374" s="19" t="n">
        <v>0.475964609970269</v>
      </c>
      <c r="Y374" s="19"/>
      <c r="Z374" s="19" t="n">
        <v>0.494738695707953</v>
      </c>
      <c r="AA374" s="19" t="n">
        <v>0.444688423987466</v>
      </c>
      <c r="AB374" s="19" t="n">
        <v>0.524106165666089</v>
      </c>
      <c r="AC374" s="19" t="n">
        <v>0.39535561401795</v>
      </c>
      <c r="AD374" s="19" t="n">
        <v>0.463970525270678</v>
      </c>
    </row>
    <row r="375">
      <c r="B375" t="s">
        <v>204</v>
      </c>
      <c r="C375" s="19" t="n">
        <v>0.326774330744544</v>
      </c>
      <c r="D375" s="19" t="n">
        <v>0.333794109364969</v>
      </c>
      <c r="E375" s="19" t="n">
        <v>0.323963928474072</v>
      </c>
      <c r="F375" s="19"/>
      <c r="G375" s="19" t="n">
        <v>0.454708940369041</v>
      </c>
      <c r="H375" s="19" t="n">
        <v>0.431495770401901</v>
      </c>
      <c r="I375" s="19" t="n">
        <v>0.236934610823641</v>
      </c>
      <c r="J375" s="19" t="n">
        <v>0.37061418070945</v>
      </c>
      <c r="K375" s="19" t="n">
        <v>0.245968565359715</v>
      </c>
      <c r="L375" s="19" t="n">
        <v>0.333647157918319</v>
      </c>
      <c r="M375" s="19" t="n">
        <v>0.390399167458689</v>
      </c>
      <c r="N375" s="19" t="n">
        <v>0.264620179982807</v>
      </c>
      <c r="O375" s="19" t="n">
        <v>0.309752109248894</v>
      </c>
      <c r="P375" s="19"/>
      <c r="Q375" s="19" t="n">
        <v>0.371656077766537</v>
      </c>
      <c r="R375" s="19" t="n">
        <v>0.287939468769222</v>
      </c>
      <c r="S375" s="19" t="n">
        <v>0.421705602658691</v>
      </c>
      <c r="T375" s="19" t="n">
        <v>0.333905757218994</v>
      </c>
      <c r="U375" s="19"/>
      <c r="V375" s="19" t="n">
        <v>0.353628018329192</v>
      </c>
      <c r="W375" s="19" t="n">
        <v>0.291295472991877</v>
      </c>
      <c r="X375" s="19" t="n">
        <v>0.335620808790645</v>
      </c>
      <c r="Y375" s="19"/>
      <c r="Z375" s="19" t="n">
        <v>0.32461640669868</v>
      </c>
      <c r="AA375" s="19" t="n">
        <v>0.35211781058716</v>
      </c>
      <c r="AB375" s="19" t="n">
        <v>0.322617071309077</v>
      </c>
      <c r="AC375" s="19" t="n">
        <v>0.329377224724058</v>
      </c>
      <c r="AD375" s="19" t="n">
        <v>0.357812251541644</v>
      </c>
    </row>
    <row r="376">
      <c r="B376" t="s">
        <v>221</v>
      </c>
      <c r="C376" s="19" t="n">
        <v>0.1149866632236</v>
      </c>
      <c r="D376" s="19" t="n">
        <v>0.144900540278256</v>
      </c>
      <c r="E376" s="19" t="n">
        <v>0.098538606426153</v>
      </c>
      <c r="F376" s="19"/>
      <c r="G376" s="19" t="n">
        <v>0.121495496639671</v>
      </c>
      <c r="H376" s="19" t="n">
        <v>0.0788558017546953</v>
      </c>
      <c r="I376" s="19" t="n">
        <v>0.137274050866712</v>
      </c>
      <c r="J376" s="19" t="n">
        <v>0.148684530894123</v>
      </c>
      <c r="K376" s="19" t="n">
        <v>0.065669379085307</v>
      </c>
      <c r="L376" s="19" t="n">
        <v>0.143018538357992</v>
      </c>
      <c r="M376" s="19" t="n">
        <v>0.146037990876199</v>
      </c>
      <c r="N376" s="19" t="n">
        <v>0.101739791215476</v>
      </c>
      <c r="O376" s="19" t="n">
        <v>0.0958289886441964</v>
      </c>
      <c r="P376" s="19"/>
      <c r="Q376" s="19" t="n">
        <v>0.0861993901662429</v>
      </c>
      <c r="R376" s="19" t="n">
        <v>0.147930349095145</v>
      </c>
      <c r="S376" s="19" t="n">
        <v>0.0639471727171021</v>
      </c>
      <c r="T376" s="19" t="n">
        <v>0.0916565886548761</v>
      </c>
      <c r="U376" s="19"/>
      <c r="V376" s="19" t="n">
        <v>0.121417847570023</v>
      </c>
      <c r="W376" s="19" t="n">
        <v>0.113024415787123</v>
      </c>
      <c r="X376" s="19" t="n">
        <v>0.100524452193326</v>
      </c>
      <c r="Y376" s="19"/>
      <c r="Z376" s="19" t="n">
        <v>0.113233666228572</v>
      </c>
      <c r="AA376" s="19" t="n">
        <v>0.0700040952715197</v>
      </c>
      <c r="AB376" s="19" t="n">
        <v>0.0853536492010247</v>
      </c>
      <c r="AC376" s="19" t="n">
        <v>0.142971560082238</v>
      </c>
      <c r="AD376" s="19" t="n">
        <v>0.0748569476970501</v>
      </c>
    </row>
    <row r="377">
      <c r="B377" t="s">
        <v>205</v>
      </c>
      <c r="C377" s="19" t="n">
        <v>0.0508428710224063</v>
      </c>
      <c r="D377" s="19" t="n">
        <v>0.0623597119150289</v>
      </c>
      <c r="E377" s="19" t="n">
        <v>0.0445333786189658</v>
      </c>
      <c r="F377" s="19"/>
      <c r="G377" s="19" t="n">
        <v>0.121135827827781</v>
      </c>
      <c r="H377" s="19" t="n">
        <v>0</v>
      </c>
      <c r="I377" s="19" t="n">
        <v>0.0502007121722111</v>
      </c>
      <c r="J377" s="19" t="n">
        <v>0.0368419887657735</v>
      </c>
      <c r="K377" s="19" t="n">
        <v>0.0326402854025293</v>
      </c>
      <c r="L377" s="19" t="n">
        <v>0.0634173433527813</v>
      </c>
      <c r="M377" s="19" t="n">
        <v>0.0734530317430709</v>
      </c>
      <c r="N377" s="19" t="n">
        <v>0.0616242116646953</v>
      </c>
      <c r="O377" s="19" t="n">
        <v>0.0236752298535917</v>
      </c>
      <c r="P377" s="19"/>
      <c r="Q377" s="19" t="n">
        <v>0.0896898701976513</v>
      </c>
      <c r="R377" s="19" t="n">
        <v>0.0565973650881125</v>
      </c>
      <c r="S377" s="19" t="n">
        <v>0.0237313942730418</v>
      </c>
      <c r="T377" s="19" t="n">
        <v>0</v>
      </c>
      <c r="U377" s="19"/>
      <c r="V377" s="19" t="n">
        <v>0.0296021067290085</v>
      </c>
      <c r="W377" s="19" t="n">
        <v>0.0721676362535864</v>
      </c>
      <c r="X377" s="19" t="n">
        <v>0.0609433713344812</v>
      </c>
      <c r="Y377" s="19"/>
      <c r="Z377" s="19" t="n">
        <v>0.0424706954269597</v>
      </c>
      <c r="AA377" s="19" t="n">
        <v>0.0529441904241038</v>
      </c>
      <c r="AB377" s="19" t="n">
        <v>0.0403186974417647</v>
      </c>
      <c r="AC377" s="19" t="n">
        <v>0.0673164020384343</v>
      </c>
      <c r="AD377" s="19" t="n">
        <v>0.0784374208906225</v>
      </c>
    </row>
    <row r="378">
      <c r="B378" t="s">
        <v>206</v>
      </c>
      <c r="C378" s="19" t="n">
        <v>0.00826369013179347</v>
      </c>
      <c r="D378" s="19" t="n">
        <v>0.0056349205260644</v>
      </c>
      <c r="E378" s="19" t="n">
        <v>0.00977340923174907</v>
      </c>
      <c r="F378" s="19"/>
      <c r="G378" s="19" t="n">
        <v>0</v>
      </c>
      <c r="H378" s="19" t="n">
        <v>0</v>
      </c>
      <c r="I378" s="19" t="n">
        <v>0.0124390483849287</v>
      </c>
      <c r="J378" s="19" t="n">
        <v>0</v>
      </c>
      <c r="K378" s="19" t="n">
        <v>0.0326402854025293</v>
      </c>
      <c r="L378" s="19" t="n">
        <v>0</v>
      </c>
      <c r="M378" s="19" t="n">
        <v>0</v>
      </c>
      <c r="N378" s="19" t="n">
        <v>0.0205414038882318</v>
      </c>
      <c r="O378" s="19" t="n">
        <v>0</v>
      </c>
      <c r="P378" s="19"/>
      <c r="Q378" s="19" t="n">
        <v>0.0282066845000706</v>
      </c>
      <c r="R378" s="19" t="n">
        <v>0</v>
      </c>
      <c r="S378" s="19" t="n">
        <v>0</v>
      </c>
      <c r="T378" s="19" t="n">
        <v>0.0126631027831919</v>
      </c>
      <c r="U378" s="19"/>
      <c r="V378" s="19" t="n">
        <v>0.00901965084511495</v>
      </c>
      <c r="W378" s="19" t="n">
        <v>0</v>
      </c>
      <c r="X378" s="19" t="n">
        <v>0.0269467577112786</v>
      </c>
      <c r="Y378" s="19"/>
      <c r="Z378" s="19" t="n">
        <v>0.0124349438416194</v>
      </c>
      <c r="AA378" s="19" t="n">
        <v>0.0129769600661301</v>
      </c>
      <c r="AB378" s="19" t="n">
        <v>0.00649387127727841</v>
      </c>
      <c r="AC378" s="19" t="n">
        <v>0.0107054764141683</v>
      </c>
      <c r="AD378" s="19" t="n">
        <v>0</v>
      </c>
    </row>
    <row r="379">
      <c r="B379" t="s">
        <v>78</v>
      </c>
      <c r="C379" s="19" t="n">
        <v>0.0257149656705007</v>
      </c>
      <c r="D379" s="19" t="n">
        <v>0.0227986980314554</v>
      </c>
      <c r="E379" s="19" t="n">
        <v>0.0274477204130339</v>
      </c>
      <c r="F379" s="19"/>
      <c r="G379" s="19" t="n">
        <v>0</v>
      </c>
      <c r="H379" s="19" t="n">
        <v>0.0390787736275177</v>
      </c>
      <c r="I379" s="19" t="n">
        <v>0.0499043664172137</v>
      </c>
      <c r="J379" s="19" t="n">
        <v>0.0372808473761165</v>
      </c>
      <c r="K379" s="19" t="n">
        <v>0</v>
      </c>
      <c r="L379" s="19" t="n">
        <v>0.031614524300895</v>
      </c>
      <c r="M379" s="19" t="n">
        <v>0</v>
      </c>
      <c r="N379" s="19" t="n">
        <v>0.0408410007200429</v>
      </c>
      <c r="O379" s="19" t="n">
        <v>0.0239572471610491</v>
      </c>
      <c r="P379" s="19"/>
      <c r="Q379" s="19" t="n">
        <v>0.0401424097223604</v>
      </c>
      <c r="R379" s="19" t="n">
        <v>0.0170741547735503</v>
      </c>
      <c r="S379" s="19" t="n">
        <v>0.0197195442205232</v>
      </c>
      <c r="T379" s="19" t="n">
        <v>0.0136825977549836</v>
      </c>
      <c r="U379" s="19"/>
      <c r="V379" s="19" t="n">
        <v>0.0231538060298521</v>
      </c>
      <c r="W379" s="19" t="n">
        <v>0.0389005966784115</v>
      </c>
      <c r="X379" s="19" t="n">
        <v>0</v>
      </c>
      <c r="Y379" s="19"/>
      <c r="Z379" s="19" t="n">
        <v>0.0125055920962161</v>
      </c>
      <c r="AA379" s="19" t="n">
        <v>0.0672685196636209</v>
      </c>
      <c r="AB379" s="19" t="n">
        <v>0.0211105451047665</v>
      </c>
      <c r="AC379" s="19" t="n">
        <v>0.0542737227231518</v>
      </c>
      <c r="AD379" s="19" t="n">
        <v>0.0249228546000056</v>
      </c>
    </row>
    <row r="380">
      <c r="B380" t="s">
        <v>207</v>
      </c>
      <c r="C380" s="19" t="n">
        <v>0.800191809951699</v>
      </c>
      <c r="D380" s="19" t="n">
        <v>0.764306129249195</v>
      </c>
      <c r="E380" s="19" t="n">
        <v>0.819706885310098</v>
      </c>
      <c r="F380" s="19"/>
      <c r="G380" s="19" t="n">
        <v>0.757368675532548</v>
      </c>
      <c r="H380" s="19" t="n">
        <v>0.882065424617787</v>
      </c>
      <c r="I380" s="19" t="n">
        <v>0.750181822158934</v>
      </c>
      <c r="J380" s="19" t="n">
        <v>0.777192632963987</v>
      </c>
      <c r="K380" s="19" t="n">
        <v>0.869050050109634</v>
      </c>
      <c r="L380" s="19" t="n">
        <v>0.761949593988331</v>
      </c>
      <c r="M380" s="19" t="n">
        <v>0.78050897738073</v>
      </c>
      <c r="N380" s="19" t="n">
        <v>0.775253592511554</v>
      </c>
      <c r="O380" s="19" t="n">
        <v>0.856538534341163</v>
      </c>
      <c r="P380" s="19"/>
      <c r="Q380" s="19" t="n">
        <v>0.755761645413675</v>
      </c>
      <c r="R380" s="19" t="n">
        <v>0.778398131043192</v>
      </c>
      <c r="S380" s="19" t="n">
        <v>0.892601888789333</v>
      </c>
      <c r="T380" s="19" t="n">
        <v>0.881997710806949</v>
      </c>
      <c r="U380" s="19"/>
      <c r="V380" s="19" t="n">
        <v>0.816806588826002</v>
      </c>
      <c r="W380" s="19" t="n">
        <v>0.775907351280879</v>
      </c>
      <c r="X380" s="19" t="n">
        <v>0.811585418760914</v>
      </c>
      <c r="Y380" s="19"/>
      <c r="Z380" s="19" t="n">
        <v>0.819355102406633</v>
      </c>
      <c r="AA380" s="19" t="n">
        <v>0.796806234574626</v>
      </c>
      <c r="AB380" s="19" t="n">
        <v>0.846723236975166</v>
      </c>
      <c r="AC380" s="19" t="n">
        <v>0.724732838742008</v>
      </c>
      <c r="AD380" s="19" t="n">
        <v>0.821782776812322</v>
      </c>
    </row>
    <row r="381">
      <c r="B381" t="s">
        <v>208</v>
      </c>
      <c r="C381" s="19" t="n">
        <v>0.0591065611541998</v>
      </c>
      <c r="D381" s="19" t="n">
        <v>0.0679946324410933</v>
      </c>
      <c r="E381" s="19" t="n">
        <v>0.0543067878507149</v>
      </c>
      <c r="F381" s="19"/>
      <c r="G381" s="19" t="n">
        <v>0.121135827827781</v>
      </c>
      <c r="H381" s="19" t="n">
        <v>0</v>
      </c>
      <c r="I381" s="19" t="n">
        <v>0.0626397605571398</v>
      </c>
      <c r="J381" s="19" t="n">
        <v>0.0368419887657735</v>
      </c>
      <c r="K381" s="19" t="n">
        <v>0.0652805708050585</v>
      </c>
      <c r="L381" s="19" t="n">
        <v>0.0634173433527813</v>
      </c>
      <c r="M381" s="19" t="n">
        <v>0.0734530317430709</v>
      </c>
      <c r="N381" s="19" t="n">
        <v>0.082165615552927</v>
      </c>
      <c r="O381" s="19" t="n">
        <v>0.0236752298535917</v>
      </c>
      <c r="P381" s="19"/>
      <c r="Q381" s="19" t="n">
        <v>0.117896554697722</v>
      </c>
      <c r="R381" s="19" t="n">
        <v>0.0565973650881125</v>
      </c>
      <c r="S381" s="19" t="n">
        <v>0.0237313942730418</v>
      </c>
      <c r="T381" s="19" t="n">
        <v>0.0126631027831919</v>
      </c>
      <c r="U381" s="19"/>
      <c r="V381" s="19" t="n">
        <v>0.0386217575741235</v>
      </c>
      <c r="W381" s="19" t="n">
        <v>0.0721676362535864</v>
      </c>
      <c r="X381" s="19" t="n">
        <v>0.0878901290457598</v>
      </c>
      <c r="Y381" s="19"/>
      <c r="Z381" s="19" t="n">
        <v>0.0549056392685791</v>
      </c>
      <c r="AA381" s="19" t="n">
        <v>0.0659211504902339</v>
      </c>
      <c r="AB381" s="19" t="n">
        <v>0.0468125687190431</v>
      </c>
      <c r="AC381" s="19" t="n">
        <v>0.0780218784526026</v>
      </c>
      <c r="AD381" s="19" t="n">
        <v>0.0784374208906225</v>
      </c>
    </row>
    <row r="382">
      <c r="B382" t="s">
        <v>170</v>
      </c>
      <c r="C382" s="19" t="n">
        <v>0.741085248797499</v>
      </c>
      <c r="D382" s="19" t="n">
        <v>0.696311496808102</v>
      </c>
      <c r="E382" s="19" t="n">
        <v>0.765400097459383</v>
      </c>
      <c r="F382" s="19"/>
      <c r="G382" s="19" t="n">
        <v>0.636232847704767</v>
      </c>
      <c r="H382" s="19" t="n">
        <v>0.882065424617787</v>
      </c>
      <c r="I382" s="19" t="n">
        <v>0.687542061601794</v>
      </c>
      <c r="J382" s="19" t="n">
        <v>0.740350644198214</v>
      </c>
      <c r="K382" s="19" t="n">
        <v>0.803769479304576</v>
      </c>
      <c r="L382" s="19" t="n">
        <v>0.69853225063555</v>
      </c>
      <c r="M382" s="19" t="n">
        <v>0.707055945637659</v>
      </c>
      <c r="N382" s="19" t="n">
        <v>0.693087976958627</v>
      </c>
      <c r="O382" s="19" t="n">
        <v>0.832863304487571</v>
      </c>
      <c r="P382" s="19"/>
      <c r="Q382" s="19" t="n">
        <v>0.637865090715953</v>
      </c>
      <c r="R382" s="19" t="n">
        <v>0.721800765955079</v>
      </c>
      <c r="S382" s="19" t="n">
        <v>0.868870494516291</v>
      </c>
      <c r="T382" s="19" t="n">
        <v>0.869334608023757</v>
      </c>
      <c r="U382" s="19"/>
      <c r="V382" s="19" t="n">
        <v>0.778184831251878</v>
      </c>
      <c r="W382" s="19" t="n">
        <v>0.703739715027293</v>
      </c>
      <c r="X382" s="19" t="n">
        <v>0.723695289715154</v>
      </c>
      <c r="Y382" s="19"/>
      <c r="Z382" s="19" t="n">
        <v>0.764449463138054</v>
      </c>
      <c r="AA382" s="19" t="n">
        <v>0.730885084084392</v>
      </c>
      <c r="AB382" s="19" t="n">
        <v>0.799910668256123</v>
      </c>
      <c r="AC382" s="19" t="n">
        <v>0.646710960289405</v>
      </c>
      <c r="AD382" s="19" t="n">
        <v>0.743345355921699</v>
      </c>
    </row>
    <row r="383">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c r="B384" s="7" t="s">
        <v>228</v>
      </c>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c r="B385" s="26" t="s">
        <v>223</v>
      </c>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c r="B386" t="s">
        <v>203</v>
      </c>
      <c r="C386" s="19" t="n">
        <v>0.475182020711642</v>
      </c>
      <c r="D386" s="19" t="n">
        <v>0.439598870397481</v>
      </c>
      <c r="E386" s="19" t="n">
        <v>0.493389000079528</v>
      </c>
      <c r="F386" s="19"/>
      <c r="G386" s="19" t="n">
        <v>0.363047814671452</v>
      </c>
      <c r="H386" s="19" t="n">
        <v>0.411490880588369</v>
      </c>
      <c r="I386" s="19" t="n">
        <v>0.513099038457794</v>
      </c>
      <c r="J386" s="19" t="n">
        <v>0.370175322099107</v>
      </c>
      <c r="K386" s="19" t="n">
        <v>0.524577416121959</v>
      </c>
      <c r="L386" s="19" t="n">
        <v>0.428679025571995</v>
      </c>
      <c r="M386" s="19" t="n">
        <v>0.438692687701892</v>
      </c>
      <c r="N386" s="19" t="n">
        <v>0.57153220302418</v>
      </c>
      <c r="O386" s="19" t="n">
        <v>0.594700919414367</v>
      </c>
      <c r="P386" s="19"/>
      <c r="Q386" s="19" t="n">
        <v>0.386428617659008</v>
      </c>
      <c r="R386" s="19" t="n">
        <v>0.493328123962646</v>
      </c>
      <c r="S386" s="19" t="n">
        <v>0.527426231346191</v>
      </c>
      <c r="T386" s="19" t="n">
        <v>0.524160864330326</v>
      </c>
      <c r="U386" s="19"/>
      <c r="V386" s="19" t="n">
        <v>0.43302178590468</v>
      </c>
      <c r="W386" s="19" t="n">
        <v>0.545982510377311</v>
      </c>
      <c r="X386" s="19" t="n">
        <v>0.422981449408162</v>
      </c>
      <c r="Y386" s="19"/>
      <c r="Z386" s="19" t="n">
        <v>0.491307885913116</v>
      </c>
      <c r="AA386" s="19" t="n">
        <v>0.451204053568604</v>
      </c>
      <c r="AB386" s="19" t="n">
        <v>0.533128954940074</v>
      </c>
      <c r="AC386" s="19" t="n">
        <v>0.417832898578664</v>
      </c>
      <c r="AD386" s="19" t="n">
        <v>0.43805178213817</v>
      </c>
    </row>
    <row r="387">
      <c r="B387" t="s">
        <v>204</v>
      </c>
      <c r="C387" s="19" t="n">
        <v>0.328801809813303</v>
      </c>
      <c r="D387" s="19" t="n">
        <v>0.354026471442061</v>
      </c>
      <c r="E387" s="19" t="n">
        <v>0.315743648575863</v>
      </c>
      <c r="F387" s="19"/>
      <c r="G387" s="19" t="n">
        <v>0.364126821107123</v>
      </c>
      <c r="H387" s="19" t="n">
        <v>0.392184245274496</v>
      </c>
      <c r="I387" s="19" t="n">
        <v>0.274696274610923</v>
      </c>
      <c r="J387" s="19" t="n">
        <v>0.444298158240997</v>
      </c>
      <c r="K387" s="19" t="n">
        <v>0.311443540304898</v>
      </c>
      <c r="L387" s="19" t="n">
        <v>0.364885092717231</v>
      </c>
      <c r="M387" s="19" t="n">
        <v>0.342105647215486</v>
      </c>
      <c r="N387" s="19" t="n">
        <v>0.244804197263837</v>
      </c>
      <c r="O387" s="19" t="n">
        <v>0.286076879395302</v>
      </c>
      <c r="P387" s="19"/>
      <c r="Q387" s="19" t="n">
        <v>0.380235230902704</v>
      </c>
      <c r="R387" s="19" t="n">
        <v>0.297428851039704</v>
      </c>
      <c r="S387" s="19" t="n">
        <v>0.382987438434569</v>
      </c>
      <c r="T387" s="19" t="n">
        <v>0.315382216455224</v>
      </c>
      <c r="U387" s="19"/>
      <c r="V387" s="19" t="n">
        <v>0.340940324203368</v>
      </c>
      <c r="W387" s="19" t="n">
        <v>0.294173828684489</v>
      </c>
      <c r="X387" s="19" t="n">
        <v>0.37997267306121</v>
      </c>
      <c r="Y387" s="19"/>
      <c r="Z387" s="19" t="n">
        <v>0.344350651045819</v>
      </c>
      <c r="AA387" s="19" t="n">
        <v>0.301067115322147</v>
      </c>
      <c r="AB387" s="19" t="n">
        <v>0.277839442398125</v>
      </c>
      <c r="AC387" s="19" t="n">
        <v>0.356645814421122</v>
      </c>
      <c r="AD387" s="19" t="n">
        <v>0.388574669068103</v>
      </c>
    </row>
    <row r="388">
      <c r="B388" t="s">
        <v>221</v>
      </c>
      <c r="C388" s="19" t="n">
        <v>0.12989570061309</v>
      </c>
      <c r="D388" s="19" t="n">
        <v>0.128148383481026</v>
      </c>
      <c r="E388" s="19" t="n">
        <v>0.131334661861927</v>
      </c>
      <c r="F388" s="19"/>
      <c r="G388" s="19" t="n">
        <v>0.242631324467452</v>
      </c>
      <c r="H388" s="19" t="n">
        <v>0.137473962195972</v>
      </c>
      <c r="I388" s="19" t="n">
        <v>0.137274050866712</v>
      </c>
      <c r="J388" s="19" t="n">
        <v>0.14824567228378</v>
      </c>
      <c r="K388" s="19" t="n">
        <v>0.114824211329225</v>
      </c>
      <c r="L388" s="19" t="n">
        <v>0.143018538357992</v>
      </c>
      <c r="M388" s="19" t="n">
        <v>0.170329429766124</v>
      </c>
      <c r="N388" s="19" t="n">
        <v>0.0608987904954335</v>
      </c>
      <c r="O388" s="19" t="n">
        <v>0.0239572471610491</v>
      </c>
      <c r="P388" s="19"/>
      <c r="Q388" s="19" t="n">
        <v>0.104281224100817</v>
      </c>
      <c r="R388" s="19" t="n">
        <v>0.159716068169853</v>
      </c>
      <c r="S388" s="19" t="n">
        <v>0.0895863302192396</v>
      </c>
      <c r="T388" s="19" t="n">
        <v>0.105130923049444</v>
      </c>
      <c r="U388" s="19"/>
      <c r="V388" s="19" t="n">
        <v>0.171391763160689</v>
      </c>
      <c r="W388" s="19" t="n">
        <v>0.0823937492974675</v>
      </c>
      <c r="X388" s="19" t="n">
        <v>0.124986270481915</v>
      </c>
      <c r="Y388" s="19"/>
      <c r="Z388" s="19" t="n">
        <v>0.115479155925377</v>
      </c>
      <c r="AA388" s="19" t="n">
        <v>0.191572274489316</v>
      </c>
      <c r="AB388" s="19" t="n">
        <v>0.116646688951035</v>
      </c>
      <c r="AC388" s="19" t="n">
        <v>0.114588797403725</v>
      </c>
      <c r="AD388" s="19" t="n">
        <v>0.077534858844444</v>
      </c>
    </row>
    <row r="389">
      <c r="B389" t="s">
        <v>205</v>
      </c>
      <c r="C389" s="19" t="n">
        <v>0.0337098346311936</v>
      </c>
      <c r="D389" s="19" t="n">
        <v>0.0367096345885716</v>
      </c>
      <c r="E389" s="19" t="n">
        <v>0.0321380393486742</v>
      </c>
      <c r="F389" s="19"/>
      <c r="G389" s="19" t="n">
        <v>0.0301940397539726</v>
      </c>
      <c r="H389" s="19" t="n">
        <v>0.0393115251274043</v>
      </c>
      <c r="I389" s="19" t="n">
        <v>0.0374653180322849</v>
      </c>
      <c r="J389" s="19" t="n">
        <v>0</v>
      </c>
      <c r="K389" s="19" t="n">
        <v>0.0163201427012646</v>
      </c>
      <c r="L389" s="19" t="n">
        <v>0.0318028190518862</v>
      </c>
      <c r="M389" s="19" t="n">
        <v>0.0242914388899252</v>
      </c>
      <c r="N389" s="19" t="n">
        <v>0.0410828077764635</v>
      </c>
      <c r="O389" s="19" t="n">
        <v>0.0713077068682326</v>
      </c>
      <c r="P389" s="19"/>
      <c r="Q389" s="19" t="n">
        <v>0.0488191599397458</v>
      </c>
      <c r="R389" s="19" t="n">
        <v>0.0404510555289982</v>
      </c>
      <c r="S389" s="19" t="n">
        <v>0</v>
      </c>
      <c r="T389" s="19" t="n">
        <v>0.0164662589749418</v>
      </c>
      <c r="U389" s="19"/>
      <c r="V389" s="19" t="n">
        <v>0.0284006704201263</v>
      </c>
      <c r="W389" s="19" t="n">
        <v>0.0406530126646174</v>
      </c>
      <c r="X389" s="19" t="n">
        <v>0.0321415964566622</v>
      </c>
      <c r="Y389" s="19"/>
      <c r="Z389" s="19" t="n">
        <v>0.0323683992131277</v>
      </c>
      <c r="AA389" s="19" t="n">
        <v>0.0129769600661301</v>
      </c>
      <c r="AB389" s="19" t="n">
        <v>0.0451714653354568</v>
      </c>
      <c r="AC389" s="19" t="n">
        <v>0.0560078518428214</v>
      </c>
      <c r="AD389" s="19" t="n">
        <v>0.0293590231118427</v>
      </c>
    </row>
    <row r="390">
      <c r="B390" t="s">
        <v>206</v>
      </c>
      <c r="C390" s="19" t="n">
        <v>0.0155579570624145</v>
      </c>
      <c r="D390" s="19" t="n">
        <v>0.0191083864893016</v>
      </c>
      <c r="E390" s="19" t="n">
        <v>0.0136124511213547</v>
      </c>
      <c r="F390" s="19"/>
      <c r="G390" s="19" t="n">
        <v>0</v>
      </c>
      <c r="H390" s="19" t="n">
        <v>0</v>
      </c>
      <c r="I390" s="19" t="n">
        <v>0.0248780967698575</v>
      </c>
      <c r="J390" s="19" t="n">
        <v>0</v>
      </c>
      <c r="K390" s="19" t="n">
        <v>0.0163201427012646</v>
      </c>
      <c r="L390" s="19" t="n">
        <v>0.0158072621504475</v>
      </c>
      <c r="M390" s="19" t="n">
        <v>0.0245807964265728</v>
      </c>
      <c r="N390" s="19" t="n">
        <v>0.0205414038882318</v>
      </c>
      <c r="O390" s="19" t="n">
        <v>0.0239572471610491</v>
      </c>
      <c r="P390" s="19"/>
      <c r="Q390" s="19" t="n">
        <v>0.049668871537754</v>
      </c>
      <c r="R390" s="19" t="n">
        <v>0.00508244774262609</v>
      </c>
      <c r="S390" s="19" t="n">
        <v>0</v>
      </c>
      <c r="T390" s="19" t="n">
        <v>0.0126631027831919</v>
      </c>
      <c r="U390" s="19"/>
      <c r="V390" s="19" t="n">
        <v>0.00439653376169484</v>
      </c>
      <c r="W390" s="19" t="n">
        <v>0.019254847577589</v>
      </c>
      <c r="X390" s="19" t="n">
        <v>0.0399180105920514</v>
      </c>
      <c r="Y390" s="19"/>
      <c r="Z390" s="19" t="n">
        <v>0.0124349438416194</v>
      </c>
      <c r="AA390" s="19" t="n">
        <v>0.0298450910173438</v>
      </c>
      <c r="AB390" s="19" t="n">
        <v>0.0149349445738941</v>
      </c>
      <c r="AC390" s="19" t="n">
        <v>0.0353264906067596</v>
      </c>
      <c r="AD390" s="19" t="n">
        <v>0.034122417399146</v>
      </c>
    </row>
    <row r="391">
      <c r="B391" t="s">
        <v>78</v>
      </c>
      <c r="C391" s="19" t="n">
        <v>0.0168526771683564</v>
      </c>
      <c r="D391" s="19" t="n">
        <v>0.0224082536015592</v>
      </c>
      <c r="E391" s="19" t="n">
        <v>0.0137821990126535</v>
      </c>
      <c r="F391" s="19"/>
      <c r="G391" s="19" t="n">
        <v>0</v>
      </c>
      <c r="H391" s="19" t="n">
        <v>0.0195393868137588</v>
      </c>
      <c r="I391" s="19" t="n">
        <v>0.0125872212624274</v>
      </c>
      <c r="J391" s="19" t="n">
        <v>0.0372808473761165</v>
      </c>
      <c r="K391" s="19" t="n">
        <v>0.0165145468413889</v>
      </c>
      <c r="L391" s="19" t="n">
        <v>0.0158072621504475</v>
      </c>
      <c r="M391" s="19" t="n">
        <v>0</v>
      </c>
      <c r="N391" s="19" t="n">
        <v>0.0611405975518541</v>
      </c>
      <c r="O391" s="19" t="n">
        <v>0</v>
      </c>
      <c r="P391" s="19"/>
      <c r="Q391" s="19" t="n">
        <v>0.0305668958599709</v>
      </c>
      <c r="R391" s="19" t="n">
        <v>0.00399345355617267</v>
      </c>
      <c r="S391" s="19" t="n">
        <v>0</v>
      </c>
      <c r="T391" s="19" t="n">
        <v>0.0261966344068723</v>
      </c>
      <c r="U391" s="19"/>
      <c r="V391" s="19" t="n">
        <v>0.021848922549442</v>
      </c>
      <c r="W391" s="19" t="n">
        <v>0.0175420513985264</v>
      </c>
      <c r="X391" s="19" t="n">
        <v>0</v>
      </c>
      <c r="Y391" s="19"/>
      <c r="Z391" s="19" t="n">
        <v>0.00405896406093966</v>
      </c>
      <c r="AA391" s="19" t="n">
        <v>0.0133345055364602</v>
      </c>
      <c r="AB391" s="19" t="n">
        <v>0.0122785038014153</v>
      </c>
      <c r="AC391" s="19" t="n">
        <v>0.0195981471469084</v>
      </c>
      <c r="AD391" s="19" t="n">
        <v>0.0323572494382941</v>
      </c>
    </row>
    <row r="392">
      <c r="B392" t="s">
        <v>207</v>
      </c>
      <c r="C392" s="19" t="n">
        <v>0.803983830524945</v>
      </c>
      <c r="D392" s="19" t="n">
        <v>0.793625341839542</v>
      </c>
      <c r="E392" s="19" t="n">
        <v>0.809132648655391</v>
      </c>
      <c r="F392" s="19"/>
      <c r="G392" s="19" t="n">
        <v>0.727174635778575</v>
      </c>
      <c r="H392" s="19" t="n">
        <v>0.803675125862865</v>
      </c>
      <c r="I392" s="19" t="n">
        <v>0.787795313068718</v>
      </c>
      <c r="J392" s="19" t="n">
        <v>0.814473480340104</v>
      </c>
      <c r="K392" s="19" t="n">
        <v>0.836020956426857</v>
      </c>
      <c r="L392" s="19" t="n">
        <v>0.793564118289226</v>
      </c>
      <c r="M392" s="19" t="n">
        <v>0.780798334917378</v>
      </c>
      <c r="N392" s="19" t="n">
        <v>0.816336400288017</v>
      </c>
      <c r="O392" s="19" t="n">
        <v>0.880777798809669</v>
      </c>
      <c r="P392" s="19"/>
      <c r="Q392" s="19" t="n">
        <v>0.766663848561712</v>
      </c>
      <c r="R392" s="19" t="n">
        <v>0.79075697500235</v>
      </c>
      <c r="S392" s="19" t="n">
        <v>0.91041366978076</v>
      </c>
      <c r="T392" s="19" t="n">
        <v>0.83954308078555</v>
      </c>
      <c r="U392" s="19"/>
      <c r="V392" s="19" t="n">
        <v>0.773962110108048</v>
      </c>
      <c r="W392" s="19" t="n">
        <v>0.8401563390618</v>
      </c>
      <c r="X392" s="19" t="n">
        <v>0.802954122469372</v>
      </c>
      <c r="Y392" s="19"/>
      <c r="Z392" s="19" t="n">
        <v>0.835658536958936</v>
      </c>
      <c r="AA392" s="19" t="n">
        <v>0.75227116889075</v>
      </c>
      <c r="AB392" s="19" t="n">
        <v>0.810968397338199</v>
      </c>
      <c r="AC392" s="19" t="n">
        <v>0.774478712999786</v>
      </c>
      <c r="AD392" s="19" t="n">
        <v>0.826626451206273</v>
      </c>
    </row>
    <row r="393">
      <c r="B393" t="s">
        <v>208</v>
      </c>
      <c r="C393" s="19" t="n">
        <v>0.0492677916936081</v>
      </c>
      <c r="D393" s="19" t="n">
        <v>0.0558180210778732</v>
      </c>
      <c r="E393" s="19" t="n">
        <v>0.0457504904700289</v>
      </c>
      <c r="F393" s="19"/>
      <c r="G393" s="19" t="n">
        <v>0.0301940397539726</v>
      </c>
      <c r="H393" s="19" t="n">
        <v>0.0393115251274043</v>
      </c>
      <c r="I393" s="19" t="n">
        <v>0.0623434148021424</v>
      </c>
      <c r="J393" s="19" t="n">
        <v>0</v>
      </c>
      <c r="K393" s="19" t="n">
        <v>0.0326402854025293</v>
      </c>
      <c r="L393" s="19" t="n">
        <v>0.0476100812023338</v>
      </c>
      <c r="M393" s="19" t="n">
        <v>0.048872235316498</v>
      </c>
      <c r="N393" s="19" t="n">
        <v>0.0616242116646953</v>
      </c>
      <c r="O393" s="19" t="n">
        <v>0.0952649540292817</v>
      </c>
      <c r="P393" s="19"/>
      <c r="Q393" s="19" t="n">
        <v>0.0984880314774998</v>
      </c>
      <c r="R393" s="19" t="n">
        <v>0.0455335032716242</v>
      </c>
      <c r="S393" s="19" t="n">
        <v>0</v>
      </c>
      <c r="T393" s="19" t="n">
        <v>0.0291293617581337</v>
      </c>
      <c r="U393" s="19"/>
      <c r="V393" s="19" t="n">
        <v>0.0327972041818212</v>
      </c>
      <c r="W393" s="19" t="n">
        <v>0.0599078602422064</v>
      </c>
      <c r="X393" s="19" t="n">
        <v>0.0720596070487136</v>
      </c>
      <c r="Y393" s="19"/>
      <c r="Z393" s="19" t="n">
        <v>0.0448033430547471</v>
      </c>
      <c r="AA393" s="19" t="n">
        <v>0.0428220510834739</v>
      </c>
      <c r="AB393" s="19" t="n">
        <v>0.0601064099093509</v>
      </c>
      <c r="AC393" s="19" t="n">
        <v>0.0913343424495811</v>
      </c>
      <c r="AD393" s="19" t="n">
        <v>0.0634814405109887</v>
      </c>
    </row>
    <row r="394">
      <c r="B394" t="s">
        <v>170</v>
      </c>
      <c r="C394" s="19" t="n">
        <v>0.754716038831337</v>
      </c>
      <c r="D394" s="19" t="n">
        <v>0.737807320761669</v>
      </c>
      <c r="E394" s="19" t="n">
        <v>0.763382158185362</v>
      </c>
      <c r="F394" s="19"/>
      <c r="G394" s="19" t="n">
        <v>0.696980596024603</v>
      </c>
      <c r="H394" s="19" t="n">
        <v>0.764363600735461</v>
      </c>
      <c r="I394" s="19" t="n">
        <v>0.725451898266575</v>
      </c>
      <c r="J394" s="19" t="n">
        <v>0.814473480340104</v>
      </c>
      <c r="K394" s="19" t="n">
        <v>0.803380671024328</v>
      </c>
      <c r="L394" s="19" t="n">
        <v>0.745954037086893</v>
      </c>
      <c r="M394" s="19" t="n">
        <v>0.73192609960088</v>
      </c>
      <c r="N394" s="19" t="n">
        <v>0.754712188623322</v>
      </c>
      <c r="O394" s="19" t="n">
        <v>0.785512844780388</v>
      </c>
      <c r="P394" s="19"/>
      <c r="Q394" s="19" t="n">
        <v>0.668175817084212</v>
      </c>
      <c r="R394" s="19" t="n">
        <v>0.745223471730726</v>
      </c>
      <c r="S394" s="19" t="n">
        <v>0.91041366978076</v>
      </c>
      <c r="T394" s="19" t="n">
        <v>0.810413719027417</v>
      </c>
      <c r="U394" s="19"/>
      <c r="V394" s="19" t="n">
        <v>0.741164905926227</v>
      </c>
      <c r="W394" s="19" t="n">
        <v>0.780248478819593</v>
      </c>
      <c r="X394" s="19" t="n">
        <v>0.730894515420658</v>
      </c>
      <c r="Y394" s="19"/>
      <c r="Z394" s="19" t="n">
        <v>0.790855193904189</v>
      </c>
      <c r="AA394" s="19" t="n">
        <v>0.709449117807276</v>
      </c>
      <c r="AB394" s="19" t="n">
        <v>0.750861987428848</v>
      </c>
      <c r="AC394" s="19" t="n">
        <v>0.683144370550205</v>
      </c>
      <c r="AD394" s="19" t="n">
        <v>0.763145010695284</v>
      </c>
    </row>
    <row r="395">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c r="B396" s="7" t="s">
        <v>229</v>
      </c>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c r="B397" s="26" t="s">
        <v>223</v>
      </c>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c r="B398" t="s">
        <v>203</v>
      </c>
      <c r="C398" s="19" t="n">
        <v>0.529013508461812</v>
      </c>
      <c r="D398" s="19" t="n">
        <v>0.509955223393004</v>
      </c>
      <c r="E398" s="19" t="n">
        <v>0.538100424301927</v>
      </c>
      <c r="F398" s="19"/>
      <c r="G398" s="19" t="n">
        <v>0.45362993393337</v>
      </c>
      <c r="H398" s="19" t="n">
        <v>0.548732091284454</v>
      </c>
      <c r="I398" s="19" t="n">
        <v>0.501104508705362</v>
      </c>
      <c r="J398" s="19" t="n">
        <v>0.37061418070945</v>
      </c>
      <c r="K398" s="19" t="n">
        <v>0.573926652506002</v>
      </c>
      <c r="L398" s="19" t="n">
        <v>0.508280220577206</v>
      </c>
      <c r="M398" s="19" t="n">
        <v>0.487854280555037</v>
      </c>
      <c r="N398" s="19" t="n">
        <v>0.652488783295004</v>
      </c>
      <c r="O398" s="19" t="n">
        <v>0.59441890210691</v>
      </c>
      <c r="P398" s="19"/>
      <c r="Q398" s="19" t="n">
        <v>0.417592091379328</v>
      </c>
      <c r="R398" s="19" t="n">
        <v>0.501205305191333</v>
      </c>
      <c r="S398" s="19" t="n">
        <v>0.705119017686132</v>
      </c>
      <c r="T398" s="19" t="n">
        <v>0.653120674904816</v>
      </c>
      <c r="U398" s="19"/>
      <c r="V398" s="19" t="n">
        <v>0.478240885625605</v>
      </c>
      <c r="W398" s="19" t="n">
        <v>0.5793894239349</v>
      </c>
      <c r="X398" s="19" t="n">
        <v>0.554673219220917</v>
      </c>
      <c r="Y398" s="19"/>
      <c r="Z398" s="19" t="n">
        <v>0.553210462883118</v>
      </c>
      <c r="AA398" s="19" t="n">
        <v>0.475265562311217</v>
      </c>
      <c r="AB398" s="19" t="n">
        <v>0.611485445879772</v>
      </c>
      <c r="AC398" s="19" t="n">
        <v>0.402044976723381</v>
      </c>
      <c r="AD398" s="19" t="n">
        <v>0.480023100137982</v>
      </c>
    </row>
    <row r="399">
      <c r="B399" t="s">
        <v>204</v>
      </c>
      <c r="C399" s="19" t="n">
        <v>0.335924564253638</v>
      </c>
      <c r="D399" s="19" t="n">
        <v>0.327324889477406</v>
      </c>
      <c r="E399" s="19" t="n">
        <v>0.34194466899631</v>
      </c>
      <c r="F399" s="19"/>
      <c r="G399" s="19" t="n">
        <v>0.333932781353151</v>
      </c>
      <c r="H399" s="19" t="n">
        <v>0.352872720147092</v>
      </c>
      <c r="I399" s="19" t="n">
        <v>0.324007949518142</v>
      </c>
      <c r="J399" s="19" t="n">
        <v>0.48114014700677</v>
      </c>
      <c r="K399" s="19" t="n">
        <v>0.376724111109956</v>
      </c>
      <c r="L399" s="19" t="n">
        <v>0.348889535815793</v>
      </c>
      <c r="M399" s="19" t="n">
        <v>0.365818371032116</v>
      </c>
      <c r="N399" s="19" t="n">
        <v>0.204688617713056</v>
      </c>
      <c r="O399" s="19" t="n">
        <v>0.28635889670276</v>
      </c>
      <c r="P399" s="19"/>
      <c r="Q399" s="19" t="n">
        <v>0.425426408401584</v>
      </c>
      <c r="R399" s="19" t="n">
        <v>0.352754182116155</v>
      </c>
      <c r="S399" s="19" t="n">
        <v>0.183691842688004</v>
      </c>
      <c r="T399" s="19" t="n">
        <v>0.278815842509579</v>
      </c>
      <c r="U399" s="19"/>
      <c r="V399" s="19" t="n">
        <v>0.366991417851014</v>
      </c>
      <c r="W399" s="19" t="n">
        <v>0.291242910958112</v>
      </c>
      <c r="X399" s="19" t="n">
        <v>0.355385999836006</v>
      </c>
      <c r="Y399" s="19"/>
      <c r="Z399" s="19" t="n">
        <v>0.32652211665188</v>
      </c>
      <c r="AA399" s="19" t="n">
        <v>0.416769467191655</v>
      </c>
      <c r="AB399" s="19" t="n">
        <v>0.267562519758411</v>
      </c>
      <c r="AC399" s="19" t="n">
        <v>0.380212512693142</v>
      </c>
      <c r="AD399" s="19" t="n">
        <v>0.44041017798101</v>
      </c>
    </row>
    <row r="400">
      <c r="B400" t="s">
        <v>205</v>
      </c>
      <c r="C400" s="19" t="n">
        <v>0.0815530863265254</v>
      </c>
      <c r="D400" s="19" t="n">
        <v>0.116502145111423</v>
      </c>
      <c r="E400" s="19" t="n">
        <v>0.0621516665912827</v>
      </c>
      <c r="F400" s="19"/>
      <c r="G400" s="19" t="n">
        <v>0.152049205205534</v>
      </c>
      <c r="H400" s="19" t="n">
        <v>0.0788558017546953</v>
      </c>
      <c r="I400" s="19" t="n">
        <v>0.112544126974353</v>
      </c>
      <c r="J400" s="19" t="n">
        <v>0.073683977531547</v>
      </c>
      <c r="K400" s="19" t="n">
        <v>0.0328346895426535</v>
      </c>
      <c r="L400" s="19" t="n">
        <v>0.07941290025422</v>
      </c>
      <c r="M400" s="19" t="n">
        <v>0.0734530317430709</v>
      </c>
      <c r="N400" s="19" t="n">
        <v>0.0405991936636223</v>
      </c>
      <c r="O400" s="19" t="n">
        <v>0.095546971336739</v>
      </c>
      <c r="P400" s="19"/>
      <c r="Q400" s="19" t="n">
        <v>0.0786654996696833</v>
      </c>
      <c r="R400" s="19" t="n">
        <v>0.109564641349068</v>
      </c>
      <c r="S400" s="19" t="n">
        <v>0.0237313942730418</v>
      </c>
      <c r="T400" s="19" t="n">
        <v>0.0412175617603032</v>
      </c>
      <c r="U400" s="19"/>
      <c r="V400" s="19" t="n">
        <v>0.0984772412443605</v>
      </c>
      <c r="W400" s="19" t="n">
        <v>0.0739724319326989</v>
      </c>
      <c r="X400" s="19" t="n">
        <v>0.0496271891666126</v>
      </c>
      <c r="Y400" s="19"/>
      <c r="Z400" s="19" t="n">
        <v>0.0742895715919975</v>
      </c>
      <c r="AA400" s="19" t="n">
        <v>0.0255224396843908</v>
      </c>
      <c r="AB400" s="19" t="n">
        <v>0.0750959311076191</v>
      </c>
      <c r="AC400" s="19" t="n">
        <v>0.140185398442054</v>
      </c>
      <c r="AD400" s="19" t="n">
        <v>0.0444425527431738</v>
      </c>
    </row>
    <row r="401">
      <c r="B401" t="s">
        <v>206</v>
      </c>
      <c r="C401" s="19" t="n">
        <v>0.0354116284490469</v>
      </c>
      <c r="D401" s="19" t="n">
        <v>0.0353704510418211</v>
      </c>
      <c r="E401" s="19" t="n">
        <v>0.0355587803494037</v>
      </c>
      <c r="F401" s="19"/>
      <c r="G401" s="19" t="n">
        <v>0.0301940397539726</v>
      </c>
      <c r="H401" s="19" t="n">
        <v>0.0195393868137588</v>
      </c>
      <c r="I401" s="19" t="n">
        <v>0.0499043664172137</v>
      </c>
      <c r="J401" s="19" t="n">
        <v>0.0372808473761165</v>
      </c>
      <c r="K401" s="19" t="n">
        <v>0.0165145468413889</v>
      </c>
      <c r="L401" s="19" t="n">
        <v>0.0476100812023338</v>
      </c>
      <c r="M401" s="19" t="n">
        <v>0.0242914388899252</v>
      </c>
      <c r="N401" s="19" t="n">
        <v>0.0613824046082747</v>
      </c>
      <c r="O401" s="19" t="n">
        <v>0.0236752298535917</v>
      </c>
      <c r="P401" s="19"/>
      <c r="Q401" s="19" t="n">
        <v>0.0552688358464474</v>
      </c>
      <c r="R401" s="19" t="n">
        <v>0.0233456561098987</v>
      </c>
      <c r="S401" s="19" t="n">
        <v>0.0647743892631091</v>
      </c>
      <c r="T401" s="19" t="n">
        <v>0.0268459208253024</v>
      </c>
      <c r="U401" s="19"/>
      <c r="V401" s="19" t="n">
        <v>0.0367646805109071</v>
      </c>
      <c r="W401" s="19" t="n">
        <v>0.0318677729849492</v>
      </c>
      <c r="X401" s="19" t="n">
        <v>0.0403135917764637</v>
      </c>
      <c r="Y401" s="19"/>
      <c r="Z401" s="19" t="n">
        <v>0.0264805499505768</v>
      </c>
      <c r="AA401" s="19" t="n">
        <v>0.0550594116305911</v>
      </c>
      <c r="AB401" s="19" t="n">
        <v>0.0320048015044018</v>
      </c>
      <c r="AC401" s="19" t="n">
        <v>0.0579589649945148</v>
      </c>
      <c r="AD401" s="19" t="n">
        <v>0.0226627418378307</v>
      </c>
    </row>
    <row r="402">
      <c r="B402" t="s">
        <v>78</v>
      </c>
      <c r="C402" s="19" t="n">
        <v>0.0180972125089776</v>
      </c>
      <c r="D402" s="19" t="n">
        <v>0.0108472909763458</v>
      </c>
      <c r="E402" s="19" t="n">
        <v>0.022244459761076</v>
      </c>
      <c r="F402" s="19"/>
      <c r="G402" s="19" t="n">
        <v>0.0301940397539726</v>
      </c>
      <c r="H402" s="19" t="n">
        <v>0</v>
      </c>
      <c r="I402" s="19" t="n">
        <v>0.0124390483849287</v>
      </c>
      <c r="J402" s="19" t="n">
        <v>0.0372808473761165</v>
      </c>
      <c r="K402" s="19" t="n">
        <v>0</v>
      </c>
      <c r="L402" s="19" t="n">
        <v>0.0158072621504475</v>
      </c>
      <c r="M402" s="19" t="n">
        <v>0.0485828777798504</v>
      </c>
      <c r="N402" s="19" t="n">
        <v>0.0408410007200429</v>
      </c>
      <c r="O402" s="19" t="n">
        <v>0</v>
      </c>
      <c r="P402" s="19"/>
      <c r="Q402" s="19" t="n">
        <v>0.0230471647029574</v>
      </c>
      <c r="R402" s="19" t="n">
        <v>0.0131302152335461</v>
      </c>
      <c r="S402" s="19" t="n">
        <v>0.0226833560897125</v>
      </c>
      <c r="T402" s="19" t="n">
        <v>0</v>
      </c>
      <c r="U402" s="19"/>
      <c r="V402" s="19" t="n">
        <v>0.0195257747681135</v>
      </c>
      <c r="W402" s="19" t="n">
        <v>0.0235274601893396</v>
      </c>
      <c r="X402" s="19" t="n">
        <v>0</v>
      </c>
      <c r="Y402" s="19"/>
      <c r="Z402" s="19" t="n">
        <v>0.0194972989224267</v>
      </c>
      <c r="AA402" s="19" t="n">
        <v>0.0273831191821456</v>
      </c>
      <c r="AB402" s="19" t="n">
        <v>0.0138513017497965</v>
      </c>
      <c r="AC402" s="19" t="n">
        <v>0.0195981471469084</v>
      </c>
      <c r="AD402" s="19" t="n">
        <v>0.0124614273000028</v>
      </c>
    </row>
    <row r="403">
      <c r="B403" t="s">
        <v>207</v>
      </c>
      <c r="C403" s="19" t="n">
        <v>0.86493807271545</v>
      </c>
      <c r="D403" s="19" t="n">
        <v>0.837280112870411</v>
      </c>
      <c r="E403" s="19" t="n">
        <v>0.880045093298238</v>
      </c>
      <c r="F403" s="19"/>
      <c r="G403" s="19" t="n">
        <v>0.78756271528652</v>
      </c>
      <c r="H403" s="19" t="n">
        <v>0.901604811431546</v>
      </c>
      <c r="I403" s="19" t="n">
        <v>0.825112458223504</v>
      </c>
      <c r="J403" s="19" t="n">
        <v>0.85175432771622</v>
      </c>
      <c r="K403" s="19" t="n">
        <v>0.950650763615958</v>
      </c>
      <c r="L403" s="19" t="n">
        <v>0.857169756392999</v>
      </c>
      <c r="M403" s="19" t="n">
        <v>0.853672651587154</v>
      </c>
      <c r="N403" s="19" t="n">
        <v>0.85717740100806</v>
      </c>
      <c r="O403" s="19" t="n">
        <v>0.880777798809669</v>
      </c>
      <c r="P403" s="19"/>
      <c r="Q403" s="19" t="n">
        <v>0.843018499780912</v>
      </c>
      <c r="R403" s="19" t="n">
        <v>0.853959487307487</v>
      </c>
      <c r="S403" s="19" t="n">
        <v>0.888810860374136</v>
      </c>
      <c r="T403" s="19" t="n">
        <v>0.931936517414394</v>
      </c>
      <c r="U403" s="19"/>
      <c r="V403" s="19" t="n">
        <v>0.845232303476619</v>
      </c>
      <c r="W403" s="19" t="n">
        <v>0.870632334893013</v>
      </c>
      <c r="X403" s="19" t="n">
        <v>0.910059219056924</v>
      </c>
      <c r="Y403" s="19"/>
      <c r="Z403" s="19" t="n">
        <v>0.879732579534999</v>
      </c>
      <c r="AA403" s="19" t="n">
        <v>0.892035029502873</v>
      </c>
      <c r="AB403" s="19" t="n">
        <v>0.879047965638183</v>
      </c>
      <c r="AC403" s="19" t="n">
        <v>0.782257489416523</v>
      </c>
      <c r="AD403" s="19" t="n">
        <v>0.920433278118993</v>
      </c>
    </row>
    <row r="404">
      <c r="B404" t="s">
        <v>208</v>
      </c>
      <c r="C404" s="19" t="n">
        <v>0.116964714775572</v>
      </c>
      <c r="D404" s="19" t="n">
        <v>0.151872596153244</v>
      </c>
      <c r="E404" s="19" t="n">
        <v>0.0977104469406864</v>
      </c>
      <c r="F404" s="19"/>
      <c r="G404" s="19" t="n">
        <v>0.182243244959507</v>
      </c>
      <c r="H404" s="19" t="n">
        <v>0.0983951885684541</v>
      </c>
      <c r="I404" s="19" t="n">
        <v>0.162448493391567</v>
      </c>
      <c r="J404" s="19" t="n">
        <v>0.110964824907663</v>
      </c>
      <c r="K404" s="19" t="n">
        <v>0.0493492363840424</v>
      </c>
      <c r="L404" s="19" t="n">
        <v>0.127022981456554</v>
      </c>
      <c r="M404" s="19" t="n">
        <v>0.0977444706329961</v>
      </c>
      <c r="N404" s="19" t="n">
        <v>0.101981598271897</v>
      </c>
      <c r="O404" s="19" t="n">
        <v>0.119222201190331</v>
      </c>
      <c r="P404" s="19"/>
      <c r="Q404" s="19" t="n">
        <v>0.133934335516131</v>
      </c>
      <c r="R404" s="19" t="n">
        <v>0.132910297458966</v>
      </c>
      <c r="S404" s="19" t="n">
        <v>0.088505783536151</v>
      </c>
      <c r="T404" s="19" t="n">
        <v>0.0680634825856056</v>
      </c>
      <c r="U404" s="19"/>
      <c r="V404" s="19" t="n">
        <v>0.135241921755268</v>
      </c>
      <c r="W404" s="19" t="n">
        <v>0.105840204917648</v>
      </c>
      <c r="X404" s="19" t="n">
        <v>0.0899407809430763</v>
      </c>
      <c r="Y404" s="19"/>
      <c r="Z404" s="19" t="n">
        <v>0.100770121542574</v>
      </c>
      <c r="AA404" s="19" t="n">
        <v>0.0805818513149819</v>
      </c>
      <c r="AB404" s="19" t="n">
        <v>0.107100732612021</v>
      </c>
      <c r="AC404" s="19" t="n">
        <v>0.198144363436569</v>
      </c>
      <c r="AD404" s="19" t="n">
        <v>0.0671052945810045</v>
      </c>
    </row>
    <row r="405">
      <c r="B405" t="s">
        <v>170</v>
      </c>
      <c r="C405" s="19" t="n">
        <v>0.747973357939878</v>
      </c>
      <c r="D405" s="19" t="n">
        <v>0.685407516717167</v>
      </c>
      <c r="E405" s="19" t="n">
        <v>0.782334646357551</v>
      </c>
      <c r="F405" s="19"/>
      <c r="G405" s="19" t="n">
        <v>0.605319470327013</v>
      </c>
      <c r="H405" s="19" t="n">
        <v>0.803209622863092</v>
      </c>
      <c r="I405" s="19" t="n">
        <v>0.662663964831937</v>
      </c>
      <c r="J405" s="19" t="n">
        <v>0.740789502808557</v>
      </c>
      <c r="K405" s="19" t="n">
        <v>0.901301527231915</v>
      </c>
      <c r="L405" s="19" t="n">
        <v>0.730146774936445</v>
      </c>
      <c r="M405" s="19" t="n">
        <v>0.755928180954157</v>
      </c>
      <c r="N405" s="19" t="n">
        <v>0.755195802736163</v>
      </c>
      <c r="O405" s="19" t="n">
        <v>0.761555597619338</v>
      </c>
      <c r="P405" s="19"/>
      <c r="Q405" s="19" t="n">
        <v>0.709084164264781</v>
      </c>
      <c r="R405" s="19" t="n">
        <v>0.721049189848521</v>
      </c>
      <c r="S405" s="19" t="n">
        <v>0.800305076837985</v>
      </c>
      <c r="T405" s="19" t="n">
        <v>0.863873034828789</v>
      </c>
      <c r="U405" s="19"/>
      <c r="V405" s="19" t="n">
        <v>0.709990381721351</v>
      </c>
      <c r="W405" s="19" t="n">
        <v>0.764792129975364</v>
      </c>
      <c r="X405" s="19" t="n">
        <v>0.820118438113847</v>
      </c>
      <c r="Y405" s="19"/>
      <c r="Z405" s="19" t="n">
        <v>0.778962457992425</v>
      </c>
      <c r="AA405" s="19" t="n">
        <v>0.811453178187891</v>
      </c>
      <c r="AB405" s="19" t="n">
        <v>0.771947233026162</v>
      </c>
      <c r="AC405" s="19" t="n">
        <v>0.584113125979954</v>
      </c>
      <c r="AD405" s="19" t="n">
        <v>0.853327983537988</v>
      </c>
    </row>
    <row r="406">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c r="B407" s="7" t="s">
        <v>234</v>
      </c>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c r="B408" s="26" t="s">
        <v>223</v>
      </c>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c r="B409" t="s">
        <v>230</v>
      </c>
      <c r="C409" s="19" t="n">
        <v>0.318935058858623</v>
      </c>
      <c r="D409" s="19" t="n">
        <v>0.301544996839816</v>
      </c>
      <c r="E409" s="19" t="n">
        <v>0.329847339802409</v>
      </c>
      <c r="F409" s="19"/>
      <c r="G409" s="19" t="n">
        <v>0.272106026597644</v>
      </c>
      <c r="H409" s="19" t="n">
        <v>0.352639968647206</v>
      </c>
      <c r="I409" s="19" t="n">
        <v>0.337187862290564</v>
      </c>
      <c r="J409" s="19" t="n">
        <v>0.295613627346874</v>
      </c>
      <c r="K409" s="19" t="n">
        <v>0.344861442267924</v>
      </c>
      <c r="L409" s="19" t="n">
        <v>0.285848781964994</v>
      </c>
      <c r="M409" s="19" t="n">
        <v>0.243782461509195</v>
      </c>
      <c r="N409" s="19" t="n">
        <v>0.367327199423966</v>
      </c>
      <c r="O409" s="19" t="n">
        <v>0.356256517033705</v>
      </c>
      <c r="P409" s="19"/>
      <c r="Q409" s="19" t="n">
        <v>0.188622538985723</v>
      </c>
      <c r="R409" s="19" t="n">
        <v>0.358070289390905</v>
      </c>
      <c r="S409" s="19" t="n">
        <v>0.453175933454922</v>
      </c>
      <c r="T409" s="19" t="n">
        <v>0.296313305194219</v>
      </c>
      <c r="U409" s="19"/>
      <c r="V409" s="19" t="n">
        <v>0.267133847674662</v>
      </c>
      <c r="W409" s="19" t="n">
        <v>0.347657947206185</v>
      </c>
      <c r="X409" s="19" t="n">
        <v>0.40264659691802</v>
      </c>
      <c r="Y409" s="19"/>
      <c r="Z409" s="19" t="n">
        <v>0.261351408088614</v>
      </c>
      <c r="AA409" s="19" t="n">
        <v>0.409266525151175</v>
      </c>
      <c r="AB409" s="19" t="n">
        <v>0.410676761681159</v>
      </c>
      <c r="AC409" s="19" t="n">
        <v>0.261921440021446</v>
      </c>
      <c r="AD409" s="19" t="n">
        <v>0.269571491593457</v>
      </c>
    </row>
    <row r="410">
      <c r="B410" t="s">
        <v>231</v>
      </c>
      <c r="C410" s="19" t="n">
        <v>0.5317805988154</v>
      </c>
      <c r="D410" s="19" t="n">
        <v>0.55422813952635</v>
      </c>
      <c r="E410" s="19" t="n">
        <v>0.517496865419122</v>
      </c>
      <c r="F410" s="19"/>
      <c r="G410" s="19" t="n">
        <v>0.576923774632494</v>
      </c>
      <c r="H410" s="19" t="n">
        <v>0.60804850622539</v>
      </c>
      <c r="I410" s="19" t="n">
        <v>0.512950865580296</v>
      </c>
      <c r="J410" s="19" t="n">
        <v>0.556140700369346</v>
      </c>
      <c r="K410" s="19" t="n">
        <v>0.524188607841711</v>
      </c>
      <c r="L410" s="19" t="n">
        <v>0.619307645132321</v>
      </c>
      <c r="M410" s="19" t="n">
        <v>0.488143638091685</v>
      </c>
      <c r="N410" s="19" t="n">
        <v>0.387626796255777</v>
      </c>
      <c r="O410" s="19" t="n">
        <v>0.476324770146408</v>
      </c>
      <c r="P410" s="19"/>
      <c r="Q410" s="19" t="n">
        <v>0.611512740686551</v>
      </c>
      <c r="R410" s="19" t="n">
        <v>0.510944190656652</v>
      </c>
      <c r="S410" s="19" t="n">
        <v>0.412470917384207</v>
      </c>
      <c r="T410" s="19" t="n">
        <v>0.574897385427251</v>
      </c>
      <c r="U410" s="19"/>
      <c r="V410" s="19" t="n">
        <v>0.579988027430966</v>
      </c>
      <c r="W410" s="19" t="n">
        <v>0.493951988693306</v>
      </c>
      <c r="X410" s="19" t="n">
        <v>0.482037807859535</v>
      </c>
      <c r="Y410" s="19"/>
      <c r="Z410" s="19" t="n">
        <v>0.58046554512315</v>
      </c>
      <c r="AA410" s="19" t="n">
        <v>0.467477986508786</v>
      </c>
      <c r="AB410" s="19" t="n">
        <v>0.449649078977916</v>
      </c>
      <c r="AC410" s="19" t="n">
        <v>0.563341010786275</v>
      </c>
      <c r="AD410" s="19" t="n">
        <v>0.585148167003371</v>
      </c>
    </row>
    <row r="411">
      <c r="B411" t="s">
        <v>232</v>
      </c>
      <c r="C411" s="19" t="n">
        <v>0.121223573181397</v>
      </c>
      <c r="D411" s="19" t="n">
        <v>0.110650740856381</v>
      </c>
      <c r="E411" s="19" t="n">
        <v>0.127603612842574</v>
      </c>
      <c r="F411" s="19"/>
      <c r="G411" s="19" t="n">
        <v>0.0905821192619177</v>
      </c>
      <c r="H411" s="19" t="n">
        <v>0.0393115251274043</v>
      </c>
      <c r="I411" s="19" t="n">
        <v>0.112247781219356</v>
      </c>
      <c r="J411" s="19" t="n">
        <v>0.0368419887657735</v>
      </c>
      <c r="K411" s="19" t="n">
        <v>0.114629807189101</v>
      </c>
      <c r="L411" s="19" t="n">
        <v>0.0790363107522375</v>
      </c>
      <c r="M411" s="19" t="n">
        <v>0.26807390039912</v>
      </c>
      <c r="N411" s="19" t="n">
        <v>0.224504600432026</v>
      </c>
      <c r="O411" s="19" t="n">
        <v>0.119786235805246</v>
      </c>
      <c r="P411" s="19"/>
      <c r="Q411" s="19" t="n">
        <v>0.165028671921967</v>
      </c>
      <c r="R411" s="19" t="n">
        <v>0.112408566601044</v>
      </c>
      <c r="S411" s="19" t="n">
        <v>0.134353149160871</v>
      </c>
      <c r="T411" s="19" t="n">
        <v>0.0841355247606247</v>
      </c>
      <c r="U411" s="19"/>
      <c r="V411" s="19" t="n">
        <v>0.12394023406681</v>
      </c>
      <c r="W411" s="19" t="n">
        <v>0.131026948484025</v>
      </c>
      <c r="X411" s="19" t="n">
        <v>0.0881361033527671</v>
      </c>
      <c r="Y411" s="19"/>
      <c r="Z411" s="19" t="n">
        <v>0.141090394301101</v>
      </c>
      <c r="AA411" s="19" t="n">
        <v>0.0964565283078397</v>
      </c>
      <c r="AB411" s="19" t="n">
        <v>0.101372074212443</v>
      </c>
      <c r="AC411" s="19" t="n">
        <v>0.122143812351706</v>
      </c>
      <c r="AD411" s="19" t="n">
        <v>0.122621732173178</v>
      </c>
    </row>
    <row r="412">
      <c r="B412" t="s">
        <v>233</v>
      </c>
      <c r="C412" s="19" t="n">
        <v>0.0215821077101101</v>
      </c>
      <c r="D412" s="19" t="n">
        <v>0.0227288318011083</v>
      </c>
      <c r="E412" s="19" t="n">
        <v>0.021011702212358</v>
      </c>
      <c r="F412" s="19"/>
      <c r="G412" s="19" t="n">
        <v>0.0301940397539726</v>
      </c>
      <c r="H412" s="19" t="n">
        <v>0</v>
      </c>
      <c r="I412" s="19" t="n">
        <v>0.0376134909097836</v>
      </c>
      <c r="J412" s="19" t="n">
        <v>0.07412283614189</v>
      </c>
      <c r="K412" s="19" t="n">
        <v>0.0163201427012646</v>
      </c>
      <c r="L412" s="19" t="n">
        <v>0.0158072621504475</v>
      </c>
      <c r="M412" s="19" t="n">
        <v>0</v>
      </c>
      <c r="N412" s="19" t="n">
        <v>0</v>
      </c>
      <c r="O412" s="19" t="n">
        <v>0.0476324770146408</v>
      </c>
      <c r="P412" s="19"/>
      <c r="Q412" s="19" t="n">
        <v>0.0263621567457133</v>
      </c>
      <c r="R412" s="19" t="n">
        <v>0.0134330262227407</v>
      </c>
      <c r="S412" s="19" t="n">
        <v>0</v>
      </c>
      <c r="T412" s="19" t="n">
        <v>0.0446537846179052</v>
      </c>
      <c r="U412" s="19"/>
      <c r="V412" s="19" t="n">
        <v>0.0233414247871359</v>
      </c>
      <c r="W412" s="19" t="n">
        <v>0.0221252582509969</v>
      </c>
      <c r="X412" s="19" t="n">
        <v>0.0148855684465912</v>
      </c>
      <c r="Y412" s="19"/>
      <c r="Z412" s="19" t="n">
        <v>0.0132933366835091</v>
      </c>
      <c r="AA412" s="19" t="n">
        <v>0.0267989600321999</v>
      </c>
      <c r="AB412" s="19" t="n">
        <v>0.0242653966306791</v>
      </c>
      <c r="AC412" s="19" t="n">
        <v>0.0424129459065268</v>
      </c>
      <c r="AD412" s="19" t="n">
        <v>0.022658609229994</v>
      </c>
    </row>
    <row r="413">
      <c r="B413" t="s">
        <v>78</v>
      </c>
      <c r="C413" s="19" t="n">
        <v>0.00647866143447001</v>
      </c>
      <c r="D413" s="19" t="n">
        <v>0.0108472909763458</v>
      </c>
      <c r="E413" s="19" t="n">
        <v>0.00404047972353709</v>
      </c>
      <c r="F413" s="19"/>
      <c r="G413" s="19" t="n">
        <v>0.0301940397539726</v>
      </c>
      <c r="H413" s="19" t="n">
        <v>0</v>
      </c>
      <c r="I413" s="19" t="n">
        <v>0</v>
      </c>
      <c r="J413" s="19" t="n">
        <v>0.0372808473761165</v>
      </c>
      <c r="K413" s="19" t="n">
        <v>0</v>
      </c>
      <c r="L413" s="19" t="n">
        <v>0</v>
      </c>
      <c r="M413" s="19" t="n">
        <v>0</v>
      </c>
      <c r="N413" s="19" t="n">
        <v>0.0205414038882318</v>
      </c>
      <c r="O413" s="19" t="n">
        <v>0</v>
      </c>
      <c r="P413" s="19"/>
      <c r="Q413" s="19" t="n">
        <v>0.00847389166004596</v>
      </c>
      <c r="R413" s="19" t="n">
        <v>0.00514392712865883</v>
      </c>
      <c r="S413" s="19" t="n">
        <v>0</v>
      </c>
      <c r="T413" s="19" t="n">
        <v>0</v>
      </c>
      <c r="U413" s="19"/>
      <c r="V413" s="19" t="n">
        <v>0.00559646604042593</v>
      </c>
      <c r="W413" s="19" t="n">
        <v>0.00523785736548712</v>
      </c>
      <c r="X413" s="19" t="n">
        <v>0.0122939234230868</v>
      </c>
      <c r="Y413" s="19"/>
      <c r="Z413" s="19" t="n">
        <v>0.003799315803626</v>
      </c>
      <c r="AA413" s="19" t="n">
        <v>0</v>
      </c>
      <c r="AB413" s="19" t="n">
        <v>0.0140366884978033</v>
      </c>
      <c r="AC413" s="19" t="n">
        <v>0.0101807909340464</v>
      </c>
      <c r="AD413" s="19" t="n">
        <v>0</v>
      </c>
    </row>
    <row r="414">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c r="B415" s="7" t="s">
        <v>243</v>
      </c>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c r="B416" s="26" t="s">
        <v>244</v>
      </c>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c r="B417" t="s">
        <v>235</v>
      </c>
      <c r="C417" s="19" t="n">
        <v>0.480580887766786</v>
      </c>
      <c r="D417" s="19" t="n">
        <v>0.454103056018672</v>
      </c>
      <c r="E417" s="19" t="n">
        <v>0.493966857831986</v>
      </c>
      <c r="F417" s="19"/>
      <c r="G417" s="19" t="n">
        <v>0.5</v>
      </c>
      <c r="H417" s="19" t="n">
        <v>0</v>
      </c>
      <c r="I417" s="19" t="n">
        <v>0.583992489077369</v>
      </c>
      <c r="J417" s="19" t="n">
        <v>0.332015021845261</v>
      </c>
      <c r="K417" s="19" t="n">
        <v>0.626113426199974</v>
      </c>
      <c r="L417" s="19" t="n">
        <v>0.833333333333333</v>
      </c>
      <c r="M417" s="19" t="n">
        <v>0.182308815754667</v>
      </c>
      <c r="N417" s="19" t="n">
        <v>0.543594152691931</v>
      </c>
      <c r="O417" s="19" t="n">
        <v>0.429293358386221</v>
      </c>
      <c r="P417" s="19"/>
      <c r="Q417" s="19" t="n">
        <v>0.527453981456101</v>
      </c>
      <c r="R417" s="19" t="n">
        <v>0.454703367024847</v>
      </c>
      <c r="S417" s="19" t="n">
        <v>0.55575339594763</v>
      </c>
      <c r="T417" s="19" t="n">
        <v>0.452825061175094</v>
      </c>
      <c r="U417" s="19"/>
      <c r="V417" s="19" t="n">
        <v>0.358443257856925</v>
      </c>
      <c r="W417" s="19" t="n">
        <v>0.603413602365367</v>
      </c>
      <c r="X417" s="19" t="n">
        <v>0.545082574209498</v>
      </c>
      <c r="Y417" s="19"/>
      <c r="Z417" s="19" t="n">
        <v>0.564704664664687</v>
      </c>
      <c r="AA417" s="19" t="n">
        <v>0.256114906553408</v>
      </c>
      <c r="AB417" s="19" t="n">
        <v>0.371082729233437</v>
      </c>
      <c r="AC417" s="19" t="n">
        <v>0.34270724984691</v>
      </c>
      <c r="AD417" s="19" t="n">
        <v>0.693125898224582</v>
      </c>
    </row>
    <row r="418">
      <c r="B418" t="s">
        <v>236</v>
      </c>
      <c r="C418" s="19" t="n">
        <v>0.424793685844069</v>
      </c>
      <c r="D418" s="19" t="n">
        <v>0.509380279613021</v>
      </c>
      <c r="E418" s="19" t="n">
        <v>0.382030606794403</v>
      </c>
      <c r="F418" s="19"/>
      <c r="G418" s="19" t="n">
        <v>0.5</v>
      </c>
      <c r="H418" s="19" t="n">
        <v>1</v>
      </c>
      <c r="I418" s="19" t="n">
        <v>0.250988733616054</v>
      </c>
      <c r="J418" s="19" t="n">
        <v>0.664030043690523</v>
      </c>
      <c r="K418" s="19" t="n">
        <v>0.375371142066658</v>
      </c>
      <c r="L418" s="19" t="n">
        <v>0.166666666666667</v>
      </c>
      <c r="M418" s="19" t="n">
        <v>0.454152947396267</v>
      </c>
      <c r="N418" s="19" t="n">
        <v>0.272335611093038</v>
      </c>
      <c r="O418" s="19" t="n">
        <v>0.85690221387126</v>
      </c>
      <c r="P418" s="19"/>
      <c r="Q418" s="19" t="n">
        <v>0.42685413201787</v>
      </c>
      <c r="R418" s="19" t="n">
        <v>0.354737387157117</v>
      </c>
      <c r="S418" s="19" t="n">
        <v>0.277077177761451</v>
      </c>
      <c r="T418" s="19" t="n">
        <v>0.780625393011792</v>
      </c>
      <c r="U418" s="19"/>
      <c r="V418" s="19" t="n">
        <v>0.357898783572124</v>
      </c>
      <c r="W418" s="19" t="n">
        <v>0.498417404406142</v>
      </c>
      <c r="X418" s="19" t="n">
        <v>0.436175543824488</v>
      </c>
      <c r="Y418" s="19"/>
      <c r="Z418" s="19" t="n">
        <v>0.294951332396216</v>
      </c>
      <c r="AA418" s="19" t="n">
        <v>0.440755641302506</v>
      </c>
      <c r="AB418" s="19" t="n">
        <v>0.593594761691027</v>
      </c>
      <c r="AC418" s="19" t="n">
        <v>0.598891848241285</v>
      </c>
      <c r="AD418" s="19" t="n">
        <v>0.370834199621635</v>
      </c>
    </row>
    <row r="419">
      <c r="B419" t="s">
        <v>237</v>
      </c>
      <c r="C419" s="19" t="n">
        <v>0.41145852065785</v>
      </c>
      <c r="D419" s="19" t="n">
        <v>0.366260972304626</v>
      </c>
      <c r="E419" s="19" t="n">
        <v>0.434308315725369</v>
      </c>
      <c r="F419" s="19"/>
      <c r="G419" s="19" t="n">
        <v>1</v>
      </c>
      <c r="H419" s="19" t="n">
        <v>1</v>
      </c>
      <c r="I419" s="19" t="n">
        <v>0.25</v>
      </c>
      <c r="J419" s="19" t="n">
        <v>0.664030043690523</v>
      </c>
      <c r="K419" s="19" t="n">
        <v>0.624628857933342</v>
      </c>
      <c r="L419" s="19" t="n">
        <v>0.333333333333333</v>
      </c>
      <c r="M419" s="19" t="n">
        <v>0.272923526301867</v>
      </c>
      <c r="N419" s="19" t="n">
        <v>0.182993166720886</v>
      </c>
      <c r="O419" s="19" t="n">
        <v>0.427608855485038</v>
      </c>
      <c r="P419" s="19"/>
      <c r="Q419" s="19" t="n">
        <v>0.494291893667803</v>
      </c>
      <c r="R419" s="19" t="n">
        <v>0.279392335180881</v>
      </c>
      <c r="S419" s="19" t="n">
        <v>0.590348475431834</v>
      </c>
      <c r="T419" s="19" t="n">
        <v>0.553612133628376</v>
      </c>
      <c r="U419" s="19"/>
      <c r="V419" s="19" t="n">
        <v>0.329776094254699</v>
      </c>
      <c r="W419" s="19" t="n">
        <v>0.460141778580273</v>
      </c>
      <c r="X419" s="19" t="n">
        <v>0.580825428002261</v>
      </c>
      <c r="Y419" s="19"/>
      <c r="Z419" s="19" t="n">
        <v>0.51112217392428</v>
      </c>
      <c r="AA419" s="19" t="n">
        <v>0.578826054219266</v>
      </c>
      <c r="AB419" s="19" t="n">
        <v>0.355963176124472</v>
      </c>
      <c r="AC419" s="19" t="n">
        <v>0.406938277024601</v>
      </c>
      <c r="AD419" s="19" t="n">
        <v>0.543570181978324</v>
      </c>
    </row>
    <row r="420">
      <c r="B420" t="s">
        <v>238</v>
      </c>
      <c r="C420" s="19" t="n">
        <v>0.396827242575131</v>
      </c>
      <c r="D420" s="19" t="n">
        <v>0.378837379895499</v>
      </c>
      <c r="E420" s="19" t="n">
        <v>0.405922087107624</v>
      </c>
      <c r="F420" s="19"/>
      <c r="G420" s="19" t="n">
        <v>0.25</v>
      </c>
      <c r="H420" s="19" t="n">
        <v>0.497039653140748</v>
      </c>
      <c r="I420" s="19" t="n">
        <v>0.333003755461315</v>
      </c>
      <c r="J420" s="19" t="n">
        <v>0</v>
      </c>
      <c r="K420" s="19" t="n">
        <v>0.375371142066658</v>
      </c>
      <c r="L420" s="19" t="n">
        <v>0.833333333333333</v>
      </c>
      <c r="M420" s="19" t="n">
        <v>0.274002920962133</v>
      </c>
      <c r="N420" s="19" t="n">
        <v>0.453174638825633</v>
      </c>
      <c r="O420" s="19" t="n">
        <v>0.429293358386221</v>
      </c>
      <c r="P420" s="19"/>
      <c r="Q420" s="19" t="n">
        <v>0.487541530262612</v>
      </c>
      <c r="R420" s="19" t="n">
        <v>0.327807755064545</v>
      </c>
      <c r="S420" s="19" t="n">
        <v>0.41991560988737</v>
      </c>
      <c r="T420" s="19" t="n">
        <v>0.441192056234488</v>
      </c>
      <c r="U420" s="19"/>
      <c r="V420" s="19" t="n">
        <v>0.457746142154308</v>
      </c>
      <c r="W420" s="19" t="n">
        <v>0.388284893318348</v>
      </c>
      <c r="X420" s="19" t="n">
        <v>0.16577786107656</v>
      </c>
      <c r="Y420" s="19"/>
      <c r="Z420" s="19" t="n">
        <v>0.449902563425331</v>
      </c>
      <c r="AA420" s="19" t="n">
        <v>0.356239835669612</v>
      </c>
      <c r="AB420" s="19" t="n">
        <v>0.322507226801019</v>
      </c>
      <c r="AC420" s="19" t="n">
        <v>0.468903356554554</v>
      </c>
      <c r="AD420" s="19" t="n">
        <v>0.323288994183545</v>
      </c>
    </row>
    <row r="421">
      <c r="B421" t="s">
        <v>239</v>
      </c>
      <c r="C421" s="19" t="n">
        <v>0.32957043059948</v>
      </c>
      <c r="D421" s="19" t="n">
        <v>0.31736219987179</v>
      </c>
      <c r="E421" s="19" t="n">
        <v>0.335742348777091</v>
      </c>
      <c r="F421" s="19"/>
      <c r="G421" s="19" t="n">
        <v>0.5</v>
      </c>
      <c r="H421" s="19" t="n">
        <v>0.497039653140748</v>
      </c>
      <c r="I421" s="19" t="n">
        <v>0.416007510922631</v>
      </c>
      <c r="J421" s="19" t="n">
        <v>0</v>
      </c>
      <c r="K421" s="19" t="n">
        <v>0.249257715866684</v>
      </c>
      <c r="L421" s="19" t="n">
        <v>0.5</v>
      </c>
      <c r="M421" s="19" t="n">
        <v>0.182308815754667</v>
      </c>
      <c r="N421" s="19" t="n">
        <v>0.364909263947626</v>
      </c>
      <c r="O421" s="19" t="n">
        <v>0.286195572257481</v>
      </c>
      <c r="P421" s="19"/>
      <c r="Q421" s="19" t="n">
        <v>0.27487880235104</v>
      </c>
      <c r="R421" s="19" t="n">
        <v>0.458394364093677</v>
      </c>
      <c r="S421" s="19" t="n">
        <v>0.13583778606026</v>
      </c>
      <c r="T421" s="19" t="n">
        <v>0.21767614442899</v>
      </c>
      <c r="U421" s="19"/>
      <c r="V421" s="19" t="n">
        <v>0.460436499854379</v>
      </c>
      <c r="W421" s="19" t="n">
        <v>0.190095107506431</v>
      </c>
      <c r="X421" s="19" t="n">
        <v>0.290124918247857</v>
      </c>
      <c r="Y421" s="19"/>
      <c r="Z421" s="19" t="n">
        <v>0.364496678450897</v>
      </c>
      <c r="AA421" s="19" t="n">
        <v>0.331620263485126</v>
      </c>
      <c r="AB421" s="19" t="n">
        <v>0.397590329171356</v>
      </c>
      <c r="AC421" s="19" t="n">
        <v>0.404575209825011</v>
      </c>
      <c r="AD421" s="19" t="n">
        <v>0.439577372874421</v>
      </c>
    </row>
    <row r="422">
      <c r="B422" t="s">
        <v>240</v>
      </c>
      <c r="C422" s="19" t="n">
        <v>0.289656148509539</v>
      </c>
      <c r="D422" s="19" t="n">
        <v>0.316838384800599</v>
      </c>
      <c r="E422" s="19" t="n">
        <v>0.275914064008106</v>
      </c>
      <c r="F422" s="19"/>
      <c r="G422" s="19" t="n">
        <v>0.25</v>
      </c>
      <c r="H422" s="19" t="n">
        <v>0</v>
      </c>
      <c r="I422" s="19" t="n">
        <v>0.250988733616054</v>
      </c>
      <c r="J422" s="19" t="n">
        <v>0.332015021845261</v>
      </c>
      <c r="K422" s="19" t="n">
        <v>0.124628857933342</v>
      </c>
      <c r="L422" s="19" t="n">
        <v>0.5</v>
      </c>
      <c r="M422" s="19" t="n">
        <v>0.363538236849067</v>
      </c>
      <c r="N422" s="19" t="n">
        <v>0.182993166720886</v>
      </c>
      <c r="O422" s="19" t="n">
        <v>0.427608855485038</v>
      </c>
      <c r="P422" s="19"/>
      <c r="Q422" s="19" t="n">
        <v>0.218150235589475</v>
      </c>
      <c r="R422" s="19" t="n">
        <v>0.337231862716569</v>
      </c>
      <c r="S422" s="19" t="n">
        <v>0.278676218186178</v>
      </c>
      <c r="T422" s="19" t="n">
        <v>0.325164094157817</v>
      </c>
      <c r="U422" s="19"/>
      <c r="V422" s="19" t="n">
        <v>0.168626071926167</v>
      </c>
      <c r="W422" s="19" t="n">
        <v>0.394664033117858</v>
      </c>
      <c r="X422" s="19" t="n">
        <v>0.416608511966165</v>
      </c>
      <c r="Y422" s="19"/>
      <c r="Z422" s="19" t="n">
        <v>0.262742811365955</v>
      </c>
      <c r="AA422" s="19" t="n">
        <v>0.33968774332909</v>
      </c>
      <c r="AB422" s="19" t="n">
        <v>0.269320985883409</v>
      </c>
      <c r="AC422" s="19" t="n">
        <v>0.402982711556455</v>
      </c>
      <c r="AD422" s="19" t="n">
        <v>0.556136246072045</v>
      </c>
    </row>
    <row r="423">
      <c r="B423" t="s">
        <v>241</v>
      </c>
      <c r="C423" s="19" t="n">
        <v>0.252424305941869</v>
      </c>
      <c r="D423" s="19" t="n">
        <v>0.274797298486758</v>
      </c>
      <c r="E423" s="19" t="n">
        <v>0.241113553183719</v>
      </c>
      <c r="F423" s="19"/>
      <c r="G423" s="19" t="n">
        <v>0.25</v>
      </c>
      <c r="H423" s="19" t="n">
        <v>0</v>
      </c>
      <c r="I423" s="19" t="n">
        <v>0.0830037554613153</v>
      </c>
      <c r="J423" s="19" t="n">
        <v>0.667984978154739</v>
      </c>
      <c r="K423" s="19" t="n">
        <v>0.250742284133316</v>
      </c>
      <c r="L423" s="19" t="n">
        <v>0.5</v>
      </c>
      <c r="M423" s="19" t="n">
        <v>0.274002920962133</v>
      </c>
      <c r="N423" s="19" t="n">
        <v>0.363832194453481</v>
      </c>
      <c r="O423" s="19" t="n">
        <v>0</v>
      </c>
      <c r="P423" s="19"/>
      <c r="Q423" s="19" t="n">
        <v>0.333069522076191</v>
      </c>
      <c r="R423" s="19" t="n">
        <v>0.185508020131756</v>
      </c>
      <c r="S423" s="19" t="n">
        <v>0.437245957986712</v>
      </c>
      <c r="T423" s="19" t="n">
        <v>0.0898804187509078</v>
      </c>
      <c r="U423" s="19"/>
      <c r="V423" s="19" t="n">
        <v>0.298491876539926</v>
      </c>
      <c r="W423" s="19" t="n">
        <v>0.266563610173115</v>
      </c>
      <c r="X423" s="19" t="n">
        <v>0</v>
      </c>
      <c r="Y423" s="19"/>
      <c r="Z423" s="19" t="n">
        <v>0.245984664173731</v>
      </c>
      <c r="AA423" s="19" t="n">
        <v>0.559244358697494</v>
      </c>
      <c r="AB423" s="19" t="n">
        <v>0.163427240663513</v>
      </c>
      <c r="AC423" s="19" t="n">
        <v>0.260466511197147</v>
      </c>
      <c r="AD423" s="19" t="n">
        <v>0.39327736797967</v>
      </c>
    </row>
    <row r="424">
      <c r="B424" t="s">
        <v>242</v>
      </c>
      <c r="C424" s="19" t="n">
        <v>0.210113996862184</v>
      </c>
      <c r="D424" s="19" t="n">
        <v>0.238645390632265</v>
      </c>
      <c r="E424" s="19" t="n">
        <v>0.19568984058844</v>
      </c>
      <c r="F424" s="19"/>
      <c r="G424" s="19" t="n">
        <v>0.5</v>
      </c>
      <c r="H424" s="19" t="n">
        <v>0</v>
      </c>
      <c r="I424" s="19" t="n">
        <v>0.0830037554613153</v>
      </c>
      <c r="J424" s="19" t="n">
        <v>0</v>
      </c>
      <c r="K424" s="19" t="n">
        <v>0.373886573800026</v>
      </c>
      <c r="L424" s="19" t="n">
        <v>0</v>
      </c>
      <c r="M424" s="19" t="n">
        <v>0.364617631509333</v>
      </c>
      <c r="N424" s="19" t="n">
        <v>0.182993166720886</v>
      </c>
      <c r="O424" s="19" t="n">
        <v>0.14309778612874</v>
      </c>
      <c r="P424" s="19"/>
      <c r="Q424" s="19" t="n">
        <v>0.207577324638348</v>
      </c>
      <c r="R424" s="19" t="n">
        <v>0.229594522666936</v>
      </c>
      <c r="S424" s="19" t="n">
        <v>0.278676218186178</v>
      </c>
      <c r="T424" s="19" t="n">
        <v>0.125159487999201</v>
      </c>
      <c r="U424" s="19"/>
      <c r="V424" s="19" t="n">
        <v>0.134155440662032</v>
      </c>
      <c r="W424" s="19" t="n">
        <v>0.275928063420774</v>
      </c>
      <c r="X424" s="19" t="n">
        <v>0.290124918247857</v>
      </c>
      <c r="Y424" s="19"/>
      <c r="Z424" s="19" t="n">
        <v>0.276241635209314</v>
      </c>
      <c r="AA424" s="19" t="n">
        <v>0.105285048486676</v>
      </c>
      <c r="AB424" s="19" t="n">
        <v>0.100841506304841</v>
      </c>
      <c r="AC424" s="19" t="n">
        <v>0.19385414346912</v>
      </c>
      <c r="AD424" s="19" t="n">
        <v>0.301430266933397</v>
      </c>
    </row>
    <row r="425">
      <c r="B425" t="s">
        <v>79</v>
      </c>
      <c r="C425" s="19" t="n">
        <v>0.0176322799826768</v>
      </c>
      <c r="D425" s="19" t="n">
        <v>0</v>
      </c>
      <c r="E425" s="19" t="n">
        <v>0.0265463472021777</v>
      </c>
      <c r="F425" s="19"/>
      <c r="G425" s="19" t="n">
        <v>0</v>
      </c>
      <c r="H425" s="19" t="n">
        <v>0</v>
      </c>
      <c r="I425" s="19" t="n">
        <v>0</v>
      </c>
      <c r="J425" s="19" t="n">
        <v>0</v>
      </c>
      <c r="K425" s="19" t="n">
        <v>0</v>
      </c>
      <c r="L425" s="19" t="n">
        <v>0</v>
      </c>
      <c r="M425" s="19" t="n">
        <v>0.0906147105472</v>
      </c>
      <c r="N425" s="19" t="n">
        <v>0</v>
      </c>
      <c r="O425" s="19" t="n">
        <v>0</v>
      </c>
      <c r="P425" s="19"/>
      <c r="Q425" s="19" t="n">
        <v>0</v>
      </c>
      <c r="R425" s="19" t="n">
        <v>0.0399122311334419</v>
      </c>
      <c r="S425" s="19" t="n">
        <v>0</v>
      </c>
      <c r="T425" s="19" t="n">
        <v>0</v>
      </c>
      <c r="U425" s="19"/>
      <c r="V425" s="19" t="n">
        <v>0</v>
      </c>
      <c r="W425" s="19" t="n">
        <v>0.0425078632049446</v>
      </c>
      <c r="X425" s="19" t="n">
        <v>0</v>
      </c>
      <c r="Y425" s="19"/>
      <c r="Z425" s="19" t="n">
        <v>0</v>
      </c>
      <c r="AA425" s="19" t="n">
        <v>0</v>
      </c>
      <c r="AB425" s="19" t="n">
        <v>0</v>
      </c>
      <c r="AC425" s="19" t="n">
        <v>0</v>
      </c>
      <c r="AD425" s="19" t="n">
        <v>0.0829636215008505</v>
      </c>
    </row>
    <row r="426">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c r="B427" s="7" t="s">
        <v>245</v>
      </c>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c r="B428" s="26" t="s">
        <v>246</v>
      </c>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c r="B429" t="s">
        <v>203</v>
      </c>
      <c r="C429" s="19" t="n">
        <v>0.308150272385039</v>
      </c>
      <c r="D429" s="19" t="n">
        <v>0.361377935087079</v>
      </c>
      <c r="E429" s="19" t="n">
        <v>0.279981025289923</v>
      </c>
      <c r="F429" s="19"/>
      <c r="G429" s="19" t="n">
        <v>0.144068521498474</v>
      </c>
      <c r="H429" s="19" t="n">
        <v>0.411888185926134</v>
      </c>
      <c r="I429" s="19" t="n">
        <v>0.346241510231552</v>
      </c>
      <c r="J429" s="19" t="n">
        <v>0.399526904712978</v>
      </c>
      <c r="K429" s="19" t="n">
        <v>0.199841927654585</v>
      </c>
      <c r="L429" s="19" t="n">
        <v>0.375371142066658</v>
      </c>
      <c r="M429" s="19" t="n">
        <v>0.25111177569306</v>
      </c>
      <c r="N429" s="19" t="n">
        <v>0.308113287170139</v>
      </c>
      <c r="O429" s="19" t="n">
        <v>0.285109621861248</v>
      </c>
      <c r="P429" s="19"/>
      <c r="Q429" s="19" t="n">
        <v>0.297829221270371</v>
      </c>
      <c r="R429" s="19" t="n">
        <v>0.289563402712529</v>
      </c>
      <c r="S429" s="19" t="n">
        <v>0.528367356375071</v>
      </c>
      <c r="T429" s="19" t="n">
        <v>0.288712611343478</v>
      </c>
      <c r="U429" s="19"/>
      <c r="V429" s="19" t="n">
        <v>0.203478489806598</v>
      </c>
      <c r="W429" s="19" t="n">
        <v>0.469776536649494</v>
      </c>
      <c r="X429" s="19" t="n">
        <v>0.222947349681766</v>
      </c>
      <c r="Y429" s="19"/>
      <c r="Z429" s="19" t="n">
        <v>0.408548695173602</v>
      </c>
      <c r="AA429" s="19" t="n">
        <v>0.440304821504559</v>
      </c>
      <c r="AB429" s="19" t="n">
        <v>0.375887120968266</v>
      </c>
      <c r="AC429" s="19" t="n">
        <v>0.338354655247155</v>
      </c>
      <c r="AD429" s="19" t="n">
        <v>0.363792893085649</v>
      </c>
    </row>
    <row r="430">
      <c r="B430" t="s">
        <v>204</v>
      </c>
      <c r="C430" s="19" t="n">
        <v>0.416889590434167</v>
      </c>
      <c r="D430" s="19" t="n">
        <v>0.387328178573049</v>
      </c>
      <c r="E430" s="19" t="n">
        <v>0.432534138267457</v>
      </c>
      <c r="F430" s="19"/>
      <c r="G430" s="19" t="n">
        <v>0.571186295700305</v>
      </c>
      <c r="H430" s="19" t="n">
        <v>0.411188465678039</v>
      </c>
      <c r="I430" s="19" t="n">
        <v>0.307516979536896</v>
      </c>
      <c r="J430" s="19" t="n">
        <v>0.399526904712978</v>
      </c>
      <c r="K430" s="19" t="n">
        <v>0.533175260987918</v>
      </c>
      <c r="L430" s="19" t="n">
        <v>0.436943286900013</v>
      </c>
      <c r="M430" s="19" t="n">
        <v>0.437777943923265</v>
      </c>
      <c r="N430" s="19" t="n">
        <v>0.229716782074652</v>
      </c>
      <c r="O430" s="19" t="n">
        <v>0.501693058788506</v>
      </c>
      <c r="P430" s="19"/>
      <c r="Q430" s="19" t="n">
        <v>0.424511607092617</v>
      </c>
      <c r="R430" s="19" t="n">
        <v>0.427186473169174</v>
      </c>
      <c r="S430" s="19" t="n">
        <v>0.471632643624929</v>
      </c>
      <c r="T430" s="19" t="n">
        <v>0.333536000071629</v>
      </c>
      <c r="U430" s="19"/>
      <c r="V430" s="19" t="n">
        <v>0.491631104006502</v>
      </c>
      <c r="W430" s="19" t="n">
        <v>0.27508528085309</v>
      </c>
      <c r="X430" s="19" t="n">
        <v>0.536376044098967</v>
      </c>
      <c r="Y430" s="19"/>
      <c r="Z430" s="19" t="n">
        <v>0.427392561270666</v>
      </c>
      <c r="AA430" s="19" t="n">
        <v>0.416820336889075</v>
      </c>
      <c r="AB430" s="19" t="n">
        <v>0.39371107336843</v>
      </c>
      <c r="AC430" s="19" t="n">
        <v>0.519376269027135</v>
      </c>
      <c r="AD430" s="19" t="n">
        <v>0.550493669899595</v>
      </c>
    </row>
    <row r="431">
      <c r="B431" t="s">
        <v>205</v>
      </c>
      <c r="C431" s="19" t="n">
        <v>0.139782431169642</v>
      </c>
      <c r="D431" s="19" t="n">
        <v>0.110378464545431</v>
      </c>
      <c r="E431" s="19" t="n">
        <v>0.155343655528686</v>
      </c>
      <c r="F431" s="19"/>
      <c r="G431" s="19" t="n">
        <v>0.142372591400611</v>
      </c>
      <c r="H431" s="19" t="n">
        <v>0.176923348395826</v>
      </c>
      <c r="I431" s="19" t="n">
        <v>0.191799240656999</v>
      </c>
      <c r="J431" s="19" t="n">
        <v>0</v>
      </c>
      <c r="K431" s="19" t="n">
        <v>0.133491405678749</v>
      </c>
      <c r="L431" s="19" t="n">
        <v>0.0630567130999868</v>
      </c>
      <c r="M431" s="19" t="n">
        <v>0.24888822430694</v>
      </c>
      <c r="N431" s="19" t="n">
        <v>0.0774843828935188</v>
      </c>
      <c r="O431" s="19" t="n">
        <v>0.0710657731167487</v>
      </c>
      <c r="P431" s="19"/>
      <c r="Q431" s="19" t="n">
        <v>0.180719354463812</v>
      </c>
      <c r="R431" s="19" t="n">
        <v>0.17473530619768</v>
      </c>
      <c r="S431" s="19" t="n">
        <v>0</v>
      </c>
      <c r="T431" s="19" t="n">
        <v>0</v>
      </c>
      <c r="U431" s="19"/>
      <c r="V431" s="19" t="n">
        <v>0.152151862680761</v>
      </c>
      <c r="W431" s="19" t="n">
        <v>0.144234644662804</v>
      </c>
      <c r="X431" s="19" t="n">
        <v>0.097519080923986</v>
      </c>
      <c r="Y431" s="19"/>
      <c r="Z431" s="19" t="n">
        <v>0.164058743555733</v>
      </c>
      <c r="AA431" s="19" t="n">
        <v>0.0795918481229302</v>
      </c>
      <c r="AB431" s="19" t="n">
        <v>0.230401805663304</v>
      </c>
      <c r="AC431" s="19" t="n">
        <v>0.107839751862941</v>
      </c>
      <c r="AD431" s="19" t="n">
        <v>0.0857134370147552</v>
      </c>
    </row>
    <row r="432">
      <c r="B432" t="s">
        <v>206</v>
      </c>
      <c r="C432" s="19" t="n">
        <v>0.102842429767091</v>
      </c>
      <c r="D432" s="19" t="n">
        <v>0.12064530023217</v>
      </c>
      <c r="E432" s="19" t="n">
        <v>0.0934207600623651</v>
      </c>
      <c r="F432" s="19"/>
      <c r="G432" s="19" t="n">
        <v>0</v>
      </c>
      <c r="H432" s="19" t="n">
        <v>0</v>
      </c>
      <c r="I432" s="19" t="n">
        <v>0.154442269574553</v>
      </c>
      <c r="J432" s="19" t="n">
        <v>0.200946190574043</v>
      </c>
      <c r="K432" s="19" t="n">
        <v>0.0671408837029125</v>
      </c>
      <c r="L432" s="19" t="n">
        <v>0.0623144289666711</v>
      </c>
      <c r="M432" s="19" t="n">
        <v>0.062222056076735</v>
      </c>
      <c r="N432" s="19" t="n">
        <v>0.307201164968171</v>
      </c>
      <c r="O432" s="19" t="n">
        <v>0.142131546233497</v>
      </c>
      <c r="P432" s="19"/>
      <c r="Q432" s="19" t="n">
        <v>0.0969398171731994</v>
      </c>
      <c r="R432" s="19" t="n">
        <v>0.0798645312663809</v>
      </c>
      <c r="S432" s="19" t="n">
        <v>0</v>
      </c>
      <c r="T432" s="19" t="n">
        <v>0.260817575788261</v>
      </c>
      <c r="U432" s="19"/>
      <c r="V432" s="19" t="n">
        <v>0.132815293254679</v>
      </c>
      <c r="W432" s="19" t="n">
        <v>0.0730853356305282</v>
      </c>
      <c r="X432" s="19" t="n">
        <v>0.0905229668644136</v>
      </c>
      <c r="Y432" s="19"/>
      <c r="Z432" s="19" t="n">
        <v>0</v>
      </c>
      <c r="AA432" s="19" t="n">
        <v>0.0632829934834366</v>
      </c>
      <c r="AB432" s="19" t="n">
        <v>0</v>
      </c>
      <c r="AC432" s="19" t="n">
        <v>0.034429323862769</v>
      </c>
      <c r="AD432" s="19" t="n">
        <v>0</v>
      </c>
    </row>
    <row r="433">
      <c r="B433" t="s">
        <v>78</v>
      </c>
      <c r="C433" s="19" t="n">
        <v>0.0323352762440611</v>
      </c>
      <c r="D433" s="19" t="n">
        <v>0.0202701215622708</v>
      </c>
      <c r="E433" s="19" t="n">
        <v>0.0387204208515685</v>
      </c>
      <c r="F433" s="19"/>
      <c r="G433" s="19" t="n">
        <v>0.142372591400611</v>
      </c>
      <c r="H433" s="19" t="n">
        <v>0</v>
      </c>
      <c r="I433" s="19" t="n">
        <v>0</v>
      </c>
      <c r="J433" s="19" t="n">
        <v>0</v>
      </c>
      <c r="K433" s="19" t="n">
        <v>0.0663505219758361</v>
      </c>
      <c r="L433" s="19" t="n">
        <v>0.0623144289666711</v>
      </c>
      <c r="M433" s="19" t="n">
        <v>0</v>
      </c>
      <c r="N433" s="19" t="n">
        <v>0.0774843828935188</v>
      </c>
      <c r="O433" s="19" t="n">
        <v>0</v>
      </c>
      <c r="P433" s="19"/>
      <c r="Q433" s="19" t="n">
        <v>0</v>
      </c>
      <c r="R433" s="19" t="n">
        <v>0.0286502866542362</v>
      </c>
      <c r="S433" s="19" t="n">
        <v>0</v>
      </c>
      <c r="T433" s="19" t="n">
        <v>0.116933812796632</v>
      </c>
      <c r="U433" s="19"/>
      <c r="V433" s="19" t="n">
        <v>0.0199232502514607</v>
      </c>
      <c r="W433" s="19" t="n">
        <v>0.0378182022040831</v>
      </c>
      <c r="X433" s="19" t="n">
        <v>0.0526345584308678</v>
      </c>
      <c r="Y433" s="19"/>
      <c r="Z433" s="19" t="n">
        <v>0</v>
      </c>
      <c r="AA433" s="19" t="n">
        <v>0</v>
      </c>
      <c r="AB433" s="19" t="n">
        <v>0</v>
      </c>
      <c r="AC433" s="19" t="n">
        <v>0</v>
      </c>
      <c r="AD433" s="19" t="n">
        <v>0</v>
      </c>
    </row>
    <row r="434">
      <c r="B434" t="s">
        <v>207</v>
      </c>
      <c r="C434" s="19" t="n">
        <v>0.725039862819206</v>
      </c>
      <c r="D434" s="19" t="n">
        <v>0.748706113660129</v>
      </c>
      <c r="E434" s="19" t="n">
        <v>0.71251516355738</v>
      </c>
      <c r="F434" s="19"/>
      <c r="G434" s="19" t="n">
        <v>0.715254817198779</v>
      </c>
      <c r="H434" s="19" t="n">
        <v>0.823076651604174</v>
      </c>
      <c r="I434" s="19" t="n">
        <v>0.653758489768448</v>
      </c>
      <c r="J434" s="19" t="n">
        <v>0.799053809425957</v>
      </c>
      <c r="K434" s="19" t="n">
        <v>0.733017188642503</v>
      </c>
      <c r="L434" s="19" t="n">
        <v>0.812314428966671</v>
      </c>
      <c r="M434" s="19" t="n">
        <v>0.688889719616325</v>
      </c>
      <c r="N434" s="19" t="n">
        <v>0.537830069244791</v>
      </c>
      <c r="O434" s="19" t="n">
        <v>0.786802680649754</v>
      </c>
      <c r="P434" s="19"/>
      <c r="Q434" s="19" t="n">
        <v>0.722340828362988</v>
      </c>
      <c r="R434" s="19" t="n">
        <v>0.716749875881703</v>
      </c>
      <c r="S434" s="19" t="n">
        <v>1</v>
      </c>
      <c r="T434" s="19" t="n">
        <v>0.622248611415106</v>
      </c>
      <c r="U434" s="19"/>
      <c r="V434" s="19" t="n">
        <v>0.6951095938131</v>
      </c>
      <c r="W434" s="19" t="n">
        <v>0.744861817502584</v>
      </c>
      <c r="X434" s="19" t="n">
        <v>0.759323393780733</v>
      </c>
      <c r="Y434" s="19"/>
      <c r="Z434" s="19" t="n">
        <v>0.835941256444267</v>
      </c>
      <c r="AA434" s="19" t="n">
        <v>0.857125158393633</v>
      </c>
      <c r="AB434" s="19" t="n">
        <v>0.769598194336696</v>
      </c>
      <c r="AC434" s="19" t="n">
        <v>0.85773092427429</v>
      </c>
      <c r="AD434" s="19" t="n">
        <v>0.914286562985245</v>
      </c>
    </row>
    <row r="435">
      <c r="B435" t="s">
        <v>208</v>
      </c>
      <c r="C435" s="19" t="n">
        <v>0.242624860936733</v>
      </c>
      <c r="D435" s="19" t="n">
        <v>0.231023764777601</v>
      </c>
      <c r="E435" s="19" t="n">
        <v>0.248764415591051</v>
      </c>
      <c r="F435" s="19"/>
      <c r="G435" s="19" t="n">
        <v>0.142372591400611</v>
      </c>
      <c r="H435" s="19" t="n">
        <v>0.176923348395826</v>
      </c>
      <c r="I435" s="19" t="n">
        <v>0.346241510231552</v>
      </c>
      <c r="J435" s="19" t="n">
        <v>0.200946190574043</v>
      </c>
      <c r="K435" s="19" t="n">
        <v>0.200632289381661</v>
      </c>
      <c r="L435" s="19" t="n">
        <v>0.125371142066658</v>
      </c>
      <c r="M435" s="19" t="n">
        <v>0.311110280383675</v>
      </c>
      <c r="N435" s="19" t="n">
        <v>0.38468554786169</v>
      </c>
      <c r="O435" s="19" t="n">
        <v>0.213197319350246</v>
      </c>
      <c r="P435" s="19"/>
      <c r="Q435" s="19" t="n">
        <v>0.277659171637012</v>
      </c>
      <c r="R435" s="19" t="n">
        <v>0.254599837464061</v>
      </c>
      <c r="S435" s="19" t="n">
        <v>0</v>
      </c>
      <c r="T435" s="19" t="n">
        <v>0.260817575788261</v>
      </c>
      <c r="U435" s="19"/>
      <c r="V435" s="19" t="n">
        <v>0.284967155935439</v>
      </c>
      <c r="W435" s="19" t="n">
        <v>0.217319980293333</v>
      </c>
      <c r="X435" s="19" t="n">
        <v>0.1880420477884</v>
      </c>
      <c r="Y435" s="19"/>
      <c r="Z435" s="19" t="n">
        <v>0.164058743555733</v>
      </c>
      <c r="AA435" s="19" t="n">
        <v>0.142874841606367</v>
      </c>
      <c r="AB435" s="19" t="n">
        <v>0.230401805663304</v>
      </c>
      <c r="AC435" s="19" t="n">
        <v>0.14226907572571</v>
      </c>
      <c r="AD435" s="19" t="n">
        <v>0.0857134370147552</v>
      </c>
    </row>
    <row r="436">
      <c r="B436" t="s">
        <v>170</v>
      </c>
      <c r="C436" s="19" t="n">
        <v>0.482415001882473</v>
      </c>
      <c r="D436" s="19" t="n">
        <v>0.517682348882528</v>
      </c>
      <c r="E436" s="19" t="n">
        <v>0.463750747966329</v>
      </c>
      <c r="F436" s="19"/>
      <c r="G436" s="19" t="n">
        <v>0.572882225798168</v>
      </c>
      <c r="H436" s="19" t="n">
        <v>0.646153303208347</v>
      </c>
      <c r="I436" s="19" t="n">
        <v>0.307516979536896</v>
      </c>
      <c r="J436" s="19" t="n">
        <v>0.598107618851914</v>
      </c>
      <c r="K436" s="19" t="n">
        <v>0.532384899260842</v>
      </c>
      <c r="L436" s="19" t="n">
        <v>0.686943286900013</v>
      </c>
      <c r="M436" s="19" t="n">
        <v>0.37777943923265</v>
      </c>
      <c r="N436" s="19" t="n">
        <v>0.153144521383102</v>
      </c>
      <c r="O436" s="19" t="n">
        <v>0.573605361299508</v>
      </c>
      <c r="P436" s="19"/>
      <c r="Q436" s="19" t="n">
        <v>0.444681656725976</v>
      </c>
      <c r="R436" s="19" t="n">
        <v>0.462150038417642</v>
      </c>
      <c r="S436" s="19" t="n">
        <v>1</v>
      </c>
      <c r="T436" s="19" t="n">
        <v>0.361431035626845</v>
      </c>
      <c r="U436" s="19"/>
      <c r="V436" s="19" t="n">
        <v>0.41014243787766</v>
      </c>
      <c r="W436" s="19" t="n">
        <v>0.527541837209251</v>
      </c>
      <c r="X436" s="19" t="n">
        <v>0.571281345992333</v>
      </c>
      <c r="Y436" s="19"/>
      <c r="Z436" s="19" t="n">
        <v>0.671882512888535</v>
      </c>
      <c r="AA436" s="19" t="n">
        <v>0.714250316787266</v>
      </c>
      <c r="AB436" s="19" t="n">
        <v>0.539196388673391</v>
      </c>
      <c r="AC436" s="19" t="n">
        <v>0.71546184854858</v>
      </c>
      <c r="AD436" s="19" t="n">
        <v>0.82857312597049</v>
      </c>
    </row>
    <row r="437">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c r="B438" s="7" t="s">
        <v>250</v>
      </c>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c r="B439" s="26" t="s">
        <v>63</v>
      </c>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c r="B440" t="s">
        <v>162</v>
      </c>
      <c r="C440" s="19" t="n">
        <v>0.342183976858496</v>
      </c>
      <c r="D440" s="19" t="n">
        <v>0.310943384691035</v>
      </c>
      <c r="E440" s="19" t="n">
        <v>0.357229588244674</v>
      </c>
      <c r="F440" s="19"/>
      <c r="G440" s="19" t="n">
        <v>0.289325754206973</v>
      </c>
      <c r="H440" s="19" t="n">
        <v>0.543296915530263</v>
      </c>
      <c r="I440" s="19" t="n">
        <v>0.367984742989961</v>
      </c>
      <c r="J440" s="19" t="n">
        <v>0.23313597687605</v>
      </c>
      <c r="K440" s="19" t="n">
        <v>0.228581109749399</v>
      </c>
      <c r="L440" s="19" t="n">
        <v>0.267412612124716</v>
      </c>
      <c r="M440" s="19" t="n">
        <v>0.347601722397175</v>
      </c>
      <c r="N440" s="19" t="n">
        <v>0.416781904981877</v>
      </c>
      <c r="O440" s="19" t="n">
        <v>0.366843585311124</v>
      </c>
      <c r="P440" s="19"/>
      <c r="Q440" s="19" t="n">
        <v>0.314923442295503</v>
      </c>
      <c r="R440" s="19" t="n">
        <v>0.336789390116445</v>
      </c>
      <c r="S440" s="19" t="n">
        <v>0.439179647824585</v>
      </c>
      <c r="T440" s="19" t="n">
        <v>0.347008357702589</v>
      </c>
      <c r="U440" s="19"/>
      <c r="V440" s="19" t="n">
        <v>0.332834851825879</v>
      </c>
      <c r="W440" s="19" t="n">
        <v>0.324784903543301</v>
      </c>
      <c r="X440" s="19" t="n">
        <v>0.414118336132459</v>
      </c>
      <c r="Y440" s="19"/>
      <c r="Z440" s="19" t="n">
        <v>0.349086651654894</v>
      </c>
      <c r="AA440" s="19" t="n">
        <v>0.450793054558601</v>
      </c>
      <c r="AB440" s="19" t="n">
        <v>0.363960516693134</v>
      </c>
      <c r="AC440" s="19" t="n">
        <v>0.315845579854758</v>
      </c>
      <c r="AD440" s="19" t="n">
        <v>0.367673747734799</v>
      </c>
    </row>
    <row r="441">
      <c r="B441" t="s">
        <v>163</v>
      </c>
      <c r="C441" s="19" t="n">
        <v>0.397442665371832</v>
      </c>
      <c r="D441" s="19" t="n">
        <v>0.352303766614157</v>
      </c>
      <c r="E441" s="19" t="n">
        <v>0.423263554926831</v>
      </c>
      <c r="F441" s="19"/>
      <c r="G441" s="19" t="n">
        <v>0.368601855969256</v>
      </c>
      <c r="H441" s="19" t="n">
        <v>0.351582437030255</v>
      </c>
      <c r="I441" s="19" t="n">
        <v>0.343383343576503</v>
      </c>
      <c r="J441" s="19" t="n">
        <v>0.532938620418766</v>
      </c>
      <c r="K441" s="19" t="n">
        <v>0.571622194987971</v>
      </c>
      <c r="L441" s="19" t="n">
        <v>0.393853041990099</v>
      </c>
      <c r="M441" s="19" t="n">
        <v>0.347085683910678</v>
      </c>
      <c r="N441" s="19" t="n">
        <v>0.333069931469996</v>
      </c>
      <c r="O441" s="19" t="n">
        <v>0.387384989199356</v>
      </c>
      <c r="P441" s="19"/>
      <c r="Q441" s="19" t="n">
        <v>0.358305708852095</v>
      </c>
      <c r="R441" s="19" t="n">
        <v>0.417310132657067</v>
      </c>
      <c r="S441" s="19" t="n">
        <v>0.282413854341538</v>
      </c>
      <c r="T441" s="19" t="n">
        <v>0.473499630345807</v>
      </c>
      <c r="U441" s="19"/>
      <c r="V441" s="19" t="n">
        <v>0.41652843065195</v>
      </c>
      <c r="W441" s="19" t="n">
        <v>0.410290550963652</v>
      </c>
      <c r="X441" s="19" t="n">
        <v>0.307541687738625</v>
      </c>
      <c r="Y441" s="19"/>
      <c r="Z441" s="19" t="n">
        <v>0.370802962091282</v>
      </c>
      <c r="AA441" s="19" t="n">
        <v>0.400727584540617</v>
      </c>
      <c r="AB441" s="19" t="n">
        <v>0.439556462231872</v>
      </c>
      <c r="AC441" s="19" t="n">
        <v>0.383252950951154</v>
      </c>
      <c r="AD441" s="19" t="n">
        <v>0.411636228544525</v>
      </c>
    </row>
    <row r="442">
      <c r="B442" t="s">
        <v>164</v>
      </c>
      <c r="C442" s="19" t="n">
        <v>0.167601467747603</v>
      </c>
      <c r="D442" s="19" t="n">
        <v>0.198595186039539</v>
      </c>
      <c r="E442" s="19" t="n">
        <v>0.151206005415796</v>
      </c>
      <c r="F442" s="19"/>
      <c r="G442" s="19" t="n">
        <v>0.315855220352457</v>
      </c>
      <c r="H442" s="19" t="n">
        <v>0.017485393821326</v>
      </c>
      <c r="I442" s="19" t="n">
        <v>0.166229698158821</v>
      </c>
      <c r="J442" s="19" t="n">
        <v>0.133333333333333</v>
      </c>
      <c r="K442" s="19" t="n">
        <v>0.0998983476313152</v>
      </c>
      <c r="L442" s="19" t="n">
        <v>0.253883630887728</v>
      </c>
      <c r="M442" s="19" t="n">
        <v>0.218154143849605</v>
      </c>
      <c r="N442" s="19" t="n">
        <v>0.18361319781313</v>
      </c>
      <c r="O442" s="19" t="n">
        <v>0.102223405328318</v>
      </c>
      <c r="P442" s="19"/>
      <c r="Q442" s="19" t="n">
        <v>0.20603637118103</v>
      </c>
      <c r="R442" s="19" t="n">
        <v>0.166592495230052</v>
      </c>
      <c r="S442" s="19" t="n">
        <v>0.140554623180897</v>
      </c>
      <c r="T442" s="19" t="n">
        <v>0.132147011580165</v>
      </c>
      <c r="U442" s="19"/>
      <c r="V442" s="19" t="n">
        <v>0.149056629643631</v>
      </c>
      <c r="W442" s="19" t="n">
        <v>0.176956288020649</v>
      </c>
      <c r="X442" s="19" t="n">
        <v>0.200097225852803</v>
      </c>
      <c r="Y442" s="19"/>
      <c r="Z442" s="19" t="n">
        <v>0.207355852201817</v>
      </c>
      <c r="AA442" s="19" t="n">
        <v>0.0936186969372794</v>
      </c>
      <c r="AB442" s="19" t="n">
        <v>0.104839903138535</v>
      </c>
      <c r="AC442" s="19" t="n">
        <v>0.14519805857382</v>
      </c>
      <c r="AD442" s="19" t="n">
        <v>0.149468952575849</v>
      </c>
    </row>
    <row r="443">
      <c r="B443" t="s">
        <v>165</v>
      </c>
      <c r="C443" s="19" t="n">
        <v>0.0639654795622637</v>
      </c>
      <c r="D443" s="19" t="n">
        <v>0.0873282353435442</v>
      </c>
      <c r="E443" s="19" t="n">
        <v>0.0514178695806675</v>
      </c>
      <c r="F443" s="19"/>
      <c r="G443" s="19" t="n">
        <v>0.0262171694713152</v>
      </c>
      <c r="H443" s="19" t="n">
        <v>0.0701498597968301</v>
      </c>
      <c r="I443" s="19" t="n">
        <v>0.100027545362347</v>
      </c>
      <c r="J443" s="19" t="n">
        <v>0.10059206937185</v>
      </c>
      <c r="K443" s="19" t="n">
        <v>0.0426683598867282</v>
      </c>
      <c r="L443" s="19" t="n">
        <v>0.0564557243141974</v>
      </c>
      <c r="M443" s="19" t="n">
        <v>0.0652398277602825</v>
      </c>
      <c r="N443" s="19" t="n">
        <v>0</v>
      </c>
      <c r="O443" s="19" t="n">
        <v>0.12300661627297</v>
      </c>
      <c r="P443" s="19"/>
      <c r="Q443" s="19" t="n">
        <v>0.0929562289432536</v>
      </c>
      <c r="R443" s="19" t="n">
        <v>0.0540395983224192</v>
      </c>
      <c r="S443" s="19" t="n">
        <v>0.119124017059704</v>
      </c>
      <c r="T443" s="19" t="n">
        <v>0.0237814250227029</v>
      </c>
      <c r="U443" s="19"/>
      <c r="V443" s="19" t="n">
        <v>0.06853781838519</v>
      </c>
      <c r="W443" s="19" t="n">
        <v>0.0587816800772201</v>
      </c>
      <c r="X443" s="19" t="n">
        <v>0.0631811077608938</v>
      </c>
      <c r="Y443" s="19"/>
      <c r="Z443" s="19" t="n">
        <v>0.0496970656727948</v>
      </c>
      <c r="AA443" s="19" t="n">
        <v>0.0278970574531818</v>
      </c>
      <c r="AB443" s="19" t="n">
        <v>0.0512700418732352</v>
      </c>
      <c r="AC443" s="19" t="n">
        <v>0.123923246319659</v>
      </c>
      <c r="AD443" s="19" t="n">
        <v>0.0189288654813304</v>
      </c>
    </row>
    <row r="444">
      <c r="B444" t="s">
        <v>166</v>
      </c>
      <c r="C444" s="19" t="n">
        <v>0.0228107215432282</v>
      </c>
      <c r="D444" s="19" t="n">
        <v>0.0392470658872961</v>
      </c>
      <c r="E444" s="19" t="n">
        <v>0.013915932166129</v>
      </c>
      <c r="F444" s="19"/>
      <c r="G444" s="19" t="n">
        <v>0</v>
      </c>
      <c r="H444" s="19" t="n">
        <v>0</v>
      </c>
      <c r="I444" s="19" t="n">
        <v>0.0223746699123674</v>
      </c>
      <c r="J444" s="19" t="n">
        <v>0</v>
      </c>
      <c r="K444" s="19" t="n">
        <v>0.057229987744587</v>
      </c>
      <c r="L444" s="19" t="n">
        <v>0.0141974953416295</v>
      </c>
      <c r="M444" s="19" t="n">
        <v>0.0219186220822599</v>
      </c>
      <c r="N444" s="19" t="n">
        <v>0.049753060753121</v>
      </c>
      <c r="O444" s="19" t="n">
        <v>0.0205414038882317</v>
      </c>
      <c r="P444" s="19"/>
      <c r="Q444" s="19" t="n">
        <v>0.0277782487281185</v>
      </c>
      <c r="R444" s="19" t="n">
        <v>0.0252683836740162</v>
      </c>
      <c r="S444" s="19" t="n">
        <v>0</v>
      </c>
      <c r="T444" s="19" t="n">
        <v>0.0235635753487364</v>
      </c>
      <c r="U444" s="19"/>
      <c r="V444" s="19" t="n">
        <v>0.0330422694933496</v>
      </c>
      <c r="W444" s="19" t="n">
        <v>0.0195930719819705</v>
      </c>
      <c r="X444" s="19" t="n">
        <v>0</v>
      </c>
      <c r="Y444" s="19"/>
      <c r="Z444" s="19" t="n">
        <v>0.0132785993100759</v>
      </c>
      <c r="AA444" s="19" t="n">
        <v>0.0269636065103213</v>
      </c>
      <c r="AB444" s="19" t="n">
        <v>0.0341974755323511</v>
      </c>
      <c r="AC444" s="19" t="n">
        <v>0.0215993733665636</v>
      </c>
      <c r="AD444" s="19" t="n">
        <v>0.0396823389102787</v>
      </c>
    </row>
    <row r="445">
      <c r="B445" t="s">
        <v>78</v>
      </c>
      <c r="C445" s="19" t="n">
        <v>0.00599568891657702</v>
      </c>
      <c r="D445" s="19" t="n">
        <v>0.011582361424428</v>
      </c>
      <c r="E445" s="19" t="n">
        <v>0.00296704966590195</v>
      </c>
      <c r="F445" s="19"/>
      <c r="G445" s="19" t="n">
        <v>0</v>
      </c>
      <c r="H445" s="19" t="n">
        <v>0.017485393821326</v>
      </c>
      <c r="I445" s="19" t="n">
        <v>0</v>
      </c>
      <c r="J445" s="19" t="n">
        <v>0</v>
      </c>
      <c r="K445" s="19" t="n">
        <v>0</v>
      </c>
      <c r="L445" s="19" t="n">
        <v>0.0141974953416295</v>
      </c>
      <c r="M445" s="19" t="n">
        <v>0</v>
      </c>
      <c r="N445" s="19" t="n">
        <v>0.0167819049818769</v>
      </c>
      <c r="O445" s="19" t="n">
        <v>0</v>
      </c>
      <c r="P445" s="19"/>
      <c r="Q445" s="19" t="n">
        <v>0</v>
      </c>
      <c r="R445" s="19" t="n">
        <v>0</v>
      </c>
      <c r="S445" s="19" t="n">
        <v>0.018727857593277</v>
      </c>
      <c r="T445" s="19" t="n">
        <v>0</v>
      </c>
      <c r="U445" s="19"/>
      <c r="V445" s="19" t="n">
        <v>0</v>
      </c>
      <c r="W445" s="19" t="n">
        <v>0.00959350541320767</v>
      </c>
      <c r="X445" s="19" t="n">
        <v>0.0150616425152193</v>
      </c>
      <c r="Y445" s="19"/>
      <c r="Z445" s="19" t="n">
        <v>0.00977886906913573</v>
      </c>
      <c r="AA445" s="19" t="n">
        <v>0</v>
      </c>
      <c r="AB445" s="19" t="n">
        <v>0.00617560053087248</v>
      </c>
      <c r="AC445" s="19" t="n">
        <v>0.0101807909340464</v>
      </c>
      <c r="AD445" s="19" t="n">
        <v>0.0126098667532185</v>
      </c>
    </row>
    <row r="446">
      <c r="B446" t="s">
        <v>168</v>
      </c>
      <c r="C446" s="19" t="n">
        <v>0.739626642230328</v>
      </c>
      <c r="D446" s="19" t="n">
        <v>0.663247151305192</v>
      </c>
      <c r="E446" s="19" t="n">
        <v>0.780493143171505</v>
      </c>
      <c r="F446" s="19"/>
      <c r="G446" s="19" t="n">
        <v>0.657927610176228</v>
      </c>
      <c r="H446" s="19" t="n">
        <v>0.894879352560518</v>
      </c>
      <c r="I446" s="19" t="n">
        <v>0.711368086566465</v>
      </c>
      <c r="J446" s="19" t="n">
        <v>0.766074597294816</v>
      </c>
      <c r="K446" s="19" t="n">
        <v>0.80020330473737</v>
      </c>
      <c r="L446" s="19" t="n">
        <v>0.661265654114815</v>
      </c>
      <c r="M446" s="19" t="n">
        <v>0.694687406307853</v>
      </c>
      <c r="N446" s="19" t="n">
        <v>0.749851836451873</v>
      </c>
      <c r="O446" s="19" t="n">
        <v>0.754228574510481</v>
      </c>
      <c r="P446" s="19"/>
      <c r="Q446" s="19" t="n">
        <v>0.673229151147598</v>
      </c>
      <c r="R446" s="19" t="n">
        <v>0.754099522773512</v>
      </c>
      <c r="S446" s="19" t="n">
        <v>0.721593502166123</v>
      </c>
      <c r="T446" s="19" t="n">
        <v>0.820507988048396</v>
      </c>
      <c r="U446" s="19"/>
      <c r="V446" s="19" t="n">
        <v>0.749363282477829</v>
      </c>
      <c r="W446" s="19" t="n">
        <v>0.735075454506953</v>
      </c>
      <c r="X446" s="19" t="n">
        <v>0.721660023871084</v>
      </c>
      <c r="Y446" s="19"/>
      <c r="Z446" s="19" t="n">
        <v>0.719889613746177</v>
      </c>
      <c r="AA446" s="19" t="n">
        <v>0.851520639099218</v>
      </c>
      <c r="AB446" s="19" t="n">
        <v>0.803516978925006</v>
      </c>
      <c r="AC446" s="19" t="n">
        <v>0.699098530805911</v>
      </c>
      <c r="AD446" s="19" t="n">
        <v>0.779309976279324</v>
      </c>
    </row>
    <row r="447">
      <c r="B447" t="s">
        <v>169</v>
      </c>
      <c r="C447" s="19" t="n">
        <v>0.0867762011054919</v>
      </c>
      <c r="D447" s="19" t="n">
        <v>0.12657530123084</v>
      </c>
      <c r="E447" s="19" t="n">
        <v>0.0653338017467965</v>
      </c>
      <c r="F447" s="19"/>
      <c r="G447" s="19" t="n">
        <v>0.0262171694713152</v>
      </c>
      <c r="H447" s="19" t="n">
        <v>0.0701498597968301</v>
      </c>
      <c r="I447" s="19" t="n">
        <v>0.122402215274715</v>
      </c>
      <c r="J447" s="19" t="n">
        <v>0.10059206937185</v>
      </c>
      <c r="K447" s="19" t="n">
        <v>0.0998983476313152</v>
      </c>
      <c r="L447" s="19" t="n">
        <v>0.070653219655827</v>
      </c>
      <c r="M447" s="19" t="n">
        <v>0.0871584498425424</v>
      </c>
      <c r="N447" s="19" t="n">
        <v>0.049753060753121</v>
      </c>
      <c r="O447" s="19" t="n">
        <v>0.143548020161202</v>
      </c>
      <c r="P447" s="19"/>
      <c r="Q447" s="19" t="n">
        <v>0.120734477671372</v>
      </c>
      <c r="R447" s="19" t="n">
        <v>0.0793079819964355</v>
      </c>
      <c r="S447" s="19" t="n">
        <v>0.119124017059704</v>
      </c>
      <c r="T447" s="19" t="n">
        <v>0.0473450003714393</v>
      </c>
      <c r="U447" s="19"/>
      <c r="V447" s="19" t="n">
        <v>0.10158008787854</v>
      </c>
      <c r="W447" s="19" t="n">
        <v>0.0783747520591905</v>
      </c>
      <c r="X447" s="19" t="n">
        <v>0.0631811077608938</v>
      </c>
      <c r="Y447" s="19"/>
      <c r="Z447" s="19" t="n">
        <v>0.0629756649828706</v>
      </c>
      <c r="AA447" s="19" t="n">
        <v>0.0548606639635031</v>
      </c>
      <c r="AB447" s="19" t="n">
        <v>0.0854675174055863</v>
      </c>
      <c r="AC447" s="19" t="n">
        <v>0.145522619686223</v>
      </c>
      <c r="AD447" s="19" t="n">
        <v>0.058611204391609</v>
      </c>
    </row>
    <row r="448">
      <c r="B448" t="s">
        <v>170</v>
      </c>
      <c r="C448" s="19" t="n">
        <v>0.652850441124836</v>
      </c>
      <c r="D448" s="19" t="n">
        <v>0.536671850074352</v>
      </c>
      <c r="E448" s="19" t="n">
        <v>0.715159341424709</v>
      </c>
      <c r="F448" s="19"/>
      <c r="G448" s="19" t="n">
        <v>0.631710440704913</v>
      </c>
      <c r="H448" s="19" t="n">
        <v>0.824729492763688</v>
      </c>
      <c r="I448" s="19" t="n">
        <v>0.58896587129175</v>
      </c>
      <c r="J448" s="19" t="n">
        <v>0.665482527922966</v>
      </c>
      <c r="K448" s="19" t="n">
        <v>0.700304957106054</v>
      </c>
      <c r="L448" s="19" t="n">
        <v>0.590612434458988</v>
      </c>
      <c r="M448" s="19" t="n">
        <v>0.60752895646531</v>
      </c>
      <c r="N448" s="19" t="n">
        <v>0.700098775698752</v>
      </c>
      <c r="O448" s="19" t="n">
        <v>0.610680554349279</v>
      </c>
      <c r="P448" s="19"/>
      <c r="Q448" s="19" t="n">
        <v>0.552494673476226</v>
      </c>
      <c r="R448" s="19" t="n">
        <v>0.674791540777077</v>
      </c>
      <c r="S448" s="19" t="n">
        <v>0.602469485106419</v>
      </c>
      <c r="T448" s="19" t="n">
        <v>0.773162987676957</v>
      </c>
      <c r="U448" s="19"/>
      <c r="V448" s="19" t="n">
        <v>0.64778319459929</v>
      </c>
      <c r="W448" s="19" t="n">
        <v>0.656700702447763</v>
      </c>
      <c r="X448" s="19" t="n">
        <v>0.65847891611019</v>
      </c>
      <c r="Y448" s="19"/>
      <c r="Z448" s="19" t="n">
        <v>0.656913948763306</v>
      </c>
      <c r="AA448" s="19" t="n">
        <v>0.796659975135715</v>
      </c>
      <c r="AB448" s="19" t="n">
        <v>0.71804946151942</v>
      </c>
      <c r="AC448" s="19" t="n">
        <v>0.553575911119689</v>
      </c>
      <c r="AD448" s="19" t="n">
        <v>0.720698771887715</v>
      </c>
    </row>
    <row r="44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c r="B450" s="7" t="s">
        <v>251</v>
      </c>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c r="B451" s="26" t="s">
        <v>63</v>
      </c>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c r="B452" t="s">
        <v>162</v>
      </c>
      <c r="C452" s="19" t="n">
        <v>0.322866220838857</v>
      </c>
      <c r="D452" s="19" t="n">
        <v>0.285678908602437</v>
      </c>
      <c r="E452" s="19" t="n">
        <v>0.341096487662183</v>
      </c>
      <c r="F452" s="19"/>
      <c r="G452" s="19" t="n">
        <v>0.288701160858636</v>
      </c>
      <c r="H452" s="19" t="n">
        <v>0.491465587600863</v>
      </c>
      <c r="I452" s="19" t="n">
        <v>0.30099242710152</v>
      </c>
      <c r="J452" s="19" t="n">
        <v>0.366074597294816</v>
      </c>
      <c r="K452" s="19" t="n">
        <v>0.228581109749399</v>
      </c>
      <c r="L452" s="19" t="n">
        <v>0.295640474281815</v>
      </c>
      <c r="M452" s="19" t="n">
        <v>0.326199138801412</v>
      </c>
      <c r="N452" s="19" t="n">
        <v>0.41638680218687</v>
      </c>
      <c r="O452" s="19" t="n">
        <v>0.244562390207416</v>
      </c>
      <c r="P452" s="19"/>
      <c r="Q452" s="19" t="n">
        <v>0.218679878562522</v>
      </c>
      <c r="R452" s="19" t="n">
        <v>0.333363741106056</v>
      </c>
      <c r="S452" s="19" t="n">
        <v>0.454496231613987</v>
      </c>
      <c r="T452" s="19" t="n">
        <v>0.360723146878385</v>
      </c>
      <c r="U452" s="19"/>
      <c r="V452" s="19" t="n">
        <v>0.30867741466158</v>
      </c>
      <c r="W452" s="19" t="n">
        <v>0.333681181720452</v>
      </c>
      <c r="X452" s="19" t="n">
        <v>0.338541526780222</v>
      </c>
      <c r="Y452" s="19"/>
      <c r="Z452" s="19" t="n">
        <v>0.307666766143482</v>
      </c>
      <c r="AA452" s="19" t="n">
        <v>0.465691953697083</v>
      </c>
      <c r="AB452" s="19" t="n">
        <v>0.386261485290649</v>
      </c>
      <c r="AC452" s="19" t="n">
        <v>0.313653825624824</v>
      </c>
      <c r="AD452" s="19" t="n">
        <v>0.349714025596862</v>
      </c>
    </row>
    <row r="453">
      <c r="B453" t="s">
        <v>163</v>
      </c>
      <c r="C453" s="19" t="n">
        <v>0.377739624859083</v>
      </c>
      <c r="D453" s="19" t="n">
        <v>0.361904432730439</v>
      </c>
      <c r="E453" s="19" t="n">
        <v>0.387519528002752</v>
      </c>
      <c r="F453" s="19"/>
      <c r="G453" s="19" t="n">
        <v>0.396068212137245</v>
      </c>
      <c r="H453" s="19" t="n">
        <v>0.368026408293951</v>
      </c>
      <c r="I453" s="19" t="n">
        <v>0.35496576007867</v>
      </c>
      <c r="J453" s="19" t="n">
        <v>0.433925402705184</v>
      </c>
      <c r="K453" s="19" t="n">
        <v>0.428038963783079</v>
      </c>
      <c r="L453" s="19" t="n">
        <v>0.366126565411482</v>
      </c>
      <c r="M453" s="19" t="n">
        <v>0.390664908831949</v>
      </c>
      <c r="N453" s="19" t="n">
        <v>0.333465034265002</v>
      </c>
      <c r="O453" s="19" t="n">
        <v>0.367085392367545</v>
      </c>
      <c r="P453" s="19"/>
      <c r="Q453" s="19" t="n">
        <v>0.407319487266794</v>
      </c>
      <c r="R453" s="19" t="n">
        <v>0.37833087139426</v>
      </c>
      <c r="S453" s="19" t="n">
        <v>0.21211604521641</v>
      </c>
      <c r="T453" s="19" t="n">
        <v>0.440247213277401</v>
      </c>
      <c r="U453" s="19"/>
      <c r="V453" s="19" t="n">
        <v>0.370124360396664</v>
      </c>
      <c r="W453" s="19" t="n">
        <v>0.403082737997827</v>
      </c>
      <c r="X453" s="19" t="n">
        <v>0.337072796135523</v>
      </c>
      <c r="Y453" s="19"/>
      <c r="Z453" s="19" t="n">
        <v>0.424764469354673</v>
      </c>
      <c r="AA453" s="19" t="n">
        <v>0.385681117168166</v>
      </c>
      <c r="AB453" s="19" t="n">
        <v>0.351038518531643</v>
      </c>
      <c r="AC453" s="19" t="n">
        <v>0.325779983477738</v>
      </c>
      <c r="AD453" s="19" t="n">
        <v>0.363233186626</v>
      </c>
    </row>
    <row r="454">
      <c r="B454" t="s">
        <v>164</v>
      </c>
      <c r="C454" s="19" t="n">
        <v>0.178741558858588</v>
      </c>
      <c r="D454" s="19" t="n">
        <v>0.193945738103523</v>
      </c>
      <c r="E454" s="19" t="n">
        <v>0.170990949887711</v>
      </c>
      <c r="F454" s="19"/>
      <c r="G454" s="19" t="n">
        <v>0.183520186299206</v>
      </c>
      <c r="H454" s="19" t="n">
        <v>0.105328931951008</v>
      </c>
      <c r="I454" s="19" t="n">
        <v>0.221639597545095</v>
      </c>
      <c r="J454" s="19" t="n">
        <v>0.0662719537520997</v>
      </c>
      <c r="K454" s="19" t="n">
        <v>0.171859383848236</v>
      </c>
      <c r="L454" s="19" t="n">
        <v>0.225655768730629</v>
      </c>
      <c r="M454" s="19" t="n">
        <v>0.217638105363107</v>
      </c>
      <c r="N454" s="19" t="n">
        <v>0.133465034265002</v>
      </c>
      <c r="O454" s="19" t="n">
        <v>0.184147213824824</v>
      </c>
      <c r="P454" s="19"/>
      <c r="Q454" s="19" t="n">
        <v>0.211253378690784</v>
      </c>
      <c r="R454" s="19" t="n">
        <v>0.17417297326083</v>
      </c>
      <c r="S454" s="19" t="n">
        <v>0.22237574409014</v>
      </c>
      <c r="T454" s="19" t="n">
        <v>0.115288137409893</v>
      </c>
      <c r="U454" s="19"/>
      <c r="V454" s="19" t="n">
        <v>0.192915566546991</v>
      </c>
      <c r="W454" s="19" t="n">
        <v>0.152618248877173</v>
      </c>
      <c r="X454" s="19" t="n">
        <v>0.201564639555369</v>
      </c>
      <c r="Y454" s="19"/>
      <c r="Z454" s="19" t="n">
        <v>0.166787422262211</v>
      </c>
      <c r="AA454" s="19" t="n">
        <v>0.0917414541569869</v>
      </c>
      <c r="AB454" s="19" t="n">
        <v>0.159802064930991</v>
      </c>
      <c r="AC454" s="19" t="n">
        <v>0.216017570211978</v>
      </c>
      <c r="AD454" s="19" t="n">
        <v>0.201527337044116</v>
      </c>
    </row>
    <row r="455">
      <c r="B455" t="s">
        <v>165</v>
      </c>
      <c r="C455" s="19" t="n">
        <v>0.0914200863501819</v>
      </c>
      <c r="D455" s="19" t="n">
        <v>0.120351069122253</v>
      </c>
      <c r="E455" s="19" t="n">
        <v>0.0759188795150971</v>
      </c>
      <c r="F455" s="19"/>
      <c r="G455" s="19" t="n">
        <v>0.0792761017622828</v>
      </c>
      <c r="H455" s="19" t="n">
        <v>0.0351790721541781</v>
      </c>
      <c r="I455" s="19" t="n">
        <v>0.100159239211008</v>
      </c>
      <c r="J455" s="19" t="n">
        <v>0.1337280462479</v>
      </c>
      <c r="K455" s="19" t="n">
        <v>0.114121134260225</v>
      </c>
      <c r="L455" s="19" t="n">
        <v>0.112577191576074</v>
      </c>
      <c r="M455" s="19" t="n">
        <v>0.0219186220822599</v>
      </c>
      <c r="N455" s="19" t="n">
        <v>0.0667325171325011</v>
      </c>
      <c r="O455" s="19" t="n">
        <v>0.163364002880172</v>
      </c>
      <c r="P455" s="19"/>
      <c r="Q455" s="19" t="n">
        <v>0.129807651348605</v>
      </c>
      <c r="R455" s="19" t="n">
        <v>0.0896669560586487</v>
      </c>
      <c r="S455" s="19" t="n">
        <v>0.0913682118547915</v>
      </c>
      <c r="T455" s="19" t="n">
        <v>0.049014180753908</v>
      </c>
      <c r="U455" s="19"/>
      <c r="V455" s="19" t="n">
        <v>0.103971591876358</v>
      </c>
      <c r="W455" s="19" t="n">
        <v>0.0689967484481248</v>
      </c>
      <c r="X455" s="19" t="n">
        <v>0.109848052254347</v>
      </c>
      <c r="Y455" s="19"/>
      <c r="Z455" s="19" t="n">
        <v>0.0776645714298686</v>
      </c>
      <c r="AA455" s="19" t="n">
        <v>0.0411763516725123</v>
      </c>
      <c r="AB455" s="19" t="n">
        <v>0.078020967112737</v>
      </c>
      <c r="AC455" s="19" t="n">
        <v>0.124313268367762</v>
      </c>
      <c r="AD455" s="19" t="n">
        <v>0.0631538175907772</v>
      </c>
    </row>
    <row r="456">
      <c r="B456" t="s">
        <v>166</v>
      </c>
      <c r="C456" s="19" t="n">
        <v>0.019739838646766</v>
      </c>
      <c r="D456" s="19" t="n">
        <v>0.0273782520624103</v>
      </c>
      <c r="E456" s="19" t="n">
        <v>0.0156338649814514</v>
      </c>
      <c r="F456" s="19"/>
      <c r="G456" s="19" t="n">
        <v>0.0524343389426304</v>
      </c>
      <c r="H456" s="19" t="n">
        <v>0</v>
      </c>
      <c r="I456" s="19" t="n">
        <v>0.0222429760637062</v>
      </c>
      <c r="J456" s="19" t="n">
        <v>0</v>
      </c>
      <c r="K456" s="19" t="n">
        <v>0.0573994083590617</v>
      </c>
      <c r="L456" s="19" t="n">
        <v>0</v>
      </c>
      <c r="M456" s="19" t="n">
        <v>0.0219186220822599</v>
      </c>
      <c r="N456" s="19" t="n">
        <v>0</v>
      </c>
      <c r="O456" s="19" t="n">
        <v>0.0202995968318112</v>
      </c>
      <c r="P456" s="19"/>
      <c r="Q456" s="19" t="n">
        <v>0.0329396041312959</v>
      </c>
      <c r="R456" s="19" t="n">
        <v>0.0165459721414828</v>
      </c>
      <c r="S456" s="19" t="n">
        <v>0</v>
      </c>
      <c r="T456" s="19" t="n">
        <v>0.0243592005787641</v>
      </c>
      <c r="U456" s="19"/>
      <c r="V456" s="19" t="n">
        <v>0.0167290938979839</v>
      </c>
      <c r="W456" s="19" t="n">
        <v>0.0260526950405477</v>
      </c>
      <c r="X456" s="19" t="n">
        <v>0.0129729852745393</v>
      </c>
      <c r="Y456" s="19"/>
      <c r="Z456" s="19" t="n">
        <v>0.014402770964679</v>
      </c>
      <c r="AA456" s="19" t="n">
        <v>0.0157091233052513</v>
      </c>
      <c r="AB456" s="19" t="n">
        <v>0.0125984603325653</v>
      </c>
      <c r="AC456" s="19" t="n">
        <v>0.0100545613836521</v>
      </c>
      <c r="AD456" s="19" t="n">
        <v>0.0103186498865573</v>
      </c>
    </row>
    <row r="457">
      <c r="B457" t="s">
        <v>78</v>
      </c>
      <c r="C457" s="19" t="n">
        <v>0.00949267044652423</v>
      </c>
      <c r="D457" s="19" t="n">
        <v>0.0107415993789373</v>
      </c>
      <c r="E457" s="19" t="n">
        <v>0.00884028995080588</v>
      </c>
      <c r="F457" s="19"/>
      <c r="G457" s="19" t="n">
        <v>0</v>
      </c>
      <c r="H457" s="19" t="n">
        <v>0</v>
      </c>
      <c r="I457" s="19" t="n">
        <v>0</v>
      </c>
      <c r="J457" s="19" t="n">
        <v>0</v>
      </c>
      <c r="K457" s="19" t="n">
        <v>0</v>
      </c>
      <c r="L457" s="19" t="n">
        <v>0</v>
      </c>
      <c r="M457" s="19" t="n">
        <v>0.0216606028390113</v>
      </c>
      <c r="N457" s="19" t="n">
        <v>0.0499506121506242</v>
      </c>
      <c r="O457" s="19" t="n">
        <v>0.0205414038882317</v>
      </c>
      <c r="P457" s="19"/>
      <c r="Q457" s="19" t="n">
        <v>0</v>
      </c>
      <c r="R457" s="19" t="n">
        <v>0.00791948603872217</v>
      </c>
      <c r="S457" s="19" t="n">
        <v>0.0196437672246722</v>
      </c>
      <c r="T457" s="19" t="n">
        <v>0.0103681211016485</v>
      </c>
      <c r="U457" s="19"/>
      <c r="V457" s="19" t="n">
        <v>0.0075819726204228</v>
      </c>
      <c r="W457" s="19" t="n">
        <v>0.015568387915876</v>
      </c>
      <c r="X457" s="19" t="n">
        <v>0</v>
      </c>
      <c r="Y457" s="19"/>
      <c r="Z457" s="19" t="n">
        <v>0.00871399984508646</v>
      </c>
      <c r="AA457" s="19" t="n">
        <v>0</v>
      </c>
      <c r="AB457" s="19" t="n">
        <v>0.0122785038014153</v>
      </c>
      <c r="AC457" s="19" t="n">
        <v>0.0101807909340464</v>
      </c>
      <c r="AD457" s="19" t="n">
        <v>0.0120529832556871</v>
      </c>
    </row>
    <row r="458">
      <c r="B458" t="s">
        <v>168</v>
      </c>
      <c r="C458" s="19" t="n">
        <v>0.70060584569794</v>
      </c>
      <c r="D458" s="19" t="n">
        <v>0.647583341332876</v>
      </c>
      <c r="E458" s="19" t="n">
        <v>0.728616015664935</v>
      </c>
      <c r="F458" s="19"/>
      <c r="G458" s="19" t="n">
        <v>0.684769372995881</v>
      </c>
      <c r="H458" s="19" t="n">
        <v>0.859491995894814</v>
      </c>
      <c r="I458" s="19" t="n">
        <v>0.655958187180191</v>
      </c>
      <c r="J458" s="19" t="n">
        <v>0.8</v>
      </c>
      <c r="K458" s="19" t="n">
        <v>0.656620073532478</v>
      </c>
      <c r="L458" s="19" t="n">
        <v>0.661767039693296</v>
      </c>
      <c r="M458" s="19" t="n">
        <v>0.716864047633361</v>
      </c>
      <c r="N458" s="19" t="n">
        <v>0.749851836451873</v>
      </c>
      <c r="O458" s="19" t="n">
        <v>0.611647782574961</v>
      </c>
      <c r="P458" s="19"/>
      <c r="Q458" s="19" t="n">
        <v>0.625999365829315</v>
      </c>
      <c r="R458" s="19" t="n">
        <v>0.711694612500316</v>
      </c>
      <c r="S458" s="19" t="n">
        <v>0.666612276830397</v>
      </c>
      <c r="T458" s="19" t="n">
        <v>0.800970360155786</v>
      </c>
      <c r="U458" s="19"/>
      <c r="V458" s="19" t="n">
        <v>0.678801775058244</v>
      </c>
      <c r="W458" s="19" t="n">
        <v>0.736763919718279</v>
      </c>
      <c r="X458" s="19" t="n">
        <v>0.675614322915745</v>
      </c>
      <c r="Y458" s="19"/>
      <c r="Z458" s="19" t="n">
        <v>0.732431235498155</v>
      </c>
      <c r="AA458" s="19" t="n">
        <v>0.851373070865249</v>
      </c>
      <c r="AB458" s="19" t="n">
        <v>0.737300003822292</v>
      </c>
      <c r="AC458" s="19" t="n">
        <v>0.639433809102562</v>
      </c>
      <c r="AD458" s="19" t="n">
        <v>0.712947212222862</v>
      </c>
    </row>
    <row r="459">
      <c r="B459" t="s">
        <v>169</v>
      </c>
      <c r="C459" s="19" t="n">
        <v>0.111159924996948</v>
      </c>
      <c r="D459" s="19" t="n">
        <v>0.147729321184664</v>
      </c>
      <c r="E459" s="19" t="n">
        <v>0.0915527444965484</v>
      </c>
      <c r="F459" s="19"/>
      <c r="G459" s="19" t="n">
        <v>0.131710440704913</v>
      </c>
      <c r="H459" s="19" t="n">
        <v>0.0351790721541781</v>
      </c>
      <c r="I459" s="19" t="n">
        <v>0.122402215274715</v>
      </c>
      <c r="J459" s="19" t="n">
        <v>0.1337280462479</v>
      </c>
      <c r="K459" s="19" t="n">
        <v>0.171520542619286</v>
      </c>
      <c r="L459" s="19" t="n">
        <v>0.112577191576074</v>
      </c>
      <c r="M459" s="19" t="n">
        <v>0.0438372441645199</v>
      </c>
      <c r="N459" s="19" t="n">
        <v>0.0667325171325011</v>
      </c>
      <c r="O459" s="19" t="n">
        <v>0.183663599711983</v>
      </c>
      <c r="P459" s="19"/>
      <c r="Q459" s="19" t="n">
        <v>0.162747255479901</v>
      </c>
      <c r="R459" s="19" t="n">
        <v>0.106212928200132</v>
      </c>
      <c r="S459" s="19" t="n">
        <v>0.0913682118547915</v>
      </c>
      <c r="T459" s="19" t="n">
        <v>0.0733733813326722</v>
      </c>
      <c r="U459" s="19"/>
      <c r="V459" s="19" t="n">
        <v>0.120700685774342</v>
      </c>
      <c r="W459" s="19" t="n">
        <v>0.0950494434886725</v>
      </c>
      <c r="X459" s="19" t="n">
        <v>0.122821037528886</v>
      </c>
      <c r="Y459" s="19"/>
      <c r="Z459" s="19" t="n">
        <v>0.0920673423945476</v>
      </c>
      <c r="AA459" s="19" t="n">
        <v>0.0568854749777636</v>
      </c>
      <c r="AB459" s="19" t="n">
        <v>0.0906194274453023</v>
      </c>
      <c r="AC459" s="19" t="n">
        <v>0.134367829751414</v>
      </c>
      <c r="AD459" s="19" t="n">
        <v>0.0734724674773346</v>
      </c>
    </row>
    <row r="460">
      <c r="B460" t="s">
        <v>170</v>
      </c>
      <c r="C460" s="19" t="n">
        <v>0.589445920700992</v>
      </c>
      <c r="D460" s="19" t="n">
        <v>0.499854020148212</v>
      </c>
      <c r="E460" s="19" t="n">
        <v>0.637063271168387</v>
      </c>
      <c r="F460" s="19"/>
      <c r="G460" s="19" t="n">
        <v>0.553058932290968</v>
      </c>
      <c r="H460" s="19" t="n">
        <v>0.824312923740636</v>
      </c>
      <c r="I460" s="19" t="n">
        <v>0.533555971905476</v>
      </c>
      <c r="J460" s="19" t="n">
        <v>0.6662719537521</v>
      </c>
      <c r="K460" s="19" t="n">
        <v>0.485099530913192</v>
      </c>
      <c r="L460" s="19" t="n">
        <v>0.549189848117222</v>
      </c>
      <c r="M460" s="19" t="n">
        <v>0.673026803468842</v>
      </c>
      <c r="N460" s="19" t="n">
        <v>0.683119319319372</v>
      </c>
      <c r="O460" s="19" t="n">
        <v>0.427984182862979</v>
      </c>
      <c r="P460" s="19"/>
      <c r="Q460" s="19" t="n">
        <v>0.463252110349414</v>
      </c>
      <c r="R460" s="19" t="n">
        <v>0.605481684300185</v>
      </c>
      <c r="S460" s="19" t="n">
        <v>0.575244064975605</v>
      </c>
      <c r="T460" s="19" t="n">
        <v>0.727596978823114</v>
      </c>
      <c r="U460" s="19"/>
      <c r="V460" s="19" t="n">
        <v>0.558101089283902</v>
      </c>
      <c r="W460" s="19" t="n">
        <v>0.641714476229606</v>
      </c>
      <c r="X460" s="19" t="n">
        <v>0.552793285386859</v>
      </c>
      <c r="Y460" s="19"/>
      <c r="Z460" s="19" t="n">
        <v>0.640363893103608</v>
      </c>
      <c r="AA460" s="19" t="n">
        <v>0.794487595887486</v>
      </c>
      <c r="AB460" s="19" t="n">
        <v>0.64668057637699</v>
      </c>
      <c r="AC460" s="19" t="n">
        <v>0.505065979351149</v>
      </c>
      <c r="AD460" s="19" t="n">
        <v>0.639474744745527</v>
      </c>
    </row>
    <row r="461">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c r="B462" s="7" t="s">
        <v>252</v>
      </c>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c r="B463" s="26" t="s">
        <v>63</v>
      </c>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c r="B464" t="s">
        <v>162</v>
      </c>
      <c r="C464" s="19" t="n">
        <v>0.323306552570144</v>
      </c>
      <c r="D464" s="19" t="n">
        <v>0.281347067327868</v>
      </c>
      <c r="E464" s="19" t="n">
        <v>0.347168987819948</v>
      </c>
      <c r="F464" s="19"/>
      <c r="G464" s="19" t="n">
        <v>0.184457076321712</v>
      </c>
      <c r="H464" s="19" t="n">
        <v>0.420899158780981</v>
      </c>
      <c r="I464" s="19" t="n">
        <v>0.355097453927332</v>
      </c>
      <c r="J464" s="19" t="n">
        <v>0.23313597687605</v>
      </c>
      <c r="K464" s="19" t="n">
        <v>0.300033884122895</v>
      </c>
      <c r="L464" s="19" t="n">
        <v>0.280941593361704</v>
      </c>
      <c r="M464" s="19" t="n">
        <v>0.347859741640424</v>
      </c>
      <c r="N464" s="19" t="n">
        <v>0.41697945637938</v>
      </c>
      <c r="O464" s="19" t="n">
        <v>0.305219373646429</v>
      </c>
      <c r="P464" s="19"/>
      <c r="Q464" s="19" t="n">
        <v>0.270728404716333</v>
      </c>
      <c r="R464" s="19" t="n">
        <v>0.343911250365678</v>
      </c>
      <c r="S464" s="19" t="n">
        <v>0.414335925387185</v>
      </c>
      <c r="T464" s="19" t="n">
        <v>0.287701923919046</v>
      </c>
      <c r="U464" s="19"/>
      <c r="V464" s="19" t="n">
        <v>0.294929266005958</v>
      </c>
      <c r="W464" s="19" t="n">
        <v>0.334444357558743</v>
      </c>
      <c r="X464" s="19" t="n">
        <v>0.381011782454904</v>
      </c>
      <c r="Y464" s="19"/>
      <c r="Z464" s="19" t="n">
        <v>0.26481412706885</v>
      </c>
      <c r="AA464" s="19" t="n">
        <v>0.419559863719738</v>
      </c>
      <c r="AB464" s="19" t="n">
        <v>0.382683916373852</v>
      </c>
      <c r="AC464" s="19" t="n">
        <v>0.408393240195319</v>
      </c>
      <c r="AD464" s="19" t="n">
        <v>0.395952884974008</v>
      </c>
    </row>
    <row r="465">
      <c r="B465" t="s">
        <v>163</v>
      </c>
      <c r="C465" s="19" t="n">
        <v>0.401171886152344</v>
      </c>
      <c r="D465" s="19" t="n">
        <v>0.380148901072008</v>
      </c>
      <c r="E465" s="19" t="n">
        <v>0.410823765333403</v>
      </c>
      <c r="F465" s="19"/>
      <c r="G465" s="19" t="n">
        <v>0.657927610176228</v>
      </c>
      <c r="H465" s="19" t="n">
        <v>0.385928371138329</v>
      </c>
      <c r="I465" s="19" t="n">
        <v>0.33442273812141</v>
      </c>
      <c r="J465" s="19" t="n">
        <v>0.499013217713583</v>
      </c>
      <c r="K465" s="19" t="n">
        <v>0.485946633985565</v>
      </c>
      <c r="L465" s="19" t="n">
        <v>0.366627950989963</v>
      </c>
      <c r="M465" s="19" t="n">
        <v>0.324909042585169</v>
      </c>
      <c r="N465" s="19" t="n">
        <v>0.333069931469996</v>
      </c>
      <c r="O465" s="19" t="n">
        <v>0.346785795535734</v>
      </c>
      <c r="P465" s="19"/>
      <c r="Q465" s="19" t="n">
        <v>0.379199095424254</v>
      </c>
      <c r="R465" s="19" t="n">
        <v>0.393662297653391</v>
      </c>
      <c r="S465" s="19" t="n">
        <v>0.36527296882156</v>
      </c>
      <c r="T465" s="19" t="n">
        <v>0.487701746077785</v>
      </c>
      <c r="U465" s="19"/>
      <c r="V465" s="19" t="n">
        <v>0.408067049895573</v>
      </c>
      <c r="W465" s="19" t="n">
        <v>0.430579167149962</v>
      </c>
      <c r="X465" s="19" t="n">
        <v>0.306483114870721</v>
      </c>
      <c r="Y465" s="19"/>
      <c r="Z465" s="19" t="n">
        <v>0.443022198685781</v>
      </c>
      <c r="AA465" s="19" t="n">
        <v>0.442222102626216</v>
      </c>
      <c r="AB465" s="19" t="n">
        <v>0.408823080287405</v>
      </c>
      <c r="AC465" s="19" t="n">
        <v>0.216817628204348</v>
      </c>
      <c r="AD465" s="19" t="n">
        <v>0.376982673445561</v>
      </c>
    </row>
    <row r="466">
      <c r="B466" t="s">
        <v>164</v>
      </c>
      <c r="C466" s="19" t="n">
        <v>0.186458396899178</v>
      </c>
      <c r="D466" s="19" t="n">
        <v>0.218034219320187</v>
      </c>
      <c r="E466" s="19" t="n">
        <v>0.169802576606522</v>
      </c>
      <c r="F466" s="19"/>
      <c r="G466" s="19" t="n">
        <v>0.105180974559429</v>
      </c>
      <c r="H466" s="19" t="n">
        <v>0.122814325772334</v>
      </c>
      <c r="I466" s="19" t="n">
        <v>0.210452262588911</v>
      </c>
      <c r="J466" s="19" t="n">
        <v>0.134122759162467</v>
      </c>
      <c r="K466" s="19" t="n">
        <v>0.142736128132518</v>
      </c>
      <c r="L466" s="19" t="n">
        <v>0.253716502361568</v>
      </c>
      <c r="M466" s="19" t="n">
        <v>0.261733368770876</v>
      </c>
      <c r="N466" s="19" t="n">
        <v>0.149851836451873</v>
      </c>
      <c r="O466" s="19" t="n">
        <v>0.225230021601287</v>
      </c>
      <c r="P466" s="19"/>
      <c r="Q466" s="19" t="n">
        <v>0.241876543659538</v>
      </c>
      <c r="R466" s="19" t="n">
        <v>0.172200683964389</v>
      </c>
      <c r="S466" s="19" t="n">
        <v>0.127604823903759</v>
      </c>
      <c r="T466" s="19" t="n">
        <v>0.187619450733378</v>
      </c>
      <c r="U466" s="19"/>
      <c r="V466" s="19" t="n">
        <v>0.201337857497824</v>
      </c>
      <c r="W466" s="19" t="n">
        <v>0.147761408047026</v>
      </c>
      <c r="X466" s="19" t="n">
        <v>0.238735791028643</v>
      </c>
      <c r="Y466" s="19"/>
      <c r="Z466" s="19" t="n">
        <v>0.210856611571756</v>
      </c>
      <c r="AA466" s="19" t="n">
        <v>0.0943095187424127</v>
      </c>
      <c r="AB466" s="19" t="n">
        <v>0.162882507309699</v>
      </c>
      <c r="AC466" s="19" t="n">
        <v>0.219244864232297</v>
      </c>
      <c r="AD466" s="19" t="n">
        <v>0.148155323223882</v>
      </c>
    </row>
    <row r="467">
      <c r="B467" t="s">
        <v>165</v>
      </c>
      <c r="C467" s="19" t="n">
        <v>0.0603944243330435</v>
      </c>
      <c r="D467" s="19" t="n">
        <v>0.094051821333905</v>
      </c>
      <c r="E467" s="19" t="n">
        <v>0.0422216264805844</v>
      </c>
      <c r="F467" s="19"/>
      <c r="G467" s="19" t="n">
        <v>0.0262171694713152</v>
      </c>
      <c r="H467" s="19" t="n">
        <v>0.0703581443083562</v>
      </c>
      <c r="I467" s="19" t="n">
        <v>0.0668606220397798</v>
      </c>
      <c r="J467" s="19" t="n">
        <v>0.100197356457283</v>
      </c>
      <c r="K467" s="19" t="n">
        <v>0.0426683598867282</v>
      </c>
      <c r="L467" s="19" t="n">
        <v>0.070653219655827</v>
      </c>
      <c r="M467" s="19" t="n">
        <v>0.0435792249212712</v>
      </c>
      <c r="N467" s="19" t="n">
        <v>0.0333662585662505</v>
      </c>
      <c r="O467" s="19" t="n">
        <v>0.102465212384738</v>
      </c>
      <c r="P467" s="19"/>
      <c r="Q467" s="19" t="n">
        <v>0.06514332113295</v>
      </c>
      <c r="R467" s="19" t="n">
        <v>0.0601011316396679</v>
      </c>
      <c r="S467" s="19" t="n">
        <v>0.0927862818874971</v>
      </c>
      <c r="T467" s="19" t="n">
        <v>0.0237814250227029</v>
      </c>
      <c r="U467" s="19"/>
      <c r="V467" s="19" t="n">
        <v>0.0631670840460649</v>
      </c>
      <c r="W467" s="19" t="n">
        <v>0.0569016271008166</v>
      </c>
      <c r="X467" s="19" t="n">
        <v>0.0607963263711928</v>
      </c>
      <c r="Y467" s="19"/>
      <c r="Z467" s="19" t="n">
        <v>0.0600563626083839</v>
      </c>
      <c r="AA467" s="19" t="n">
        <v>0.0123409470332296</v>
      </c>
      <c r="AB467" s="19" t="n">
        <v>0.0254718502445653</v>
      </c>
      <c r="AC467" s="19" t="n">
        <v>0.132280889797509</v>
      </c>
      <c r="AD467" s="19" t="n">
        <v>0.034084360323121</v>
      </c>
    </row>
    <row r="468">
      <c r="B468" t="s">
        <v>166</v>
      </c>
      <c r="C468" s="19" t="n">
        <v>0.0193595960807412</v>
      </c>
      <c r="D468" s="19" t="n">
        <v>0.0163478332537741</v>
      </c>
      <c r="E468" s="19" t="n">
        <v>0.0210607424314596</v>
      </c>
      <c r="F468" s="19"/>
      <c r="G468" s="19" t="n">
        <v>0.0262171694713152</v>
      </c>
      <c r="H468" s="19" t="n">
        <v>0</v>
      </c>
      <c r="I468" s="19" t="n">
        <v>0.022111282215045</v>
      </c>
      <c r="J468" s="19" t="n">
        <v>0.0335306897906168</v>
      </c>
      <c r="K468" s="19" t="n">
        <v>0.0286149938722935</v>
      </c>
      <c r="L468" s="19" t="n">
        <v>0.0140303668154692</v>
      </c>
      <c r="M468" s="19" t="n">
        <v>0.0219186220822599</v>
      </c>
      <c r="N468" s="19" t="n">
        <v>0.0165843535843737</v>
      </c>
      <c r="O468" s="19" t="n">
        <v>0.0202995968318112</v>
      </c>
      <c r="P468" s="19"/>
      <c r="Q468" s="19" t="n">
        <v>0.0353016818700762</v>
      </c>
      <c r="R468" s="19" t="n">
        <v>0.0185061171652998</v>
      </c>
      <c r="S468" s="19" t="n">
        <v>0</v>
      </c>
      <c r="T468" s="19" t="n">
        <v>0.013195454247088</v>
      </c>
      <c r="U468" s="19"/>
      <c r="V468" s="19" t="n">
        <v>0.0199420648709471</v>
      </c>
      <c r="W468" s="19" t="n">
        <v>0.0212019532608516</v>
      </c>
      <c r="X468" s="19" t="n">
        <v>0.0129729852745393</v>
      </c>
      <c r="Y468" s="19"/>
      <c r="Z468" s="19" t="n">
        <v>0.0131830982109057</v>
      </c>
      <c r="AA468" s="19" t="n">
        <v>0.0315675678784039</v>
      </c>
      <c r="AB468" s="19" t="n">
        <v>0.013963045253606</v>
      </c>
      <c r="AC468" s="19" t="n">
        <v>0.0130825866364794</v>
      </c>
      <c r="AD468" s="19" t="n">
        <v>0.0323633307334252</v>
      </c>
    </row>
    <row r="469">
      <c r="B469" t="s">
        <v>78</v>
      </c>
      <c r="C469" s="19" t="n">
        <v>0.00930914396454916</v>
      </c>
      <c r="D469" s="19" t="n">
        <v>0.0100701576922574</v>
      </c>
      <c r="E469" s="19" t="n">
        <v>0.00892230132808268</v>
      </c>
      <c r="F469" s="19"/>
      <c r="G469" s="19" t="n">
        <v>0</v>
      </c>
      <c r="H469" s="19" t="n">
        <v>0</v>
      </c>
      <c r="I469" s="19" t="n">
        <v>0.0110556411075225</v>
      </c>
      <c r="J469" s="19" t="n">
        <v>0</v>
      </c>
      <c r="K469" s="19" t="n">
        <v>0</v>
      </c>
      <c r="L469" s="19" t="n">
        <v>0.0140303668154692</v>
      </c>
      <c r="M469" s="19" t="n">
        <v>0</v>
      </c>
      <c r="N469" s="19" t="n">
        <v>0.0501481635481274</v>
      </c>
      <c r="O469" s="19" t="n">
        <v>0</v>
      </c>
      <c r="P469" s="19"/>
      <c r="Q469" s="19" t="n">
        <v>0.00775095319684941</v>
      </c>
      <c r="R469" s="19" t="n">
        <v>0.0116185192115741</v>
      </c>
      <c r="S469" s="19" t="n">
        <v>0</v>
      </c>
      <c r="T469" s="19" t="n">
        <v>0</v>
      </c>
      <c r="U469" s="19"/>
      <c r="V469" s="19" t="n">
        <v>0.0125566776836334</v>
      </c>
      <c r="W469" s="19" t="n">
        <v>0.00911148688260137</v>
      </c>
      <c r="X469" s="19" t="n">
        <v>0</v>
      </c>
      <c r="Y469" s="19"/>
      <c r="Z469" s="19" t="n">
        <v>0.00806760185432325</v>
      </c>
      <c r="AA469" s="19" t="n">
        <v>0</v>
      </c>
      <c r="AB469" s="19" t="n">
        <v>0.00617560053087248</v>
      </c>
      <c r="AC469" s="19" t="n">
        <v>0.0101807909340464</v>
      </c>
      <c r="AD469" s="19" t="n">
        <v>0.0124614273000028</v>
      </c>
    </row>
    <row r="470">
      <c r="B470" t="s">
        <v>168</v>
      </c>
      <c r="C470" s="19" t="n">
        <v>0.724478438722488</v>
      </c>
      <c r="D470" s="19" t="n">
        <v>0.661495968399876</v>
      </c>
      <c r="E470" s="19" t="n">
        <v>0.757992753153351</v>
      </c>
      <c r="F470" s="19"/>
      <c r="G470" s="19" t="n">
        <v>0.84238468649794</v>
      </c>
      <c r="H470" s="19" t="n">
        <v>0.80682752991931</v>
      </c>
      <c r="I470" s="19" t="n">
        <v>0.689520192048742</v>
      </c>
      <c r="J470" s="19" t="n">
        <v>0.732149194589633</v>
      </c>
      <c r="K470" s="19" t="n">
        <v>0.78598051810846</v>
      </c>
      <c r="L470" s="19" t="n">
        <v>0.647569544351667</v>
      </c>
      <c r="M470" s="19" t="n">
        <v>0.672768784225593</v>
      </c>
      <c r="N470" s="19" t="n">
        <v>0.750049387849376</v>
      </c>
      <c r="O470" s="19" t="n">
        <v>0.652005169182163</v>
      </c>
      <c r="P470" s="19"/>
      <c r="Q470" s="19" t="n">
        <v>0.649927500140586</v>
      </c>
      <c r="R470" s="19" t="n">
        <v>0.737573548019069</v>
      </c>
      <c r="S470" s="19" t="n">
        <v>0.779608894208744</v>
      </c>
      <c r="T470" s="19" t="n">
        <v>0.775403669996832</v>
      </c>
      <c r="U470" s="19"/>
      <c r="V470" s="19" t="n">
        <v>0.70299631590153</v>
      </c>
      <c r="W470" s="19" t="n">
        <v>0.765023524708705</v>
      </c>
      <c r="X470" s="19" t="n">
        <v>0.687494897325625</v>
      </c>
      <c r="Y470" s="19"/>
      <c r="Z470" s="19" t="n">
        <v>0.707836325754631</v>
      </c>
      <c r="AA470" s="19" t="n">
        <v>0.861781966345954</v>
      </c>
      <c r="AB470" s="19" t="n">
        <v>0.791506996661257</v>
      </c>
      <c r="AC470" s="19" t="n">
        <v>0.625210868399668</v>
      </c>
      <c r="AD470" s="19" t="n">
        <v>0.772935558419569</v>
      </c>
    </row>
    <row r="471">
      <c r="B471" t="s">
        <v>169</v>
      </c>
      <c r="C471" s="19" t="n">
        <v>0.0797540204137847</v>
      </c>
      <c r="D471" s="19" t="n">
        <v>0.110399654587679</v>
      </c>
      <c r="E471" s="19" t="n">
        <v>0.0632823689120441</v>
      </c>
      <c r="F471" s="19"/>
      <c r="G471" s="19" t="n">
        <v>0.0524343389426304</v>
      </c>
      <c r="H471" s="19" t="n">
        <v>0.0703581443083562</v>
      </c>
      <c r="I471" s="19" t="n">
        <v>0.0889719042548248</v>
      </c>
      <c r="J471" s="19" t="n">
        <v>0.1337280462479</v>
      </c>
      <c r="K471" s="19" t="n">
        <v>0.0712833537590217</v>
      </c>
      <c r="L471" s="19" t="n">
        <v>0.0846835864712961</v>
      </c>
      <c r="M471" s="19" t="n">
        <v>0.0654978470035311</v>
      </c>
      <c r="N471" s="19" t="n">
        <v>0.0499506121506242</v>
      </c>
      <c r="O471" s="19" t="n">
        <v>0.122764809216549</v>
      </c>
      <c r="P471" s="19"/>
      <c r="Q471" s="19" t="n">
        <v>0.100445003003026</v>
      </c>
      <c r="R471" s="19" t="n">
        <v>0.0786072488049676</v>
      </c>
      <c r="S471" s="19" t="n">
        <v>0.0927862818874971</v>
      </c>
      <c r="T471" s="19" t="n">
        <v>0.0369768792697908</v>
      </c>
      <c r="U471" s="19"/>
      <c r="V471" s="19" t="n">
        <v>0.083109148917012</v>
      </c>
      <c r="W471" s="19" t="n">
        <v>0.0781035803616681</v>
      </c>
      <c r="X471" s="19" t="n">
        <v>0.0737693116457321</v>
      </c>
      <c r="Y471" s="19"/>
      <c r="Z471" s="19" t="n">
        <v>0.0732394608192896</v>
      </c>
      <c r="AA471" s="19" t="n">
        <v>0.0439085149116335</v>
      </c>
      <c r="AB471" s="19" t="n">
        <v>0.0394348954981712</v>
      </c>
      <c r="AC471" s="19" t="n">
        <v>0.145363476433989</v>
      </c>
      <c r="AD471" s="19" t="n">
        <v>0.0664476910565462</v>
      </c>
    </row>
    <row r="472">
      <c r="B472" t="s">
        <v>170</v>
      </c>
      <c r="C472" s="19" t="n">
        <v>0.644724418308703</v>
      </c>
      <c r="D472" s="19" t="n">
        <v>0.551096313812197</v>
      </c>
      <c r="E472" s="19" t="n">
        <v>0.694710384241307</v>
      </c>
      <c r="F472" s="19"/>
      <c r="G472" s="19" t="n">
        <v>0.78995034755531</v>
      </c>
      <c r="H472" s="19" t="n">
        <v>0.736469385610953</v>
      </c>
      <c r="I472" s="19" t="n">
        <v>0.600548287793917</v>
      </c>
      <c r="J472" s="19" t="n">
        <v>0.598421148341732</v>
      </c>
      <c r="K472" s="19" t="n">
        <v>0.714697164349439</v>
      </c>
      <c r="L472" s="19" t="n">
        <v>0.562885957880371</v>
      </c>
      <c r="M472" s="19" t="n">
        <v>0.607270937222062</v>
      </c>
      <c r="N472" s="19" t="n">
        <v>0.700098775698752</v>
      </c>
      <c r="O472" s="19" t="n">
        <v>0.529240359965614</v>
      </c>
      <c r="P472" s="19"/>
      <c r="Q472" s="19" t="n">
        <v>0.54948249713756</v>
      </c>
      <c r="R472" s="19" t="n">
        <v>0.658966299214101</v>
      </c>
      <c r="S472" s="19" t="n">
        <v>0.686822612321247</v>
      </c>
      <c r="T472" s="19" t="n">
        <v>0.738426790727041</v>
      </c>
      <c r="U472" s="19"/>
      <c r="V472" s="19" t="n">
        <v>0.619887166984518</v>
      </c>
      <c r="W472" s="19" t="n">
        <v>0.686919944347037</v>
      </c>
      <c r="X472" s="19" t="n">
        <v>0.613725585679893</v>
      </c>
      <c r="Y472" s="19"/>
      <c r="Z472" s="19" t="n">
        <v>0.634596864935341</v>
      </c>
      <c r="AA472" s="19" t="n">
        <v>0.81787345143432</v>
      </c>
      <c r="AB472" s="19" t="n">
        <v>0.752072101163086</v>
      </c>
      <c r="AC472" s="19" t="n">
        <v>0.479847391965679</v>
      </c>
      <c r="AD472" s="19" t="n">
        <v>0.706487867363023</v>
      </c>
    </row>
    <row r="473">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c r="B474" s="7" t="s">
        <v>266</v>
      </c>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c r="B475" s="26" t="s">
        <v>63</v>
      </c>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c r="B476" t="s">
        <v>253</v>
      </c>
      <c r="C476" s="19" t="n">
        <v>0.545609952140454</v>
      </c>
      <c r="D476" s="19" t="n">
        <v>0.481275531154343</v>
      </c>
      <c r="E476" s="19" t="n">
        <v>0.579319920958312</v>
      </c>
      <c r="F476" s="19"/>
      <c r="G476" s="19" t="n">
        <v>0.710361949118859</v>
      </c>
      <c r="H476" s="19" t="n">
        <v>0.439009406136885</v>
      </c>
      <c r="I476" s="19" t="n">
        <v>0.500784130128892</v>
      </c>
      <c r="J476" s="19" t="n">
        <v>0.432741263961483</v>
      </c>
      <c r="K476" s="19" t="n">
        <v>0.570775091915597</v>
      </c>
      <c r="L476" s="19" t="n">
        <v>0.506764490618494</v>
      </c>
      <c r="M476" s="19" t="n">
        <v>0.564723789273785</v>
      </c>
      <c r="N476" s="19" t="n">
        <v>0.532674828674989</v>
      </c>
      <c r="O476" s="19" t="n">
        <v>0.673030187183236</v>
      </c>
      <c r="P476" s="19"/>
      <c r="Q476" s="19" t="n">
        <v>0.556838727753532</v>
      </c>
      <c r="R476" s="19" t="n">
        <v>0.486579090421508</v>
      </c>
      <c r="S476" s="19" t="n">
        <v>0.604587932762097</v>
      </c>
      <c r="T476" s="19" t="n">
        <v>0.674378004888857</v>
      </c>
      <c r="U476" s="19"/>
      <c r="V476" s="19" t="n">
        <v>0.50606238947927</v>
      </c>
      <c r="W476" s="19" t="n">
        <v>0.574396493688058</v>
      </c>
      <c r="X476" s="19" t="n">
        <v>0.592710240777853</v>
      </c>
      <c r="Y476" s="19"/>
      <c r="Z476" s="19" t="n">
        <v>0.613988524986083</v>
      </c>
      <c r="AA476" s="19" t="n">
        <v>0.508260753170501</v>
      </c>
      <c r="AB476" s="19" t="n">
        <v>0.518681744029416</v>
      </c>
      <c r="AC476" s="19" t="n">
        <v>0.398314223862707</v>
      </c>
      <c r="AD476" s="19" t="n">
        <v>0.535078812468541</v>
      </c>
    </row>
    <row r="477">
      <c r="B477" t="s">
        <v>254</v>
      </c>
      <c r="C477" s="19" t="n">
        <v>0.495579095983661</v>
      </c>
      <c r="D477" s="19" t="n">
        <v>0.458254211503407</v>
      </c>
      <c r="E477" s="19" t="n">
        <v>0.514407406731434</v>
      </c>
      <c r="F477" s="19"/>
      <c r="G477" s="19" t="n">
        <v>0.551809745594293</v>
      </c>
      <c r="H477" s="19" t="n">
        <v>0.438384552602307</v>
      </c>
      <c r="I477" s="19" t="n">
        <v>0.456561565698803</v>
      </c>
      <c r="J477" s="19" t="n">
        <v>0.332938620418766</v>
      </c>
      <c r="K477" s="19" t="n">
        <v>0.471046164898757</v>
      </c>
      <c r="L477" s="19" t="n">
        <v>0.535159481301753</v>
      </c>
      <c r="M477" s="19" t="n">
        <v>0.543579224921271</v>
      </c>
      <c r="N477" s="19" t="n">
        <v>0.533267482867499</v>
      </c>
      <c r="O477" s="19" t="n">
        <v>0.530449395247717</v>
      </c>
      <c r="P477" s="19"/>
      <c r="Q477" s="19" t="n">
        <v>0.387872239344926</v>
      </c>
      <c r="R477" s="19" t="n">
        <v>0.46902220893734</v>
      </c>
      <c r="S477" s="19" t="n">
        <v>0.56785923842399</v>
      </c>
      <c r="T477" s="19" t="n">
        <v>0.66603393694858</v>
      </c>
      <c r="U477" s="19"/>
      <c r="V477" s="19" t="n">
        <v>0.482612480001864</v>
      </c>
      <c r="W477" s="19" t="n">
        <v>0.512316711725251</v>
      </c>
      <c r="X477" s="19" t="n">
        <v>0.492686731503562</v>
      </c>
      <c r="Y477" s="19"/>
      <c r="Z477" s="19" t="n">
        <v>0.589073812169185</v>
      </c>
      <c r="AA477" s="19" t="n">
        <v>0.408523743947398</v>
      </c>
      <c r="AB477" s="19" t="n">
        <v>0.500500195413424</v>
      </c>
      <c r="AC477" s="19" t="n">
        <v>0.364025486842805</v>
      </c>
      <c r="AD477" s="19" t="n">
        <v>0.501608114765403</v>
      </c>
    </row>
    <row r="478">
      <c r="B478" t="s">
        <v>255</v>
      </c>
      <c r="C478" s="19" t="n">
        <v>0.399070929762298</v>
      </c>
      <c r="D478" s="19" t="n">
        <v>0.376451818968165</v>
      </c>
      <c r="E478" s="19" t="n">
        <v>0.409586923551706</v>
      </c>
      <c r="F478" s="19"/>
      <c r="G478" s="19" t="n">
        <v>0.447253364383201</v>
      </c>
      <c r="H478" s="19" t="n">
        <v>0.262905760854468</v>
      </c>
      <c r="I478" s="19" t="n">
        <v>0.389964331356345</v>
      </c>
      <c r="J478" s="19" t="n">
        <v>0.36686402312395</v>
      </c>
      <c r="K478" s="19" t="n">
        <v>0.456653957655373</v>
      </c>
      <c r="L478" s="19" t="n">
        <v>0.39435442756858</v>
      </c>
      <c r="M478" s="19" t="n">
        <v>0.347601722397175</v>
      </c>
      <c r="N478" s="19" t="n">
        <v>0.449753060753121</v>
      </c>
      <c r="O478" s="19" t="n">
        <v>0.469308797695863</v>
      </c>
      <c r="P478" s="19"/>
      <c r="Q478" s="19" t="n">
        <v>0.359825846976421</v>
      </c>
      <c r="R478" s="19" t="n">
        <v>0.337028530701067</v>
      </c>
      <c r="S478" s="19" t="n">
        <v>0.551377834894982</v>
      </c>
      <c r="T478" s="19" t="n">
        <v>0.555610277666316</v>
      </c>
      <c r="U478" s="19"/>
      <c r="V478" s="19" t="n">
        <v>0.389695363182732</v>
      </c>
      <c r="W478" s="19" t="n">
        <v>0.401595767046709</v>
      </c>
      <c r="X478" s="19" t="n">
        <v>0.421037394660338</v>
      </c>
      <c r="Y478" s="19"/>
      <c r="Z478" s="19" t="n">
        <v>0.463430381460107</v>
      </c>
      <c r="AA478" s="19" t="n">
        <v>0.351890637810775</v>
      </c>
      <c r="AB478" s="19" t="n">
        <v>0.397732515643808</v>
      </c>
      <c r="AC478" s="19" t="n">
        <v>0.337153295078001</v>
      </c>
      <c r="AD478" s="19" t="n">
        <v>0.342802439819428</v>
      </c>
    </row>
    <row r="479">
      <c r="B479" t="s">
        <v>256</v>
      </c>
      <c r="C479" s="19" t="n">
        <v>0.388113360455693</v>
      </c>
      <c r="D479" s="19" t="n">
        <v>0.342467260417153</v>
      </c>
      <c r="E479" s="19" t="n">
        <v>0.414182610261481</v>
      </c>
      <c r="F479" s="19"/>
      <c r="G479" s="19" t="n">
        <v>0.368601855969256</v>
      </c>
      <c r="H479" s="19" t="n">
        <v>0.350541014472625</v>
      </c>
      <c r="I479" s="19" t="n">
        <v>0.266257243521168</v>
      </c>
      <c r="J479" s="19" t="n">
        <v>0.2</v>
      </c>
      <c r="K479" s="19" t="n">
        <v>0.442600591640938</v>
      </c>
      <c r="L479" s="19" t="n">
        <v>0.39418729904242</v>
      </c>
      <c r="M479" s="19" t="n">
        <v>0.413357588643955</v>
      </c>
      <c r="N479" s="19" t="n">
        <v>0.516485577885622</v>
      </c>
      <c r="O479" s="19" t="n">
        <v>0.488399359245571</v>
      </c>
      <c r="P479" s="19"/>
      <c r="Q479" s="19" t="n">
        <v>0.38928826369822</v>
      </c>
      <c r="R479" s="19" t="n">
        <v>0.347899252817943</v>
      </c>
      <c r="S479" s="19" t="n">
        <v>0.398495215363216</v>
      </c>
      <c r="T479" s="19" t="n">
        <v>0.512274301018594</v>
      </c>
      <c r="U479" s="19"/>
      <c r="V479" s="19" t="n">
        <v>0.367648515777588</v>
      </c>
      <c r="W479" s="19" t="n">
        <v>0.409389103225787</v>
      </c>
      <c r="X479" s="19" t="n">
        <v>0.396461731878424</v>
      </c>
      <c r="Y479" s="19"/>
      <c r="Z479" s="19" t="n">
        <v>0.434758184496609</v>
      </c>
      <c r="AA479" s="19" t="n">
        <v>0.359288369419345</v>
      </c>
      <c r="AB479" s="19" t="n">
        <v>0.375763803616522</v>
      </c>
      <c r="AC479" s="19" t="n">
        <v>0.369895793502542</v>
      </c>
      <c r="AD479" s="19" t="n">
        <v>0.395047257133803</v>
      </c>
    </row>
    <row r="480">
      <c r="B480" t="s">
        <v>257</v>
      </c>
      <c r="C480" s="19" t="n">
        <v>0.382540512336977</v>
      </c>
      <c r="D480" s="19" t="n">
        <v>0.359454438387791</v>
      </c>
      <c r="E480" s="19" t="n">
        <v>0.396289356842948</v>
      </c>
      <c r="F480" s="19"/>
      <c r="G480" s="19" t="n">
        <v>0.315542923678288</v>
      </c>
      <c r="H480" s="19" t="n">
        <v>0.385511802115277</v>
      </c>
      <c r="I480" s="19" t="n">
        <v>0.344041812819809</v>
      </c>
      <c r="J480" s="19" t="n">
        <v>0.366469310209383</v>
      </c>
      <c r="K480" s="19" t="n">
        <v>0.471385006127707</v>
      </c>
      <c r="L480" s="19" t="n">
        <v>0.422248032673358</v>
      </c>
      <c r="M480" s="19" t="n">
        <v>0.326457158044661</v>
      </c>
      <c r="N480" s="19" t="n">
        <v>0.433168707168747</v>
      </c>
      <c r="O480" s="19" t="n">
        <v>0.326486198703923</v>
      </c>
      <c r="P480" s="19"/>
      <c r="Q480" s="19" t="n">
        <v>0.389987966080431</v>
      </c>
      <c r="R480" s="19" t="n">
        <v>0.383312308068851</v>
      </c>
      <c r="S480" s="19" t="n">
        <v>0.42042050931162</v>
      </c>
      <c r="T480" s="19" t="n">
        <v>0.360436047664169</v>
      </c>
      <c r="U480" s="19"/>
      <c r="V480" s="19" t="n">
        <v>0.349405176453367</v>
      </c>
      <c r="W480" s="19" t="n">
        <v>0.388479812605499</v>
      </c>
      <c r="X480" s="19" t="n">
        <v>0.467670609571094</v>
      </c>
      <c r="Y480" s="19"/>
      <c r="Z480" s="19" t="n">
        <v>0.374438565725196</v>
      </c>
      <c r="AA480" s="19" t="n">
        <v>0.306683087200795</v>
      </c>
      <c r="AB480" s="19" t="n">
        <v>0.404787726745019</v>
      </c>
      <c r="AC480" s="19" t="n">
        <v>0.405080701270479</v>
      </c>
      <c r="AD480" s="19" t="n">
        <v>0.442278442342155</v>
      </c>
    </row>
    <row r="481">
      <c r="B481" t="s">
        <v>258</v>
      </c>
      <c r="C481" s="19" t="n">
        <v>0.373425782435179</v>
      </c>
      <c r="D481" s="19" t="n">
        <v>0.34214727857979</v>
      </c>
      <c r="E481" s="19" t="n">
        <v>0.388586677405814</v>
      </c>
      <c r="F481" s="19"/>
      <c r="G481" s="19" t="n">
        <v>0.446628771034864</v>
      </c>
      <c r="H481" s="19" t="n">
        <v>0.298084833008647</v>
      </c>
      <c r="I481" s="19" t="n">
        <v>0.390096025205006</v>
      </c>
      <c r="J481" s="19" t="n">
        <v>0.332938620418766</v>
      </c>
      <c r="K481" s="19" t="n">
        <v>0.356586189409583</v>
      </c>
      <c r="L481" s="19" t="n">
        <v>0.296141859860296</v>
      </c>
      <c r="M481" s="19" t="n">
        <v>0.499483961513503</v>
      </c>
      <c r="N481" s="19" t="n">
        <v>0.466732517132501</v>
      </c>
      <c r="O481" s="19" t="n">
        <v>0.305944794815691</v>
      </c>
      <c r="P481" s="19"/>
      <c r="Q481" s="19" t="n">
        <v>0.345185312455658</v>
      </c>
      <c r="R481" s="19" t="n">
        <v>0.340201753727879</v>
      </c>
      <c r="S481" s="19" t="n">
        <v>0.349950309894279</v>
      </c>
      <c r="T481" s="19" t="n">
        <v>0.535782845648764</v>
      </c>
      <c r="U481" s="19"/>
      <c r="V481" s="19" t="n">
        <v>0.34514414924948</v>
      </c>
      <c r="W481" s="19" t="n">
        <v>0.421850212174047</v>
      </c>
      <c r="X481" s="19" t="n">
        <v>0.337180310609916</v>
      </c>
      <c r="Y481" s="19"/>
      <c r="Z481" s="19" t="n">
        <v>0.386231957955996</v>
      </c>
      <c r="AA481" s="19" t="n">
        <v>0.349779055479659</v>
      </c>
      <c r="AB481" s="19" t="n">
        <v>0.408269496679341</v>
      </c>
      <c r="AC481" s="19" t="n">
        <v>0.365277214077891</v>
      </c>
      <c r="AD481" s="19" t="n">
        <v>0.376152477299073</v>
      </c>
    </row>
    <row r="482">
      <c r="B482" t="s">
        <v>259</v>
      </c>
      <c r="C482" s="19" t="n">
        <v>0.366888140350552</v>
      </c>
      <c r="D482" s="19" t="n">
        <v>0.329253877849117</v>
      </c>
      <c r="E482" s="19" t="n">
        <v>0.388523710605937</v>
      </c>
      <c r="F482" s="19"/>
      <c r="G482" s="19" t="n">
        <v>0.315855220352457</v>
      </c>
      <c r="H482" s="19" t="n">
        <v>0.262697476342942</v>
      </c>
      <c r="I482" s="19" t="n">
        <v>0.343778425122487</v>
      </c>
      <c r="J482" s="19" t="n">
        <v>0.233530689790617</v>
      </c>
      <c r="K482" s="19" t="n">
        <v>0.385370603896351</v>
      </c>
      <c r="L482" s="19" t="n">
        <v>0.365792308359161</v>
      </c>
      <c r="M482" s="19" t="n">
        <v>0.456678794321977</v>
      </c>
      <c r="N482" s="19" t="n">
        <v>0.466337414337495</v>
      </c>
      <c r="O482" s="19" t="n">
        <v>0.408410007200429</v>
      </c>
      <c r="P482" s="19"/>
      <c r="Q482" s="19" t="n">
        <v>0.318070236594337</v>
      </c>
      <c r="R482" s="19" t="n">
        <v>0.396677330195793</v>
      </c>
      <c r="S482" s="19" t="n">
        <v>0.41964843606701</v>
      </c>
      <c r="T482" s="19" t="n">
        <v>0.323808336005021</v>
      </c>
      <c r="U482" s="19"/>
      <c r="V482" s="19" t="n">
        <v>0.389168355634246</v>
      </c>
      <c r="W482" s="19" t="n">
        <v>0.346895822975763</v>
      </c>
      <c r="X482" s="19" t="n">
        <v>0.349834522580391</v>
      </c>
      <c r="Y482" s="19"/>
      <c r="Z482" s="19" t="n">
        <v>0.421458803911172</v>
      </c>
      <c r="AA482" s="19" t="n">
        <v>0.362436596956601</v>
      </c>
      <c r="AB482" s="19" t="n">
        <v>0.367335794122143</v>
      </c>
      <c r="AC482" s="19" t="n">
        <v>0.366117512996353</v>
      </c>
      <c r="AD482" s="19" t="n">
        <v>0.449391826621789</v>
      </c>
    </row>
    <row r="483">
      <c r="B483" t="s">
        <v>260</v>
      </c>
      <c r="C483" s="19" t="n">
        <v>0.365146505300178</v>
      </c>
      <c r="D483" s="19" t="n">
        <v>0.316633042728937</v>
      </c>
      <c r="E483" s="19" t="n">
        <v>0.389681733560096</v>
      </c>
      <c r="F483" s="19"/>
      <c r="G483" s="19" t="n">
        <v>0.446316474360695</v>
      </c>
      <c r="H483" s="19" t="n">
        <v>0.315153657806921</v>
      </c>
      <c r="I483" s="19" t="n">
        <v>0.345478379228933</v>
      </c>
      <c r="J483" s="19" t="n">
        <v>0.23313597687605</v>
      </c>
      <c r="K483" s="19" t="n">
        <v>0.343041085238573</v>
      </c>
      <c r="L483" s="19" t="n">
        <v>0.422080904147198</v>
      </c>
      <c r="M483" s="19" t="n">
        <v>0.34863379937017</v>
      </c>
      <c r="N483" s="19" t="n">
        <v>0.433168707168747</v>
      </c>
      <c r="O483" s="19" t="n">
        <v>0.326002584591082</v>
      </c>
      <c r="P483" s="19"/>
      <c r="Q483" s="19" t="n">
        <v>0.4050150668014</v>
      </c>
      <c r="R483" s="19" t="n">
        <v>0.289891723701467</v>
      </c>
      <c r="S483" s="19" t="n">
        <v>0.514024785211249</v>
      </c>
      <c r="T483" s="19" t="n">
        <v>0.443508705584818</v>
      </c>
      <c r="U483" s="19"/>
      <c r="V483" s="19" t="n">
        <v>0.329221958106141</v>
      </c>
      <c r="W483" s="19" t="n">
        <v>0.410157214146811</v>
      </c>
      <c r="X483" s="19" t="n">
        <v>0.360553224718827</v>
      </c>
      <c r="Y483" s="19"/>
      <c r="Z483" s="19" t="n">
        <v>0.431139048381735</v>
      </c>
      <c r="AA483" s="19" t="n">
        <v>0.259738488859081</v>
      </c>
      <c r="AB483" s="19" t="n">
        <v>0.40994412422242</v>
      </c>
      <c r="AC483" s="19" t="n">
        <v>0.253975521164065</v>
      </c>
      <c r="AD483" s="19" t="n">
        <v>0.369670685488841</v>
      </c>
    </row>
    <row r="484">
      <c r="B484" t="s">
        <v>261</v>
      </c>
      <c r="C484" s="19" t="n">
        <v>0.363118722865661</v>
      </c>
      <c r="D484" s="19" t="n">
        <v>0.330512511118861</v>
      </c>
      <c r="E484" s="19" t="n">
        <v>0.382000737518825</v>
      </c>
      <c r="F484" s="19"/>
      <c r="G484" s="19" t="n">
        <v>0.341447796475435</v>
      </c>
      <c r="H484" s="19" t="n">
        <v>0.262905760854468</v>
      </c>
      <c r="I484" s="19" t="n">
        <v>0.310348114102597</v>
      </c>
      <c r="J484" s="19" t="n">
        <v>0.23313597687605</v>
      </c>
      <c r="K484" s="19" t="n">
        <v>0.456653957655373</v>
      </c>
      <c r="L484" s="19" t="n">
        <v>0.395022941673222</v>
      </c>
      <c r="M484" s="19" t="n">
        <v>0.456678794321977</v>
      </c>
      <c r="N484" s="19" t="n">
        <v>0.383218095018123</v>
      </c>
      <c r="O484" s="19" t="n">
        <v>0.346543988479313</v>
      </c>
      <c r="P484" s="19"/>
      <c r="Q484" s="19" t="n">
        <v>0.394335688609553</v>
      </c>
      <c r="R484" s="19" t="n">
        <v>0.346397448630075</v>
      </c>
      <c r="S484" s="19" t="n">
        <v>0.354567935433359</v>
      </c>
      <c r="T484" s="19" t="n">
        <v>0.375124175639806</v>
      </c>
      <c r="U484" s="19"/>
      <c r="V484" s="19" t="n">
        <v>0.346832859591491</v>
      </c>
      <c r="W484" s="19" t="n">
        <v>0.369909504687404</v>
      </c>
      <c r="X484" s="19" t="n">
        <v>0.395234420776831</v>
      </c>
      <c r="Y484" s="19"/>
      <c r="Z484" s="19" t="n">
        <v>0.413341353996869</v>
      </c>
      <c r="AA484" s="19" t="n">
        <v>0.323643002782377</v>
      </c>
      <c r="AB484" s="19" t="n">
        <v>0.384583351368856</v>
      </c>
      <c r="AC484" s="19" t="n">
        <v>0.380541666504328</v>
      </c>
      <c r="AD484" s="19" t="n">
        <v>0.375410610026211</v>
      </c>
    </row>
    <row r="485">
      <c r="B485" t="s">
        <v>262</v>
      </c>
      <c r="C485" s="19" t="n">
        <v>0.358128855635322</v>
      </c>
      <c r="D485" s="19" t="n">
        <v>0.311806556338232</v>
      </c>
      <c r="E485" s="19" t="n">
        <v>0.381447841154331</v>
      </c>
      <c r="F485" s="19"/>
      <c r="G485" s="19" t="n">
        <v>0.367977262620918</v>
      </c>
      <c r="H485" s="19" t="n">
        <v>0.332847336139773</v>
      </c>
      <c r="I485" s="19" t="n">
        <v>0.323367097013888</v>
      </c>
      <c r="J485" s="19" t="n">
        <v>0.231951838132349</v>
      </c>
      <c r="K485" s="19" t="n">
        <v>0.342871664624098</v>
      </c>
      <c r="L485" s="19" t="n">
        <v>0.337397317675902</v>
      </c>
      <c r="M485" s="19" t="n">
        <v>0.456936813565226</v>
      </c>
      <c r="N485" s="19" t="n">
        <v>0.433366258566251</v>
      </c>
      <c r="O485" s="19" t="n">
        <v>0.367327199423966</v>
      </c>
      <c r="P485" s="19"/>
      <c r="Q485" s="19" t="n">
        <v>0.349076653846917</v>
      </c>
      <c r="R485" s="19" t="n">
        <v>0.335112586767931</v>
      </c>
      <c r="S485" s="19" t="n">
        <v>0.423894993067129</v>
      </c>
      <c r="T485" s="19" t="n">
        <v>0.410427832425512</v>
      </c>
      <c r="U485" s="19"/>
      <c r="V485" s="19" t="n">
        <v>0.349939833834428</v>
      </c>
      <c r="W485" s="19" t="n">
        <v>0.384134638655511</v>
      </c>
      <c r="X485" s="19" t="n">
        <v>0.317529848474853</v>
      </c>
      <c r="Y485" s="19"/>
      <c r="Z485" s="19" t="n">
        <v>0.387135136657836</v>
      </c>
      <c r="AA485" s="19" t="n">
        <v>0.245889022090784</v>
      </c>
      <c r="AB485" s="19" t="n">
        <v>0.368041987396958</v>
      </c>
      <c r="AC485" s="19" t="n">
        <v>0.256558710409292</v>
      </c>
      <c r="AD485" s="19" t="n">
        <v>0.36180862405188</v>
      </c>
    </row>
    <row r="486">
      <c r="B486" t="s">
        <v>263</v>
      </c>
      <c r="C486" s="19" t="n">
        <v>0.316432104273326</v>
      </c>
      <c r="D486" s="19" t="n">
        <v>0.254711555632613</v>
      </c>
      <c r="E486" s="19" t="n">
        <v>0.351050785094694</v>
      </c>
      <c r="F486" s="19"/>
      <c r="G486" s="19" t="n">
        <v>0.394506728766402</v>
      </c>
      <c r="H486" s="19" t="n">
        <v>0.280391154675794</v>
      </c>
      <c r="I486" s="19" t="n">
        <v>0.288763607282197</v>
      </c>
      <c r="J486" s="19" t="n">
        <v>0.199605287085433</v>
      </c>
      <c r="K486" s="19" t="n">
        <v>0.271080049021652</v>
      </c>
      <c r="L486" s="19" t="n">
        <v>0.337731574728223</v>
      </c>
      <c r="M486" s="19" t="n">
        <v>0.282361894636893</v>
      </c>
      <c r="N486" s="19" t="n">
        <v>0.432971155771244</v>
      </c>
      <c r="O486" s="19" t="n">
        <v>0.325760777534661</v>
      </c>
      <c r="P486" s="19"/>
      <c r="Q486" s="19" t="n">
        <v>0.343326962452255</v>
      </c>
      <c r="R486" s="19" t="n">
        <v>0.314019289409288</v>
      </c>
      <c r="S486" s="19" t="n">
        <v>0.301561527036675</v>
      </c>
      <c r="T486" s="19" t="n">
        <v>0.307743001680625</v>
      </c>
      <c r="U486" s="19"/>
      <c r="V486" s="19" t="n">
        <v>0.30220975365818</v>
      </c>
      <c r="W486" s="19" t="n">
        <v>0.346421747683151</v>
      </c>
      <c r="X486" s="19" t="n">
        <v>0.28404298078534</v>
      </c>
      <c r="Y486" s="19"/>
      <c r="Z486" s="19" t="n">
        <v>0.359848689399638</v>
      </c>
      <c r="AA486" s="19" t="n">
        <v>0.254571827771417</v>
      </c>
      <c r="AB486" s="19" t="n">
        <v>0.39353384274143</v>
      </c>
      <c r="AC486" s="19" t="n">
        <v>0.236422386395319</v>
      </c>
      <c r="AD486" s="19" t="n">
        <v>0.374774713542308</v>
      </c>
    </row>
    <row r="487">
      <c r="B487" t="s">
        <v>264</v>
      </c>
      <c r="C487" s="19" t="n">
        <v>0.270553247958728</v>
      </c>
      <c r="D487" s="19" t="n">
        <v>0.255084954964949</v>
      </c>
      <c r="E487" s="19" t="n">
        <v>0.279808469577297</v>
      </c>
      <c r="F487" s="19"/>
      <c r="G487" s="19" t="n">
        <v>0.210361949118859</v>
      </c>
      <c r="H487" s="19" t="n">
        <v>0.262697476342942</v>
      </c>
      <c r="I487" s="19" t="n">
        <v>0.255333296262307</v>
      </c>
      <c r="J487" s="19" t="n">
        <v>0.267061379581234</v>
      </c>
      <c r="K487" s="19" t="n">
        <v>0.242973316992783</v>
      </c>
      <c r="L487" s="19" t="n">
        <v>0.281777235992506</v>
      </c>
      <c r="M487" s="19" t="n">
        <v>0.347859741640424</v>
      </c>
      <c r="N487" s="19" t="n">
        <v>0.299703672903745</v>
      </c>
      <c r="O487" s="19" t="n">
        <v>0.264861987039228</v>
      </c>
      <c r="P487" s="19"/>
      <c r="Q487" s="19" t="n">
        <v>0.283008180699529</v>
      </c>
      <c r="R487" s="19" t="n">
        <v>0.269865126810778</v>
      </c>
      <c r="S487" s="19" t="n">
        <v>0.151059443510656</v>
      </c>
      <c r="T487" s="19" t="n">
        <v>0.337620269116792</v>
      </c>
      <c r="U487" s="19"/>
      <c r="V487" s="19" t="n">
        <v>0.280078886789162</v>
      </c>
      <c r="W487" s="19" t="n">
        <v>0.264636995813042</v>
      </c>
      <c r="X487" s="19" t="n">
        <v>0.256652694472234</v>
      </c>
      <c r="Y487" s="19"/>
      <c r="Z487" s="19" t="n">
        <v>0.292742878336998</v>
      </c>
      <c r="AA487" s="19" t="n">
        <v>0.252009667285571</v>
      </c>
      <c r="AB487" s="19" t="n">
        <v>0.299576515630774</v>
      </c>
      <c r="AC487" s="19" t="n">
        <v>0.310644793992812</v>
      </c>
      <c r="AD487" s="19" t="n">
        <v>0.365715249829355</v>
      </c>
    </row>
    <row r="488">
      <c r="B488" t="s">
        <v>78</v>
      </c>
      <c r="C488" s="19" t="n">
        <v>0.0108380194922938</v>
      </c>
      <c r="D488" s="19" t="n">
        <v>0.0158979727166286</v>
      </c>
      <c r="E488" s="19" t="n">
        <v>0.00811130013653539</v>
      </c>
      <c r="F488" s="19"/>
      <c r="G488" s="19" t="n">
        <v>0</v>
      </c>
      <c r="H488" s="19" t="n">
        <v>0.0176936783328521</v>
      </c>
      <c r="I488" s="19" t="n">
        <v>0</v>
      </c>
      <c r="J488" s="19" t="n">
        <v>0.0331359768760499</v>
      </c>
      <c r="K488" s="19" t="n">
        <v>0.0286149938722935</v>
      </c>
      <c r="L488" s="19" t="n">
        <v>0</v>
      </c>
      <c r="M488" s="19" t="n">
        <v>0</v>
      </c>
      <c r="N488" s="19" t="n">
        <v>0.0333662585662505</v>
      </c>
      <c r="O488" s="19" t="n">
        <v>0</v>
      </c>
      <c r="P488" s="19"/>
      <c r="Q488" s="19" t="n">
        <v>0.00845051938313636</v>
      </c>
      <c r="R488" s="19" t="n">
        <v>0.0143659042831833</v>
      </c>
      <c r="S488" s="19" t="n">
        <v>0</v>
      </c>
      <c r="T488" s="19" t="n">
        <v>0</v>
      </c>
      <c r="U488" s="19"/>
      <c r="V488" s="19" t="n">
        <v>0.0037909863102114</v>
      </c>
      <c r="W488" s="19" t="n">
        <v>0.0194081666470559</v>
      </c>
      <c r="X488" s="19" t="n">
        <v>0.0105882038848383</v>
      </c>
      <c r="Y488" s="19"/>
      <c r="Z488" s="19" t="n">
        <v>0.00854981926195988</v>
      </c>
      <c r="AA488" s="19" t="n">
        <v>0</v>
      </c>
      <c r="AB488" s="19" t="n">
        <v>0.0118208607472611</v>
      </c>
      <c r="AC488" s="19" t="n">
        <v>0.0101807909340464</v>
      </c>
      <c r="AD488" s="19" t="n">
        <v>0.0103186498865573</v>
      </c>
    </row>
    <row r="489">
      <c r="B489" t="s">
        <v>265</v>
      </c>
      <c r="C489" s="19" t="n">
        <v>0.00945055026658272</v>
      </c>
      <c r="D489" s="19" t="n">
        <v>0.00994529986086409</v>
      </c>
      <c r="E489" s="19" t="n">
        <v>0.00920934793464761</v>
      </c>
      <c r="F489" s="19"/>
      <c r="G489" s="19" t="n">
        <v>0</v>
      </c>
      <c r="H489" s="19" t="n">
        <v>0.017485393821326</v>
      </c>
      <c r="I489" s="19" t="n">
        <v>0.0223746699123674</v>
      </c>
      <c r="J489" s="19" t="n">
        <v>0</v>
      </c>
      <c r="K489" s="19" t="n">
        <v>0</v>
      </c>
      <c r="L489" s="19" t="n">
        <v>0.0140303668154692</v>
      </c>
      <c r="M489" s="19" t="n">
        <v>0</v>
      </c>
      <c r="N489" s="19" t="n">
        <v>0.0165843535843737</v>
      </c>
      <c r="O489" s="19" t="n">
        <v>0</v>
      </c>
      <c r="P489" s="19"/>
      <c r="Q489" s="19" t="n">
        <v>0</v>
      </c>
      <c r="R489" s="19" t="n">
        <v>0.0150800302773751</v>
      </c>
      <c r="S489" s="19" t="n">
        <v>0.018727857593277</v>
      </c>
      <c r="T489" s="19" t="n">
        <v>0</v>
      </c>
      <c r="U489" s="19"/>
      <c r="V489" s="19" t="n">
        <v>0.0117221500096366</v>
      </c>
      <c r="W489" s="19" t="n">
        <v>0.0104822818674443</v>
      </c>
      <c r="X489" s="19" t="n">
        <v>0</v>
      </c>
      <c r="Y489" s="19"/>
      <c r="Z489" s="19" t="n">
        <v>0.00405638834296866</v>
      </c>
      <c r="AA489" s="19" t="n">
        <v>0.0121879341479305</v>
      </c>
      <c r="AB489" s="19" t="n">
        <v>0.0127718230731954</v>
      </c>
      <c r="AC489" s="19" t="n">
        <v>0.0231371480201315</v>
      </c>
      <c r="AD489" s="19" t="n">
        <v>0</v>
      </c>
    </row>
    <row r="490">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c r="B491" s="7" t="s">
        <v>279</v>
      </c>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c r="B492" s="26" t="s">
        <v>63</v>
      </c>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c r="B493" t="s">
        <v>267</v>
      </c>
      <c r="C493" s="19" t="n">
        <v>0.347672158277921</v>
      </c>
      <c r="D493" s="19" t="n">
        <v>0.270407380552084</v>
      </c>
      <c r="E493" s="19" t="n">
        <v>0.387834533877367</v>
      </c>
      <c r="F493" s="19"/>
      <c r="G493" s="19" t="n">
        <v>0.394506728766402</v>
      </c>
      <c r="H493" s="19" t="n">
        <v>0.333055620651299</v>
      </c>
      <c r="I493" s="19" t="n">
        <v>0.367062886049333</v>
      </c>
      <c r="J493" s="19" t="n">
        <v>0.232741263961483</v>
      </c>
      <c r="K493" s="19" t="n">
        <v>0.342702244009623</v>
      </c>
      <c r="L493" s="19" t="n">
        <v>0.309670841097284</v>
      </c>
      <c r="M493" s="19" t="n">
        <v>0.391180947318446</v>
      </c>
      <c r="N493" s="19" t="n">
        <v>0.316485577885622</v>
      </c>
      <c r="O493" s="19" t="n">
        <v>0.407442778974747</v>
      </c>
      <c r="P493" s="19"/>
      <c r="Q493" s="19" t="n">
        <v>0.387859714658748</v>
      </c>
      <c r="R493" s="19" t="n">
        <v>0.341492532190082</v>
      </c>
      <c r="S493" s="19" t="n">
        <v>0.330350570817682</v>
      </c>
      <c r="T493" s="19" t="n">
        <v>0.335097074082159</v>
      </c>
      <c r="U493" s="19"/>
      <c r="V493" s="19" t="n">
        <v>0.328027598902517</v>
      </c>
      <c r="W493" s="19" t="n">
        <v>0.345931891914063</v>
      </c>
      <c r="X493" s="19" t="n">
        <v>0.411358657458634</v>
      </c>
      <c r="Y493" s="19"/>
      <c r="Z493" s="19" t="n">
        <v>0.362502066802845</v>
      </c>
      <c r="AA493" s="19" t="n">
        <v>0.351280604126998</v>
      </c>
      <c r="AB493" s="19" t="n">
        <v>0.341382978372906</v>
      </c>
      <c r="AC493" s="19" t="n">
        <v>0.269464464787531</v>
      </c>
      <c r="AD493" s="19" t="n">
        <v>0.411859210812985</v>
      </c>
    </row>
    <row r="494">
      <c r="B494" t="s">
        <v>268</v>
      </c>
      <c r="C494" s="19" t="n">
        <v>0.29726650388711</v>
      </c>
      <c r="D494" s="19" t="n">
        <v>0.279529687854946</v>
      </c>
      <c r="E494" s="19" t="n">
        <v>0.304811559104075</v>
      </c>
      <c r="F494" s="19"/>
      <c r="G494" s="19" t="n">
        <v>0.314918330329951</v>
      </c>
      <c r="H494" s="19" t="n">
        <v>0.22772668870029</v>
      </c>
      <c r="I494" s="19" t="n">
        <v>0.278749451037814</v>
      </c>
      <c r="J494" s="19" t="n">
        <v>0.267061379581234</v>
      </c>
      <c r="K494" s="19" t="n">
        <v>0.257196103621692</v>
      </c>
      <c r="L494" s="19" t="n">
        <v>0.393853041990099</v>
      </c>
      <c r="M494" s="19" t="n">
        <v>0.392213024291441</v>
      </c>
      <c r="N494" s="19" t="n">
        <v>0.216781904981877</v>
      </c>
      <c r="O494" s="19" t="n">
        <v>0.2858870050403</v>
      </c>
      <c r="P494" s="19"/>
      <c r="Q494" s="19" t="n">
        <v>0.406077502099034</v>
      </c>
      <c r="R494" s="19" t="n">
        <v>0.233674051199466</v>
      </c>
      <c r="S494" s="19" t="n">
        <v>0.363606446567264</v>
      </c>
      <c r="T494" s="19" t="n">
        <v>0.311387010783334</v>
      </c>
      <c r="U494" s="19"/>
      <c r="V494" s="19" t="n">
        <v>0.272230250833817</v>
      </c>
      <c r="W494" s="19" t="n">
        <v>0.31303055594465</v>
      </c>
      <c r="X494" s="19" t="n">
        <v>0.333262901895613</v>
      </c>
      <c r="Y494" s="19"/>
      <c r="Z494" s="19" t="n">
        <v>0.37430022590151</v>
      </c>
      <c r="AA494" s="19" t="n">
        <v>0.195500867954198</v>
      </c>
      <c r="AB494" s="19" t="n">
        <v>0.268982481883498</v>
      </c>
      <c r="AC494" s="19" t="n">
        <v>0.253559693758851</v>
      </c>
      <c r="AD494" s="19" t="n">
        <v>0.36519932788114</v>
      </c>
    </row>
    <row r="495">
      <c r="B495" t="s">
        <v>269</v>
      </c>
      <c r="C495" s="19" t="n">
        <v>0.244456349543271</v>
      </c>
      <c r="D495" s="19" t="n">
        <v>0.195063976723361</v>
      </c>
      <c r="E495" s="19" t="n">
        <v>0.269105428863776</v>
      </c>
      <c r="F495" s="19"/>
      <c r="G495" s="19" t="n">
        <v>0.236579118590174</v>
      </c>
      <c r="H495" s="19" t="n">
        <v>0.280807723698847</v>
      </c>
      <c r="I495" s="19" t="n">
        <v>0.223076163954218</v>
      </c>
      <c r="J495" s="19" t="n">
        <v>0.232741263961483</v>
      </c>
      <c r="K495" s="19" t="n">
        <v>0.270910628407177</v>
      </c>
      <c r="L495" s="19" t="n">
        <v>0.225154383152148</v>
      </c>
      <c r="M495" s="19" t="n">
        <v>0.260701291797881</v>
      </c>
      <c r="N495" s="19" t="n">
        <v>0.249950612150624</v>
      </c>
      <c r="O495" s="19" t="n">
        <v>0.224504600432026</v>
      </c>
      <c r="P495" s="19"/>
      <c r="Q495" s="19" t="n">
        <v>0.258855275871377</v>
      </c>
      <c r="R495" s="19" t="n">
        <v>0.228712261996368</v>
      </c>
      <c r="S495" s="19" t="n">
        <v>0.23014175891792</v>
      </c>
      <c r="T495" s="19" t="n">
        <v>0.288907413102425</v>
      </c>
      <c r="U495" s="19"/>
      <c r="V495" s="19" t="n">
        <v>0.216118253582215</v>
      </c>
      <c r="W495" s="19" t="n">
        <v>0.267385650196039</v>
      </c>
      <c r="X495" s="19" t="n">
        <v>0.27242367908723</v>
      </c>
      <c r="Y495" s="19"/>
      <c r="Z495" s="19" t="n">
        <v>0.322570085656512</v>
      </c>
      <c r="AA495" s="19" t="n">
        <v>0.175110665927515</v>
      </c>
      <c r="AB495" s="19" t="n">
        <v>0.25227449025377</v>
      </c>
      <c r="AC495" s="19" t="n">
        <v>0.195603576925241</v>
      </c>
      <c r="AD495" s="19" t="n">
        <v>0.272256963223812</v>
      </c>
    </row>
    <row r="496">
      <c r="B496" t="s">
        <v>270</v>
      </c>
      <c r="C496" s="19" t="n">
        <v>0.234541236444789</v>
      </c>
      <c r="D496" s="19" t="n">
        <v>0.272366113022363</v>
      </c>
      <c r="E496" s="19" t="n">
        <v>0.211594743046094</v>
      </c>
      <c r="F496" s="19"/>
      <c r="G496" s="19" t="n">
        <v>0.26248399138732</v>
      </c>
      <c r="H496" s="19" t="n">
        <v>0.280391154675794</v>
      </c>
      <c r="I496" s="19" t="n">
        <v>0.234395192759063</v>
      </c>
      <c r="J496" s="19" t="n">
        <v>0.23313597687605</v>
      </c>
      <c r="K496" s="19" t="n">
        <v>0.271249469636127</v>
      </c>
      <c r="L496" s="19" t="n">
        <v>0.197929292152012</v>
      </c>
      <c r="M496" s="19" t="n">
        <v>0.218412163092853</v>
      </c>
      <c r="N496" s="19" t="n">
        <v>0.200197551397503</v>
      </c>
      <c r="O496" s="19" t="n">
        <v>0.224988214544867</v>
      </c>
      <c r="P496" s="19"/>
      <c r="Q496" s="19" t="n">
        <v>0.270149210065319</v>
      </c>
      <c r="R496" s="19" t="n">
        <v>0.228145035413403</v>
      </c>
      <c r="S496" s="19" t="n">
        <v>0.259937546392544</v>
      </c>
      <c r="T496" s="19" t="n">
        <v>0.198970125176803</v>
      </c>
      <c r="U496" s="19"/>
      <c r="V496" s="19" t="n">
        <v>0.263452578905918</v>
      </c>
      <c r="W496" s="19" t="n">
        <v>0.195140280690379</v>
      </c>
      <c r="X496" s="19" t="n">
        <v>0.246218901163532</v>
      </c>
      <c r="Y496" s="19"/>
      <c r="Z496" s="19" t="n">
        <v>0.281869161976615</v>
      </c>
      <c r="AA496" s="19" t="n">
        <v>0.237157486168738</v>
      </c>
      <c r="AB496" s="19" t="n">
        <v>0.228531414488061</v>
      </c>
      <c r="AC496" s="19" t="n">
        <v>0.244843224169401</v>
      </c>
      <c r="AD496" s="19" t="n">
        <v>0.300091798205624</v>
      </c>
    </row>
    <row r="497">
      <c r="B497" t="s">
        <v>271</v>
      </c>
      <c r="C497" s="19" t="n">
        <v>0.212838492881939</v>
      </c>
      <c r="D497" s="19" t="n">
        <v>0.185285861261187</v>
      </c>
      <c r="E497" s="19" t="n">
        <v>0.2285093588515</v>
      </c>
      <c r="F497" s="19"/>
      <c r="G497" s="19" t="n">
        <v>0.210674245793027</v>
      </c>
      <c r="H497" s="19" t="n">
        <v>0.245628651544668</v>
      </c>
      <c r="I497" s="19" t="n">
        <v>0.199791703027372</v>
      </c>
      <c r="J497" s="19" t="n">
        <v>0.133333333333333</v>
      </c>
      <c r="K497" s="19" t="n">
        <v>0.285302835650561</v>
      </c>
      <c r="L497" s="19" t="n">
        <v>0.154835420548642</v>
      </c>
      <c r="M497" s="19" t="n">
        <v>0.325941119558164</v>
      </c>
      <c r="N497" s="19" t="n">
        <v>0.116485577885622</v>
      </c>
      <c r="O497" s="19" t="n">
        <v>0.224262793375605</v>
      </c>
      <c r="P497" s="19"/>
      <c r="Q497" s="19" t="n">
        <v>0.169440215341101</v>
      </c>
      <c r="R497" s="19" t="n">
        <v>0.24387698993061</v>
      </c>
      <c r="S497" s="19" t="n">
        <v>0.211019673652048</v>
      </c>
      <c r="T497" s="19" t="n">
        <v>0.186731075127423</v>
      </c>
      <c r="U497" s="19"/>
      <c r="V497" s="19" t="n">
        <v>0.250950815123863</v>
      </c>
      <c r="W497" s="19" t="n">
        <v>0.135444248985499</v>
      </c>
      <c r="X497" s="19" t="n">
        <v>0.292171577451665</v>
      </c>
      <c r="Y497" s="19"/>
      <c r="Z497" s="19" t="n">
        <v>0.180969968843499</v>
      </c>
      <c r="AA497" s="19" t="n">
        <v>0.32455008212591</v>
      </c>
      <c r="AB497" s="19" t="n">
        <v>0.168649309434828</v>
      </c>
      <c r="AC497" s="19" t="n">
        <v>0.244013707459612</v>
      </c>
      <c r="AD497" s="19" t="n">
        <v>0.269378838100066</v>
      </c>
    </row>
    <row r="498">
      <c r="B498" t="s">
        <v>272</v>
      </c>
      <c r="C498" s="19" t="n">
        <v>0.202141034739818</v>
      </c>
      <c r="D498" s="19" t="n">
        <v>0.212547434821847</v>
      </c>
      <c r="E498" s="19" t="n">
        <v>0.1970778430435</v>
      </c>
      <c r="F498" s="19"/>
      <c r="G498" s="19" t="n">
        <v>0.105493271233598</v>
      </c>
      <c r="H498" s="19" t="n">
        <v>0.210866148413542</v>
      </c>
      <c r="I498" s="19" t="n">
        <v>0.210979037983556</v>
      </c>
      <c r="J498" s="19" t="n">
        <v>0.233530689790617</v>
      </c>
      <c r="K498" s="19" t="n">
        <v>0.257196103621692</v>
      </c>
      <c r="L498" s="19" t="n">
        <v>0.169367172942592</v>
      </c>
      <c r="M498" s="19" t="n">
        <v>0.23904068895887</v>
      </c>
      <c r="N498" s="19" t="n">
        <v>0.132674828674989</v>
      </c>
      <c r="O498" s="19" t="n">
        <v>0.264861987039228</v>
      </c>
      <c r="P498" s="19"/>
      <c r="Q498" s="19" t="n">
        <v>0.172111822284537</v>
      </c>
      <c r="R498" s="19" t="n">
        <v>0.221729358672219</v>
      </c>
      <c r="S498" s="19" t="n">
        <v>0.232092396465345</v>
      </c>
      <c r="T498" s="19" t="n">
        <v>0.162918371189117</v>
      </c>
      <c r="U498" s="19"/>
      <c r="V498" s="19" t="n">
        <v>0.181293736212159</v>
      </c>
      <c r="W498" s="19" t="n">
        <v>0.231662373152315</v>
      </c>
      <c r="X498" s="19" t="n">
        <v>0.190931724350899</v>
      </c>
      <c r="Y498" s="19"/>
      <c r="Z498" s="19" t="n">
        <v>0.171605330407816</v>
      </c>
      <c r="AA498" s="19" t="n">
        <v>0.181790099677112</v>
      </c>
      <c r="AB498" s="19" t="n">
        <v>0.210367464425144</v>
      </c>
      <c r="AC498" s="19" t="n">
        <v>0.21395991552657</v>
      </c>
      <c r="AD498" s="19" t="n">
        <v>0.206882033356677</v>
      </c>
    </row>
    <row r="499">
      <c r="B499" t="s">
        <v>273</v>
      </c>
      <c r="C499" s="19" t="n">
        <v>0.183710237647676</v>
      </c>
      <c r="D499" s="19" t="n">
        <v>0.199262521643244</v>
      </c>
      <c r="E499" s="19" t="n">
        <v>0.175784829644363</v>
      </c>
      <c r="F499" s="19"/>
      <c r="G499" s="19" t="n">
        <v>0.262796288061489</v>
      </c>
      <c r="H499" s="19" t="n">
        <v>0.22772668870029</v>
      </c>
      <c r="I499" s="19" t="n">
        <v>0.166624779704805</v>
      </c>
      <c r="J499" s="19" t="n">
        <v>0.10059206937185</v>
      </c>
      <c r="K499" s="19" t="n">
        <v>0.171520542619286</v>
      </c>
      <c r="L499" s="19" t="n">
        <v>0.21162540191516</v>
      </c>
      <c r="M499" s="19" t="n">
        <v>0.174574918928334</v>
      </c>
      <c r="N499" s="19" t="n">
        <v>0.0999012243012484</v>
      </c>
      <c r="O499" s="19" t="n">
        <v>0.203721389487373</v>
      </c>
      <c r="P499" s="19"/>
      <c r="Q499" s="19" t="n">
        <v>0.163604717331505</v>
      </c>
      <c r="R499" s="19" t="n">
        <v>0.204038741016115</v>
      </c>
      <c r="S499" s="19" t="n">
        <v>0.154763866215906</v>
      </c>
      <c r="T499" s="19" t="n">
        <v>0.173922871828164</v>
      </c>
      <c r="U499" s="19"/>
      <c r="V499" s="19" t="n">
        <v>0.197951022070428</v>
      </c>
      <c r="W499" s="19" t="n">
        <v>0.133395550016128</v>
      </c>
      <c r="X499" s="19" t="n">
        <v>0.267099059074613</v>
      </c>
      <c r="Y499" s="19"/>
      <c r="Z499" s="19" t="n">
        <v>0.181998383509522</v>
      </c>
      <c r="AA499" s="19" t="n">
        <v>0.197406689580546</v>
      </c>
      <c r="AB499" s="19" t="n">
        <v>0.178966117067257</v>
      </c>
      <c r="AC499" s="19" t="n">
        <v>0.258774397510397</v>
      </c>
      <c r="AD499" s="19" t="n">
        <v>0.249566227240213</v>
      </c>
    </row>
    <row r="500">
      <c r="B500" t="s">
        <v>274</v>
      </c>
      <c r="C500" s="19" t="n">
        <v>0.169280795434953</v>
      </c>
      <c r="D500" s="19" t="n">
        <v>0.134879890163851</v>
      </c>
      <c r="E500" s="19" t="n">
        <v>0.188554591433649</v>
      </c>
      <c r="F500" s="19"/>
      <c r="G500" s="19" t="n">
        <v>0.131710440704913</v>
      </c>
      <c r="H500" s="19" t="n">
        <v>0.175062222724786</v>
      </c>
      <c r="I500" s="19" t="n">
        <v>0.221771291393756</v>
      </c>
      <c r="J500" s="19" t="n">
        <v>0.199605287085433</v>
      </c>
      <c r="K500" s="19" t="n">
        <v>0.185573908633721</v>
      </c>
      <c r="L500" s="19" t="n">
        <v>0.140805053733173</v>
      </c>
      <c r="M500" s="19" t="n">
        <v>0.260701291797881</v>
      </c>
      <c r="N500" s="19" t="n">
        <v>0.0997036729037452</v>
      </c>
      <c r="O500" s="19" t="n">
        <v>0.102223405328318</v>
      </c>
      <c r="P500" s="19"/>
      <c r="Q500" s="19" t="n">
        <v>0.215172632308691</v>
      </c>
      <c r="R500" s="19" t="n">
        <v>0.194316200231167</v>
      </c>
      <c r="S500" s="19" t="n">
        <v>0.111091715185661</v>
      </c>
      <c r="T500" s="19" t="n">
        <v>0.0756064377993872</v>
      </c>
      <c r="U500" s="19"/>
      <c r="V500" s="19" t="n">
        <v>0.195356581696063</v>
      </c>
      <c r="W500" s="19" t="n">
        <v>0.139949400257305</v>
      </c>
      <c r="X500" s="19" t="n">
        <v>0.164226012463881</v>
      </c>
      <c r="Y500" s="19"/>
      <c r="Z500" s="19" t="n">
        <v>0.201362193149709</v>
      </c>
      <c r="AA500" s="19" t="n">
        <v>0.194225630660619</v>
      </c>
      <c r="AB500" s="19" t="n">
        <v>0.169294754704079</v>
      </c>
      <c r="AC500" s="19" t="n">
        <v>0.2014396298048</v>
      </c>
      <c r="AD500" s="19" t="n">
        <v>0.251512486181812</v>
      </c>
    </row>
    <row r="501">
      <c r="B501" t="s">
        <v>275</v>
      </c>
      <c r="C501" s="19" t="n">
        <v>0.158983387974853</v>
      </c>
      <c r="D501" s="19" t="n">
        <v>0.157253962621109</v>
      </c>
      <c r="E501" s="19" t="n">
        <v>0.160408002360933</v>
      </c>
      <c r="F501" s="19"/>
      <c r="G501" s="19" t="n">
        <v>0.105180974559429</v>
      </c>
      <c r="H501" s="19" t="n">
        <v>0.175062222724786</v>
      </c>
      <c r="I501" s="19" t="n">
        <v>0.133194468684915</v>
      </c>
      <c r="J501" s="19" t="n">
        <v>0.1337280462479</v>
      </c>
      <c r="K501" s="19" t="n">
        <v>0.0858449816168805</v>
      </c>
      <c r="L501" s="19" t="n">
        <v>0.183230411231901</v>
      </c>
      <c r="M501" s="19" t="n">
        <v>0.282619913880141</v>
      </c>
      <c r="N501" s="19" t="n">
        <v>0.166633741433749</v>
      </c>
      <c r="O501" s="19" t="n">
        <v>0.163122195823751</v>
      </c>
      <c r="P501" s="19"/>
      <c r="Q501" s="19" t="n">
        <v>0.144010719273793</v>
      </c>
      <c r="R501" s="19" t="n">
        <v>0.174717600437865</v>
      </c>
      <c r="S501" s="19" t="n">
        <v>0.164754123992055</v>
      </c>
      <c r="T501" s="19" t="n">
        <v>0.134143257211877</v>
      </c>
      <c r="U501" s="19"/>
      <c r="V501" s="19" t="n">
        <v>0.140882345802965</v>
      </c>
      <c r="W501" s="19" t="n">
        <v>0.143263444280337</v>
      </c>
      <c r="X501" s="19" t="n">
        <v>0.253125526213222</v>
      </c>
      <c r="Y501" s="19"/>
      <c r="Z501" s="19" t="n">
        <v>0.185095639944395</v>
      </c>
      <c r="AA501" s="19" t="n">
        <v>0.255894577565077</v>
      </c>
      <c r="AB501" s="19" t="n">
        <v>0.163820392258849</v>
      </c>
      <c r="AC501" s="19" t="n">
        <v>0.229578997638354</v>
      </c>
      <c r="AD501" s="19" t="n">
        <v>0.245061281191168</v>
      </c>
    </row>
    <row r="502">
      <c r="B502" t="s">
        <v>276</v>
      </c>
      <c r="C502" s="19" t="n">
        <v>0.158854231857465</v>
      </c>
      <c r="D502" s="19" t="n">
        <v>0.132236825268772</v>
      </c>
      <c r="E502" s="19" t="n">
        <v>0.17385157808537</v>
      </c>
      <c r="F502" s="19"/>
      <c r="G502" s="19" t="n">
        <v>0.052746635616799</v>
      </c>
      <c r="H502" s="19" t="n">
        <v>0.209824725855912</v>
      </c>
      <c r="I502" s="19" t="n">
        <v>0.255201602413646</v>
      </c>
      <c r="J502" s="19" t="n">
        <v>0.0998026435427165</v>
      </c>
      <c r="K502" s="19" t="n">
        <v>0.128852182732558</v>
      </c>
      <c r="L502" s="19" t="n">
        <v>0.154835420548642</v>
      </c>
      <c r="M502" s="19" t="n">
        <v>0.173800861198588</v>
      </c>
      <c r="N502" s="19" t="n">
        <v>0.0833168707168747</v>
      </c>
      <c r="O502" s="19" t="n">
        <v>0.183421792655562</v>
      </c>
      <c r="P502" s="19"/>
      <c r="Q502" s="19" t="n">
        <v>0.181992471012111</v>
      </c>
      <c r="R502" s="19" t="n">
        <v>0.160496551499929</v>
      </c>
      <c r="S502" s="19" t="n">
        <v>0.113783835239185</v>
      </c>
      <c r="T502" s="19" t="n">
        <v>0.156089993998308</v>
      </c>
      <c r="U502" s="19"/>
      <c r="V502" s="19" t="n">
        <v>0.179565163356765</v>
      </c>
      <c r="W502" s="19" t="n">
        <v>0.112068282920527</v>
      </c>
      <c r="X502" s="19" t="n">
        <v>0.21384301222181</v>
      </c>
      <c r="Y502" s="19"/>
      <c r="Z502" s="19" t="n">
        <v>0.193567470715329</v>
      </c>
      <c r="AA502" s="19" t="n">
        <v>0.138768478116585</v>
      </c>
      <c r="AB502" s="19" t="n">
        <v>0.152423927693516</v>
      </c>
      <c r="AC502" s="19" t="n">
        <v>0.211320420935261</v>
      </c>
      <c r="AD502" s="19" t="n">
        <v>0.196043149112353</v>
      </c>
    </row>
    <row r="503">
      <c r="B503" t="s">
        <v>277</v>
      </c>
      <c r="C503" s="19" t="n">
        <v>0.151335999663617</v>
      </c>
      <c r="D503" s="19" t="n">
        <v>0.196642039160455</v>
      </c>
      <c r="E503" s="19" t="n">
        <v>0.127085791285438</v>
      </c>
      <c r="F503" s="19"/>
      <c r="G503" s="19" t="n">
        <v>0.105180974559429</v>
      </c>
      <c r="H503" s="19" t="n">
        <v>0.262697476342942</v>
      </c>
      <c r="I503" s="19" t="n">
        <v>0.133326162533576</v>
      </c>
      <c r="J503" s="19" t="n">
        <v>0.0670613795812336</v>
      </c>
      <c r="K503" s="19" t="n">
        <v>0.128513341503609</v>
      </c>
      <c r="L503" s="19" t="n">
        <v>0.113078577154555</v>
      </c>
      <c r="M503" s="19" t="n">
        <v>0.195977502524096</v>
      </c>
      <c r="N503" s="19" t="n">
        <v>0.133662585662505</v>
      </c>
      <c r="O503" s="19" t="n">
        <v>0.204930424769476</v>
      </c>
      <c r="P503" s="19"/>
      <c r="Q503" s="19" t="n">
        <v>0.19023292041767</v>
      </c>
      <c r="R503" s="19" t="n">
        <v>0.145288984693006</v>
      </c>
      <c r="S503" s="19" t="n">
        <v>0.118762307182958</v>
      </c>
      <c r="T503" s="19" t="n">
        <v>0.142662489660531</v>
      </c>
      <c r="U503" s="19"/>
      <c r="V503" s="19" t="n">
        <v>0.116536737103269</v>
      </c>
      <c r="W503" s="19" t="n">
        <v>0.149889946916636</v>
      </c>
      <c r="X503" s="19" t="n">
        <v>0.260041767167596</v>
      </c>
      <c r="Y503" s="19"/>
      <c r="Z503" s="19" t="n">
        <v>0.175202908012513</v>
      </c>
      <c r="AA503" s="19" t="n">
        <v>0.160480199719025</v>
      </c>
      <c r="AB503" s="19" t="n">
        <v>0.156270273637562</v>
      </c>
      <c r="AC503" s="19" t="n">
        <v>0.261938954626558</v>
      </c>
      <c r="AD503" s="19" t="n">
        <v>0.198237097862343</v>
      </c>
    </row>
    <row r="504">
      <c r="B504" t="s">
        <v>278</v>
      </c>
      <c r="C504" s="19" t="n">
        <v>0.100312144271311</v>
      </c>
      <c r="D504" s="19" t="n">
        <v>0.105036874490685</v>
      </c>
      <c r="E504" s="19" t="n">
        <v>0.0980391942927203</v>
      </c>
      <c r="F504" s="19"/>
      <c r="G504" s="19" t="n">
        <v>0.158239906850397</v>
      </c>
      <c r="H504" s="19" t="n">
        <v>0.0524561814639781</v>
      </c>
      <c r="I504" s="19" t="n">
        <v>0.0777845692986411</v>
      </c>
      <c r="J504" s="19" t="n">
        <v>0.133333333333333</v>
      </c>
      <c r="K504" s="19" t="n">
        <v>0.10006776824579</v>
      </c>
      <c r="L504" s="19" t="n">
        <v>0.140637925207013</v>
      </c>
      <c r="M504" s="19" t="n">
        <v>0.0435792249212712</v>
      </c>
      <c r="N504" s="19" t="n">
        <v>0.150049387849376</v>
      </c>
      <c r="O504" s="19" t="n">
        <v>0.0611405975518541</v>
      </c>
      <c r="P504" s="19"/>
      <c r="Q504" s="19" t="n">
        <v>0.0332210305512388</v>
      </c>
      <c r="R504" s="19" t="n">
        <v>0.0754950173535675</v>
      </c>
      <c r="S504" s="19" t="n">
        <v>0.166193653308685</v>
      </c>
      <c r="T504" s="19" t="n">
        <v>0.212170910519668</v>
      </c>
      <c r="U504" s="19"/>
      <c r="V504" s="19" t="n">
        <v>0.100005772507905</v>
      </c>
      <c r="W504" s="19" t="n">
        <v>0.115732009668787</v>
      </c>
      <c r="X504" s="19" t="n">
        <v>0.062503380837618</v>
      </c>
      <c r="Y504" s="19"/>
      <c r="Z504" s="19" t="n">
        <v>0.111628932466289</v>
      </c>
      <c r="AA504" s="19" t="n">
        <v>0.0734814900990334</v>
      </c>
      <c r="AB504" s="19" t="n">
        <v>0.13010675968605</v>
      </c>
      <c r="AC504" s="19" t="n">
        <v>0.0593073057593663</v>
      </c>
      <c r="AD504" s="19" t="n">
        <v>0.0638942921663322</v>
      </c>
    </row>
    <row r="505">
      <c r="B505" t="s">
        <v>78</v>
      </c>
      <c r="C505" s="19" t="n">
        <v>0.0142900229927203</v>
      </c>
      <c r="D505" s="19" t="n">
        <v>0.0207230072098692</v>
      </c>
      <c r="E505" s="19" t="n">
        <v>0.0108249491768682</v>
      </c>
      <c r="F505" s="19"/>
      <c r="G505" s="19" t="n">
        <v>0</v>
      </c>
      <c r="H505" s="19" t="n">
        <v>0</v>
      </c>
      <c r="I505" s="19" t="n">
        <v>0.0111873349561837</v>
      </c>
      <c r="J505" s="19" t="n">
        <v>0.0331359768760499</v>
      </c>
      <c r="K505" s="19" t="n">
        <v>0.0430072011156776</v>
      </c>
      <c r="L505" s="19" t="n">
        <v>0</v>
      </c>
      <c r="M505" s="19" t="n">
        <v>0</v>
      </c>
      <c r="N505" s="19" t="n">
        <v>0.0499506121506242</v>
      </c>
      <c r="O505" s="19" t="n">
        <v>0</v>
      </c>
      <c r="P505" s="19"/>
      <c r="Q505" s="19" t="n">
        <v>0.016293801269689</v>
      </c>
      <c r="R505" s="19" t="n">
        <v>0.0142618412546989</v>
      </c>
      <c r="S505" s="19" t="n">
        <v>0.0171284065007511</v>
      </c>
      <c r="T505" s="19" t="n">
        <v>0</v>
      </c>
      <c r="U505" s="19"/>
      <c r="V505" s="19" t="n">
        <v>0.0116614646386635</v>
      </c>
      <c r="W505" s="19" t="n">
        <v>0.0140167630885595</v>
      </c>
      <c r="X505" s="19" t="n">
        <v>0.0229131410846201</v>
      </c>
      <c r="Y505" s="19"/>
      <c r="Z505" s="19" t="n">
        <v>0.00842940347821423</v>
      </c>
      <c r="AA505" s="19" t="n">
        <v>0</v>
      </c>
      <c r="AB505" s="19" t="n">
        <v>0.0179237640178039</v>
      </c>
      <c r="AC505" s="19" t="n">
        <v>0.0101807909340464</v>
      </c>
      <c r="AD505" s="19" t="n">
        <v>0.00957717225173391</v>
      </c>
    </row>
    <row r="506">
      <c r="B506" t="s">
        <v>101</v>
      </c>
      <c r="C506" s="19" t="n">
        <v>0.00989996052962194</v>
      </c>
      <c r="D506" s="19" t="n">
        <v>0.0165550113548601</v>
      </c>
      <c r="E506" s="19" t="n">
        <v>0.00630048439270549</v>
      </c>
      <c r="F506" s="19"/>
      <c r="G506" s="19" t="n">
        <v>0</v>
      </c>
      <c r="H506" s="19" t="n">
        <v>0</v>
      </c>
      <c r="I506" s="19" t="n">
        <v>0.0111873349561837</v>
      </c>
      <c r="J506" s="19" t="n">
        <v>0</v>
      </c>
      <c r="K506" s="19" t="n">
        <v>0.0142227866289094</v>
      </c>
      <c r="L506" s="19" t="n">
        <v>0.0141974953416295</v>
      </c>
      <c r="M506" s="19" t="n">
        <v>0.0216606028390113</v>
      </c>
      <c r="N506" s="19" t="n">
        <v>0.0167819049818769</v>
      </c>
      <c r="O506" s="19" t="n">
        <v>0</v>
      </c>
      <c r="P506" s="19"/>
      <c r="Q506" s="19" t="n">
        <v>0.0260651863262517</v>
      </c>
      <c r="R506" s="19" t="n">
        <v>0.00461557453884407</v>
      </c>
      <c r="S506" s="19" t="n">
        <v>0</v>
      </c>
      <c r="T506" s="19" t="n">
        <v>0.0104916252709664</v>
      </c>
      <c r="U506" s="19"/>
      <c r="V506" s="19" t="n">
        <v>0</v>
      </c>
      <c r="W506" s="19" t="n">
        <v>0.0257410970171629</v>
      </c>
      <c r="X506" s="19" t="n">
        <v>0</v>
      </c>
      <c r="Y506" s="19"/>
      <c r="Z506" s="19" t="n">
        <v>0.0147648829399362</v>
      </c>
      <c r="AA506" s="19" t="n">
        <v>0.0153386576272372</v>
      </c>
      <c r="AB506" s="19" t="n">
        <v>0.0202686030156213</v>
      </c>
      <c r="AC506" s="19" t="n">
        <v>0.0100545613836521</v>
      </c>
      <c r="AD506" s="19" t="n">
        <v>0</v>
      </c>
    </row>
    <row r="507">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c r="B508" s="7" t="s">
        <v>283</v>
      </c>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c r="B509" s="26" t="s">
        <v>223</v>
      </c>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c r="B510" t="s">
        <v>280</v>
      </c>
      <c r="C510" s="19" t="n">
        <v>0.581139987616957</v>
      </c>
      <c r="D510" s="19" t="n">
        <v>0.595894823885729</v>
      </c>
      <c r="E510" s="19" t="n">
        <v>0.571362353813797</v>
      </c>
      <c r="F510" s="19"/>
      <c r="G510" s="19" t="n">
        <v>0.394320860861096</v>
      </c>
      <c r="H510" s="19" t="n">
        <v>0.647127279852908</v>
      </c>
      <c r="I510" s="19" t="n">
        <v>0.600468722907293</v>
      </c>
      <c r="J510" s="19" t="n">
        <v>0.55526298314866</v>
      </c>
      <c r="K510" s="19" t="n">
        <v>0.524577416121959</v>
      </c>
      <c r="L510" s="19" t="n">
        <v>0.618931055630339</v>
      </c>
      <c r="M510" s="19" t="n">
        <v>0.68334322182103</v>
      </c>
      <c r="N510" s="19" t="n">
        <v>0.632914607632455</v>
      </c>
      <c r="O510" s="19" t="n">
        <v>0.500282017307457</v>
      </c>
      <c r="P510" s="19"/>
      <c r="Q510" s="19" t="n">
        <v>0.460528106166951</v>
      </c>
      <c r="R510" s="19" t="n">
        <v>0.618620253844342</v>
      </c>
      <c r="S510" s="19" t="n">
        <v>0.547914928021581</v>
      </c>
      <c r="T510" s="19" t="n">
        <v>0.665488576176924</v>
      </c>
      <c r="U510" s="19"/>
      <c r="V510" s="19" t="n">
        <v>0.613243798282576</v>
      </c>
      <c r="W510" s="19" t="n">
        <v>0.573752471190694</v>
      </c>
      <c r="X510" s="19" t="n">
        <v>0.502836507196471</v>
      </c>
      <c r="Y510" s="19"/>
      <c r="Z510" s="19" t="n">
        <v>0.597678469016663</v>
      </c>
      <c r="AA510" s="19" t="n">
        <v>0.509945953797221</v>
      </c>
      <c r="AB510" s="19" t="n">
        <v>0.574035500795448</v>
      </c>
      <c r="AC510" s="19" t="n">
        <v>0.610789342074484</v>
      </c>
      <c r="AD510" s="19" t="n">
        <v>0.637759025474655</v>
      </c>
    </row>
    <row r="511">
      <c r="B511" t="s">
        <v>281</v>
      </c>
      <c r="C511" s="19" t="n">
        <v>0.200121276395374</v>
      </c>
      <c r="D511" s="19" t="n">
        <v>0.191315281083506</v>
      </c>
      <c r="E511" s="19" t="n">
        <v>0.205782229663243</v>
      </c>
      <c r="F511" s="19"/>
      <c r="G511" s="19" t="n">
        <v>0.363767152295233</v>
      </c>
      <c r="H511" s="19" t="n">
        <v>0.255175786078298</v>
      </c>
      <c r="I511" s="19" t="n">
        <v>0.174739368898997</v>
      </c>
      <c r="J511" s="19" t="n">
        <v>0.184209943828867</v>
      </c>
      <c r="K511" s="19" t="n">
        <v>0.261899899780731</v>
      </c>
      <c r="L511" s="19" t="n">
        <v>0.127211276207545</v>
      </c>
      <c r="M511" s="19" t="n">
        <v>0.170329429766124</v>
      </c>
      <c r="N511" s="19" t="n">
        <v>0.102223405328318</v>
      </c>
      <c r="O511" s="19" t="n">
        <v>0.214487155219612</v>
      </c>
      <c r="P511" s="19"/>
      <c r="Q511" s="19" t="n">
        <v>0.179155439022988</v>
      </c>
      <c r="R511" s="19" t="n">
        <v>0.234860266712069</v>
      </c>
      <c r="S511" s="19" t="n">
        <v>0.179871790771483</v>
      </c>
      <c r="T511" s="19" t="n">
        <v>0.142466936631973</v>
      </c>
      <c r="U511" s="19"/>
      <c r="V511" s="19" t="n">
        <v>0.220020286222062</v>
      </c>
      <c r="W511" s="19" t="n">
        <v>0.152675402783</v>
      </c>
      <c r="X511" s="19" t="n">
        <v>0.26035661287762</v>
      </c>
      <c r="Y511" s="19"/>
      <c r="Z511" s="19" t="n">
        <v>0.178188288608741</v>
      </c>
      <c r="AA511" s="19" t="n">
        <v>0.267483848644294</v>
      </c>
      <c r="AB511" s="19" t="n">
        <v>0.207282439135521</v>
      </c>
      <c r="AC511" s="19" t="n">
        <v>0.286740866139333</v>
      </c>
      <c r="AD511" s="19" t="n">
        <v>0.207287662614426</v>
      </c>
    </row>
    <row r="512">
      <c r="B512" t="s">
        <v>282</v>
      </c>
      <c r="C512" s="19" t="n">
        <v>0.1991763005888</v>
      </c>
      <c r="D512" s="19" t="n">
        <v>0.201589920208983</v>
      </c>
      <c r="E512" s="19" t="n">
        <v>0.198513908913958</v>
      </c>
      <c r="F512" s="19"/>
      <c r="G512" s="19" t="n">
        <v>0.241911986843671</v>
      </c>
      <c r="H512" s="19" t="n">
        <v>0.0781575472550353</v>
      </c>
      <c r="I512" s="19" t="n">
        <v>0.187326590161425</v>
      </c>
      <c r="J512" s="19" t="n">
        <v>0.260527073022472</v>
      </c>
      <c r="K512" s="19" t="n">
        <v>0.21352268409731</v>
      </c>
      <c r="L512" s="19" t="n">
        <v>0.238050406011669</v>
      </c>
      <c r="M512" s="19" t="n">
        <v>0.122035909522921</v>
      </c>
      <c r="N512" s="19" t="n">
        <v>0.224020986319185</v>
      </c>
      <c r="O512" s="19" t="n">
        <v>0.261555597619338</v>
      </c>
      <c r="P512" s="19"/>
      <c r="Q512" s="19" t="n">
        <v>0.348930373163005</v>
      </c>
      <c r="R512" s="19" t="n">
        <v>0.12491933303981</v>
      </c>
      <c r="S512" s="19" t="n">
        <v>0.252493736986413</v>
      </c>
      <c r="T512" s="19" t="n">
        <v>0.17953839163665</v>
      </c>
      <c r="U512" s="19"/>
      <c r="V512" s="19" t="n">
        <v>0.15764064164467</v>
      </c>
      <c r="W512" s="19" t="n">
        <v>0.240560681413514</v>
      </c>
      <c r="X512" s="19" t="n">
        <v>0.219728167530481</v>
      </c>
      <c r="Y512" s="19"/>
      <c r="Z512" s="19" t="n">
        <v>0.206522638121215</v>
      </c>
      <c r="AA512" s="19" t="n">
        <v>0.167140699655257</v>
      </c>
      <c r="AB512" s="19" t="n">
        <v>0.185142192949169</v>
      </c>
      <c r="AC512" s="19" t="n">
        <v>0.092289000852136</v>
      </c>
      <c r="AD512" s="19" t="n">
        <v>0.154953311910919</v>
      </c>
    </row>
    <row r="513">
      <c r="B513" t="s">
        <v>78</v>
      </c>
      <c r="C513" s="19" t="n">
        <v>0.019562435398869</v>
      </c>
      <c r="D513" s="19" t="n">
        <v>0.0111999748217818</v>
      </c>
      <c r="E513" s="19" t="n">
        <v>0.0243415076090022</v>
      </c>
      <c r="F513" s="19"/>
      <c r="G513" s="19" t="n">
        <v>0</v>
      </c>
      <c r="H513" s="19" t="n">
        <v>0.0195393868137588</v>
      </c>
      <c r="I513" s="19" t="n">
        <v>0.0374653180322849</v>
      </c>
      <c r="J513" s="19" t="n">
        <v>0</v>
      </c>
      <c r="K513" s="19" t="n">
        <v>0</v>
      </c>
      <c r="L513" s="19" t="n">
        <v>0.0158072621504475</v>
      </c>
      <c r="M513" s="19" t="n">
        <v>0.0242914388899252</v>
      </c>
      <c r="N513" s="19" t="n">
        <v>0.0408410007200429</v>
      </c>
      <c r="O513" s="19" t="n">
        <v>0.0236752298535917</v>
      </c>
      <c r="P513" s="19"/>
      <c r="Q513" s="19" t="n">
        <v>0.0113860816470556</v>
      </c>
      <c r="R513" s="19" t="n">
        <v>0.0216001464037783</v>
      </c>
      <c r="S513" s="19" t="n">
        <v>0.0197195442205232</v>
      </c>
      <c r="T513" s="19" t="n">
        <v>0.0125060955544535</v>
      </c>
      <c r="U513" s="19"/>
      <c r="V513" s="19" t="n">
        <v>0.00909527385069199</v>
      </c>
      <c r="W513" s="19" t="n">
        <v>0.0330114446127919</v>
      </c>
      <c r="X513" s="19" t="n">
        <v>0.017078712395429</v>
      </c>
      <c r="Y513" s="19"/>
      <c r="Z513" s="19" t="n">
        <v>0.0176106042533812</v>
      </c>
      <c r="AA513" s="19" t="n">
        <v>0.0554294979032288</v>
      </c>
      <c r="AB513" s="19" t="n">
        <v>0.0335398671198627</v>
      </c>
      <c r="AC513" s="19" t="n">
        <v>0.0101807909340464</v>
      </c>
      <c r="AD513" s="19" t="n">
        <v>0</v>
      </c>
    </row>
    <row r="514">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c r="B515" s="7" t="s">
        <v>289</v>
      </c>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c r="B516" s="26" t="s">
        <v>290</v>
      </c>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c r="B517" t="s">
        <v>284</v>
      </c>
      <c r="C517" s="19" t="n">
        <v>0.277062254959895</v>
      </c>
      <c r="D517" s="19" t="n">
        <v>0.262857476664175</v>
      </c>
      <c r="E517" s="19" t="n">
        <v>0.286415433733307</v>
      </c>
      <c r="F517" s="19"/>
      <c r="G517" s="19" t="n">
        <v>0.0403036428958315</v>
      </c>
      <c r="H517" s="19" t="n">
        <v>0.390822088455689</v>
      </c>
      <c r="I517" s="19" t="n">
        <v>0.225409629680002</v>
      </c>
      <c r="J517" s="19" t="n">
        <v>0.200474779908048</v>
      </c>
      <c r="K517" s="19" t="n">
        <v>0.375741550212041</v>
      </c>
      <c r="L517" s="19" t="n">
        <v>0.276166199686365</v>
      </c>
      <c r="M517" s="19" t="n">
        <v>0.228319632625361</v>
      </c>
      <c r="N517" s="19" t="n">
        <v>0.388888888888889</v>
      </c>
      <c r="O517" s="19" t="n">
        <v>0.265772337063759</v>
      </c>
      <c r="P517" s="19"/>
      <c r="Q517" s="19" t="n">
        <v>0.264445853813369</v>
      </c>
      <c r="R517" s="19" t="n">
        <v>0.296768384848228</v>
      </c>
      <c r="S517" s="19" t="n">
        <v>0.479437711488937</v>
      </c>
      <c r="T517" s="19" t="n">
        <v>0.103168191562934</v>
      </c>
      <c r="U517" s="19"/>
      <c r="V517" s="19" t="n">
        <v>0.223605990635753</v>
      </c>
      <c r="W517" s="19" t="n">
        <v>0.299376671499133</v>
      </c>
      <c r="X517" s="19" t="n">
        <v>0.399602026061083</v>
      </c>
      <c r="Y517" s="19"/>
      <c r="Z517" s="19" t="n">
        <v>0.186628744510906</v>
      </c>
      <c r="AA517" s="19" t="n">
        <v>0.300222377949056</v>
      </c>
      <c r="AB517" s="19" t="n">
        <v>0.384934401568159</v>
      </c>
      <c r="AC517" s="19" t="n">
        <v>0.389660545188836</v>
      </c>
      <c r="AD517" s="19" t="n">
        <v>0.24209584663729</v>
      </c>
    </row>
    <row r="518">
      <c r="B518" t="s">
        <v>285</v>
      </c>
      <c r="C518" s="19" t="n">
        <v>0.525233237659825</v>
      </c>
      <c r="D518" s="19" t="n">
        <v>0.508050562409884</v>
      </c>
      <c r="E518" s="19" t="n">
        <v>0.53289917898204</v>
      </c>
      <c r="F518" s="19"/>
      <c r="G518" s="19" t="n">
        <v>0.6396394240612</v>
      </c>
      <c r="H518" s="19" t="n">
        <v>0.543696959886373</v>
      </c>
      <c r="I518" s="19" t="n">
        <v>0.629602262888141</v>
      </c>
      <c r="J518" s="19" t="n">
        <v>0.599643915068964</v>
      </c>
      <c r="K518" s="19" t="n">
        <v>0.457509388653288</v>
      </c>
      <c r="L518" s="19" t="n">
        <v>0.469357633429143</v>
      </c>
      <c r="M518" s="19" t="n">
        <v>0.599932208783751</v>
      </c>
      <c r="N518" s="19" t="n">
        <v>0.305062164412347</v>
      </c>
      <c r="O518" s="19" t="n">
        <v>0.5</v>
      </c>
      <c r="P518" s="19"/>
      <c r="Q518" s="19" t="n">
        <v>0.530971390146474</v>
      </c>
      <c r="R518" s="19" t="n">
        <v>0.538405989462723</v>
      </c>
      <c r="S518" s="19" t="n">
        <v>0.329848121744018</v>
      </c>
      <c r="T518" s="19" t="n">
        <v>0.59058379860419</v>
      </c>
      <c r="U518" s="19"/>
      <c r="V518" s="19" t="n">
        <v>0.599287897893783</v>
      </c>
      <c r="W518" s="19" t="n">
        <v>0.42867895797964</v>
      </c>
      <c r="X518" s="19" t="n">
        <v>0.514010058492053</v>
      </c>
      <c r="Y518" s="19"/>
      <c r="Z518" s="19" t="n">
        <v>0.589107843613173</v>
      </c>
      <c r="AA518" s="19" t="n">
        <v>0.629014092435753</v>
      </c>
      <c r="AB518" s="19" t="n">
        <v>0.412945864005942</v>
      </c>
      <c r="AC518" s="19" t="n">
        <v>0.450505194685222</v>
      </c>
      <c r="AD518" s="19" t="n">
        <v>0.573599504578717</v>
      </c>
    </row>
    <row r="519">
      <c r="B519" t="s">
        <v>286</v>
      </c>
      <c r="C519" s="19" t="n">
        <v>0.148986755898608</v>
      </c>
      <c r="D519" s="19" t="n">
        <v>0.170371224634043</v>
      </c>
      <c r="E519" s="19" t="n">
        <v>0.137455885850021</v>
      </c>
      <c r="F519" s="19"/>
      <c r="G519" s="19" t="n">
        <v>0.280227732171874</v>
      </c>
      <c r="H519" s="19" t="n">
        <v>0.0219129681148096</v>
      </c>
      <c r="I519" s="19" t="n">
        <v>0.0966587382879043</v>
      </c>
      <c r="J519" s="19" t="n">
        <v>0.099643915068964</v>
      </c>
      <c r="K519" s="19" t="n">
        <v>0.104249061134671</v>
      </c>
      <c r="L519" s="19" t="n">
        <v>0.233290849451139</v>
      </c>
      <c r="M519" s="19" t="n">
        <v>0.171748158590888</v>
      </c>
      <c r="N519" s="19" t="n">
        <v>0.166995594095472</v>
      </c>
      <c r="O519" s="19" t="n">
        <v>0.200710202919956</v>
      </c>
      <c r="P519" s="19"/>
      <c r="Q519" s="19" t="n">
        <v>0.160784223027061</v>
      </c>
      <c r="R519" s="19" t="n">
        <v>0.129701780756856</v>
      </c>
      <c r="S519" s="19" t="n">
        <v>0.139871559704759</v>
      </c>
      <c r="T519" s="19" t="n">
        <v>0.207769726581047</v>
      </c>
      <c r="U519" s="19"/>
      <c r="V519" s="19" t="n">
        <v>0.137819165448657</v>
      </c>
      <c r="W519" s="19" t="n">
        <v>0.211172859084291</v>
      </c>
      <c r="X519" s="19" t="n">
        <v>0.0356555719680419</v>
      </c>
      <c r="Y519" s="19"/>
      <c r="Z519" s="19" t="n">
        <v>0.164288422072148</v>
      </c>
      <c r="AA519" s="19" t="n">
        <v>0.0527726494093303</v>
      </c>
      <c r="AB519" s="19" t="n">
        <v>0.15107303170559</v>
      </c>
      <c r="AC519" s="19" t="n">
        <v>0.0853860183306975</v>
      </c>
      <c r="AD519" s="19" t="n">
        <v>0.14941842121345</v>
      </c>
    </row>
    <row r="520">
      <c r="B520" t="s">
        <v>287</v>
      </c>
      <c r="C520" s="19" t="n">
        <v>0.0322018573906902</v>
      </c>
      <c r="D520" s="19" t="n">
        <v>0.0515626466148296</v>
      </c>
      <c r="E520" s="19" t="n">
        <v>0.0212996679792645</v>
      </c>
      <c r="F520" s="19"/>
      <c r="G520" s="19" t="n">
        <v>0</v>
      </c>
      <c r="H520" s="19" t="n">
        <v>0.0219129681148096</v>
      </c>
      <c r="I520" s="19" t="n">
        <v>0.0322832925918552</v>
      </c>
      <c r="J520" s="19" t="n">
        <v>0.100237389954024</v>
      </c>
      <c r="K520" s="19" t="n">
        <v>0.0417490611346712</v>
      </c>
      <c r="L520" s="19" t="n">
        <v>0.0211853174333526</v>
      </c>
      <c r="M520" s="19" t="n">
        <v>0</v>
      </c>
      <c r="N520" s="19" t="n">
        <v>0.0834977970477362</v>
      </c>
      <c r="O520" s="19" t="n">
        <v>0.0335174600162849</v>
      </c>
      <c r="P520" s="19"/>
      <c r="Q520" s="19" t="n">
        <v>0.029477635095541</v>
      </c>
      <c r="R520" s="19" t="n">
        <v>0.0351238449321938</v>
      </c>
      <c r="S520" s="19" t="n">
        <v>0.0263687048441111</v>
      </c>
      <c r="T520" s="19" t="n">
        <v>0.0296235551857094</v>
      </c>
      <c r="U520" s="19"/>
      <c r="V520" s="19" t="n">
        <v>0.0288611482244566</v>
      </c>
      <c r="W520" s="19" t="n">
        <v>0.0290946422201024</v>
      </c>
      <c r="X520" s="19" t="n">
        <v>0.050732343478822</v>
      </c>
      <c r="Y520" s="19"/>
      <c r="Z520" s="19" t="n">
        <v>0.0314891133134438</v>
      </c>
      <c r="AA520" s="19" t="n">
        <v>0.0179908802058607</v>
      </c>
      <c r="AB520" s="19" t="n">
        <v>0.0432356658060892</v>
      </c>
      <c r="AC520" s="19" t="n">
        <v>0.0744482417952445</v>
      </c>
      <c r="AD520" s="19" t="n">
        <v>0.0348862275705424</v>
      </c>
    </row>
    <row r="521">
      <c r="B521" t="s">
        <v>288</v>
      </c>
      <c r="C521" s="19" t="n">
        <v>0.0139533220052676</v>
      </c>
      <c r="D521" s="19" t="n">
        <v>0.00715808967706864</v>
      </c>
      <c r="E521" s="19" t="n">
        <v>0.0178935195166898</v>
      </c>
      <c r="F521" s="19"/>
      <c r="G521" s="19" t="n">
        <v>0.0398292008710948</v>
      </c>
      <c r="H521" s="19" t="n">
        <v>0.0216550154283179</v>
      </c>
      <c r="I521" s="19" t="n">
        <v>0.016046076552097</v>
      </c>
      <c r="J521" s="19" t="n">
        <v>0</v>
      </c>
      <c r="K521" s="19" t="n">
        <v>0.0207509388653288</v>
      </c>
      <c r="L521" s="19" t="n">
        <v>0</v>
      </c>
      <c r="M521" s="19" t="n">
        <v>0</v>
      </c>
      <c r="N521" s="19" t="n">
        <v>0.0279422414921807</v>
      </c>
      <c r="O521" s="19" t="n">
        <v>0</v>
      </c>
      <c r="P521" s="19"/>
      <c r="Q521" s="19" t="n">
        <v>0.014320897917554</v>
      </c>
      <c r="R521" s="19" t="n">
        <v>0</v>
      </c>
      <c r="S521" s="19" t="n">
        <v>0.0244739022181746</v>
      </c>
      <c r="T521" s="19" t="n">
        <v>0.0533662061691859</v>
      </c>
      <c r="U521" s="19"/>
      <c r="V521" s="19" t="n">
        <v>0.0104257977973509</v>
      </c>
      <c r="W521" s="19" t="n">
        <v>0.0245513181287495</v>
      </c>
      <c r="X521" s="19" t="n">
        <v>0</v>
      </c>
      <c r="Y521" s="19"/>
      <c r="Z521" s="19" t="n">
        <v>0.0284858764903288</v>
      </c>
      <c r="AA521" s="19" t="n">
        <v>0</v>
      </c>
      <c r="AB521" s="19" t="n">
        <v>0</v>
      </c>
      <c r="AC521" s="19" t="n">
        <v>0</v>
      </c>
      <c r="AD521" s="19" t="n">
        <v>0</v>
      </c>
    </row>
    <row r="522">
      <c r="B522" t="s">
        <v>78</v>
      </c>
      <c r="C522" s="19" t="n">
        <v>0.00256257208571448</v>
      </c>
      <c r="D522" s="19" t="n">
        <v>0</v>
      </c>
      <c r="E522" s="19" t="n">
        <v>0.00403631393867734</v>
      </c>
      <c r="F522" s="19"/>
      <c r="G522" s="19" t="n">
        <v>0</v>
      </c>
      <c r="H522" s="19" t="n">
        <v>0</v>
      </c>
      <c r="I522" s="19" t="n">
        <v>0</v>
      </c>
      <c r="J522" s="19" t="n">
        <v>0</v>
      </c>
      <c r="K522" s="19" t="n">
        <v>0</v>
      </c>
      <c r="L522" s="19" t="n">
        <v>0</v>
      </c>
      <c r="M522" s="19" t="n">
        <v>0</v>
      </c>
      <c r="N522" s="19" t="n">
        <v>0.0276133140633749</v>
      </c>
      <c r="O522" s="19" t="n">
        <v>0</v>
      </c>
      <c r="P522" s="19"/>
      <c r="Q522" s="19" t="n">
        <v>0</v>
      </c>
      <c r="R522" s="19" t="n">
        <v>0</v>
      </c>
      <c r="S522" s="19" t="n">
        <v>0</v>
      </c>
      <c r="T522" s="19" t="n">
        <v>0.0154885218969335</v>
      </c>
      <c r="U522" s="19"/>
      <c r="V522" s="19" t="n">
        <v>0</v>
      </c>
      <c r="W522" s="19" t="n">
        <v>0.00712555108808326</v>
      </c>
      <c r="X522" s="19" t="n">
        <v>0</v>
      </c>
      <c r="Y522" s="19"/>
      <c r="Z522" s="19" t="n">
        <v>0</v>
      </c>
      <c r="AA522" s="19" t="n">
        <v>0</v>
      </c>
      <c r="AB522" s="19" t="n">
        <v>0.0078110369142196</v>
      </c>
      <c r="AC522" s="19" t="n">
        <v>0</v>
      </c>
      <c r="AD522" s="19" t="n">
        <v>0</v>
      </c>
    </row>
    <row r="523">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c r="B524" s="7" t="s">
        <v>303</v>
      </c>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c r="B525" s="26" t="s">
        <v>290</v>
      </c>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c r="B526" t="s">
        <v>299</v>
      </c>
      <c r="C526" s="19" t="n">
        <v>0.419945444888611</v>
      </c>
      <c r="D526" s="19" t="n">
        <v>0.402855612390454</v>
      </c>
      <c r="E526" s="19" t="n">
        <v>0.431588411430935</v>
      </c>
      <c r="F526" s="19"/>
      <c r="G526" s="19" t="n">
        <v>0.439544535656253</v>
      </c>
      <c r="H526" s="19" t="n">
        <v>0.521783991771564</v>
      </c>
      <c r="I526" s="19" t="n">
        <v>0.466865335912102</v>
      </c>
      <c r="J526" s="19" t="n">
        <v>0.49940652511494</v>
      </c>
      <c r="K526" s="19" t="n">
        <v>0.478754694326644</v>
      </c>
      <c r="L526" s="19" t="n">
        <v>0.38310221759017</v>
      </c>
      <c r="M526" s="19" t="n">
        <v>0.342818405019286</v>
      </c>
      <c r="N526" s="19" t="n">
        <v>0.389875671175306</v>
      </c>
      <c r="O526" s="19" t="n">
        <v>0.233043991402981</v>
      </c>
      <c r="P526" s="19"/>
      <c r="Q526" s="19" t="n">
        <v>0.516438204705055</v>
      </c>
      <c r="R526" s="19" t="n">
        <v>0.425455484940844</v>
      </c>
      <c r="S526" s="19" t="n">
        <v>0.421571411610784</v>
      </c>
      <c r="T526" s="19" t="n">
        <v>0.301174868980827</v>
      </c>
      <c r="U526" s="19"/>
      <c r="V526" s="19" t="n">
        <v>0.435272433549008</v>
      </c>
      <c r="W526" s="19" t="n">
        <v>0.382481866036967</v>
      </c>
      <c r="X526" s="19" t="n">
        <v>0.459839441959066</v>
      </c>
      <c r="Y526" s="19"/>
      <c r="Z526" s="19" t="n">
        <v>0.418012554437263</v>
      </c>
      <c r="AA526" s="19" t="n">
        <v>0.450934422990426</v>
      </c>
      <c r="AB526" s="19" t="n">
        <v>0.428097659214832</v>
      </c>
      <c r="AC526" s="19" t="n">
        <v>0.490467861961481</v>
      </c>
      <c r="AD526" s="19" t="n">
        <v>0.473437328793791</v>
      </c>
    </row>
    <row r="527">
      <c r="B527" t="s">
        <v>300</v>
      </c>
      <c r="C527" s="19" t="n">
        <v>0.269760738243781</v>
      </c>
      <c r="D527" s="19" t="n">
        <v>0.366862591561422</v>
      </c>
      <c r="E527" s="19" t="n">
        <v>0.2155696487879</v>
      </c>
      <c r="F527" s="19"/>
      <c r="G527" s="19" t="n">
        <v>0.240398531300779</v>
      </c>
      <c r="H527" s="19" t="n">
        <v>0.347512057599054</v>
      </c>
      <c r="I527" s="19" t="n">
        <v>0.193317476575809</v>
      </c>
      <c r="J527" s="19" t="n">
        <v>0.300712169862072</v>
      </c>
      <c r="K527" s="19" t="n">
        <v>0.229990611346712</v>
      </c>
      <c r="L527" s="19" t="n">
        <v>0.277175630423407</v>
      </c>
      <c r="M527" s="19" t="n">
        <v>0.34383527326302</v>
      </c>
      <c r="N527" s="19" t="n">
        <v>0.194279980730042</v>
      </c>
      <c r="O527" s="19" t="n">
        <v>0.333990928629589</v>
      </c>
      <c r="P527" s="19"/>
      <c r="Q527" s="19" t="n">
        <v>0.228267217381945</v>
      </c>
      <c r="R527" s="19" t="n">
        <v>0.285086548577352</v>
      </c>
      <c r="S527" s="19" t="n">
        <v>0.289221333107903</v>
      </c>
      <c r="T527" s="19" t="n">
        <v>0.241690409551818</v>
      </c>
      <c r="U527" s="19"/>
      <c r="V527" s="19" t="n">
        <v>0.25430910179243</v>
      </c>
      <c r="W527" s="19" t="n">
        <v>0.322895982623351</v>
      </c>
      <c r="X527" s="19" t="n">
        <v>0.192428431505564</v>
      </c>
      <c r="Y527" s="19"/>
      <c r="Z527" s="19" t="n">
        <v>0.246336368103525</v>
      </c>
      <c r="AA527" s="19" t="n">
        <v>0.32585703387099</v>
      </c>
      <c r="AB527" s="19" t="n">
        <v>0.245432161603491</v>
      </c>
      <c r="AC527" s="19" t="n">
        <v>0.285751140163091</v>
      </c>
      <c r="AD527" s="19" t="n">
        <v>0.287367086392857</v>
      </c>
    </row>
    <row r="528">
      <c r="B528" t="s">
        <v>301</v>
      </c>
      <c r="C528" s="19" t="n">
        <v>0.295525688366718</v>
      </c>
      <c r="D528" s="19" t="n">
        <v>0.212861250266225</v>
      </c>
      <c r="E528" s="19" t="n">
        <v>0.33952075696776</v>
      </c>
      <c r="F528" s="19"/>
      <c r="G528" s="19" t="n">
        <v>0.320056933042968</v>
      </c>
      <c r="H528" s="19" t="n">
        <v>0.130703950629383</v>
      </c>
      <c r="I528" s="19" t="n">
        <v>0.33981718751209</v>
      </c>
      <c r="J528" s="19" t="n">
        <v>0.199881305022988</v>
      </c>
      <c r="K528" s="19" t="n">
        <v>0.291254694326644</v>
      </c>
      <c r="L528" s="19" t="n">
        <v>0.297099159435458</v>
      </c>
      <c r="M528" s="19" t="n">
        <v>0.313346321717694</v>
      </c>
      <c r="N528" s="19" t="n">
        <v>0.360617719967902</v>
      </c>
      <c r="O528" s="19" t="n">
        <v>0.399447619951145</v>
      </c>
      <c r="P528" s="19"/>
      <c r="Q528" s="19" t="n">
        <v>0.255294577913</v>
      </c>
      <c r="R528" s="19" t="n">
        <v>0.279412794736198</v>
      </c>
      <c r="S528" s="19" t="n">
        <v>0.264426096529958</v>
      </c>
      <c r="T528" s="19" t="n">
        <v>0.416614319390045</v>
      </c>
      <c r="U528" s="19"/>
      <c r="V528" s="19" t="n">
        <v>0.299224411063109</v>
      </c>
      <c r="W528" s="19" t="n">
        <v>0.268855041229191</v>
      </c>
      <c r="X528" s="19" t="n">
        <v>0.34773212653537</v>
      </c>
      <c r="Y528" s="19"/>
      <c r="Z528" s="19" t="n">
        <v>0.323616831086447</v>
      </c>
      <c r="AA528" s="19" t="n">
        <v>0.223208543138583</v>
      </c>
      <c r="AB528" s="19" t="n">
        <v>0.309701029852299</v>
      </c>
      <c r="AC528" s="19" t="n">
        <v>0.209031159747103</v>
      </c>
      <c r="AD528" s="19" t="n">
        <v>0.239195584813352</v>
      </c>
    </row>
    <row r="529">
      <c r="B529" t="s">
        <v>78</v>
      </c>
      <c r="C529" s="19" t="n">
        <v>0.014768128500891</v>
      </c>
      <c r="D529" s="19" t="n">
        <v>0.0174205457818984</v>
      </c>
      <c r="E529" s="19" t="n">
        <v>0.0133211828134045</v>
      </c>
      <c r="F529" s="19"/>
      <c r="G529" s="19" t="n">
        <v>0</v>
      </c>
      <c r="H529" s="19" t="n">
        <v>0</v>
      </c>
      <c r="I529" s="19" t="n">
        <v>0</v>
      </c>
      <c r="J529" s="19" t="n">
        <v>0</v>
      </c>
      <c r="K529" s="19" t="n">
        <v>0</v>
      </c>
      <c r="L529" s="19" t="n">
        <v>0.0426229925509656</v>
      </c>
      <c r="M529" s="19" t="n">
        <v>0</v>
      </c>
      <c r="N529" s="19" t="n">
        <v>0.0552266281267498</v>
      </c>
      <c r="O529" s="19" t="n">
        <v>0.0335174600162849</v>
      </c>
      <c r="P529" s="19"/>
      <c r="Q529" s="19" t="n">
        <v>0</v>
      </c>
      <c r="R529" s="19" t="n">
        <v>0.0100451717456059</v>
      </c>
      <c r="S529" s="19" t="n">
        <v>0.0247811587513555</v>
      </c>
      <c r="T529" s="19" t="n">
        <v>0.0405204020773098</v>
      </c>
      <c r="U529" s="19"/>
      <c r="V529" s="19" t="n">
        <v>0.0111940535954526</v>
      </c>
      <c r="W529" s="19" t="n">
        <v>0.0257671101104913</v>
      </c>
      <c r="X529" s="19" t="n">
        <v>0</v>
      </c>
      <c r="Y529" s="19"/>
      <c r="Z529" s="19" t="n">
        <v>0.0120342463727655</v>
      </c>
      <c r="AA529" s="19" t="n">
        <v>0</v>
      </c>
      <c r="AB529" s="19" t="n">
        <v>0.0167691493293776</v>
      </c>
      <c r="AC529" s="19" t="n">
        <v>0.0147498381283255</v>
      </c>
      <c r="AD529" s="19" t="n">
        <v>0</v>
      </c>
    </row>
    <row r="530">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c r="B531" s="7" t="s">
        <v>304</v>
      </c>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c r="B532" s="26" t="s">
        <v>290</v>
      </c>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c r="B533" t="s">
        <v>299</v>
      </c>
      <c r="C533" s="19" t="n">
        <v>0.323730871701519</v>
      </c>
      <c r="D533" s="19" t="n">
        <v>0.304966631395615</v>
      </c>
      <c r="E533" s="19" t="n">
        <v>0.335895878765566</v>
      </c>
      <c r="F533" s="19"/>
      <c r="G533" s="19" t="n">
        <v>0.320056933042968</v>
      </c>
      <c r="H533" s="19" t="n">
        <v>0.412993009256991</v>
      </c>
      <c r="I533" s="19" t="n">
        <v>0.369824318648875</v>
      </c>
      <c r="J533" s="19" t="n">
        <v>0.299525220091952</v>
      </c>
      <c r="K533" s="19" t="n">
        <v>0.3125</v>
      </c>
      <c r="L533" s="19" t="n">
        <v>0.319293907605852</v>
      </c>
      <c r="M533" s="19" t="n">
        <v>0.171409202509643</v>
      </c>
      <c r="N533" s="19" t="n">
        <v>0.305720019269958</v>
      </c>
      <c r="O533" s="19" t="n">
        <v>0.366324717112614</v>
      </c>
      <c r="P533" s="19"/>
      <c r="Q533" s="19" t="n">
        <v>0.396640645660869</v>
      </c>
      <c r="R533" s="19" t="n">
        <v>0.338009739336642</v>
      </c>
      <c r="S533" s="19" t="n">
        <v>0.373203262602064</v>
      </c>
      <c r="T533" s="19" t="n">
        <v>0.170443788763853</v>
      </c>
      <c r="U533" s="19"/>
      <c r="V533" s="19" t="n">
        <v>0.315485514614202</v>
      </c>
      <c r="W533" s="19" t="n">
        <v>0.336901788059335</v>
      </c>
      <c r="X533" s="19" t="n">
        <v>0.319134760713003</v>
      </c>
      <c r="Y533" s="19"/>
      <c r="Z533" s="19" t="n">
        <v>0.29606219064301</v>
      </c>
      <c r="AA533" s="19" t="n">
        <v>0.397065339948623</v>
      </c>
      <c r="AB533" s="19" t="n">
        <v>0.320619130773294</v>
      </c>
      <c r="AC533" s="19" t="n">
        <v>0.416113647878913</v>
      </c>
      <c r="AD533" s="19" t="n">
        <v>0.417490397322576</v>
      </c>
    </row>
    <row r="534">
      <c r="B534" t="s">
        <v>300</v>
      </c>
      <c r="C534" s="19" t="n">
        <v>0.365262864862195</v>
      </c>
      <c r="D534" s="19" t="n">
        <v>0.398911613101653</v>
      </c>
      <c r="E534" s="19" t="n">
        <v>0.347708177292195</v>
      </c>
      <c r="F534" s="19"/>
      <c r="G534" s="19" t="n">
        <v>0.359886133914063</v>
      </c>
      <c r="H534" s="19" t="n">
        <v>0.456303040113627</v>
      </c>
      <c r="I534" s="19" t="n">
        <v>0.30602229141581</v>
      </c>
      <c r="J534" s="19" t="n">
        <v>0.450771517350578</v>
      </c>
      <c r="K534" s="19" t="n">
        <v>0.375247183404014</v>
      </c>
      <c r="L534" s="19" t="n">
        <v>0.319041549921591</v>
      </c>
      <c r="M534" s="19" t="n">
        <v>0.514905519691419</v>
      </c>
      <c r="N534" s="19" t="n">
        <v>0.305720019269958</v>
      </c>
      <c r="O534" s="19" t="n">
        <v>0.233833105758488</v>
      </c>
      <c r="P534" s="19"/>
      <c r="Q534" s="19" t="n">
        <v>0.35133989653138</v>
      </c>
      <c r="R534" s="19" t="n">
        <v>0.381118001297625</v>
      </c>
      <c r="S534" s="19" t="n">
        <v>0.298532418917499</v>
      </c>
      <c r="T534" s="19" t="n">
        <v>0.360521704546636</v>
      </c>
      <c r="U534" s="19"/>
      <c r="V534" s="19" t="n">
        <v>0.379229372286362</v>
      </c>
      <c r="W534" s="19" t="n">
        <v>0.361810911497271</v>
      </c>
      <c r="X534" s="19" t="n">
        <v>0.327503339782909</v>
      </c>
      <c r="Y534" s="19"/>
      <c r="Z534" s="19" t="n">
        <v>0.343424281276698</v>
      </c>
      <c r="AA534" s="19" t="n">
        <v>0.346667700041691</v>
      </c>
      <c r="AB534" s="19" t="n">
        <v>0.397992032707047</v>
      </c>
      <c r="AC534" s="19" t="n">
        <v>0.348616239891217</v>
      </c>
      <c r="AD534" s="19" t="n">
        <v>0.34905664242913</v>
      </c>
    </row>
    <row r="535">
      <c r="B535" t="s">
        <v>301</v>
      </c>
      <c r="C535" s="19" t="n">
        <v>0.279175290944767</v>
      </c>
      <c r="D535" s="19" t="n">
        <v>0.257114240856848</v>
      </c>
      <c r="E535" s="19" t="n">
        <v>0.288516520134901</v>
      </c>
      <c r="F535" s="19"/>
      <c r="G535" s="19" t="n">
        <v>0.280227732171874</v>
      </c>
      <c r="H535" s="19" t="n">
        <v>0.109048935201065</v>
      </c>
      <c r="I535" s="19" t="n">
        <v>0.324153389935315</v>
      </c>
      <c r="J535" s="19" t="n">
        <v>0.149465872603446</v>
      </c>
      <c r="K535" s="19" t="n">
        <v>0.312252816595987</v>
      </c>
      <c r="L535" s="19" t="n">
        <v>0.319293907605852</v>
      </c>
      <c r="M535" s="19" t="n">
        <v>0.284891106659835</v>
      </c>
      <c r="N535" s="19" t="n">
        <v>0.333004405904528</v>
      </c>
      <c r="O535" s="19" t="n">
        <v>0.332807257096329</v>
      </c>
      <c r="P535" s="19"/>
      <c r="Q535" s="19" t="n">
        <v>0.223298591487113</v>
      </c>
      <c r="R535" s="19" t="n">
        <v>0.254403944229642</v>
      </c>
      <c r="S535" s="19" t="n">
        <v>0.275062809356854</v>
      </c>
      <c r="T535" s="19" t="n">
        <v>0.428943651719501</v>
      </c>
      <c r="U535" s="19"/>
      <c r="V535" s="19" t="n">
        <v>0.275284514973078</v>
      </c>
      <c r="W535" s="19" t="n">
        <v>0.269513764458129</v>
      </c>
      <c r="X535" s="19" t="n">
        <v>0.315351042401915</v>
      </c>
      <c r="Y535" s="19"/>
      <c r="Z535" s="19" t="n">
        <v>0.318858084321957</v>
      </c>
      <c r="AA535" s="19" t="n">
        <v>0.256266960009685</v>
      </c>
      <c r="AB535" s="19" t="n">
        <v>0.239428983498093</v>
      </c>
      <c r="AC535" s="19" t="n">
        <v>0.223926994370576</v>
      </c>
      <c r="AD535" s="19" t="n">
        <v>0.207230934822341</v>
      </c>
    </row>
    <row r="536">
      <c r="B536" t="s">
        <v>78</v>
      </c>
      <c r="C536" s="19" t="n">
        <v>0.0318309724915191</v>
      </c>
      <c r="D536" s="19" t="n">
        <v>0.0390075146458838</v>
      </c>
      <c r="E536" s="19" t="n">
        <v>0.0278794238073374</v>
      </c>
      <c r="F536" s="19"/>
      <c r="G536" s="19" t="n">
        <v>0.0398292008710948</v>
      </c>
      <c r="H536" s="19" t="n">
        <v>0.0216550154283179</v>
      </c>
      <c r="I536" s="19" t="n">
        <v>0</v>
      </c>
      <c r="J536" s="19" t="n">
        <v>0.100237389954024</v>
      </c>
      <c r="K536" s="19" t="n">
        <v>0</v>
      </c>
      <c r="L536" s="19" t="n">
        <v>0.0423706348667053</v>
      </c>
      <c r="M536" s="19" t="n">
        <v>0.0287941711391036</v>
      </c>
      <c r="N536" s="19" t="n">
        <v>0.0555555555555556</v>
      </c>
      <c r="O536" s="19" t="n">
        <v>0.0670349200325698</v>
      </c>
      <c r="P536" s="19"/>
      <c r="Q536" s="19" t="n">
        <v>0.0287208663206383</v>
      </c>
      <c r="R536" s="19" t="n">
        <v>0.0264683151360913</v>
      </c>
      <c r="S536" s="19" t="n">
        <v>0.0532015091235824</v>
      </c>
      <c r="T536" s="19" t="n">
        <v>0.0400908549700096</v>
      </c>
      <c r="U536" s="19"/>
      <c r="V536" s="19" t="n">
        <v>0.0300005981263577</v>
      </c>
      <c r="W536" s="19" t="n">
        <v>0.031773535985265</v>
      </c>
      <c r="X536" s="19" t="n">
        <v>0.038010857102173</v>
      </c>
      <c r="Y536" s="19"/>
      <c r="Z536" s="19" t="n">
        <v>0.0416554437583355</v>
      </c>
      <c r="AA536" s="19" t="n">
        <v>0</v>
      </c>
      <c r="AB536" s="19" t="n">
        <v>0.0419598530215658</v>
      </c>
      <c r="AC536" s="19" t="n">
        <v>0.0113431178592944</v>
      </c>
      <c r="AD536" s="19" t="n">
        <v>0.0262220254259528</v>
      </c>
    </row>
    <row r="537">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c r="B538" s="7" t="s">
        <v>305</v>
      </c>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c r="B539" s="26" t="s">
        <v>290</v>
      </c>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c r="B540" t="s">
        <v>299</v>
      </c>
      <c r="C540" s="19" t="n">
        <v>0.296397998710779</v>
      </c>
      <c r="D540" s="19" t="n">
        <v>0.331459239193329</v>
      </c>
      <c r="E540" s="19" t="n">
        <v>0.277727161309394</v>
      </c>
      <c r="F540" s="19"/>
      <c r="G540" s="19" t="n">
        <v>0.28070217419661</v>
      </c>
      <c r="H540" s="19" t="n">
        <v>0.391337993828673</v>
      </c>
      <c r="I540" s="19" t="n">
        <v>0.322068367967907</v>
      </c>
      <c r="J540" s="19" t="n">
        <v>0.450178042465518</v>
      </c>
      <c r="K540" s="19" t="n">
        <v>0.291996244538685</v>
      </c>
      <c r="L540" s="19" t="n">
        <v>0.23404792250392</v>
      </c>
      <c r="M540" s="19" t="n">
        <v>0.200203373648747</v>
      </c>
      <c r="N540" s="19" t="n">
        <v>0.250493391143209</v>
      </c>
      <c r="O540" s="19" t="n">
        <v>0.332807257096329</v>
      </c>
      <c r="P540" s="19"/>
      <c r="Q540" s="19" t="n">
        <v>0.365673479822094</v>
      </c>
      <c r="R540" s="19" t="n">
        <v>0.343824294319648</v>
      </c>
      <c r="S540" s="19" t="n">
        <v>0.323467181118365</v>
      </c>
      <c r="T540" s="19" t="n">
        <v>0.0509695569121678</v>
      </c>
      <c r="U540" s="19"/>
      <c r="V540" s="19" t="n">
        <v>0.292449923464281</v>
      </c>
      <c r="W540" s="19" t="n">
        <v>0.308799337129991</v>
      </c>
      <c r="X540" s="19" t="n">
        <v>0.279477333642073</v>
      </c>
      <c r="Y540" s="19"/>
      <c r="Z540" s="19" t="n">
        <v>0.216180834330101</v>
      </c>
      <c r="AA540" s="19" t="n">
        <v>0.485000607610597</v>
      </c>
      <c r="AB540" s="19" t="n">
        <v>0.346238348069348</v>
      </c>
      <c r="AC540" s="19" t="n">
        <v>0.363566326255378</v>
      </c>
      <c r="AD540" s="19" t="n">
        <v>0.348353000187199</v>
      </c>
    </row>
    <row r="541">
      <c r="B541" t="s">
        <v>300</v>
      </c>
      <c r="C541" s="19" t="n">
        <v>0.446992199164145</v>
      </c>
      <c r="D541" s="19" t="n">
        <v>0.419222858622057</v>
      </c>
      <c r="E541" s="19" t="n">
        <v>0.464850700534919</v>
      </c>
      <c r="F541" s="19"/>
      <c r="G541" s="19" t="n">
        <v>0.559506580294274</v>
      </c>
      <c r="H541" s="19" t="n">
        <v>0.434390071998817</v>
      </c>
      <c r="I541" s="19" t="n">
        <v>0.353778242096778</v>
      </c>
      <c r="J541" s="19" t="n">
        <v>0.25029673744253</v>
      </c>
      <c r="K541" s="19" t="n">
        <v>0.4375</v>
      </c>
      <c r="L541" s="19" t="n">
        <v>0.468348202692101</v>
      </c>
      <c r="M541" s="19" t="n">
        <v>0.657181594980714</v>
      </c>
      <c r="N541" s="19" t="n">
        <v>0.388231034031277</v>
      </c>
      <c r="O541" s="19" t="n">
        <v>0.400236734306652</v>
      </c>
      <c r="P541" s="19"/>
      <c r="Q541" s="19" t="n">
        <v>0.327615392277337</v>
      </c>
      <c r="R541" s="19" t="n">
        <v>0.434833228879356</v>
      </c>
      <c r="S541" s="19" t="n">
        <v>0.412890556910779</v>
      </c>
      <c r="T541" s="19" t="n">
        <v>0.63118535198854</v>
      </c>
      <c r="U541" s="19"/>
      <c r="V541" s="19" t="n">
        <v>0.449751946032157</v>
      </c>
      <c r="W541" s="19" t="n">
        <v>0.432661346894893</v>
      </c>
      <c r="X541" s="19" t="n">
        <v>0.472495052706418</v>
      </c>
      <c r="Y541" s="19"/>
      <c r="Z541" s="19" t="n">
        <v>0.484656337301898</v>
      </c>
      <c r="AA541" s="19" t="n">
        <v>0.314743996660281</v>
      </c>
      <c r="AB541" s="19" t="n">
        <v>0.388212465262639</v>
      </c>
      <c r="AC541" s="19" t="n">
        <v>0.365831963374147</v>
      </c>
      <c r="AD541" s="19" t="n">
        <v>0.441671004416587</v>
      </c>
    </row>
    <row r="542">
      <c r="B542" t="s">
        <v>301</v>
      </c>
      <c r="C542" s="19" t="n">
        <v>0.223815903833416</v>
      </c>
      <c r="D542" s="19" t="n">
        <v>0.219313210494264</v>
      </c>
      <c r="E542" s="19" t="n">
        <v>0.227393254430896</v>
      </c>
      <c r="F542" s="19"/>
      <c r="G542" s="19" t="n">
        <v>0.159791245509116</v>
      </c>
      <c r="H542" s="19" t="n">
        <v>0.152616918744192</v>
      </c>
      <c r="I542" s="19" t="n">
        <v>0.289976214863713</v>
      </c>
      <c r="J542" s="19" t="n">
        <v>0.199287830137928</v>
      </c>
      <c r="K542" s="19" t="n">
        <v>0.270503755461315</v>
      </c>
      <c r="L542" s="19" t="n">
        <v>0.276418557370626</v>
      </c>
      <c r="M542" s="19" t="n">
        <v>0.14261503137054</v>
      </c>
      <c r="N542" s="19" t="n">
        <v>0.278106705206584</v>
      </c>
      <c r="O542" s="19" t="n">
        <v>0.166798185725918</v>
      </c>
      <c r="P542" s="19"/>
      <c r="Q542" s="19" t="n">
        <v>0.264013416534304</v>
      </c>
      <c r="R542" s="19" t="n">
        <v>0.21129730505539</v>
      </c>
      <c r="S542" s="19" t="n">
        <v>0.185364403058283</v>
      </c>
      <c r="T542" s="19" t="n">
        <v>0.248539710192022</v>
      </c>
      <c r="U542" s="19"/>
      <c r="V542" s="19" t="n">
        <v>0.228242094579734</v>
      </c>
      <c r="W542" s="19" t="n">
        <v>0.221537616236412</v>
      </c>
      <c r="X542" s="19" t="n">
        <v>0.214709672672947</v>
      </c>
      <c r="Y542" s="19"/>
      <c r="Z542" s="19" t="n">
        <v>0.249283007350336</v>
      </c>
      <c r="AA542" s="19" t="n">
        <v>0.182749615877922</v>
      </c>
      <c r="AB542" s="19" t="n">
        <v>0.241065847878035</v>
      </c>
      <c r="AC542" s="19" t="n">
        <v>0.270601710370474</v>
      </c>
      <c r="AD542" s="19" t="n">
        <v>0.197123206243636</v>
      </c>
    </row>
    <row r="543">
      <c r="B543" t="s">
        <v>78</v>
      </c>
      <c r="C543" s="19" t="n">
        <v>0.0327938982916601</v>
      </c>
      <c r="D543" s="19" t="n">
        <v>0.0300046916903503</v>
      </c>
      <c r="E543" s="19" t="n">
        <v>0.0300288837247907</v>
      </c>
      <c r="F543" s="19"/>
      <c r="G543" s="19" t="n">
        <v>0</v>
      </c>
      <c r="H543" s="19" t="n">
        <v>0.0216550154283179</v>
      </c>
      <c r="I543" s="19" t="n">
        <v>0.0341771750716024</v>
      </c>
      <c r="J543" s="19" t="n">
        <v>0.100237389954024</v>
      </c>
      <c r="K543" s="19" t="n">
        <v>0</v>
      </c>
      <c r="L543" s="19" t="n">
        <v>0.0211853174333526</v>
      </c>
      <c r="M543" s="19" t="n">
        <v>0</v>
      </c>
      <c r="N543" s="19" t="n">
        <v>0.0831688696189304</v>
      </c>
      <c r="O543" s="19" t="n">
        <v>0.100157822871101</v>
      </c>
      <c r="P543" s="19"/>
      <c r="Q543" s="19" t="n">
        <v>0.0426977113662659</v>
      </c>
      <c r="R543" s="19" t="n">
        <v>0.0100451717456059</v>
      </c>
      <c r="S543" s="19" t="n">
        <v>0.078277858912573</v>
      </c>
      <c r="T543" s="19" t="n">
        <v>0.0693053809072707</v>
      </c>
      <c r="U543" s="19"/>
      <c r="V543" s="19" t="n">
        <v>0.0295560359238286</v>
      </c>
      <c r="W543" s="19" t="n">
        <v>0.0370016997387038</v>
      </c>
      <c r="X543" s="19" t="n">
        <v>0.0333179409785612</v>
      </c>
      <c r="Y543" s="19"/>
      <c r="Z543" s="19" t="n">
        <v>0.049879821017666</v>
      </c>
      <c r="AA543" s="19" t="n">
        <v>0.0175057798512001</v>
      </c>
      <c r="AB543" s="19" t="n">
        <v>0.0244833387899777</v>
      </c>
      <c r="AC543" s="19" t="n">
        <v>0</v>
      </c>
      <c r="AD543" s="19" t="n">
        <v>0.0128527891525778</v>
      </c>
    </row>
    <row r="544">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c r="B545" s="7" t="s">
        <v>306</v>
      </c>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c r="B546" s="26" t="s">
        <v>290</v>
      </c>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c r="B547" t="s">
        <v>299</v>
      </c>
      <c r="C547" s="19" t="n">
        <v>0.312144659845139</v>
      </c>
      <c r="D547" s="19" t="n">
        <v>0.309059070395232</v>
      </c>
      <c r="E547" s="19" t="n">
        <v>0.315311267476107</v>
      </c>
      <c r="F547" s="19"/>
      <c r="G547" s="19" t="n">
        <v>0.200094888404947</v>
      </c>
      <c r="H547" s="19" t="n">
        <v>0.586749038056518</v>
      </c>
      <c r="I547" s="19" t="n">
        <v>0.306213430903471</v>
      </c>
      <c r="J547" s="19" t="n">
        <v>0.450771517350578</v>
      </c>
      <c r="K547" s="19" t="n">
        <v>0.25</v>
      </c>
      <c r="L547" s="19" t="n">
        <v>0.255233239937273</v>
      </c>
      <c r="M547" s="19" t="n">
        <v>0.199864417567502</v>
      </c>
      <c r="N547" s="19" t="n">
        <v>0.333662260762139</v>
      </c>
      <c r="O547" s="19" t="n">
        <v>0.265772337063759</v>
      </c>
      <c r="P547" s="19"/>
      <c r="Q547" s="19" t="n">
        <v>0.396870654230352</v>
      </c>
      <c r="R547" s="19" t="n">
        <v>0.316873157385008</v>
      </c>
      <c r="S547" s="19" t="n">
        <v>0.379316264755823</v>
      </c>
      <c r="T547" s="19" t="n">
        <v>0.166309208149125</v>
      </c>
      <c r="U547" s="19"/>
      <c r="V547" s="19" t="n">
        <v>0.278439910041826</v>
      </c>
      <c r="W547" s="19" t="n">
        <v>0.353773622796601</v>
      </c>
      <c r="X547" s="19" t="n">
        <v>0.322846512012755</v>
      </c>
      <c r="Y547" s="19"/>
      <c r="Z547" s="19" t="n">
        <v>0.262780414682608</v>
      </c>
      <c r="AA547" s="19" t="n">
        <v>0.476736949313381</v>
      </c>
      <c r="AB547" s="19" t="n">
        <v>0.31717731178343</v>
      </c>
      <c r="AC547" s="19" t="n">
        <v>0.354286327217581</v>
      </c>
      <c r="AD547" s="19" t="n">
        <v>0.438950665265591</v>
      </c>
    </row>
    <row r="548">
      <c r="B548" t="s">
        <v>300</v>
      </c>
      <c r="C548" s="19" t="n">
        <v>0.461560310911367</v>
      </c>
      <c r="D548" s="19" t="n">
        <v>0.509193102747199</v>
      </c>
      <c r="E548" s="19" t="n">
        <v>0.436460098220039</v>
      </c>
      <c r="F548" s="19"/>
      <c r="G548" s="19" t="n">
        <v>0.600284665214842</v>
      </c>
      <c r="H548" s="19" t="n">
        <v>0.260891995885782</v>
      </c>
      <c r="I548" s="19" t="n">
        <v>0.417962548305166</v>
      </c>
      <c r="J548" s="19" t="n">
        <v>0.399762610045976</v>
      </c>
      <c r="K548" s="19" t="n">
        <v>0.520998122269342</v>
      </c>
      <c r="L548" s="19" t="n">
        <v>0.53215651267642</v>
      </c>
      <c r="M548" s="19" t="n">
        <v>0.515244475772663</v>
      </c>
      <c r="N548" s="19" t="n">
        <v>0.41683113038107</v>
      </c>
      <c r="O548" s="19" t="n">
        <v>0.500789114355507</v>
      </c>
      <c r="P548" s="19"/>
      <c r="Q548" s="19" t="n">
        <v>0.336142124068186</v>
      </c>
      <c r="R548" s="19" t="n">
        <v>0.488800940487946</v>
      </c>
      <c r="S548" s="19" t="n">
        <v>0.373248093447472</v>
      </c>
      <c r="T548" s="19" t="n">
        <v>0.556037941715357</v>
      </c>
      <c r="U548" s="19"/>
      <c r="V548" s="19" t="n">
        <v>0.4755879987352</v>
      </c>
      <c r="W548" s="19" t="n">
        <v>0.437947847302665</v>
      </c>
      <c r="X548" s="19" t="n">
        <v>0.472289885883278</v>
      </c>
      <c r="Y548" s="19"/>
      <c r="Z548" s="19" t="n">
        <v>0.479215592222565</v>
      </c>
      <c r="AA548" s="19" t="n">
        <v>0.417090967185615</v>
      </c>
      <c r="AB548" s="19" t="n">
        <v>0.437805416157743</v>
      </c>
      <c r="AC548" s="19" t="n">
        <v>0.461977287283917</v>
      </c>
      <c r="AD548" s="19" t="n">
        <v>0.372784033828747</v>
      </c>
    </row>
    <row r="549">
      <c r="B549" t="s">
        <v>301</v>
      </c>
      <c r="C549" s="19" t="n">
        <v>0.211293924976195</v>
      </c>
      <c r="D549" s="19" t="n">
        <v>0.165808673831811</v>
      </c>
      <c r="E549" s="19" t="n">
        <v>0.233695210493077</v>
      </c>
      <c r="F549" s="19"/>
      <c r="G549" s="19" t="n">
        <v>0.199620446380211</v>
      </c>
      <c r="H549" s="19" t="n">
        <v>0.130445997942891</v>
      </c>
      <c r="I549" s="19" t="n">
        <v>0.275824020791363</v>
      </c>
      <c r="J549" s="19" t="n">
        <v>0.149465872603446</v>
      </c>
      <c r="K549" s="19" t="n">
        <v>0.229001877730658</v>
      </c>
      <c r="L549" s="19" t="n">
        <v>0.170239612519602</v>
      </c>
      <c r="M549" s="19" t="n">
        <v>0.284891106659835</v>
      </c>
      <c r="N549" s="19" t="n">
        <v>0.221893294793416</v>
      </c>
      <c r="O549" s="19" t="n">
        <v>0.199921088564449</v>
      </c>
      <c r="P549" s="19"/>
      <c r="Q549" s="19" t="n">
        <v>0.248584487676935</v>
      </c>
      <c r="R549" s="19" t="n">
        <v>0.183562591808547</v>
      </c>
      <c r="S549" s="19" t="n">
        <v>0.219015291424478</v>
      </c>
      <c r="T549" s="19" t="n">
        <v>0.260516283249815</v>
      </c>
      <c r="U549" s="19"/>
      <c r="V549" s="19" t="n">
        <v>0.227197605885233</v>
      </c>
      <c r="W549" s="19" t="n">
        <v>0.200106569075559</v>
      </c>
      <c r="X549" s="19" t="n">
        <v>0.185823042196505</v>
      </c>
      <c r="Y549" s="19"/>
      <c r="Z549" s="19" t="n">
        <v>0.240984504998029</v>
      </c>
      <c r="AA549" s="19" t="n">
        <v>0.106172083501004</v>
      </c>
      <c r="AB549" s="19" t="n">
        <v>0.234860317725085</v>
      </c>
      <c r="AC549" s="19" t="n">
        <v>0.183736385498502</v>
      </c>
      <c r="AD549" s="19" t="n">
        <v>0.146225248182472</v>
      </c>
    </row>
    <row r="550">
      <c r="B550" t="s">
        <v>78</v>
      </c>
      <c r="C550" s="19" t="n">
        <v>0.0150011042672991</v>
      </c>
      <c r="D550" s="19" t="n">
        <v>0.0159391530257584</v>
      </c>
      <c r="E550" s="19" t="n">
        <v>0.014533423810777</v>
      </c>
      <c r="F550" s="19"/>
      <c r="G550" s="19" t="n">
        <v>0</v>
      </c>
      <c r="H550" s="19" t="n">
        <v>0.0219129681148096</v>
      </c>
      <c r="I550" s="19" t="n">
        <v>0</v>
      </c>
      <c r="J550" s="19" t="n">
        <v>0</v>
      </c>
      <c r="K550" s="19" t="n">
        <v>0</v>
      </c>
      <c r="L550" s="19" t="n">
        <v>0.0423706348667053</v>
      </c>
      <c r="M550" s="19" t="n">
        <v>0</v>
      </c>
      <c r="N550" s="19" t="n">
        <v>0.0276133140633749</v>
      </c>
      <c r="O550" s="19" t="n">
        <v>0.0335174600162849</v>
      </c>
      <c r="P550" s="19"/>
      <c r="Q550" s="19" t="n">
        <v>0.0184027340245277</v>
      </c>
      <c r="R550" s="19" t="n">
        <v>0.0107633103184981</v>
      </c>
      <c r="S550" s="19" t="n">
        <v>0.0284203503722269</v>
      </c>
      <c r="T550" s="19" t="n">
        <v>0.0171365668857036</v>
      </c>
      <c r="U550" s="19"/>
      <c r="V550" s="19" t="n">
        <v>0.0187744853377412</v>
      </c>
      <c r="W550" s="19" t="n">
        <v>0.0081719608251754</v>
      </c>
      <c r="X550" s="19" t="n">
        <v>0.0190405599074609</v>
      </c>
      <c r="Y550" s="19"/>
      <c r="Z550" s="19" t="n">
        <v>0.0170194880967978</v>
      </c>
      <c r="AA550" s="19" t="n">
        <v>0</v>
      </c>
      <c r="AB550" s="19" t="n">
        <v>0.0101569543337427</v>
      </c>
      <c r="AC550" s="19" t="n">
        <v>0</v>
      </c>
      <c r="AD550" s="19" t="n">
        <v>0.0420400527231894</v>
      </c>
    </row>
    <row r="551">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c r="B552" s="7" t="s">
        <v>307</v>
      </c>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c r="B553" s="26" t="s">
        <v>290</v>
      </c>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c r="B554" t="s">
        <v>299</v>
      </c>
      <c r="C554" s="19" t="n">
        <v>0.386746121858004</v>
      </c>
      <c r="D554" s="19" t="n">
        <v>0.388092511453419</v>
      </c>
      <c r="E554" s="19" t="n">
        <v>0.387719872663683</v>
      </c>
      <c r="F554" s="19"/>
      <c r="G554" s="19" t="n">
        <v>0.400189776809895</v>
      </c>
      <c r="H554" s="19" t="n">
        <v>0.564320164568724</v>
      </c>
      <c r="I554" s="19" t="n">
        <v>0.466674196424441</v>
      </c>
      <c r="J554" s="19" t="n">
        <v>0.399762610045976</v>
      </c>
      <c r="K554" s="19" t="n">
        <v>0.458745305673356</v>
      </c>
      <c r="L554" s="19" t="n">
        <v>0.383606932958691</v>
      </c>
      <c r="M554" s="19" t="n">
        <v>0.286246930984813</v>
      </c>
      <c r="N554" s="19" t="n">
        <v>0.250164463714403</v>
      </c>
      <c r="O554" s="19" t="n">
        <v>0.133280725709633</v>
      </c>
      <c r="P554" s="19"/>
      <c r="Q554" s="19" t="n">
        <v>0.471845140084723</v>
      </c>
      <c r="R554" s="19" t="n">
        <v>0.414609354849814</v>
      </c>
      <c r="S554" s="19" t="n">
        <v>0.455814061113343</v>
      </c>
      <c r="T554" s="19" t="n">
        <v>0.163818019987758</v>
      </c>
      <c r="U554" s="19"/>
      <c r="V554" s="19" t="n">
        <v>0.415605058386114</v>
      </c>
      <c r="W554" s="19" t="n">
        <v>0.366123697163488</v>
      </c>
      <c r="X554" s="19" t="n">
        <v>0.341303590051577</v>
      </c>
      <c r="Y554" s="19"/>
      <c r="Z554" s="19" t="n">
        <v>0.372637168548643</v>
      </c>
      <c r="AA554" s="19" t="n">
        <v>0.448235686366621</v>
      </c>
      <c r="AB554" s="19" t="n">
        <v>0.382113366878649</v>
      </c>
      <c r="AC554" s="19" t="n">
        <v>0.469833437705485</v>
      </c>
      <c r="AD554" s="19" t="n">
        <v>0.466477769825348</v>
      </c>
    </row>
    <row r="555">
      <c r="B555" t="s">
        <v>300</v>
      </c>
      <c r="C555" s="19" t="n">
        <v>0.384871726539592</v>
      </c>
      <c r="D555" s="19" t="n">
        <v>0.42723683394055</v>
      </c>
      <c r="E555" s="19" t="n">
        <v>0.357927578946158</v>
      </c>
      <c r="F555" s="19"/>
      <c r="G555" s="19" t="n">
        <v>0.400189776809895</v>
      </c>
      <c r="H555" s="19" t="n">
        <v>0.348285915658529</v>
      </c>
      <c r="I555" s="19" t="n">
        <v>0.307725034407896</v>
      </c>
      <c r="J555" s="19" t="n">
        <v>0.550415432419542</v>
      </c>
      <c r="K555" s="19" t="n">
        <v>0.333003755461315</v>
      </c>
      <c r="L555" s="19" t="n">
        <v>0.319546265290112</v>
      </c>
      <c r="M555" s="19" t="n">
        <v>0.514566563610174</v>
      </c>
      <c r="N555" s="19" t="n">
        <v>0.41683113038107</v>
      </c>
      <c r="O555" s="19" t="n">
        <v>0.466877097161468</v>
      </c>
      <c r="P555" s="19"/>
      <c r="Q555" s="19" t="n">
        <v>0.284864753586385</v>
      </c>
      <c r="R555" s="19" t="n">
        <v>0.390137723075587</v>
      </c>
      <c r="S555" s="19" t="n">
        <v>0.332973502714977</v>
      </c>
      <c r="T555" s="19" t="n">
        <v>0.500408474093453</v>
      </c>
      <c r="U555" s="19"/>
      <c r="V555" s="19" t="n">
        <v>0.385974100333269</v>
      </c>
      <c r="W555" s="19" t="n">
        <v>0.393127758182145</v>
      </c>
      <c r="X555" s="19" t="n">
        <v>0.361293626283082</v>
      </c>
      <c r="Y555" s="19"/>
      <c r="Z555" s="19" t="n">
        <v>0.366894875434352</v>
      </c>
      <c r="AA555" s="19" t="n">
        <v>0.331030734375428</v>
      </c>
      <c r="AB555" s="19" t="n">
        <v>0.430307999522762</v>
      </c>
      <c r="AC555" s="19" t="n">
        <v>0.286855105795984</v>
      </c>
      <c r="AD555" s="19" t="n">
        <v>0.314433324243434</v>
      </c>
    </row>
    <row r="556">
      <c r="B556" t="s">
        <v>301</v>
      </c>
      <c r="C556" s="19" t="n">
        <v>0.204030073526212</v>
      </c>
      <c r="D556" s="19" t="n">
        <v>0.176558013877617</v>
      </c>
      <c r="E556" s="19" t="n">
        <v>0.220624586470795</v>
      </c>
      <c r="F556" s="19"/>
      <c r="G556" s="19" t="n">
        <v>0.199620446380211</v>
      </c>
      <c r="H556" s="19" t="n">
        <v>0.0873939197727468</v>
      </c>
      <c r="I556" s="19" t="n">
        <v>0.225600769167664</v>
      </c>
      <c r="J556" s="19" t="n">
        <v>0.049821957534482</v>
      </c>
      <c r="K556" s="19" t="n">
        <v>0.1875</v>
      </c>
      <c r="L556" s="19" t="n">
        <v>0.233290849451139</v>
      </c>
      <c r="M556" s="19" t="n">
        <v>0.170731290347154</v>
      </c>
      <c r="N556" s="19" t="n">
        <v>0.305391091841153</v>
      </c>
      <c r="O556" s="19" t="n">
        <v>0.333201814274082</v>
      </c>
      <c r="P556" s="19"/>
      <c r="Q556" s="19" t="n">
        <v>0.243290106328892</v>
      </c>
      <c r="R556" s="19" t="n">
        <v>0.18418986136521</v>
      </c>
      <c r="S556" s="19" t="n">
        <v>0.158010927048098</v>
      </c>
      <c r="T556" s="19" t="n">
        <v>0.25845893716047</v>
      </c>
      <c r="U556" s="19"/>
      <c r="V556" s="19" t="n">
        <v>0.1848605241834</v>
      </c>
      <c r="W556" s="19" t="n">
        <v>0.191565744336182</v>
      </c>
      <c r="X556" s="19" t="n">
        <v>0.297402783665341</v>
      </c>
      <c r="Y556" s="19"/>
      <c r="Z556" s="19" t="n">
        <v>0.235156530384942</v>
      </c>
      <c r="AA556" s="19" t="n">
        <v>0.220733579257951</v>
      </c>
      <c r="AB556" s="19" t="n">
        <v>0.161299209903738</v>
      </c>
      <c r="AC556" s="19" t="n">
        <v>0.243311456498531</v>
      </c>
      <c r="AD556" s="19" t="n">
        <v>0.191489680308743</v>
      </c>
    </row>
    <row r="557">
      <c r="B557" t="s">
        <v>78</v>
      </c>
      <c r="C557" s="19" t="n">
        <v>0.0243520780761918</v>
      </c>
      <c r="D557" s="19" t="n">
        <v>0.00811264072841364</v>
      </c>
      <c r="E557" s="19" t="n">
        <v>0.0337279619193653</v>
      </c>
      <c r="F557" s="19"/>
      <c r="G557" s="19" t="n">
        <v>0</v>
      </c>
      <c r="H557" s="19" t="n">
        <v>0</v>
      </c>
      <c r="I557" s="19" t="n">
        <v>0</v>
      </c>
      <c r="J557" s="19" t="n">
        <v>0</v>
      </c>
      <c r="K557" s="19" t="n">
        <v>0.0207509388653288</v>
      </c>
      <c r="L557" s="19" t="n">
        <v>0.0635559523000579</v>
      </c>
      <c r="M557" s="19" t="n">
        <v>0.028455215057859</v>
      </c>
      <c r="N557" s="19" t="n">
        <v>0.0276133140633749</v>
      </c>
      <c r="O557" s="19" t="n">
        <v>0.0666403628548164</v>
      </c>
      <c r="P557" s="19"/>
      <c r="Q557" s="19" t="n">
        <v>0</v>
      </c>
      <c r="R557" s="19" t="n">
        <v>0.0110630607093893</v>
      </c>
      <c r="S557" s="19" t="n">
        <v>0.0532015091235824</v>
      </c>
      <c r="T557" s="19" t="n">
        <v>0.0773145687583196</v>
      </c>
      <c r="U557" s="19"/>
      <c r="V557" s="19" t="n">
        <v>0.0135603170972179</v>
      </c>
      <c r="W557" s="19" t="n">
        <v>0.0491828003181852</v>
      </c>
      <c r="X557" s="19" t="n">
        <v>0</v>
      </c>
      <c r="Y557" s="19"/>
      <c r="Z557" s="19" t="n">
        <v>0.0253114256320621</v>
      </c>
      <c r="AA557" s="19" t="n">
        <v>0</v>
      </c>
      <c r="AB557" s="19" t="n">
        <v>0.0262794236948509</v>
      </c>
      <c r="AC557" s="19" t="n">
        <v>0</v>
      </c>
      <c r="AD557" s="19" t="n">
        <v>0.0275992256224752</v>
      </c>
    </row>
    <row r="558">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c r="B559" s="7" t="s">
        <v>308</v>
      </c>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c r="B560" s="26" t="s">
        <v>290</v>
      </c>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c r="B561" t="s">
        <v>299</v>
      </c>
      <c r="C561" s="19" t="n">
        <v>0.2982563700311</v>
      </c>
      <c r="D561" s="19" t="n">
        <v>0.35498495933551</v>
      </c>
      <c r="E561" s="19" t="n">
        <v>0.26723054968311</v>
      </c>
      <c r="F561" s="19"/>
      <c r="G561" s="19" t="n">
        <v>0.239924089276042</v>
      </c>
      <c r="H561" s="19" t="n">
        <v>0.457076898173102</v>
      </c>
      <c r="I561" s="19" t="n">
        <v>0.337923305032342</v>
      </c>
      <c r="J561" s="19" t="n">
        <v>0.25089021232759</v>
      </c>
      <c r="K561" s="19" t="n">
        <v>0.250247183404014</v>
      </c>
      <c r="L561" s="19" t="n">
        <v>0.319546265290112</v>
      </c>
      <c r="M561" s="19" t="n">
        <v>0.200203373648747</v>
      </c>
      <c r="N561" s="19" t="n">
        <v>0.361933429683126</v>
      </c>
      <c r="O561" s="19" t="n">
        <v>0.166403628548164</v>
      </c>
      <c r="P561" s="19"/>
      <c r="Q561" s="19" t="n">
        <v>0.371770123198216</v>
      </c>
      <c r="R561" s="19" t="n">
        <v>0.325647105908992</v>
      </c>
      <c r="S561" s="19" t="n">
        <v>0.334888249874597</v>
      </c>
      <c r="T561" s="19" t="n">
        <v>0.10856145592468</v>
      </c>
      <c r="U561" s="19"/>
      <c r="V561" s="19" t="n">
        <v>0.297405112601367</v>
      </c>
      <c r="W561" s="19" t="n">
        <v>0.290797651131894</v>
      </c>
      <c r="X561" s="19" t="n">
        <v>0.319080014134031</v>
      </c>
      <c r="Y561" s="19"/>
      <c r="Z561" s="19" t="n">
        <v>0.238771958280787</v>
      </c>
      <c r="AA561" s="19" t="n">
        <v>0.434031007564095</v>
      </c>
      <c r="AB561" s="19" t="n">
        <v>0.278846040991579</v>
      </c>
      <c r="AC561" s="19" t="n">
        <v>0.435257964417319</v>
      </c>
      <c r="AD561" s="19" t="n">
        <v>0.39308665635213</v>
      </c>
    </row>
    <row r="562">
      <c r="B562" t="s">
        <v>300</v>
      </c>
      <c r="C562" s="19" t="n">
        <v>0.384735166646</v>
      </c>
      <c r="D562" s="19" t="n">
        <v>0.392844855647091</v>
      </c>
      <c r="E562" s="19" t="n">
        <v>0.377336489196249</v>
      </c>
      <c r="F562" s="19"/>
      <c r="G562" s="19" t="n">
        <v>0.559981022319011</v>
      </c>
      <c r="H562" s="19" t="n">
        <v>0.412477103884007</v>
      </c>
      <c r="I562" s="19" t="n">
        <v>0.323962250447654</v>
      </c>
      <c r="J562" s="19" t="n">
        <v>0.549228482649422</v>
      </c>
      <c r="K562" s="19" t="n">
        <v>0.479001877730658</v>
      </c>
      <c r="L562" s="19" t="n">
        <v>0.298360947856759</v>
      </c>
      <c r="M562" s="19" t="n">
        <v>0.401084659459983</v>
      </c>
      <c r="N562" s="19" t="n">
        <v>0.250164463714403</v>
      </c>
      <c r="O562" s="19" t="n">
        <v>0.333201814274082</v>
      </c>
      <c r="P562" s="19"/>
      <c r="Q562" s="19" t="n">
        <v>0.311472157801023</v>
      </c>
      <c r="R562" s="19" t="n">
        <v>0.4089370404229</v>
      </c>
      <c r="S562" s="19" t="n">
        <v>0.33457995952063</v>
      </c>
      <c r="T562" s="19" t="n">
        <v>0.40722986167564</v>
      </c>
      <c r="U562" s="19"/>
      <c r="V562" s="19" t="n">
        <v>0.409944900383152</v>
      </c>
      <c r="W562" s="19" t="n">
        <v>0.417332066801792</v>
      </c>
      <c r="X562" s="19" t="n">
        <v>0.222803229392998</v>
      </c>
      <c r="Y562" s="19"/>
      <c r="Z562" s="19" t="n">
        <v>0.394970111738745</v>
      </c>
      <c r="AA562" s="19" t="n">
        <v>0.336257830127929</v>
      </c>
      <c r="AB562" s="19" t="n">
        <v>0.410170813008687</v>
      </c>
      <c r="AC562" s="19" t="n">
        <v>0.31808091404492</v>
      </c>
      <c r="AD562" s="19" t="n">
        <v>0.317897927111546</v>
      </c>
    </row>
    <row r="563">
      <c r="B563" t="s">
        <v>301</v>
      </c>
      <c r="C563" s="19" t="n">
        <v>0.285453107496542</v>
      </c>
      <c r="D563" s="19" t="n">
        <v>0.244057544288985</v>
      </c>
      <c r="E563" s="19" t="n">
        <v>0.310359097734057</v>
      </c>
      <c r="F563" s="19"/>
      <c r="G563" s="19" t="n">
        <v>0.200094888404947</v>
      </c>
      <c r="H563" s="19" t="n">
        <v>0.130445997942891</v>
      </c>
      <c r="I563" s="19" t="n">
        <v>0.322068367967907</v>
      </c>
      <c r="J563" s="19" t="n">
        <v>0.100237389954024</v>
      </c>
      <c r="K563" s="19" t="n">
        <v>0.229249061134671</v>
      </c>
      <c r="L563" s="19" t="n">
        <v>0.297351517119718</v>
      </c>
      <c r="M563" s="19" t="n">
        <v>0.398711966891271</v>
      </c>
      <c r="N563" s="19" t="n">
        <v>0.360288792539097</v>
      </c>
      <c r="O563" s="19" t="n">
        <v>0.466877097161468</v>
      </c>
      <c r="P563" s="19"/>
      <c r="Q563" s="19" t="n">
        <v>0.298354984976233</v>
      </c>
      <c r="R563" s="19" t="n">
        <v>0.240424862158475</v>
      </c>
      <c r="S563" s="19" t="n">
        <v>0.277330281481191</v>
      </c>
      <c r="T563" s="19" t="n">
        <v>0.429601116899566</v>
      </c>
      <c r="U563" s="19"/>
      <c r="V563" s="19" t="n">
        <v>0.262336823100976</v>
      </c>
      <c r="W563" s="19" t="n">
        <v>0.253133921560159</v>
      </c>
      <c r="X563" s="19" t="n">
        <v>0.439804871233297</v>
      </c>
      <c r="Y563" s="19"/>
      <c r="Z563" s="19" t="n">
        <v>0.331807592360813</v>
      </c>
      <c r="AA563" s="19" t="n">
        <v>0.21301903135882</v>
      </c>
      <c r="AB563" s="19" t="n">
        <v>0.277478417562889</v>
      </c>
      <c r="AC563" s="19" t="n">
        <v>0.234733415577342</v>
      </c>
      <c r="AD563" s="19" t="n">
        <v>0.25952254359653</v>
      </c>
    </row>
    <row r="564">
      <c r="B564" t="s">
        <v>78</v>
      </c>
      <c r="C564" s="19" t="n">
        <v>0.0315553558263581</v>
      </c>
      <c r="D564" s="19" t="n">
        <v>0.00811264072841364</v>
      </c>
      <c r="E564" s="19" t="n">
        <v>0.0450738633865836</v>
      </c>
      <c r="F564" s="19"/>
      <c r="G564" s="19" t="n">
        <v>0</v>
      </c>
      <c r="H564" s="19" t="n">
        <v>0</v>
      </c>
      <c r="I564" s="19" t="n">
        <v>0.016046076552097</v>
      </c>
      <c r="J564" s="19" t="n">
        <v>0.099643915068964</v>
      </c>
      <c r="K564" s="19" t="n">
        <v>0.0415018777306577</v>
      </c>
      <c r="L564" s="19" t="n">
        <v>0.0847412697334105</v>
      </c>
      <c r="M564" s="19" t="n">
        <v>0</v>
      </c>
      <c r="N564" s="19" t="n">
        <v>0.0276133140633749</v>
      </c>
      <c r="O564" s="19" t="n">
        <v>0.0335174600162849</v>
      </c>
      <c r="P564" s="19"/>
      <c r="Q564" s="19" t="n">
        <v>0.0184027340245277</v>
      </c>
      <c r="R564" s="19" t="n">
        <v>0.0249909915096341</v>
      </c>
      <c r="S564" s="19" t="n">
        <v>0.0532015091235824</v>
      </c>
      <c r="T564" s="19" t="n">
        <v>0.0546075655001139</v>
      </c>
      <c r="U564" s="19"/>
      <c r="V564" s="19" t="n">
        <v>0.030313163914505</v>
      </c>
      <c r="W564" s="19" t="n">
        <v>0.0387363605061556</v>
      </c>
      <c r="X564" s="19" t="n">
        <v>0.0183118852396744</v>
      </c>
      <c r="Y564" s="19"/>
      <c r="Z564" s="19" t="n">
        <v>0.0344503376196554</v>
      </c>
      <c r="AA564" s="19" t="n">
        <v>0.0166921309491558</v>
      </c>
      <c r="AB564" s="19" t="n">
        <v>0.0335047284368454</v>
      </c>
      <c r="AC564" s="19" t="n">
        <v>0.0119277059604192</v>
      </c>
      <c r="AD564" s="19" t="n">
        <v>0.0294928729397947</v>
      </c>
    </row>
    <row r="565">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c r="B566" s="7" t="s">
        <v>309</v>
      </c>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c r="B567" s="26" t="s">
        <v>290</v>
      </c>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c r="B568" t="s">
        <v>299</v>
      </c>
      <c r="C568" s="19" t="n">
        <v>0.366732832601978</v>
      </c>
      <c r="D568" s="19" t="n">
        <v>0.375977117548591</v>
      </c>
      <c r="E568" s="19" t="n">
        <v>0.363109912629202</v>
      </c>
      <c r="F568" s="19"/>
      <c r="G568" s="19" t="n">
        <v>0.399715334785158</v>
      </c>
      <c r="H568" s="19" t="n">
        <v>0.456560992800118</v>
      </c>
      <c r="I568" s="19" t="n">
        <v>0.466865335912102</v>
      </c>
      <c r="J568" s="19" t="n">
        <v>0.24910978767241</v>
      </c>
      <c r="K568" s="19" t="n">
        <v>0.4375</v>
      </c>
      <c r="L568" s="19" t="n">
        <v>0.277175630423407</v>
      </c>
      <c r="M568" s="19" t="n">
        <v>0.229336500869095</v>
      </c>
      <c r="N568" s="19" t="n">
        <v>0.41683113038107</v>
      </c>
      <c r="O568" s="19" t="n">
        <v>0.265772337063759</v>
      </c>
      <c r="P568" s="19"/>
      <c r="Q568" s="19" t="n">
        <v>0.488481827184444</v>
      </c>
      <c r="R568" s="19" t="n">
        <v>0.362102491453117</v>
      </c>
      <c r="S568" s="19" t="n">
        <v>0.422410842230516</v>
      </c>
      <c r="T568" s="19" t="n">
        <v>0.219333535887517</v>
      </c>
      <c r="U568" s="19"/>
      <c r="V568" s="19" t="n">
        <v>0.381702439407885</v>
      </c>
      <c r="W568" s="19" t="n">
        <v>0.3339888728214</v>
      </c>
      <c r="X568" s="19" t="n">
        <v>0.396407696795208</v>
      </c>
      <c r="Y568" s="19"/>
      <c r="Z568" s="19" t="n">
        <v>0.364589822989775</v>
      </c>
      <c r="AA568" s="19" t="n">
        <v>0.42182064289969</v>
      </c>
      <c r="AB568" s="19" t="n">
        <v>0.37814124462081</v>
      </c>
      <c r="AC568" s="19" t="n">
        <v>0.512662218564228</v>
      </c>
      <c r="AD568" s="19" t="n">
        <v>0.483986233841838</v>
      </c>
    </row>
    <row r="569">
      <c r="B569" t="s">
        <v>300</v>
      </c>
      <c r="C569" s="19" t="n">
        <v>0.38957199787805</v>
      </c>
      <c r="D569" s="19" t="n">
        <v>0.380989404021057</v>
      </c>
      <c r="E569" s="19" t="n">
        <v>0.396223938698232</v>
      </c>
      <c r="F569" s="19"/>
      <c r="G569" s="19" t="n">
        <v>0.320056933042968</v>
      </c>
      <c r="H569" s="19" t="n">
        <v>0.4349059773718</v>
      </c>
      <c r="I569" s="19" t="n">
        <v>0.22502735070468</v>
      </c>
      <c r="J569" s="19" t="n">
        <v>0.550415432419542</v>
      </c>
      <c r="K569" s="19" t="n">
        <v>0.354249061134671</v>
      </c>
      <c r="L569" s="19" t="n">
        <v>0.360907469419776</v>
      </c>
      <c r="M569" s="19" t="n">
        <v>0.571138037644647</v>
      </c>
      <c r="N569" s="19" t="n">
        <v>0.389217816317695</v>
      </c>
      <c r="O569" s="19" t="n">
        <v>0.467271654339222</v>
      </c>
      <c r="P569" s="19"/>
      <c r="Q569" s="19" t="n">
        <v>0.285306672568133</v>
      </c>
      <c r="R569" s="19" t="n">
        <v>0.389259080607951</v>
      </c>
      <c r="S569" s="19" t="n">
        <v>0.468746159133293</v>
      </c>
      <c r="T569" s="19" t="n">
        <v>0.446382833426515</v>
      </c>
      <c r="U569" s="19"/>
      <c r="V569" s="19" t="n">
        <v>0.384642924976971</v>
      </c>
      <c r="W569" s="19" t="n">
        <v>0.411112061065828</v>
      </c>
      <c r="X569" s="19" t="n">
        <v>0.353817564792842</v>
      </c>
      <c r="Y569" s="19"/>
      <c r="Z569" s="19" t="n">
        <v>0.364928866494299</v>
      </c>
      <c r="AA569" s="19" t="n">
        <v>0.417268400891833</v>
      </c>
      <c r="AB569" s="19" t="n">
        <v>0.389868023378164</v>
      </c>
      <c r="AC569" s="19" t="n">
        <v>0.298813911631135</v>
      </c>
      <c r="AD569" s="19" t="n">
        <v>0.345076446271727</v>
      </c>
    </row>
    <row r="570">
      <c r="B570" t="s">
        <v>301</v>
      </c>
      <c r="C570" s="19" t="n">
        <v>0.223767848220218</v>
      </c>
      <c r="D570" s="19" t="n">
        <v>0.221230179162412</v>
      </c>
      <c r="E570" s="19" t="n">
        <v>0.221719499811228</v>
      </c>
      <c r="F570" s="19"/>
      <c r="G570" s="19" t="n">
        <v>0.280227732171874</v>
      </c>
      <c r="H570" s="19" t="n">
        <v>0.0868780143997634</v>
      </c>
      <c r="I570" s="19" t="n">
        <v>0.29187009734346</v>
      </c>
      <c r="J570" s="19" t="n">
        <v>0.150059347488506</v>
      </c>
      <c r="K570" s="19" t="n">
        <v>0.208250938865329</v>
      </c>
      <c r="L570" s="19" t="n">
        <v>0.319546265290112</v>
      </c>
      <c r="M570" s="19" t="n">
        <v>0.199525461486258</v>
      </c>
      <c r="N570" s="19" t="n">
        <v>0.166337739237861</v>
      </c>
      <c r="O570" s="19" t="n">
        <v>0.233438548580734</v>
      </c>
      <c r="P570" s="19"/>
      <c r="Q570" s="19" t="n">
        <v>0.198812177671186</v>
      </c>
      <c r="R570" s="19" t="n">
        <v>0.237438190474297</v>
      </c>
      <c r="S570" s="19" t="n">
        <v>0.080422648263964</v>
      </c>
      <c r="T570" s="19" t="n">
        <v>0.298664690827439</v>
      </c>
      <c r="U570" s="19"/>
      <c r="V570" s="19" t="n">
        <v>0.216449449367394</v>
      </c>
      <c r="W570" s="19" t="n">
        <v>0.229670576003114</v>
      </c>
      <c r="X570" s="19" t="n">
        <v>0.23366620297089</v>
      </c>
      <c r="Y570" s="19"/>
      <c r="Z570" s="19" t="n">
        <v>0.241830368424525</v>
      </c>
      <c r="AA570" s="19" t="n">
        <v>0.160910956208477</v>
      </c>
      <c r="AB570" s="19" t="n">
        <v>0.231990732001025</v>
      </c>
      <c r="AC570" s="19" t="n">
        <v>0.188523869804636</v>
      </c>
      <c r="AD570" s="19" t="n">
        <v>0.132458099685665</v>
      </c>
    </row>
    <row r="571">
      <c r="B571" t="s">
        <v>78</v>
      </c>
      <c r="C571" s="19" t="n">
        <v>0.0199273212997539</v>
      </c>
      <c r="D571" s="19" t="n">
        <v>0.0218032992679403</v>
      </c>
      <c r="E571" s="19" t="n">
        <v>0.0189466488613381</v>
      </c>
      <c r="F571" s="19"/>
      <c r="G571" s="19" t="n">
        <v>0</v>
      </c>
      <c r="H571" s="19" t="n">
        <v>0.0216550154283179</v>
      </c>
      <c r="I571" s="19" t="n">
        <v>0.0162372160397582</v>
      </c>
      <c r="J571" s="19" t="n">
        <v>0.050415432419542</v>
      </c>
      <c r="K571" s="19" t="n">
        <v>0</v>
      </c>
      <c r="L571" s="19" t="n">
        <v>0.0423706348667053</v>
      </c>
      <c r="M571" s="19" t="n">
        <v>0</v>
      </c>
      <c r="N571" s="19" t="n">
        <v>0.0276133140633749</v>
      </c>
      <c r="O571" s="19" t="n">
        <v>0.0335174600162849</v>
      </c>
      <c r="P571" s="19"/>
      <c r="Q571" s="19" t="n">
        <v>0.0273993225762365</v>
      </c>
      <c r="R571" s="19" t="n">
        <v>0.0112002374646355</v>
      </c>
      <c r="S571" s="19" t="n">
        <v>0.0284203503722269</v>
      </c>
      <c r="T571" s="19" t="n">
        <v>0.0356189398585292</v>
      </c>
      <c r="U571" s="19"/>
      <c r="V571" s="19" t="n">
        <v>0.0172051862477497</v>
      </c>
      <c r="W571" s="19" t="n">
        <v>0.0252284901096583</v>
      </c>
      <c r="X571" s="19" t="n">
        <v>0.0161085354410602</v>
      </c>
      <c r="Y571" s="19"/>
      <c r="Z571" s="19" t="n">
        <v>0.028650942091401</v>
      </c>
      <c r="AA571" s="19" t="n">
        <v>0</v>
      </c>
      <c r="AB571" s="19" t="n">
        <v>0</v>
      </c>
      <c r="AC571" s="19" t="n">
        <v>0</v>
      </c>
      <c r="AD571" s="19" t="n">
        <v>0.0384792202007696</v>
      </c>
    </row>
    <row r="572">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c r="B573" s="7" t="s">
        <v>310</v>
      </c>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c r="B574" s="26" t="s">
        <v>290</v>
      </c>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c r="B575" t="s">
        <v>299</v>
      </c>
      <c r="C575" s="19" t="n">
        <v>0.402598693131312</v>
      </c>
      <c r="D575" s="19" t="n">
        <v>0.357715844415951</v>
      </c>
      <c r="E575" s="19" t="n">
        <v>0.430022174904954</v>
      </c>
      <c r="F575" s="19"/>
      <c r="G575" s="19" t="n">
        <v>0.479373736527348</v>
      </c>
      <c r="H575" s="19" t="n">
        <v>0.303686121369434</v>
      </c>
      <c r="I575" s="19" t="n">
        <v>0.466674196424441</v>
      </c>
      <c r="J575" s="19" t="n">
        <v>0.399762610045976</v>
      </c>
      <c r="K575" s="19" t="n">
        <v>0.395503755461315</v>
      </c>
      <c r="L575" s="19" t="n">
        <v>0.382597502221649</v>
      </c>
      <c r="M575" s="19" t="n">
        <v>0.372290488320879</v>
      </c>
      <c r="N575" s="19" t="n">
        <v>0.417488985238681</v>
      </c>
      <c r="O575" s="19" t="n">
        <v>0.432175965611924</v>
      </c>
      <c r="P575" s="19"/>
      <c r="Q575" s="19" t="n">
        <v>0.526446217802677</v>
      </c>
      <c r="R575" s="19" t="n">
        <v>0.400319101095343</v>
      </c>
      <c r="S575" s="19" t="n">
        <v>0.405235505549604</v>
      </c>
      <c r="T575" s="19" t="n">
        <v>0.278792628126888</v>
      </c>
      <c r="U575" s="19"/>
      <c r="V575" s="19" t="n">
        <v>0.381973062871328</v>
      </c>
      <c r="W575" s="19" t="n">
        <v>0.426300268021875</v>
      </c>
      <c r="X575" s="19" t="n">
        <v>0.413430463161638</v>
      </c>
      <c r="Y575" s="19"/>
      <c r="Z575" s="19" t="n">
        <v>0.428571578220532</v>
      </c>
      <c r="AA575" s="19" t="n">
        <v>0.462505860337578</v>
      </c>
      <c r="AB575" s="19" t="n">
        <v>0.397412033249385</v>
      </c>
      <c r="AC575" s="19" t="n">
        <v>0.386337661194361</v>
      </c>
      <c r="AD575" s="19" t="n">
        <v>0.40322316282213</v>
      </c>
    </row>
    <row r="576">
      <c r="B576" t="s">
        <v>300</v>
      </c>
      <c r="C576" s="19" t="n">
        <v>0.403185622076784</v>
      </c>
      <c r="D576" s="19" t="n">
        <v>0.437494095982112</v>
      </c>
      <c r="E576" s="19" t="n">
        <v>0.385425309441285</v>
      </c>
      <c r="F576" s="19"/>
      <c r="G576" s="19" t="n">
        <v>0.400664218834631</v>
      </c>
      <c r="H576" s="19" t="n">
        <v>0.587522896115993</v>
      </c>
      <c r="I576" s="19" t="n">
        <v>0.322068367967907</v>
      </c>
      <c r="J576" s="19" t="n">
        <v>0.300118694977012</v>
      </c>
      <c r="K576" s="19" t="n">
        <v>0.458745305673356</v>
      </c>
      <c r="L576" s="19" t="n">
        <v>0.276418557370626</v>
      </c>
      <c r="M576" s="19" t="n">
        <v>0.456639265250722</v>
      </c>
      <c r="N576" s="19" t="n">
        <v>0.443786589586833</v>
      </c>
      <c r="O576" s="19" t="n">
        <v>0.367508388645874</v>
      </c>
      <c r="P576" s="19"/>
      <c r="Q576" s="19" t="n">
        <v>0.26054554769116</v>
      </c>
      <c r="R576" s="19" t="n">
        <v>0.426425117244487</v>
      </c>
      <c r="S576" s="19" t="n">
        <v>0.403456365205134</v>
      </c>
      <c r="T576" s="19" t="n">
        <v>0.473544023890805</v>
      </c>
      <c r="U576" s="19"/>
      <c r="V576" s="19" t="n">
        <v>0.438264514511196</v>
      </c>
      <c r="W576" s="19" t="n">
        <v>0.367894711076708</v>
      </c>
      <c r="X576" s="19" t="n">
        <v>0.372640938215768</v>
      </c>
      <c r="Y576" s="19"/>
      <c r="Z576" s="19" t="n">
        <v>0.377584602044929</v>
      </c>
      <c r="AA576" s="19" t="n">
        <v>0.434734751379417</v>
      </c>
      <c r="AB576" s="19" t="n">
        <v>0.383380147893264</v>
      </c>
      <c r="AC576" s="19" t="n">
        <v>0.431067076036126</v>
      </c>
      <c r="AD576" s="19" t="n">
        <v>0.465403151421245</v>
      </c>
    </row>
    <row r="577">
      <c r="B577" t="s">
        <v>301</v>
      </c>
      <c r="C577" s="19" t="n">
        <v>0.176943049019642</v>
      </c>
      <c r="D577" s="19" t="n">
        <v>0.188850906576179</v>
      </c>
      <c r="E577" s="19" t="n">
        <v>0.166441196677912</v>
      </c>
      <c r="F577" s="19"/>
      <c r="G577" s="19" t="n">
        <v>0.119962044638021</v>
      </c>
      <c r="H577" s="19" t="n">
        <v>0.0435679835431275</v>
      </c>
      <c r="I577" s="19" t="n">
        <v>0.211257435607653</v>
      </c>
      <c r="J577" s="19" t="n">
        <v>0.300118694977012</v>
      </c>
      <c r="K577" s="19" t="n">
        <v>0.145750938865329</v>
      </c>
      <c r="L577" s="19" t="n">
        <v>0.319798622974372</v>
      </c>
      <c r="M577" s="19" t="n">
        <v>0.171070246428399</v>
      </c>
      <c r="N577" s="19" t="n">
        <v>0.111111111111111</v>
      </c>
      <c r="O577" s="19" t="n">
        <v>0.166798185725918</v>
      </c>
      <c r="P577" s="19"/>
      <c r="Q577" s="19" t="n">
        <v>0.213008234506163</v>
      </c>
      <c r="R577" s="19" t="n">
        <v>0.162055544195534</v>
      </c>
      <c r="S577" s="19" t="n">
        <v>0.13810662012168</v>
      </c>
      <c r="T577" s="19" t="n">
        <v>0.213591940578695</v>
      </c>
      <c r="U577" s="19"/>
      <c r="V577" s="19" t="n">
        <v>0.167281196647818</v>
      </c>
      <c r="W577" s="19" t="n">
        <v>0.182716573734176</v>
      </c>
      <c r="X577" s="19" t="n">
        <v>0.194888038715133</v>
      </c>
      <c r="Y577" s="19"/>
      <c r="Z577" s="19" t="n">
        <v>0.176335811956716</v>
      </c>
      <c r="AA577" s="19" t="n">
        <v>0.0856073502538691</v>
      </c>
      <c r="AB577" s="19" t="n">
        <v>0.211396781943131</v>
      </c>
      <c r="AC577" s="19" t="n">
        <v>0.182595262769513</v>
      </c>
      <c r="AD577" s="19" t="n">
        <v>0.0916805912415233</v>
      </c>
    </row>
    <row r="578">
      <c r="B578" t="s">
        <v>78</v>
      </c>
      <c r="C578" s="19" t="n">
        <v>0.0172726357722622</v>
      </c>
      <c r="D578" s="19" t="n">
        <v>0.0159391530257584</v>
      </c>
      <c r="E578" s="19" t="n">
        <v>0.0181113189758494</v>
      </c>
      <c r="F578" s="19"/>
      <c r="G578" s="19" t="n">
        <v>0</v>
      </c>
      <c r="H578" s="19" t="n">
        <v>0.0652229989714455</v>
      </c>
      <c r="I578" s="19" t="n">
        <v>0</v>
      </c>
      <c r="J578" s="19" t="n">
        <v>0</v>
      </c>
      <c r="K578" s="19" t="n">
        <v>0</v>
      </c>
      <c r="L578" s="19" t="n">
        <v>0.0211853174333526</v>
      </c>
      <c r="M578" s="19" t="n">
        <v>0</v>
      </c>
      <c r="N578" s="19" t="n">
        <v>0.0276133140633749</v>
      </c>
      <c r="O578" s="19" t="n">
        <v>0.0335174600162849</v>
      </c>
      <c r="P578" s="19"/>
      <c r="Q578" s="19" t="n">
        <v>0</v>
      </c>
      <c r="R578" s="19" t="n">
        <v>0.0112002374646355</v>
      </c>
      <c r="S578" s="19" t="n">
        <v>0.0532015091235824</v>
      </c>
      <c r="T578" s="19" t="n">
        <v>0.0340714074036119</v>
      </c>
      <c r="U578" s="19"/>
      <c r="V578" s="19" t="n">
        <v>0.0124812259696575</v>
      </c>
      <c r="W578" s="19" t="n">
        <v>0.0230884471672411</v>
      </c>
      <c r="X578" s="19" t="n">
        <v>0.0190405599074609</v>
      </c>
      <c r="Y578" s="19"/>
      <c r="Z578" s="19" t="n">
        <v>0.017508007777823</v>
      </c>
      <c r="AA578" s="19" t="n">
        <v>0.0171520380291356</v>
      </c>
      <c r="AB578" s="19" t="n">
        <v>0.0078110369142196</v>
      </c>
      <c r="AC578" s="19" t="n">
        <v>0</v>
      </c>
      <c r="AD578" s="19" t="n">
        <v>0.0396930945151008</v>
      </c>
    </row>
    <row r="57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c r="B580" s="7" t="s">
        <v>316</v>
      </c>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c r="B581" s="26" t="s">
        <v>317</v>
      </c>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c r="B582" t="s">
        <v>311</v>
      </c>
      <c r="C582" s="19" t="n">
        <v>0.267324225119719</v>
      </c>
      <c r="D582" s="19" t="n">
        <v>0.263523606669454</v>
      </c>
      <c r="E582" s="19" t="n">
        <v>0.272230286951322</v>
      </c>
      <c r="F582" s="19"/>
      <c r="G582" s="19" t="n">
        <v>0.12444411215347</v>
      </c>
      <c r="H582" s="19" t="n">
        <v>0.333333333333333</v>
      </c>
      <c r="I582" s="19" t="n">
        <v>0.331100601991584</v>
      </c>
      <c r="J582" s="19" t="n">
        <v>0.498515431733368</v>
      </c>
      <c r="K582" s="19" t="n">
        <v>0.285835526386271</v>
      </c>
      <c r="L582" s="19" t="n">
        <v>0.286078316677752</v>
      </c>
      <c r="M582" s="19" t="n">
        <v>0.273513985372505</v>
      </c>
      <c r="N582" s="19" t="n">
        <v>0.23062890427662</v>
      </c>
      <c r="O582" s="19" t="n">
        <v>0.166831292831253</v>
      </c>
      <c r="P582" s="19"/>
      <c r="Q582" s="19" t="n">
        <v>0.244805362432573</v>
      </c>
      <c r="R582" s="19" t="n">
        <v>0.322000607693036</v>
      </c>
      <c r="S582" s="19" t="n">
        <v>0.367793826581646</v>
      </c>
      <c r="T582" s="19" t="n">
        <v>0.121184836228835</v>
      </c>
      <c r="U582" s="19"/>
      <c r="V582" s="19" t="n">
        <v>0.171386495409022</v>
      </c>
      <c r="W582" s="19" t="n">
        <v>0.334331953844047</v>
      </c>
      <c r="X582" s="19" t="n">
        <v>0.414671138928875</v>
      </c>
      <c r="Y582" s="19"/>
      <c r="Z582" s="19" t="n">
        <v>0.185066988325542</v>
      </c>
      <c r="AA582" s="19" t="n">
        <v>0.455984429854179</v>
      </c>
      <c r="AB582" s="19" t="n">
        <v>0.277633098440307</v>
      </c>
      <c r="AC582" s="19" t="n">
        <v>0.588612037034131</v>
      </c>
      <c r="AD582" s="19" t="n">
        <v>0.260073755288609</v>
      </c>
    </row>
    <row r="583">
      <c r="B583" t="s">
        <v>312</v>
      </c>
      <c r="C583" s="19" t="n">
        <v>0.320790487369244</v>
      </c>
      <c r="D583" s="19" t="n">
        <v>0.343402052584278</v>
      </c>
      <c r="E583" s="19" t="n">
        <v>0.316957309375185</v>
      </c>
      <c r="F583" s="19"/>
      <c r="G583" s="19" t="n">
        <v>0.500741183795373</v>
      </c>
      <c r="H583" s="19" t="n">
        <v>0.499013217713583</v>
      </c>
      <c r="I583" s="19" t="n">
        <v>0.378882811474972</v>
      </c>
      <c r="J583" s="19" t="n">
        <v>0.249257715866684</v>
      </c>
      <c r="K583" s="19" t="n">
        <v>0.21374013126178</v>
      </c>
      <c r="L583" s="19" t="n">
        <v>0.143463861129587</v>
      </c>
      <c r="M583" s="19" t="n">
        <v>0.454053759142184</v>
      </c>
      <c r="N583" s="19" t="n">
        <v>0.23062890427662</v>
      </c>
      <c r="O583" s="19" t="n">
        <v>0.333662585662505</v>
      </c>
      <c r="P583" s="19"/>
      <c r="Q583" s="19" t="n">
        <v>0.316570386026821</v>
      </c>
      <c r="R583" s="19" t="n">
        <v>0.341151230995999</v>
      </c>
      <c r="S583" s="19" t="n">
        <v>0.220336843180526</v>
      </c>
      <c r="T583" s="19" t="n">
        <v>0.318267962947783</v>
      </c>
      <c r="U583" s="19"/>
      <c r="V583" s="19" t="n">
        <v>0.390848141320322</v>
      </c>
      <c r="W583" s="19" t="n">
        <v>0.27126515923875</v>
      </c>
      <c r="X583" s="19" t="n">
        <v>0.214300086567148</v>
      </c>
      <c r="Y583" s="19"/>
      <c r="Z583" s="19" t="n">
        <v>0.360098182726516</v>
      </c>
      <c r="AA583" s="19" t="n">
        <v>0.24940715847124</v>
      </c>
      <c r="AB583" s="19" t="n">
        <v>0.316869682682979</v>
      </c>
      <c r="AC583" s="19" t="n">
        <v>0.18840236147296</v>
      </c>
      <c r="AD583" s="19" t="n">
        <v>0.303957364381255</v>
      </c>
    </row>
    <row r="584">
      <c r="B584" t="s">
        <v>313</v>
      </c>
      <c r="C584" s="19" t="n">
        <v>0.228404868771594</v>
      </c>
      <c r="D584" s="19" t="n">
        <v>0.321334038618082</v>
      </c>
      <c r="E584" s="19" t="n">
        <v>0.198191028383113</v>
      </c>
      <c r="F584" s="19"/>
      <c r="G584" s="19" t="n">
        <v>0.125926479744217</v>
      </c>
      <c r="H584" s="19" t="n">
        <v>0.167653448953084</v>
      </c>
      <c r="I584" s="19" t="n">
        <v>0.189441405737486</v>
      </c>
      <c r="J584" s="19" t="n">
        <v>0.252226852399947</v>
      </c>
      <c r="K584" s="19" t="n">
        <v>0.357930921510762</v>
      </c>
      <c r="L584" s="19" t="n">
        <v>0.142614455548165</v>
      </c>
      <c r="M584" s="19" t="n">
        <v>0.181621503656874</v>
      </c>
      <c r="N584" s="19" t="n">
        <v>0.308113287170139</v>
      </c>
      <c r="O584" s="19" t="n">
        <v>0.332674828674989</v>
      </c>
      <c r="P584" s="19"/>
      <c r="Q584" s="19" t="n">
        <v>0.29445562739694</v>
      </c>
      <c r="R584" s="19" t="n">
        <v>0.200436261534985</v>
      </c>
      <c r="S584" s="19" t="n">
        <v>0.205934665118914</v>
      </c>
      <c r="T584" s="19" t="n">
        <v>0.255114722703013</v>
      </c>
      <c r="U584" s="19"/>
      <c r="V584" s="19" t="n">
        <v>0.209444261935529</v>
      </c>
      <c r="W584" s="19" t="n">
        <v>0.20736757102558</v>
      </c>
      <c r="X584" s="19" t="n">
        <v>0.321538364431813</v>
      </c>
      <c r="Y584" s="19"/>
      <c r="Z584" s="19" t="n">
        <v>0.303590959907523</v>
      </c>
      <c r="AA584" s="19" t="n">
        <v>0.216180500246786</v>
      </c>
      <c r="AB584" s="19" t="n">
        <v>0.190389376940077</v>
      </c>
      <c r="AC584" s="19" t="n">
        <v>0.107857578463348</v>
      </c>
      <c r="AD584" s="19" t="n">
        <v>0.312668640642148</v>
      </c>
    </row>
    <row r="585">
      <c r="B585" t="s">
        <v>314</v>
      </c>
      <c r="C585" s="19" t="n">
        <v>0.122580514887528</v>
      </c>
      <c r="D585" s="19" t="n">
        <v>0.0336279603174182</v>
      </c>
      <c r="E585" s="19" t="n">
        <v>0.142761648062592</v>
      </c>
      <c r="F585" s="19"/>
      <c r="G585" s="19" t="n">
        <v>0.12444411215347</v>
      </c>
      <c r="H585" s="19" t="n">
        <v>0</v>
      </c>
      <c r="I585" s="19" t="n">
        <v>0.0533554487112586</v>
      </c>
      <c r="J585" s="19" t="n">
        <v>0</v>
      </c>
      <c r="K585" s="19" t="n">
        <v>0.142493420841187</v>
      </c>
      <c r="L585" s="19" t="n">
        <v>0.28522891109633</v>
      </c>
      <c r="M585" s="19" t="n">
        <v>0.0908107518284368</v>
      </c>
      <c r="N585" s="19" t="n">
        <v>0.15405664358507</v>
      </c>
      <c r="O585" s="19" t="n">
        <v>0.0829217679218684</v>
      </c>
      <c r="P585" s="19"/>
      <c r="Q585" s="19" t="n">
        <v>0.144168624143667</v>
      </c>
      <c r="R585" s="19" t="n">
        <v>0.0597822040268834</v>
      </c>
      <c r="S585" s="19" t="n">
        <v>0.205934665118914</v>
      </c>
      <c r="T585" s="19" t="n">
        <v>0.214453111343057</v>
      </c>
      <c r="U585" s="19"/>
      <c r="V585" s="19" t="n">
        <v>0.165793328742325</v>
      </c>
      <c r="W585" s="19" t="n">
        <v>0.122501241984596</v>
      </c>
      <c r="X585" s="19" t="n">
        <v>0</v>
      </c>
      <c r="Y585" s="19"/>
      <c r="Z585" s="19" t="n">
        <v>0.135078078015126</v>
      </c>
      <c r="AA585" s="19" t="n">
        <v>0.0784279114277957</v>
      </c>
      <c r="AB585" s="19" t="n">
        <v>0.124916144989918</v>
      </c>
      <c r="AC585" s="19" t="n">
        <v>0.0536264076418959</v>
      </c>
      <c r="AD585" s="19" t="n">
        <v>0.0616501198439939</v>
      </c>
    </row>
    <row r="586">
      <c r="B586" t="s">
        <v>315</v>
      </c>
      <c r="C586" s="19" t="n">
        <v>0.0284042804883411</v>
      </c>
      <c r="D586" s="19" t="n">
        <v>0</v>
      </c>
      <c r="E586" s="19" t="n">
        <v>0.0389422953574994</v>
      </c>
      <c r="F586" s="19"/>
      <c r="G586" s="19" t="n">
        <v>0.12444411215347</v>
      </c>
      <c r="H586" s="19" t="n">
        <v>0</v>
      </c>
      <c r="I586" s="19" t="n">
        <v>0.0472197320846995</v>
      </c>
      <c r="J586" s="19" t="n">
        <v>0</v>
      </c>
      <c r="K586" s="19" t="n">
        <v>0</v>
      </c>
      <c r="L586" s="19" t="n">
        <v>0</v>
      </c>
      <c r="M586" s="19" t="n">
        <v>0</v>
      </c>
      <c r="N586" s="19" t="n">
        <v>0.0765722606915508</v>
      </c>
      <c r="O586" s="19" t="n">
        <v>0</v>
      </c>
      <c r="P586" s="19"/>
      <c r="Q586" s="19" t="n">
        <v>0</v>
      </c>
      <c r="R586" s="19" t="n">
        <v>0.0548544259400587</v>
      </c>
      <c r="S586" s="19" t="n">
        <v>0</v>
      </c>
      <c r="T586" s="19" t="n">
        <v>0</v>
      </c>
      <c r="U586" s="19"/>
      <c r="V586" s="19" t="n">
        <v>0.0172095545736245</v>
      </c>
      <c r="W586" s="19" t="n">
        <v>0.0341386578946896</v>
      </c>
      <c r="X586" s="19" t="n">
        <v>0.0494904100721637</v>
      </c>
      <c r="Y586" s="19"/>
      <c r="Z586" s="19" t="n">
        <v>0.016165791025293</v>
      </c>
      <c r="AA586" s="19" t="n">
        <v>0</v>
      </c>
      <c r="AB586" s="19" t="n">
        <v>0.0573956990174045</v>
      </c>
      <c r="AC586" s="19" t="n">
        <v>0</v>
      </c>
      <c r="AD586" s="19" t="n">
        <v>0</v>
      </c>
    </row>
    <row r="587">
      <c r="B587" t="s">
        <v>78</v>
      </c>
      <c r="C587" s="19" t="n">
        <v>0.0324956233635734</v>
      </c>
      <c r="D587" s="19" t="n">
        <v>0.0381123418107673</v>
      </c>
      <c r="E587" s="19" t="n">
        <v>0.030917431870289</v>
      </c>
      <c r="F587" s="19"/>
      <c r="G587" s="19" t="n">
        <v>0</v>
      </c>
      <c r="H587" s="19" t="n">
        <v>0</v>
      </c>
      <c r="I587" s="19" t="n">
        <v>0</v>
      </c>
      <c r="J587" s="19" t="n">
        <v>0</v>
      </c>
      <c r="K587" s="19" t="n">
        <v>0</v>
      </c>
      <c r="L587" s="19" t="n">
        <v>0.142614455548165</v>
      </c>
      <c r="M587" s="19" t="n">
        <v>0</v>
      </c>
      <c r="N587" s="19" t="n">
        <v>0</v>
      </c>
      <c r="O587" s="19" t="n">
        <v>0.0839095249093843</v>
      </c>
      <c r="P587" s="19"/>
      <c r="Q587" s="19" t="n">
        <v>0</v>
      </c>
      <c r="R587" s="19" t="n">
        <v>0.0217752698090378</v>
      </c>
      <c r="S587" s="19" t="n">
        <v>0</v>
      </c>
      <c r="T587" s="19" t="n">
        <v>0.0909793667773122</v>
      </c>
      <c r="U587" s="19"/>
      <c r="V587" s="19" t="n">
        <v>0.0453182180191773</v>
      </c>
      <c r="W587" s="19" t="n">
        <v>0.0303954160123375</v>
      </c>
      <c r="X587" s="19" t="n">
        <v>0</v>
      </c>
      <c r="Y587" s="19"/>
      <c r="Z587" s="19" t="n">
        <v>0</v>
      </c>
      <c r="AA587" s="19" t="n">
        <v>0</v>
      </c>
      <c r="AB587" s="19" t="n">
        <v>0.0327959979293148</v>
      </c>
      <c r="AC587" s="19" t="n">
        <v>0.0615016153876657</v>
      </c>
      <c r="AD587" s="19" t="n">
        <v>0.0616501198439939</v>
      </c>
    </row>
    <row r="588">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c r="B589" s="7" t="s">
        <v>318</v>
      </c>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c r="B590" s="26" t="s">
        <v>319</v>
      </c>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c r="B591" t="s">
        <v>311</v>
      </c>
      <c r="C591" s="19" t="n">
        <v>0.166395305976605</v>
      </c>
      <c r="D591" s="19" t="n">
        <v>0.196434157031047</v>
      </c>
      <c r="E591" s="19" t="n">
        <v>0.153718445158599</v>
      </c>
      <c r="F591" s="19"/>
      <c r="G591" s="19" t="n">
        <v>0.142131546233497</v>
      </c>
      <c r="H591" s="19" t="n">
        <v>0.198580714138935</v>
      </c>
      <c r="I591" s="19" t="n">
        <v>0.148504477049883</v>
      </c>
      <c r="J591" s="19" t="n">
        <v>0</v>
      </c>
      <c r="K591" s="19" t="n">
        <v>0.200158322609678</v>
      </c>
      <c r="L591" s="19" t="n">
        <v>0.134281767405825</v>
      </c>
      <c r="M591" s="19" t="n">
        <v>0.30083284192214</v>
      </c>
      <c r="N591" s="19" t="n">
        <v>0.166831292831253</v>
      </c>
      <c r="O591" s="19" t="n">
        <v>0.100711325554369</v>
      </c>
      <c r="P591" s="19"/>
      <c r="Q591" s="19" t="n">
        <v>0.1300312561477</v>
      </c>
      <c r="R591" s="19" t="n">
        <v>0.211059857980034</v>
      </c>
      <c r="S591" s="19" t="n">
        <v>0.181258632008165</v>
      </c>
      <c r="T591" s="19" t="n">
        <v>0.0934675621170241</v>
      </c>
      <c r="U591" s="19"/>
      <c r="V591" s="19" t="n">
        <v>0.126381688698935</v>
      </c>
      <c r="W591" s="19" t="n">
        <v>0.185202236470267</v>
      </c>
      <c r="X591" s="19" t="n">
        <v>0.242861510157942</v>
      </c>
      <c r="Y591" s="19"/>
      <c r="Z591" s="19" t="n">
        <v>0.137736727424828</v>
      </c>
      <c r="AA591" s="19" t="n">
        <v>0.358108950543261</v>
      </c>
      <c r="AB591" s="19" t="n">
        <v>0.178955289944022</v>
      </c>
      <c r="AC591" s="19" t="n">
        <v>0.218632591255113</v>
      </c>
      <c r="AD591" s="19" t="n">
        <v>0.140834148260244</v>
      </c>
    </row>
    <row r="592">
      <c r="B592" t="s">
        <v>312</v>
      </c>
      <c r="C592" s="19" t="n">
        <v>0.427893648039445</v>
      </c>
      <c r="D592" s="19" t="n">
        <v>0.453243420589217</v>
      </c>
      <c r="E592" s="19" t="n">
        <v>0.421683598546003</v>
      </c>
      <c r="F592" s="19"/>
      <c r="G592" s="19" t="n">
        <v>0.285956151255501</v>
      </c>
      <c r="H592" s="19" t="n">
        <v>0.600473095287022</v>
      </c>
      <c r="I592" s="19" t="n">
        <v>0.547464703505909</v>
      </c>
      <c r="J592" s="19" t="n">
        <v>0.333333333333333</v>
      </c>
      <c r="K592" s="19" t="n">
        <v>0.332277849268815</v>
      </c>
      <c r="L592" s="19" t="n">
        <v>0.333333333333333</v>
      </c>
      <c r="M592" s="19" t="n">
        <v>0.499405112912757</v>
      </c>
      <c r="N592" s="19" t="n">
        <v>0.41757211057189</v>
      </c>
      <c r="O592" s="19" t="n">
        <v>0.5</v>
      </c>
      <c r="P592" s="19"/>
      <c r="Q592" s="19" t="n">
        <v>0.342100771461276</v>
      </c>
      <c r="R592" s="19" t="n">
        <v>0.438359041267541</v>
      </c>
      <c r="S592" s="19" t="n">
        <v>0.407716459162706</v>
      </c>
      <c r="T592" s="19" t="n">
        <v>0.46431287188222</v>
      </c>
      <c r="U592" s="19"/>
      <c r="V592" s="19" t="n">
        <v>0.424751619236958</v>
      </c>
      <c r="W592" s="19" t="n">
        <v>0.418049535683971</v>
      </c>
      <c r="X592" s="19" t="n">
        <v>0.457265745163077</v>
      </c>
      <c r="Y592" s="19"/>
      <c r="Z592" s="19" t="n">
        <v>0.487805936429075</v>
      </c>
      <c r="AA592" s="19" t="n">
        <v>0.307166921497807</v>
      </c>
      <c r="AB592" s="19" t="n">
        <v>0.394451653994681</v>
      </c>
      <c r="AC592" s="19" t="n">
        <v>0.380787632453927</v>
      </c>
      <c r="AD592" s="19" t="n">
        <v>0.403389828623068</v>
      </c>
    </row>
    <row r="593">
      <c r="B593" t="s">
        <v>313</v>
      </c>
      <c r="C593" s="19" t="n">
        <v>0.219601527868484</v>
      </c>
      <c r="D593" s="19" t="n">
        <v>0.186985166584733</v>
      </c>
      <c r="E593" s="19" t="n">
        <v>0.224003383933351</v>
      </c>
      <c r="F593" s="19"/>
      <c r="G593" s="19" t="n">
        <v>0</v>
      </c>
      <c r="H593" s="19" t="n">
        <v>0</v>
      </c>
      <c r="I593" s="19" t="n">
        <v>0.205027834744285</v>
      </c>
      <c r="J593" s="19" t="n">
        <v>0.333333333333333</v>
      </c>
      <c r="K593" s="19" t="n">
        <v>0.267405505511829</v>
      </c>
      <c r="L593" s="19" t="n">
        <v>0.399683855309169</v>
      </c>
      <c r="M593" s="19" t="n">
        <v>0.199762045165103</v>
      </c>
      <c r="N593" s="19" t="n">
        <v>0.166831292831253</v>
      </c>
      <c r="O593" s="19" t="n">
        <v>0.199051565927508</v>
      </c>
      <c r="P593" s="19"/>
      <c r="Q593" s="19" t="n">
        <v>0.228164466845962</v>
      </c>
      <c r="R593" s="19" t="n">
        <v>0.168470385039777</v>
      </c>
      <c r="S593" s="19" t="n">
        <v>0.197971146171752</v>
      </c>
      <c r="T593" s="19" t="n">
        <v>0.323776173290619</v>
      </c>
      <c r="U593" s="19"/>
      <c r="V593" s="19" t="n">
        <v>0.1878198406334</v>
      </c>
      <c r="W593" s="19" t="n">
        <v>0.275969145251945</v>
      </c>
      <c r="X593" s="19" t="n">
        <v>0.194820558940823</v>
      </c>
      <c r="Y593" s="19"/>
      <c r="Z593" s="19" t="n">
        <v>0.202401286982802</v>
      </c>
      <c r="AA593" s="19" t="n">
        <v>0.133446429454126</v>
      </c>
      <c r="AB593" s="19" t="n">
        <v>0.219310902122786</v>
      </c>
      <c r="AC593" s="19" t="n">
        <v>0.237724543907893</v>
      </c>
      <c r="AD593" s="19" t="n">
        <v>0.12605255136937</v>
      </c>
    </row>
    <row r="594">
      <c r="B594" t="s">
        <v>314</v>
      </c>
      <c r="C594" s="19" t="n">
        <v>0.143332356967373</v>
      </c>
      <c r="D594" s="19" t="n">
        <v>0.131784586050309</v>
      </c>
      <c r="E594" s="19" t="n">
        <v>0.15144199740579</v>
      </c>
      <c r="F594" s="19"/>
      <c r="G594" s="19" t="n">
        <v>0.429780756277504</v>
      </c>
      <c r="H594" s="19" t="n">
        <v>0.200946190574043</v>
      </c>
      <c r="I594" s="19" t="n">
        <v>0.0990029846999222</v>
      </c>
      <c r="J594" s="19" t="n">
        <v>0</v>
      </c>
      <c r="K594" s="19" t="n">
        <v>0.200158322609678</v>
      </c>
      <c r="L594" s="19" t="n">
        <v>0.0663505219758361</v>
      </c>
      <c r="M594" s="19" t="n">
        <v>0</v>
      </c>
      <c r="N594" s="19" t="n">
        <v>0.248765303765605</v>
      </c>
      <c r="O594" s="19" t="n">
        <v>0.0995257829637541</v>
      </c>
      <c r="P594" s="19"/>
      <c r="Q594" s="19" t="n">
        <v>0.217290383715812</v>
      </c>
      <c r="R594" s="19" t="n">
        <v>0.141407132840088</v>
      </c>
      <c r="S594" s="19" t="n">
        <v>0.213053762657377</v>
      </c>
      <c r="T594" s="19" t="n">
        <v>0.0770322182968286</v>
      </c>
      <c r="U594" s="19"/>
      <c r="V594" s="19" t="n">
        <v>0.236417211259075</v>
      </c>
      <c r="W594" s="19" t="n">
        <v>0.0564027375271929</v>
      </c>
      <c r="X594" s="19" t="n">
        <v>0.0545722170645866</v>
      </c>
      <c r="Y594" s="19"/>
      <c r="Z594" s="19" t="n">
        <v>0.150721403301577</v>
      </c>
      <c r="AA594" s="19" t="n">
        <v>0.12242834325975</v>
      </c>
      <c r="AB594" s="19" t="n">
        <v>0.177104918766596</v>
      </c>
      <c r="AC594" s="19" t="n">
        <v>0.10544476239065</v>
      </c>
      <c r="AD594" s="19" t="n">
        <v>0.329723471747319</v>
      </c>
    </row>
    <row r="595">
      <c r="B595" t="s">
        <v>315</v>
      </c>
      <c r="C595" s="19" t="n">
        <v>0.0237593446594237</v>
      </c>
      <c r="D595" s="19" t="n">
        <v>0</v>
      </c>
      <c r="E595" s="19" t="n">
        <v>0.0362117569037645</v>
      </c>
      <c r="F595" s="19"/>
      <c r="G595" s="19" t="n">
        <v>0.142131546233497</v>
      </c>
      <c r="H595" s="19" t="n">
        <v>0</v>
      </c>
      <c r="I595" s="19" t="n">
        <v>0</v>
      </c>
      <c r="J595" s="19" t="n">
        <v>0</v>
      </c>
      <c r="K595" s="19" t="n">
        <v>0</v>
      </c>
      <c r="L595" s="19" t="n">
        <v>0.0663505219758361</v>
      </c>
      <c r="M595" s="19" t="n">
        <v>0</v>
      </c>
      <c r="N595" s="19" t="n">
        <v>0</v>
      </c>
      <c r="O595" s="19" t="n">
        <v>0</v>
      </c>
      <c r="P595" s="19"/>
      <c r="Q595" s="19" t="n">
        <v>0.0824131218292513</v>
      </c>
      <c r="R595" s="19" t="n">
        <v>0.0236906705785676</v>
      </c>
      <c r="S595" s="19" t="n">
        <v>0</v>
      </c>
      <c r="T595" s="19" t="n">
        <v>0</v>
      </c>
      <c r="U595" s="19"/>
      <c r="V595" s="19" t="n">
        <v>0.0246296401716312</v>
      </c>
      <c r="W595" s="19" t="n">
        <v>0.0340552190135429</v>
      </c>
      <c r="X595" s="19" t="n">
        <v>0</v>
      </c>
      <c r="Y595" s="19"/>
      <c r="Z595" s="19" t="n">
        <v>0.021334645861717</v>
      </c>
      <c r="AA595" s="19" t="n">
        <v>0.0788493552450562</v>
      </c>
      <c r="AB595" s="19" t="n">
        <v>0</v>
      </c>
      <c r="AC595" s="19" t="n">
        <v>0</v>
      </c>
      <c r="AD595" s="19" t="n">
        <v>0</v>
      </c>
    </row>
    <row r="596">
      <c r="B596" t="s">
        <v>78</v>
      </c>
      <c r="C596" s="19" t="n">
        <v>0.0190178164886696</v>
      </c>
      <c r="D596" s="19" t="n">
        <v>0.0315526697446932</v>
      </c>
      <c r="E596" s="19" t="n">
        <v>0.0129408180524921</v>
      </c>
      <c r="F596" s="19"/>
      <c r="G596" s="19" t="n">
        <v>0</v>
      </c>
      <c r="H596" s="19" t="n">
        <v>0</v>
      </c>
      <c r="I596" s="19" t="n">
        <v>0</v>
      </c>
      <c r="J596" s="19" t="n">
        <v>0.333333333333333</v>
      </c>
      <c r="K596" s="19" t="n">
        <v>0</v>
      </c>
      <c r="L596" s="19" t="n">
        <v>0</v>
      </c>
      <c r="M596" s="19" t="n">
        <v>0</v>
      </c>
      <c r="N596" s="19" t="n">
        <v>0</v>
      </c>
      <c r="O596" s="19" t="n">
        <v>0.100711325554369</v>
      </c>
      <c r="P596" s="19"/>
      <c r="Q596" s="19" t="n">
        <v>0</v>
      </c>
      <c r="R596" s="19" t="n">
        <v>0.0170129122939929</v>
      </c>
      <c r="S596" s="19" t="n">
        <v>0</v>
      </c>
      <c r="T596" s="19" t="n">
        <v>0.041411174413308</v>
      </c>
      <c r="U596" s="19"/>
      <c r="V596" s="19" t="n">
        <v>0</v>
      </c>
      <c r="W596" s="19" t="n">
        <v>0.0303211260530813</v>
      </c>
      <c r="X596" s="19" t="n">
        <v>0.0504799686735711</v>
      </c>
      <c r="Y596" s="19"/>
      <c r="Z596" s="19" t="n">
        <v>0</v>
      </c>
      <c r="AA596" s="19" t="n">
        <v>0</v>
      </c>
      <c r="AB596" s="19" t="n">
        <v>0.0301772351719151</v>
      </c>
      <c r="AC596" s="19" t="n">
        <v>0.0574104699924166</v>
      </c>
      <c r="AD596" s="19" t="n">
        <v>0</v>
      </c>
    </row>
    <row r="597">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c r="B598" s="7" t="s">
        <v>320</v>
      </c>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c r="B599" s="26" t="s">
        <v>319</v>
      </c>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c r="B600" t="s">
        <v>311</v>
      </c>
      <c r="C600" s="19" t="n">
        <v>0.303853509959263</v>
      </c>
      <c r="D600" s="19" t="n">
        <v>0.293859718925369</v>
      </c>
      <c r="E600" s="19" t="n">
        <v>0.309353323824208</v>
      </c>
      <c r="F600" s="19"/>
      <c r="G600" s="19" t="n">
        <v>0.498515431733368</v>
      </c>
      <c r="H600" s="19" t="n">
        <v>0.143581513079417</v>
      </c>
      <c r="I600" s="19" t="n">
        <v>0.388010014563508</v>
      </c>
      <c r="J600" s="19" t="n">
        <v>0</v>
      </c>
      <c r="K600" s="19" t="n">
        <v>0.307762599167443</v>
      </c>
      <c r="L600" s="19" t="n">
        <v>0.308394580714175</v>
      </c>
      <c r="M600" s="19" t="n">
        <v>0.201901376470557</v>
      </c>
      <c r="N600" s="19" t="n">
        <v>0.399526904712978</v>
      </c>
      <c r="O600" s="19" t="n">
        <v>0.198580714138935</v>
      </c>
      <c r="P600" s="19"/>
      <c r="Q600" s="19" t="n">
        <v>0.355240156719302</v>
      </c>
      <c r="R600" s="19" t="n">
        <v>0.280175553088468</v>
      </c>
      <c r="S600" s="19" t="n">
        <v>0.401001538224947</v>
      </c>
      <c r="T600" s="19" t="n">
        <v>0.265463202899098</v>
      </c>
      <c r="U600" s="19"/>
      <c r="V600" s="19" t="n">
        <v>0.167930041544184</v>
      </c>
      <c r="W600" s="19" t="n">
        <v>0.451651772907586</v>
      </c>
      <c r="X600" s="19" t="n">
        <v>0.412435587267682</v>
      </c>
      <c r="Y600" s="19"/>
      <c r="Z600" s="19" t="n">
        <v>0.26273021542054</v>
      </c>
      <c r="AA600" s="19" t="n">
        <v>0.463861898627306</v>
      </c>
      <c r="AB600" s="19" t="n">
        <v>0.294032846651933</v>
      </c>
      <c r="AC600" s="19" t="n">
        <v>0.31510138768054</v>
      </c>
      <c r="AD600" s="19" t="n">
        <v>0.454872343796046</v>
      </c>
    </row>
    <row r="601">
      <c r="B601" t="s">
        <v>312</v>
      </c>
      <c r="C601" s="19" t="n">
        <v>0.353196684221922</v>
      </c>
      <c r="D601" s="19" t="n">
        <v>0.458780666988461</v>
      </c>
      <c r="E601" s="19" t="n">
        <v>0.295091381602905</v>
      </c>
      <c r="F601" s="19"/>
      <c r="G601" s="19" t="n">
        <v>0.501484568266631</v>
      </c>
      <c r="H601" s="19" t="n">
        <v>0.570945657947055</v>
      </c>
      <c r="I601" s="19" t="n">
        <v>0.279315807847195</v>
      </c>
      <c r="J601" s="19" t="n">
        <v>0.5</v>
      </c>
      <c r="K601" s="19" t="n">
        <v>0.461187004162785</v>
      </c>
      <c r="L601" s="19" t="n">
        <v>0.230839458071418</v>
      </c>
      <c r="M601" s="19" t="n">
        <v>0.199524655882361</v>
      </c>
      <c r="N601" s="19" t="n">
        <v>0.200946190574043</v>
      </c>
      <c r="O601" s="19" t="n">
        <v>0.600473095287022</v>
      </c>
      <c r="P601" s="19"/>
      <c r="Q601" s="19" t="n">
        <v>0.345901947340722</v>
      </c>
      <c r="R601" s="19" t="n">
        <v>0.342821719324361</v>
      </c>
      <c r="S601" s="19" t="n">
        <v>0.321463758324326</v>
      </c>
      <c r="T601" s="19" t="n">
        <v>0.405666375424256</v>
      </c>
      <c r="U601" s="19"/>
      <c r="V601" s="19" t="n">
        <v>0.499759644265666</v>
      </c>
      <c r="W601" s="19" t="n">
        <v>0.22084964944243</v>
      </c>
      <c r="X601" s="19" t="n">
        <v>0.168781612545378</v>
      </c>
      <c r="Y601" s="19"/>
      <c r="Z601" s="19" t="n">
        <v>0.327560159068662</v>
      </c>
      <c r="AA601" s="19" t="n">
        <v>0.355325019225213</v>
      </c>
      <c r="AB601" s="19" t="n">
        <v>0.310296894622913</v>
      </c>
      <c r="AC601" s="19" t="n">
        <v>0.322656750345066</v>
      </c>
      <c r="AD601" s="19" t="n">
        <v>0.308914148936989</v>
      </c>
    </row>
    <row r="602">
      <c r="B602" t="s">
        <v>313</v>
      </c>
      <c r="C602" s="19" t="n">
        <v>0.214404112002238</v>
      </c>
      <c r="D602" s="19" t="n">
        <v>0.210368496633052</v>
      </c>
      <c r="E602" s="19" t="n">
        <v>0.216625004282832</v>
      </c>
      <c r="F602" s="19"/>
      <c r="G602" s="19" t="n">
        <v>0</v>
      </c>
      <c r="H602" s="19" t="n">
        <v>0.285472828973528</v>
      </c>
      <c r="I602" s="19" t="n">
        <v>0.222002503640877</v>
      </c>
      <c r="J602" s="19" t="n">
        <v>0.25</v>
      </c>
      <c r="K602" s="19" t="n">
        <v>0.154338194172102</v>
      </c>
      <c r="L602" s="19" t="n">
        <v>0.307481625785748</v>
      </c>
      <c r="M602" s="19" t="n">
        <v>0.199524655882361</v>
      </c>
      <c r="N602" s="19" t="n">
        <v>0.300236547643511</v>
      </c>
      <c r="O602" s="19" t="n">
        <v>0</v>
      </c>
      <c r="P602" s="19"/>
      <c r="Q602" s="19" t="n">
        <v>0.245917991487009</v>
      </c>
      <c r="R602" s="19" t="n">
        <v>0.202611708351928</v>
      </c>
      <c r="S602" s="19" t="n">
        <v>0.135281366730946</v>
      </c>
      <c r="T602" s="19" t="n">
        <v>0.247836100931404</v>
      </c>
      <c r="U602" s="19"/>
      <c r="V602" s="19" t="n">
        <v>0.206689610539225</v>
      </c>
      <c r="W602" s="19" t="n">
        <v>0.173002944181343</v>
      </c>
      <c r="X602" s="19" t="n">
        <v>0.344641237101076</v>
      </c>
      <c r="Y602" s="19"/>
      <c r="Z602" s="19" t="n">
        <v>0.248082888164329</v>
      </c>
      <c r="AA602" s="19" t="n">
        <v>0.180813082147481</v>
      </c>
      <c r="AB602" s="19" t="n">
        <v>0.249430535510956</v>
      </c>
      <c r="AC602" s="19" t="n">
        <v>0.277252337374051</v>
      </c>
      <c r="AD602" s="19" t="n">
        <v>0.236213507266964</v>
      </c>
    </row>
    <row r="603">
      <c r="B603" t="s">
        <v>314</v>
      </c>
      <c r="C603" s="19" t="n">
        <v>0.053868581165428</v>
      </c>
      <c r="D603" s="19" t="n">
        <v>0.0369911174531177</v>
      </c>
      <c r="E603" s="19" t="n">
        <v>0.063156638982054</v>
      </c>
      <c r="F603" s="19"/>
      <c r="G603" s="19" t="n">
        <v>0</v>
      </c>
      <c r="H603" s="19" t="n">
        <v>0</v>
      </c>
      <c r="I603" s="19" t="n">
        <v>0</v>
      </c>
      <c r="J603" s="19" t="n">
        <v>0</v>
      </c>
      <c r="K603" s="19" t="n">
        <v>0</v>
      </c>
      <c r="L603" s="19" t="n">
        <v>0.07664216771433</v>
      </c>
      <c r="M603" s="19" t="n">
        <v>0.199524655882361</v>
      </c>
      <c r="N603" s="19" t="n">
        <v>0.0992903570694677</v>
      </c>
      <c r="O603" s="19" t="n">
        <v>0.200946190574043</v>
      </c>
      <c r="P603" s="19"/>
      <c r="Q603" s="19" t="n">
        <v>0</v>
      </c>
      <c r="R603" s="19" t="n">
        <v>0.0753915816619433</v>
      </c>
      <c r="S603" s="19" t="n">
        <v>0</v>
      </c>
      <c r="T603" s="19" t="n">
        <v>0.0810343207452417</v>
      </c>
      <c r="U603" s="19"/>
      <c r="V603" s="19" t="n">
        <v>0.0490446497876056</v>
      </c>
      <c r="W603" s="19" t="n">
        <v>0.082277191056709</v>
      </c>
      <c r="X603" s="19" t="n">
        <v>0</v>
      </c>
      <c r="Y603" s="19"/>
      <c r="Z603" s="19" t="n">
        <v>0.0714491676721394</v>
      </c>
      <c r="AA603" s="19" t="n">
        <v>0</v>
      </c>
      <c r="AB603" s="19" t="n">
        <v>0.0421335266822261</v>
      </c>
      <c r="AC603" s="19" t="n">
        <v>0</v>
      </c>
      <c r="AD603" s="19" t="n">
        <v>0</v>
      </c>
    </row>
    <row r="604">
      <c r="B604" t="s">
        <v>315</v>
      </c>
      <c r="C604" s="19" t="n">
        <v>0.0527787143033906</v>
      </c>
      <c r="D604" s="19" t="n">
        <v>0</v>
      </c>
      <c r="E604" s="19" t="n">
        <v>0.0818240589294035</v>
      </c>
      <c r="F604" s="19"/>
      <c r="G604" s="19" t="n">
        <v>0</v>
      </c>
      <c r="H604" s="19" t="n">
        <v>0</v>
      </c>
      <c r="I604" s="19" t="n">
        <v>0.0553358369742102</v>
      </c>
      <c r="J604" s="19" t="n">
        <v>0</v>
      </c>
      <c r="K604" s="19" t="n">
        <v>0.0767122024976708</v>
      </c>
      <c r="L604" s="19" t="n">
        <v>0.07664216771433</v>
      </c>
      <c r="M604" s="19" t="n">
        <v>0.199524655882361</v>
      </c>
      <c r="N604" s="19" t="n">
        <v>0</v>
      </c>
      <c r="O604" s="19" t="n">
        <v>0</v>
      </c>
      <c r="P604" s="19"/>
      <c r="Q604" s="19" t="n">
        <v>0</v>
      </c>
      <c r="R604" s="19" t="n">
        <v>0.078515731028675</v>
      </c>
      <c r="S604" s="19" t="n">
        <v>0.142253336719781</v>
      </c>
      <c r="T604" s="19" t="n">
        <v>0</v>
      </c>
      <c r="U604" s="19"/>
      <c r="V604" s="19" t="n">
        <v>0.0540144013275193</v>
      </c>
      <c r="W604" s="19" t="n">
        <v>0.0722184424119325</v>
      </c>
      <c r="X604" s="19" t="n">
        <v>0</v>
      </c>
      <c r="Y604" s="19"/>
      <c r="Z604" s="19" t="n">
        <v>0.0694514979559119</v>
      </c>
      <c r="AA604" s="19" t="n">
        <v>0</v>
      </c>
      <c r="AB604" s="19" t="n">
        <v>0.074133868200959</v>
      </c>
      <c r="AC604" s="19" t="n">
        <v>0.0849895246003431</v>
      </c>
      <c r="AD604" s="19" t="n">
        <v>0</v>
      </c>
    </row>
    <row r="605">
      <c r="B605" t="s">
        <v>78</v>
      </c>
      <c r="C605" s="19" t="n">
        <v>0.0218983983477586</v>
      </c>
      <c r="D605" s="19" t="n">
        <v>0</v>
      </c>
      <c r="E605" s="19" t="n">
        <v>0.0339495923785973</v>
      </c>
      <c r="F605" s="19"/>
      <c r="G605" s="19" t="n">
        <v>0</v>
      </c>
      <c r="H605" s="19" t="n">
        <v>0</v>
      </c>
      <c r="I605" s="19" t="n">
        <v>0.0553358369742102</v>
      </c>
      <c r="J605" s="19" t="n">
        <v>0.25</v>
      </c>
      <c r="K605" s="19" t="n">
        <v>0</v>
      </c>
      <c r="L605" s="19" t="n">
        <v>0</v>
      </c>
      <c r="M605" s="19" t="n">
        <v>0</v>
      </c>
      <c r="N605" s="19" t="n">
        <v>0</v>
      </c>
      <c r="O605" s="19" t="n">
        <v>0</v>
      </c>
      <c r="P605" s="19"/>
      <c r="Q605" s="19" t="n">
        <v>0.0529399044529677</v>
      </c>
      <c r="R605" s="19" t="n">
        <v>0.0204837065446252</v>
      </c>
      <c r="S605" s="19" t="n">
        <v>0</v>
      </c>
      <c r="T605" s="19" t="n">
        <v>0</v>
      </c>
      <c r="U605" s="19"/>
      <c r="V605" s="19" t="n">
        <v>0.0225616525358003</v>
      </c>
      <c r="W605" s="19" t="n">
        <v>0</v>
      </c>
      <c r="X605" s="19" t="n">
        <v>0.0741415630858645</v>
      </c>
      <c r="Y605" s="19"/>
      <c r="Z605" s="19" t="n">
        <v>0.0207260717184176</v>
      </c>
      <c r="AA605" s="19" t="n">
        <v>0</v>
      </c>
      <c r="AB605" s="19" t="n">
        <v>0.0299723283310131</v>
      </c>
      <c r="AC605" s="19" t="n">
        <v>0</v>
      </c>
      <c r="AD605" s="19" t="n">
        <v>0</v>
      </c>
    </row>
    <row r="606">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c r="B607" s="7" t="s">
        <v>321</v>
      </c>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c r="B608" s="26" t="s">
        <v>322</v>
      </c>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c r="B609" t="s">
        <v>311</v>
      </c>
      <c r="C609" s="19" t="n">
        <v>0.14903792374899</v>
      </c>
      <c r="D609" s="19" t="n">
        <v>0.19954006395983</v>
      </c>
      <c r="E609" s="19" t="n">
        <v>0.131464981921751</v>
      </c>
      <c r="F609" s="19"/>
      <c r="G609" s="19" t="n">
        <v>0</v>
      </c>
      <c r="H609" s="19" t="n">
        <v>0</v>
      </c>
      <c r="I609" s="19" t="n">
        <v>0.174525153821549</v>
      </c>
      <c r="J609" s="19" t="n">
        <v>0</v>
      </c>
      <c r="K609" s="19" t="n">
        <v>0.0916941052074666</v>
      </c>
      <c r="L609" s="19" t="n">
        <v>0.125926479744217</v>
      </c>
      <c r="M609" s="19" t="n">
        <v>0.30083284192214</v>
      </c>
      <c r="N609" s="19" t="n">
        <v>0.250370591897687</v>
      </c>
      <c r="O609" s="19" t="n">
        <v>0.165679884380249</v>
      </c>
      <c r="P609" s="19"/>
      <c r="Q609" s="19" t="n">
        <v>0.0562257330545588</v>
      </c>
      <c r="R609" s="19" t="n">
        <v>0.204961813909078</v>
      </c>
      <c r="S609" s="19" t="n">
        <v>0.113148075598642</v>
      </c>
      <c r="T609" s="19" t="n">
        <v>0.134381791280969</v>
      </c>
      <c r="U609" s="19"/>
      <c r="V609" s="19" t="n">
        <v>0.0741951709947736</v>
      </c>
      <c r="W609" s="19" t="n">
        <v>0.286858453195882</v>
      </c>
      <c r="X609" s="19" t="n">
        <v>0.0926117952546609</v>
      </c>
      <c r="Y609" s="19"/>
      <c r="Z609" s="19" t="n">
        <v>0.147817035265821</v>
      </c>
      <c r="AA609" s="19" t="n">
        <v>0</v>
      </c>
      <c r="AB609" s="19" t="n">
        <v>0.192749315382196</v>
      </c>
      <c r="AC609" s="19" t="n">
        <v>0.263274749847943</v>
      </c>
      <c r="AD609" s="19" t="n">
        <v>0.257120965636207</v>
      </c>
    </row>
    <row r="610">
      <c r="B610" t="s">
        <v>312</v>
      </c>
      <c r="C610" s="19" t="n">
        <v>0.35119438212145</v>
      </c>
      <c r="D610" s="19" t="n">
        <v>0.401510119490216</v>
      </c>
      <c r="E610" s="19" t="n">
        <v>0.337593269241914</v>
      </c>
      <c r="F610" s="19"/>
      <c r="G610" s="19" t="n">
        <v>0.600950688235278</v>
      </c>
      <c r="H610" s="19" t="n">
        <v>0.666007510922631</v>
      </c>
      <c r="I610" s="19" t="n">
        <v>0.291568232590511</v>
      </c>
      <c r="J610" s="19" t="n">
        <v>0.333333333333333</v>
      </c>
      <c r="K610" s="19" t="n">
        <v>0.454152947396267</v>
      </c>
      <c r="L610" s="19" t="n">
        <v>0.376297071641903</v>
      </c>
      <c r="M610" s="19" t="n">
        <v>0.0998810225825514</v>
      </c>
      <c r="N610" s="19" t="n">
        <v>0.24888822430694</v>
      </c>
      <c r="O610" s="19" t="n">
        <v>0.335306897906168</v>
      </c>
      <c r="P610" s="19"/>
      <c r="Q610" s="19" t="n">
        <v>0.453168418798158</v>
      </c>
      <c r="R610" s="19" t="n">
        <v>0.334728969289915</v>
      </c>
      <c r="S610" s="19" t="n">
        <v>0.365223250576136</v>
      </c>
      <c r="T610" s="19" t="n">
        <v>0.275736428273075</v>
      </c>
      <c r="U610" s="19"/>
      <c r="V610" s="19" t="n">
        <v>0.39386519547877</v>
      </c>
      <c r="W610" s="19" t="n">
        <v>0.30238855352784</v>
      </c>
      <c r="X610" s="19" t="n">
        <v>0.305936058785847</v>
      </c>
      <c r="Y610" s="19"/>
      <c r="Z610" s="19" t="n">
        <v>0.33985621158747</v>
      </c>
      <c r="AA610" s="19" t="n">
        <v>0.380636489387217</v>
      </c>
      <c r="AB610" s="19" t="n">
        <v>0.330488149652177</v>
      </c>
      <c r="AC610" s="19" t="n">
        <v>0.404571664866194</v>
      </c>
      <c r="AD610" s="19" t="n">
        <v>0.225887790268078</v>
      </c>
    </row>
    <row r="611">
      <c r="B611" t="s">
        <v>313</v>
      </c>
      <c r="C611" s="19" t="n">
        <v>0.269979743312485</v>
      </c>
      <c r="D611" s="19" t="n">
        <v>0.214248099827325</v>
      </c>
      <c r="E611" s="19" t="n">
        <v>0.278471962234786</v>
      </c>
      <c r="F611" s="19"/>
      <c r="G611" s="19" t="n">
        <v>0.199524655882361</v>
      </c>
      <c r="H611" s="19" t="n">
        <v>0.166007510922631</v>
      </c>
      <c r="I611" s="19" t="n">
        <v>0.300513432271279</v>
      </c>
      <c r="J611" s="19" t="n">
        <v>0.333333333333333</v>
      </c>
      <c r="K611" s="19" t="n">
        <v>0.0906147105472</v>
      </c>
      <c r="L611" s="19" t="n">
        <v>0.24888822430694</v>
      </c>
      <c r="M611" s="19" t="n">
        <v>0.399524090330206</v>
      </c>
      <c r="N611" s="19" t="n">
        <v>0.500741183795373</v>
      </c>
      <c r="O611" s="19" t="n">
        <v>0.165679884380249</v>
      </c>
      <c r="P611" s="19"/>
      <c r="Q611" s="19" t="n">
        <v>0.433710358982903</v>
      </c>
      <c r="R611" s="19" t="n">
        <v>0.261793139264324</v>
      </c>
      <c r="S611" s="19" t="n">
        <v>0</v>
      </c>
      <c r="T611" s="19" t="n">
        <v>0.259951527858941</v>
      </c>
      <c r="U611" s="19"/>
      <c r="V611" s="19" t="n">
        <v>0.277288193214504</v>
      </c>
      <c r="W611" s="19" t="n">
        <v>0.16412909962592</v>
      </c>
      <c r="X611" s="19" t="n">
        <v>0.51578510190802</v>
      </c>
      <c r="Y611" s="19"/>
      <c r="Z611" s="19" t="n">
        <v>0.297918489046192</v>
      </c>
      <c r="AA611" s="19" t="n">
        <v>0.619363510612783</v>
      </c>
      <c r="AB611" s="19" t="n">
        <v>0.208333880732418</v>
      </c>
      <c r="AC611" s="19" t="n">
        <v>0.271183207404424</v>
      </c>
      <c r="AD611" s="19" t="n">
        <v>0.252602784000075</v>
      </c>
    </row>
    <row r="612">
      <c r="B612" t="s">
        <v>314</v>
      </c>
      <c r="C612" s="19" t="n">
        <v>0.165014824332406</v>
      </c>
      <c r="D612" s="19" t="n">
        <v>0.137499648721749</v>
      </c>
      <c r="E612" s="19" t="n">
        <v>0.179334680962047</v>
      </c>
      <c r="F612" s="19"/>
      <c r="G612" s="19" t="n">
        <v>0.199524655882361</v>
      </c>
      <c r="H612" s="19" t="n">
        <v>0</v>
      </c>
      <c r="I612" s="19" t="n">
        <v>0.175218130042811</v>
      </c>
      <c r="J612" s="19" t="n">
        <v>0</v>
      </c>
      <c r="K612" s="19" t="n">
        <v>0.272923526301867</v>
      </c>
      <c r="L612" s="19" t="n">
        <v>0.24888822430694</v>
      </c>
      <c r="M612" s="19" t="n">
        <v>0.0998810225825514</v>
      </c>
      <c r="N612" s="19" t="n">
        <v>0</v>
      </c>
      <c r="O612" s="19" t="n">
        <v>0.333333333333333</v>
      </c>
      <c r="P612" s="19"/>
      <c r="Q612" s="19" t="n">
        <v>0.05689548916438</v>
      </c>
      <c r="R612" s="19" t="n">
        <v>0.114675969741368</v>
      </c>
      <c r="S612" s="19" t="n">
        <v>0.409883498139104</v>
      </c>
      <c r="T612" s="19" t="n">
        <v>0.266668344082455</v>
      </c>
      <c r="U612" s="19"/>
      <c r="V612" s="19" t="n">
        <v>0.23198606577208</v>
      </c>
      <c r="W612" s="19" t="n">
        <v>0.124550582088512</v>
      </c>
      <c r="X612" s="19" t="n">
        <v>0</v>
      </c>
      <c r="Y612" s="19"/>
      <c r="Z612" s="19" t="n">
        <v>0.118546263898759</v>
      </c>
      <c r="AA612" s="19" t="n">
        <v>0</v>
      </c>
      <c r="AB612" s="19" t="n">
        <v>0.237664390555204</v>
      </c>
      <c r="AC612" s="19" t="n">
        <v>0.0609703778814384</v>
      </c>
      <c r="AD612" s="19" t="n">
        <v>0.187795030165718</v>
      </c>
    </row>
    <row r="613">
      <c r="B613" t="s">
        <v>315</v>
      </c>
      <c r="C613" s="19" t="n">
        <v>0.0272311647729238</v>
      </c>
      <c r="D613" s="19" t="n">
        <v>0</v>
      </c>
      <c r="E613" s="19" t="n">
        <v>0.0387803981457951</v>
      </c>
      <c r="F613" s="19"/>
      <c r="G613" s="19" t="n">
        <v>0</v>
      </c>
      <c r="H613" s="19" t="n">
        <v>0</v>
      </c>
      <c r="I613" s="19" t="n">
        <v>0.0581750512738498</v>
      </c>
      <c r="J613" s="19" t="n">
        <v>0</v>
      </c>
      <c r="K613" s="19" t="n">
        <v>0</v>
      </c>
      <c r="L613" s="19" t="n">
        <v>0</v>
      </c>
      <c r="M613" s="19" t="n">
        <v>0.0998810225825514</v>
      </c>
      <c r="N613" s="19" t="n">
        <v>0</v>
      </c>
      <c r="O613" s="19" t="n">
        <v>0</v>
      </c>
      <c r="P613" s="19"/>
      <c r="Q613" s="19" t="n">
        <v>0</v>
      </c>
      <c r="R613" s="19" t="n">
        <v>0.0320591806067104</v>
      </c>
      <c r="S613" s="19" t="n">
        <v>0.111745175686118</v>
      </c>
      <c r="T613" s="19" t="n">
        <v>0</v>
      </c>
      <c r="U613" s="19"/>
      <c r="V613" s="19" t="n">
        <v>0.0226653745398728</v>
      </c>
      <c r="W613" s="19" t="n">
        <v>0.0447856299182597</v>
      </c>
      <c r="X613" s="19" t="n">
        <v>0</v>
      </c>
      <c r="Y613" s="19"/>
      <c r="Z613" s="19" t="n">
        <v>0.0487434292637184</v>
      </c>
      <c r="AA613" s="19" t="n">
        <v>0</v>
      </c>
      <c r="AB613" s="19" t="n">
        <v>0</v>
      </c>
      <c r="AC613" s="19" t="n">
        <v>0</v>
      </c>
      <c r="AD613" s="19" t="n">
        <v>0.0765934299299229</v>
      </c>
    </row>
    <row r="614">
      <c r="B614" t="s">
        <v>78</v>
      </c>
      <c r="C614" s="19" t="n">
        <v>0.0375419617117445</v>
      </c>
      <c r="D614" s="19" t="n">
        <v>0.0472020680008792</v>
      </c>
      <c r="E614" s="19" t="n">
        <v>0.0343547074937057</v>
      </c>
      <c r="F614" s="19"/>
      <c r="G614" s="19" t="n">
        <v>0</v>
      </c>
      <c r="H614" s="19" t="n">
        <v>0.167984978154739</v>
      </c>
      <c r="I614" s="19" t="n">
        <v>0</v>
      </c>
      <c r="J614" s="19" t="n">
        <v>0.333333333333333</v>
      </c>
      <c r="K614" s="19" t="n">
        <v>0.0906147105472</v>
      </c>
      <c r="L614" s="19" t="n">
        <v>0</v>
      </c>
      <c r="M614" s="19" t="n">
        <v>0</v>
      </c>
      <c r="N614" s="19" t="n">
        <v>0</v>
      </c>
      <c r="O614" s="19" t="n">
        <v>0</v>
      </c>
      <c r="P614" s="19"/>
      <c r="Q614" s="19" t="n">
        <v>0</v>
      </c>
      <c r="R614" s="19" t="n">
        <v>0.0517809271886053</v>
      </c>
      <c r="S614" s="19" t="n">
        <v>0</v>
      </c>
      <c r="T614" s="19" t="n">
        <v>0.0632619085045589</v>
      </c>
      <c r="U614" s="19"/>
      <c r="V614" s="19" t="n">
        <v>0</v>
      </c>
      <c r="W614" s="19" t="n">
        <v>0.0772876816435863</v>
      </c>
      <c r="X614" s="19" t="n">
        <v>0.0856670440514724</v>
      </c>
      <c r="Y614" s="19"/>
      <c r="Z614" s="19" t="n">
        <v>0.0471185709380399</v>
      </c>
      <c r="AA614" s="19" t="n">
        <v>0</v>
      </c>
      <c r="AB614" s="19" t="n">
        <v>0.0307642636780049</v>
      </c>
      <c r="AC614" s="19" t="n">
        <v>0</v>
      </c>
      <c r="AD614" s="19" t="n">
        <v>0</v>
      </c>
    </row>
    <row r="615">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c r="B616" s="7" t="s">
        <v>323</v>
      </c>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c r="B617" s="26" t="s">
        <v>319</v>
      </c>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c r="B618" t="s">
        <v>311</v>
      </c>
      <c r="C618" s="19" t="n">
        <v>0.291511868954927</v>
      </c>
      <c r="D618" s="19" t="n">
        <v>0.322314832016553</v>
      </c>
      <c r="E618" s="19" t="n">
        <v>0.277333762787224</v>
      </c>
      <c r="F618" s="19"/>
      <c r="G618" s="19" t="n">
        <v>0.286441112899084</v>
      </c>
      <c r="H618" s="19" t="n">
        <v>0.143824605022003</v>
      </c>
      <c r="I618" s="19" t="n">
        <v>0.348117760883672</v>
      </c>
      <c r="J618" s="19" t="n">
        <v>0.667984978154739</v>
      </c>
      <c r="K618" s="19" t="n">
        <v>0.333596995630948</v>
      </c>
      <c r="L618" s="19" t="n">
        <v>0.221635532565587</v>
      </c>
      <c r="M618" s="19" t="n">
        <v>0.312267518506367</v>
      </c>
      <c r="N618" s="19" t="n">
        <v>0.250370591897687</v>
      </c>
      <c r="O618" s="19" t="n">
        <v>0.294158577952019</v>
      </c>
      <c r="P618" s="19"/>
      <c r="Q618" s="19" t="n">
        <v>0.263897164581745</v>
      </c>
      <c r="R618" s="19" t="n">
        <v>0.364273009821184</v>
      </c>
      <c r="S618" s="19" t="n">
        <v>0.163997901721617</v>
      </c>
      <c r="T618" s="19" t="n">
        <v>0.219206390098951</v>
      </c>
      <c r="U618" s="19"/>
      <c r="V618" s="19" t="n">
        <v>0.256705164950385</v>
      </c>
      <c r="W618" s="19" t="n">
        <v>0.314175272046127</v>
      </c>
      <c r="X618" s="19" t="n">
        <v>0.334538805544487</v>
      </c>
      <c r="Y618" s="19"/>
      <c r="Z618" s="19" t="n">
        <v>0.236332990846164</v>
      </c>
      <c r="AA618" s="19" t="n">
        <v>0.582466847976725</v>
      </c>
      <c r="AB618" s="19" t="n">
        <v>0.310277318355767</v>
      </c>
      <c r="AC618" s="19" t="n">
        <v>0.27029705599356</v>
      </c>
      <c r="AD618" s="19" t="n">
        <v>0.185698758526051</v>
      </c>
    </row>
    <row r="619">
      <c r="B619" t="s">
        <v>312</v>
      </c>
      <c r="C619" s="19" t="n">
        <v>0.328038719819591</v>
      </c>
      <c r="D619" s="19" t="n">
        <v>0.297947418897492</v>
      </c>
      <c r="E619" s="19" t="n">
        <v>0.341889259403861</v>
      </c>
      <c r="F619" s="19"/>
      <c r="G619" s="19" t="n">
        <v>0</v>
      </c>
      <c r="H619" s="19" t="n">
        <v>0.856175394977997</v>
      </c>
      <c r="I619" s="19" t="n">
        <v>0.390922928075198</v>
      </c>
      <c r="J619" s="19" t="n">
        <v>0</v>
      </c>
      <c r="K619" s="19" t="n">
        <v>0.265612017476209</v>
      </c>
      <c r="L619" s="19" t="n">
        <v>0.445911168586032</v>
      </c>
      <c r="M619" s="19" t="n">
        <v>0.313011459285993</v>
      </c>
      <c r="N619" s="19" t="n">
        <v>0.249629408102313</v>
      </c>
      <c r="O619" s="19" t="n">
        <v>0.234352707103553</v>
      </c>
      <c r="P619" s="19"/>
      <c r="Q619" s="19" t="n">
        <v>0.367346692167513</v>
      </c>
      <c r="R619" s="19" t="n">
        <v>0.255500577494513</v>
      </c>
      <c r="S619" s="19" t="n">
        <v>0.361273714716728</v>
      </c>
      <c r="T619" s="19" t="n">
        <v>0.424806409178263</v>
      </c>
      <c r="U619" s="19"/>
      <c r="V619" s="19" t="n">
        <v>0.34810883765001</v>
      </c>
      <c r="W619" s="19" t="n">
        <v>0.256975907017856</v>
      </c>
      <c r="X619" s="19" t="n">
        <v>0.39378719403697</v>
      </c>
      <c r="Y619" s="19"/>
      <c r="Z619" s="19" t="n">
        <v>0.339587707672375</v>
      </c>
      <c r="AA619" s="19" t="n">
        <v>0.177384698333812</v>
      </c>
      <c r="AB619" s="19" t="n">
        <v>0.319117331926724</v>
      </c>
      <c r="AC619" s="19" t="n">
        <v>0.359567432171487</v>
      </c>
      <c r="AD619" s="19" t="n">
        <v>0.526061973225338</v>
      </c>
    </row>
    <row r="620">
      <c r="B620" t="s">
        <v>313</v>
      </c>
      <c r="C620" s="19" t="n">
        <v>0.205200800781719</v>
      </c>
      <c r="D620" s="19" t="n">
        <v>0.195817225356923</v>
      </c>
      <c r="E620" s="19" t="n">
        <v>0.209519908925285</v>
      </c>
      <c r="F620" s="19"/>
      <c r="G620" s="19" t="n">
        <v>0.569490365602442</v>
      </c>
      <c r="H620" s="19" t="n">
        <v>0</v>
      </c>
      <c r="I620" s="19" t="n">
        <v>0.0871584498425424</v>
      </c>
      <c r="J620" s="19" t="n">
        <v>0.332015021845261</v>
      </c>
      <c r="K620" s="19" t="n">
        <v>0.200790986892843</v>
      </c>
      <c r="L620" s="19" t="n">
        <v>0.0554088831413968</v>
      </c>
      <c r="M620" s="19" t="n">
        <v>0.312267518506367</v>
      </c>
      <c r="N620" s="19" t="n">
        <v>0.437777943923265</v>
      </c>
      <c r="O620" s="19" t="n">
        <v>0.118220091328272</v>
      </c>
      <c r="P620" s="19"/>
      <c r="Q620" s="19" t="n">
        <v>0.276563837861403</v>
      </c>
      <c r="R620" s="19" t="n">
        <v>0.170867650996816</v>
      </c>
      <c r="S620" s="19" t="n">
        <v>0.280965074917608</v>
      </c>
      <c r="T620" s="19" t="n">
        <v>0.192250900347208</v>
      </c>
      <c r="U620" s="19"/>
      <c r="V620" s="19" t="n">
        <v>0.182210062094231</v>
      </c>
      <c r="W620" s="19" t="n">
        <v>0.250400981099738</v>
      </c>
      <c r="X620" s="19" t="n">
        <v>0.186416561277497</v>
      </c>
      <c r="Y620" s="19"/>
      <c r="Z620" s="19" t="n">
        <v>0.246132798279463</v>
      </c>
      <c r="AA620" s="19" t="n">
        <v>0.0568215451725055</v>
      </c>
      <c r="AB620" s="19" t="n">
        <v>0.207439713931802</v>
      </c>
      <c r="AC620" s="19" t="n">
        <v>0.226721341289021</v>
      </c>
      <c r="AD620" s="19" t="n">
        <v>0.158563385182141</v>
      </c>
    </row>
    <row r="621">
      <c r="B621" t="s">
        <v>314</v>
      </c>
      <c r="C621" s="19" t="n">
        <v>0.11743334541112</v>
      </c>
      <c r="D621" s="19" t="n">
        <v>0.107898515286614</v>
      </c>
      <c r="E621" s="19" t="n">
        <v>0.121822073648914</v>
      </c>
      <c r="F621" s="19"/>
      <c r="G621" s="19" t="n">
        <v>0.144068521498474</v>
      </c>
      <c r="H621" s="19" t="n">
        <v>0</v>
      </c>
      <c r="I621" s="19" t="n">
        <v>0.0866424113560451</v>
      </c>
      <c r="J621" s="19" t="n">
        <v>0</v>
      </c>
      <c r="K621" s="19" t="n">
        <v>0.133596995630948</v>
      </c>
      <c r="L621" s="19" t="n">
        <v>0.16622664942419</v>
      </c>
      <c r="M621" s="19" t="n">
        <v>0.0624535037012734</v>
      </c>
      <c r="N621" s="19" t="n">
        <v>0.062222056076735</v>
      </c>
      <c r="O621" s="19" t="n">
        <v>0.235048532287883</v>
      </c>
      <c r="P621" s="19"/>
      <c r="Q621" s="19" t="n">
        <v>0.0523969280611125</v>
      </c>
      <c r="R621" s="19" t="n">
        <v>0.140516834449282</v>
      </c>
      <c r="S621" s="19" t="n">
        <v>0.193763308644047</v>
      </c>
      <c r="T621" s="19" t="n">
        <v>0.0934576419215369</v>
      </c>
      <c r="U621" s="19"/>
      <c r="V621" s="19" t="n">
        <v>0.144025341591738</v>
      </c>
      <c r="W621" s="19" t="n">
        <v>0.0996728176826455</v>
      </c>
      <c r="X621" s="19" t="n">
        <v>0.0852574391410459</v>
      </c>
      <c r="Y621" s="19"/>
      <c r="Z621" s="19" t="n">
        <v>0.150968908601392</v>
      </c>
      <c r="AA621" s="19" t="n">
        <v>0.129960230403053</v>
      </c>
      <c r="AB621" s="19" t="n">
        <v>0.0752949895188895</v>
      </c>
      <c r="AC621" s="19" t="n">
        <v>0.107409370695253</v>
      </c>
      <c r="AD621" s="19" t="n">
        <v>0.12967588306647</v>
      </c>
    </row>
    <row r="622">
      <c r="B622" t="s">
        <v>315</v>
      </c>
      <c r="C622" s="19" t="n">
        <v>0.0172046905416786</v>
      </c>
      <c r="D622" s="19" t="n">
        <v>0</v>
      </c>
      <c r="E622" s="19" t="n">
        <v>0.0251237315960859</v>
      </c>
      <c r="F622" s="19"/>
      <c r="G622" s="19" t="n">
        <v>0</v>
      </c>
      <c r="H622" s="19" t="n">
        <v>0</v>
      </c>
      <c r="I622" s="19" t="n">
        <v>0</v>
      </c>
      <c r="J622" s="19" t="n">
        <v>0</v>
      </c>
      <c r="K622" s="19" t="n">
        <v>0.0664030043690523</v>
      </c>
      <c r="L622" s="19" t="n">
        <v>0.0554088831413968</v>
      </c>
      <c r="M622" s="19" t="n">
        <v>0</v>
      </c>
      <c r="N622" s="19" t="n">
        <v>0</v>
      </c>
      <c r="O622" s="19" t="n">
        <v>0</v>
      </c>
      <c r="P622" s="19"/>
      <c r="Q622" s="19" t="n">
        <v>0</v>
      </c>
      <c r="R622" s="19" t="n">
        <v>0.0360859000363524</v>
      </c>
      <c r="S622" s="19" t="n">
        <v>0</v>
      </c>
      <c r="T622" s="19" t="n">
        <v>0</v>
      </c>
      <c r="U622" s="19"/>
      <c r="V622" s="19" t="n">
        <v>0.0202200441442776</v>
      </c>
      <c r="W622" s="19" t="n">
        <v>0.0238722875441792</v>
      </c>
      <c r="X622" s="19" t="n">
        <v>0</v>
      </c>
      <c r="Y622" s="19"/>
      <c r="Z622" s="19" t="n">
        <v>0.01399149788987</v>
      </c>
      <c r="AA622" s="19" t="n">
        <v>0</v>
      </c>
      <c r="AB622" s="19" t="n">
        <v>0.0304898024939494</v>
      </c>
      <c r="AC622" s="19" t="n">
        <v>0</v>
      </c>
      <c r="AD622" s="19" t="n">
        <v>0</v>
      </c>
    </row>
    <row r="623">
      <c r="B623" t="s">
        <v>78</v>
      </c>
      <c r="C623" s="19" t="n">
        <v>0.0406105744909632</v>
      </c>
      <c r="D623" s="19" t="n">
        <v>0.0760220084424189</v>
      </c>
      <c r="E623" s="19" t="n">
        <v>0.0243112636386303</v>
      </c>
      <c r="F623" s="19"/>
      <c r="G623" s="19" t="n">
        <v>0</v>
      </c>
      <c r="H623" s="19" t="n">
        <v>0</v>
      </c>
      <c r="I623" s="19" t="n">
        <v>0.0871584498425424</v>
      </c>
      <c r="J623" s="19" t="n">
        <v>0</v>
      </c>
      <c r="K623" s="19" t="n">
        <v>0</v>
      </c>
      <c r="L623" s="19" t="n">
        <v>0.0554088831413968</v>
      </c>
      <c r="M623" s="19" t="n">
        <v>0</v>
      </c>
      <c r="N623" s="19" t="n">
        <v>0</v>
      </c>
      <c r="O623" s="19" t="n">
        <v>0.118220091328272</v>
      </c>
      <c r="P623" s="19"/>
      <c r="Q623" s="19" t="n">
        <v>0.0397953773282263</v>
      </c>
      <c r="R623" s="19" t="n">
        <v>0.032756027201852</v>
      </c>
      <c r="S623" s="19" t="n">
        <v>0</v>
      </c>
      <c r="T623" s="19" t="n">
        <v>0.0702786584540406</v>
      </c>
      <c r="U623" s="19"/>
      <c r="V623" s="19" t="n">
        <v>0.0487305495693595</v>
      </c>
      <c r="W623" s="19" t="n">
        <v>0.0549027346094548</v>
      </c>
      <c r="X623" s="19" t="n">
        <v>0</v>
      </c>
      <c r="Y623" s="19"/>
      <c r="Z623" s="19" t="n">
        <v>0.0129860967107358</v>
      </c>
      <c r="AA623" s="19" t="n">
        <v>0.0533666781139045</v>
      </c>
      <c r="AB623" s="19" t="n">
        <v>0.057380843772868</v>
      </c>
      <c r="AC623" s="19" t="n">
        <v>0.0360047998506792</v>
      </c>
      <c r="AD623" s="19" t="n">
        <v>0</v>
      </c>
    </row>
    <row r="624">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c r="B625" s="7" t="s">
        <v>324</v>
      </c>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c r="B626" s="26" t="s">
        <v>325</v>
      </c>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c r="B627" t="s">
        <v>311</v>
      </c>
      <c r="C627" s="19" t="n">
        <v>0.156045865665769</v>
      </c>
      <c r="D627" s="19" t="n">
        <v>0.141604159940915</v>
      </c>
      <c r="E627" s="19" t="n">
        <v>0.168824359183772</v>
      </c>
      <c r="F627" s="19"/>
      <c r="G627" s="19" t="n">
        <v>0.124259913285187</v>
      </c>
      <c r="H627" s="19" t="n">
        <v>0.199051565927508</v>
      </c>
      <c r="I627" s="19" t="n">
        <v>0.135126545712186</v>
      </c>
      <c r="J627" s="19" t="n">
        <v>0.166007510922631</v>
      </c>
      <c r="K627" s="19" t="n">
        <v>0.1812294210944</v>
      </c>
      <c r="L627" s="19" t="n">
        <v>0.211083769741443</v>
      </c>
      <c r="M627" s="19" t="n">
        <v>0.112137818010223</v>
      </c>
      <c r="N627" s="19" t="n">
        <v>0.25</v>
      </c>
      <c r="O627" s="19" t="n">
        <v>0</v>
      </c>
      <c r="P627" s="19"/>
      <c r="Q627" s="19" t="n">
        <v>0.212106365775533</v>
      </c>
      <c r="R627" s="19" t="n">
        <v>0.141680324532808</v>
      </c>
      <c r="S627" s="19" t="n">
        <v>0.361007376014406</v>
      </c>
      <c r="T627" s="19" t="n">
        <v>0.103252965641137</v>
      </c>
      <c r="U627" s="19"/>
      <c r="V627" s="19" t="n">
        <v>0.147124193036922</v>
      </c>
      <c r="W627" s="19" t="n">
        <v>0.18592991263054</v>
      </c>
      <c r="X627" s="19" t="n">
        <v>0.117958335831605</v>
      </c>
      <c r="Y627" s="19"/>
      <c r="Z627" s="19" t="n">
        <v>0.141974480390836</v>
      </c>
      <c r="AA627" s="19" t="n">
        <v>0.21034227041781</v>
      </c>
      <c r="AB627" s="19" t="n">
        <v>0.171343728232152</v>
      </c>
      <c r="AC627" s="19" t="n">
        <v>0.0872143910134391</v>
      </c>
      <c r="AD627" s="19" t="n">
        <v>0.243062494857398</v>
      </c>
    </row>
    <row r="628">
      <c r="B628" t="s">
        <v>312</v>
      </c>
      <c r="C628" s="19" t="n">
        <v>0.463325853088001</v>
      </c>
      <c r="D628" s="19" t="n">
        <v>0.512243303780947</v>
      </c>
      <c r="E628" s="19" t="n">
        <v>0.419899266792382</v>
      </c>
      <c r="F628" s="19"/>
      <c r="G628" s="19" t="n">
        <v>0.627220260144439</v>
      </c>
      <c r="H628" s="19" t="n">
        <v>0.599525782963754</v>
      </c>
      <c r="I628" s="19" t="n">
        <v>0.45734766272046</v>
      </c>
      <c r="J628" s="19" t="n">
        <v>0.5</v>
      </c>
      <c r="K628" s="19" t="n">
        <v>0.272923526301867</v>
      </c>
      <c r="L628" s="19" t="n">
        <v>0.526774869198836</v>
      </c>
      <c r="M628" s="19" t="n">
        <v>0.332453298848381</v>
      </c>
      <c r="N628" s="19" t="n">
        <v>0.375740086714813</v>
      </c>
      <c r="O628" s="19" t="n">
        <v>0.499261007122808</v>
      </c>
      <c r="P628" s="19"/>
      <c r="Q628" s="19" t="n">
        <v>0.486887886857064</v>
      </c>
      <c r="R628" s="19" t="n">
        <v>0.45016498281549</v>
      </c>
      <c r="S628" s="19" t="n">
        <v>0.413314902910575</v>
      </c>
      <c r="T628" s="19" t="n">
        <v>0.493379367556056</v>
      </c>
      <c r="U628" s="19"/>
      <c r="V628" s="19" t="n">
        <v>0.472366543473472</v>
      </c>
      <c r="W628" s="19" t="n">
        <v>0.447895871033384</v>
      </c>
      <c r="X628" s="19" t="n">
        <v>0.468771865824319</v>
      </c>
      <c r="Y628" s="19"/>
      <c r="Z628" s="19" t="n">
        <v>0.547212653647419</v>
      </c>
      <c r="AA628" s="19" t="n">
        <v>0.489946767482473</v>
      </c>
      <c r="AB628" s="19" t="n">
        <v>0.371422859216881</v>
      </c>
      <c r="AC628" s="19" t="n">
        <v>0.524690283889412</v>
      </c>
      <c r="AD628" s="19" t="n">
        <v>0.551087852162941</v>
      </c>
    </row>
    <row r="629">
      <c r="B629" t="s">
        <v>313</v>
      </c>
      <c r="C629" s="19" t="n">
        <v>0.248051327048412</v>
      </c>
      <c r="D629" s="19" t="n">
        <v>0.297386527596548</v>
      </c>
      <c r="E629" s="19" t="n">
        <v>0.218154259721424</v>
      </c>
      <c r="F629" s="19"/>
      <c r="G629" s="19" t="n">
        <v>0.124259913285187</v>
      </c>
      <c r="H629" s="19" t="n">
        <v>0.201422651108738</v>
      </c>
      <c r="I629" s="19" t="n">
        <v>0.226820525343406</v>
      </c>
      <c r="J629" s="19" t="n">
        <v>0.333992489077369</v>
      </c>
      <c r="K629" s="19" t="n">
        <v>0.364617631509333</v>
      </c>
      <c r="L629" s="19" t="n">
        <v>0.157534031343772</v>
      </c>
      <c r="M629" s="19" t="n">
        <v>0.444591116858603</v>
      </c>
      <c r="N629" s="19" t="n">
        <v>0.125740086714813</v>
      </c>
      <c r="O629" s="19" t="n">
        <v>0.375184748219298</v>
      </c>
      <c r="P629" s="19"/>
      <c r="Q629" s="19" t="n">
        <v>0.301005747367402</v>
      </c>
      <c r="R629" s="19" t="n">
        <v>0.217231812074817</v>
      </c>
      <c r="S629" s="19" t="n">
        <v>0.225677721075018</v>
      </c>
      <c r="T629" s="19" t="n">
        <v>0.297194798058804</v>
      </c>
      <c r="U629" s="19"/>
      <c r="V629" s="19" t="n">
        <v>0.264383082842792</v>
      </c>
      <c r="W629" s="19" t="n">
        <v>0.176819955192872</v>
      </c>
      <c r="X629" s="19" t="n">
        <v>0.354658546624235</v>
      </c>
      <c r="Y629" s="19"/>
      <c r="Z629" s="19" t="n">
        <v>0.199090025771954</v>
      </c>
      <c r="AA629" s="19" t="n">
        <v>0</v>
      </c>
      <c r="AB629" s="19" t="n">
        <v>0.331128968783772</v>
      </c>
      <c r="AC629" s="19" t="n">
        <v>0.340315132737542</v>
      </c>
      <c r="AD629" s="19" t="n">
        <v>0.140129320291183</v>
      </c>
    </row>
    <row r="630">
      <c r="B630" t="s">
        <v>314</v>
      </c>
      <c r="C630" s="19" t="n">
        <v>0.0707308477805655</v>
      </c>
      <c r="D630" s="19" t="n">
        <v>0</v>
      </c>
      <c r="E630" s="19" t="n">
        <v>0.121102146376474</v>
      </c>
      <c r="F630" s="19"/>
      <c r="G630" s="19" t="n">
        <v>0</v>
      </c>
      <c r="H630" s="19" t="n">
        <v>0</v>
      </c>
      <c r="I630" s="19" t="n">
        <v>0.0450421819040621</v>
      </c>
      <c r="J630" s="19" t="n">
        <v>0</v>
      </c>
      <c r="K630" s="19" t="n">
        <v>0.1812294210944</v>
      </c>
      <c r="L630" s="19" t="n">
        <v>0.0523036648579745</v>
      </c>
      <c r="M630" s="19" t="n">
        <v>0.110817766282794</v>
      </c>
      <c r="N630" s="19" t="n">
        <v>0.248519826570374</v>
      </c>
      <c r="O630" s="19" t="n">
        <v>0</v>
      </c>
      <c r="P630" s="19"/>
      <c r="Q630" s="19" t="n">
        <v>0</v>
      </c>
      <c r="R630" s="19" t="n">
        <v>0.122741788943039</v>
      </c>
      <c r="S630" s="19" t="n">
        <v>0</v>
      </c>
      <c r="T630" s="19" t="n">
        <v>0</v>
      </c>
      <c r="U630" s="19"/>
      <c r="V630" s="19" t="n">
        <v>0.0793544726929465</v>
      </c>
      <c r="W630" s="19" t="n">
        <v>0.0900312534855293</v>
      </c>
      <c r="X630" s="19" t="n">
        <v>0</v>
      </c>
      <c r="Y630" s="19"/>
      <c r="Z630" s="19" t="n">
        <v>0.0766782173126279</v>
      </c>
      <c r="AA630" s="19" t="n">
        <v>0.0951542672484261</v>
      </c>
      <c r="AB630" s="19" t="n">
        <v>0.0908580590076878</v>
      </c>
      <c r="AC630" s="19" t="n">
        <v>0</v>
      </c>
      <c r="AD630" s="19" t="n">
        <v>0</v>
      </c>
    </row>
    <row r="631">
      <c r="B631" t="s">
        <v>315</v>
      </c>
      <c r="C631" s="19" t="n">
        <v>0.0420639397479823</v>
      </c>
      <c r="D631" s="19" t="n">
        <v>0</v>
      </c>
      <c r="E631" s="19" t="n">
        <v>0.0720199679259469</v>
      </c>
      <c r="F631" s="19"/>
      <c r="G631" s="19" t="n">
        <v>0.124259913285187</v>
      </c>
      <c r="H631" s="19" t="n">
        <v>0</v>
      </c>
      <c r="I631" s="19" t="n">
        <v>0.0900843638081243</v>
      </c>
      <c r="J631" s="19" t="n">
        <v>0</v>
      </c>
      <c r="K631" s="19" t="n">
        <v>0</v>
      </c>
      <c r="L631" s="19" t="n">
        <v>0.0523036648579745</v>
      </c>
      <c r="M631" s="19" t="n">
        <v>0</v>
      </c>
      <c r="N631" s="19" t="n">
        <v>0</v>
      </c>
      <c r="O631" s="19" t="n">
        <v>0</v>
      </c>
      <c r="P631" s="19"/>
      <c r="Q631" s="19" t="n">
        <v>0</v>
      </c>
      <c r="R631" s="19" t="n">
        <v>0.0521962694574076</v>
      </c>
      <c r="S631" s="19" t="n">
        <v>0</v>
      </c>
      <c r="T631" s="19" t="n">
        <v>0.0564158626010192</v>
      </c>
      <c r="U631" s="19"/>
      <c r="V631" s="19" t="n">
        <v>0.0182769969667834</v>
      </c>
      <c r="W631" s="19" t="n">
        <v>0.0688275680471064</v>
      </c>
      <c r="X631" s="19" t="n">
        <v>0.0586112517198419</v>
      </c>
      <c r="Y631" s="19"/>
      <c r="Z631" s="19" t="n">
        <v>0.0350446228771637</v>
      </c>
      <c r="AA631" s="19" t="n">
        <v>0.115188003169384</v>
      </c>
      <c r="AB631" s="19" t="n">
        <v>0.0352463847595076</v>
      </c>
      <c r="AC631" s="19" t="n">
        <v>0</v>
      </c>
      <c r="AD631" s="19" t="n">
        <v>0.0657203326884776</v>
      </c>
    </row>
    <row r="632">
      <c r="B632" t="s">
        <v>78</v>
      </c>
      <c r="C632" s="19" t="n">
        <v>0.0197821666692702</v>
      </c>
      <c r="D632" s="19" t="n">
        <v>0.0487660086815894</v>
      </c>
      <c r="E632" s="19" t="n">
        <v>0</v>
      </c>
      <c r="F632" s="19"/>
      <c r="G632" s="19" t="n">
        <v>0</v>
      </c>
      <c r="H632" s="19" t="n">
        <v>0</v>
      </c>
      <c r="I632" s="19" t="n">
        <v>0.0455787205117607</v>
      </c>
      <c r="J632" s="19" t="n">
        <v>0</v>
      </c>
      <c r="K632" s="19" t="n">
        <v>0</v>
      </c>
      <c r="L632" s="19" t="n">
        <v>0</v>
      </c>
      <c r="M632" s="19" t="n">
        <v>0</v>
      </c>
      <c r="N632" s="19" t="n">
        <v>0</v>
      </c>
      <c r="O632" s="19" t="n">
        <v>0.125554244657894</v>
      </c>
      <c r="P632" s="19"/>
      <c r="Q632" s="19" t="n">
        <v>0</v>
      </c>
      <c r="R632" s="19" t="n">
        <v>0.0159848221764388</v>
      </c>
      <c r="S632" s="19" t="n">
        <v>0</v>
      </c>
      <c r="T632" s="19" t="n">
        <v>0.0497570061429838</v>
      </c>
      <c r="U632" s="19"/>
      <c r="V632" s="19" t="n">
        <v>0.0184947109870845</v>
      </c>
      <c r="W632" s="19" t="n">
        <v>0.0304954396105685</v>
      </c>
      <c r="X632" s="19" t="n">
        <v>0</v>
      </c>
      <c r="Y632" s="19"/>
      <c r="Z632" s="19" t="n">
        <v>0</v>
      </c>
      <c r="AA632" s="19" t="n">
        <v>0.0893686916819071</v>
      </c>
      <c r="AB632" s="19" t="n">
        <v>0</v>
      </c>
      <c r="AC632" s="19" t="n">
        <v>0.0477801923596072</v>
      </c>
      <c r="AD632" s="19" t="n">
        <v>0</v>
      </c>
    </row>
    <row r="633">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c r="B634" s="7" t="s">
        <v>333</v>
      </c>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c r="B635" s="26" t="s">
        <v>63</v>
      </c>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c r="B636" t="s">
        <v>326</v>
      </c>
      <c r="C636" s="19" t="n">
        <v>0.568725224780458</v>
      </c>
      <c r="D636" s="19" t="n">
        <v>0.575813535938306</v>
      </c>
      <c r="E636" s="19" t="n">
        <v>0.563553478302342</v>
      </c>
      <c r="F636" s="19"/>
      <c r="G636" s="19" t="n">
        <v>0.55243433894263</v>
      </c>
      <c r="H636" s="19" t="n">
        <v>0.421107443292507</v>
      </c>
      <c r="I636" s="19" t="n">
        <v>0.489596795172709</v>
      </c>
      <c r="J636" s="19" t="n">
        <v>0.500197356457284</v>
      </c>
      <c r="K636" s="19" t="n">
        <v>0.613782293031275</v>
      </c>
      <c r="L636" s="19" t="n">
        <v>0.60564557243142</v>
      </c>
      <c r="M636" s="19" t="n">
        <v>0.652656296846074</v>
      </c>
      <c r="N636" s="19" t="n">
        <v>0.650148163548127</v>
      </c>
      <c r="O636" s="19" t="n">
        <v>0.612373203744223</v>
      </c>
      <c r="P636" s="19"/>
      <c r="Q636" s="19" t="n">
        <v>0.469563317280794</v>
      </c>
      <c r="R636" s="19" t="n">
        <v>0.537877078449678</v>
      </c>
      <c r="S636" s="19" t="n">
        <v>0.655324269403678</v>
      </c>
      <c r="T636" s="19" t="n">
        <v>0.74408818361672</v>
      </c>
      <c r="U636" s="19"/>
      <c r="V636" s="19" t="n">
        <v>0.572219521156458</v>
      </c>
      <c r="W636" s="19" t="n">
        <v>0.577122321453737</v>
      </c>
      <c r="X636" s="19" t="n">
        <v>0.53708146879765</v>
      </c>
      <c r="Y636" s="19"/>
      <c r="Z636" s="19" t="n">
        <v>0.676045709280059</v>
      </c>
      <c r="AA636" s="19" t="n">
        <v>0.508732706481819</v>
      </c>
      <c r="AB636" s="19" t="n">
        <v>0.529091807269326</v>
      </c>
      <c r="AC636" s="19" t="n">
        <v>0.515041883685595</v>
      </c>
      <c r="AD636" s="19" t="n">
        <v>0.615722656437488</v>
      </c>
    </row>
    <row r="637">
      <c r="B637" t="s">
        <v>327</v>
      </c>
      <c r="C637" s="19" t="n">
        <v>0.500442787024414</v>
      </c>
      <c r="D637" s="19" t="n">
        <v>0.455725803697734</v>
      </c>
      <c r="E637" s="19" t="n">
        <v>0.523317244647586</v>
      </c>
      <c r="F637" s="19"/>
      <c r="G637" s="19" t="n">
        <v>0.577402321717271</v>
      </c>
      <c r="H637" s="19" t="n">
        <v>0.491465587600863</v>
      </c>
      <c r="I637" s="19" t="n">
        <v>0.50052074243157</v>
      </c>
      <c r="J637" s="19" t="n">
        <v>0.400394712914567</v>
      </c>
      <c r="K637" s="19" t="n">
        <v>0.499830579385525</v>
      </c>
      <c r="L637" s="19" t="n">
        <v>0.534825224249432</v>
      </c>
      <c r="M637" s="19" t="n">
        <v>0.500258019243249</v>
      </c>
      <c r="N637" s="19" t="n">
        <v>0.58361319781313</v>
      </c>
      <c r="O637" s="19" t="n">
        <v>0.346785795535734</v>
      </c>
      <c r="P637" s="19"/>
      <c r="Q637" s="19" t="n">
        <v>0.561628576082595</v>
      </c>
      <c r="R637" s="19" t="n">
        <v>0.466592905990794</v>
      </c>
      <c r="S637" s="19" t="n">
        <v>0.521597719652044</v>
      </c>
      <c r="T637" s="19" t="n">
        <v>0.523793771503428</v>
      </c>
      <c r="U637" s="19"/>
      <c r="V637" s="19" t="n">
        <v>0.492198030871998</v>
      </c>
      <c r="W637" s="19" t="n">
        <v>0.503882403439547</v>
      </c>
      <c r="X637" s="19" t="n">
        <v>0.51669699434586</v>
      </c>
      <c r="Y637" s="19"/>
      <c r="Z637" s="19" t="n">
        <v>0.562337245179851</v>
      </c>
      <c r="AA637" s="19" t="n">
        <v>0.443753466050717</v>
      </c>
      <c r="AB637" s="19" t="n">
        <v>0.487082036964661</v>
      </c>
      <c r="AC637" s="19" t="n">
        <v>0.46476592155191</v>
      </c>
      <c r="AD637" s="19" t="n">
        <v>0.545975347990835</v>
      </c>
    </row>
    <row r="638">
      <c r="B638" t="s">
        <v>328</v>
      </c>
      <c r="C638" s="19" t="n">
        <v>0.438083208991208</v>
      </c>
      <c r="D638" s="19" t="n">
        <v>0.445522658492389</v>
      </c>
      <c r="E638" s="19" t="n">
        <v>0.432324347082694</v>
      </c>
      <c r="F638" s="19"/>
      <c r="G638" s="19" t="n">
        <v>0.552122042268462</v>
      </c>
      <c r="H638" s="19" t="n">
        <v>0.315778511341499</v>
      </c>
      <c r="I638" s="19" t="n">
        <v>0.42286786698159</v>
      </c>
      <c r="J638" s="19" t="n">
        <v>0.266666666666667</v>
      </c>
      <c r="K638" s="19" t="n">
        <v>0.485607792756616</v>
      </c>
      <c r="L638" s="19" t="n">
        <v>0.380324060753111</v>
      </c>
      <c r="M638" s="19" t="n">
        <v>0.391955005048192</v>
      </c>
      <c r="N638" s="19" t="n">
        <v>0.600197551397503</v>
      </c>
      <c r="O638" s="19" t="n">
        <v>0.489850201584094</v>
      </c>
      <c r="P638" s="19"/>
      <c r="Q638" s="19" t="n">
        <v>0.431265185290958</v>
      </c>
      <c r="R638" s="19" t="n">
        <v>0.373806342442491</v>
      </c>
      <c r="S638" s="19" t="n">
        <v>0.467068177559555</v>
      </c>
      <c r="T638" s="19" t="n">
        <v>0.634357705291896</v>
      </c>
      <c r="U638" s="19"/>
      <c r="V638" s="19" t="n">
        <v>0.396874147764789</v>
      </c>
      <c r="W638" s="19" t="n">
        <v>0.415063433920598</v>
      </c>
      <c r="X638" s="19" t="n">
        <v>0.620334775207344</v>
      </c>
      <c r="Y638" s="19"/>
      <c r="Z638" s="19" t="n">
        <v>0.545349692984699</v>
      </c>
      <c r="AA638" s="19" t="n">
        <v>0.330585982266696</v>
      </c>
      <c r="AB638" s="19" t="n">
        <v>0.322383236203061</v>
      </c>
      <c r="AC638" s="19" t="n">
        <v>0.366166501052287</v>
      </c>
      <c r="AD638" s="19" t="n">
        <v>0.408226085002083</v>
      </c>
    </row>
    <row r="639">
      <c r="B639" t="s">
        <v>329</v>
      </c>
      <c r="C639" s="19" t="n">
        <v>0.349437591699258</v>
      </c>
      <c r="D639" s="19" t="n">
        <v>0.381932020303405</v>
      </c>
      <c r="E639" s="19" t="n">
        <v>0.32974609108066</v>
      </c>
      <c r="F639" s="19"/>
      <c r="G639" s="19" t="n">
        <v>0.341760093149603</v>
      </c>
      <c r="H639" s="19" t="n">
        <v>0.332847336139773</v>
      </c>
      <c r="I639" s="19" t="n">
        <v>0.29020017369132</v>
      </c>
      <c r="J639" s="19" t="n">
        <v>0.36686402312395</v>
      </c>
      <c r="K639" s="19" t="n">
        <v>0.371317237881917</v>
      </c>
      <c r="L639" s="19" t="n">
        <v>0.408384794384049</v>
      </c>
      <c r="M639" s="19" t="n">
        <v>0.305054574448898</v>
      </c>
      <c r="N639" s="19" t="n">
        <v>0.417177007776883</v>
      </c>
      <c r="O639" s="19" t="n">
        <v>0.306670215984953</v>
      </c>
      <c r="P639" s="19"/>
      <c r="Q639" s="19" t="n">
        <v>0.353887323722167</v>
      </c>
      <c r="R639" s="19" t="n">
        <v>0.289013875251089</v>
      </c>
      <c r="S639" s="19" t="n">
        <v>0.421620462844049</v>
      </c>
      <c r="T639" s="19" t="n">
        <v>0.476646770800864</v>
      </c>
      <c r="U639" s="19"/>
      <c r="V639" s="19" t="n">
        <v>0.34064653755274</v>
      </c>
      <c r="W639" s="19" t="n">
        <v>0.374471830603469</v>
      </c>
      <c r="X639" s="19" t="n">
        <v>0.313096832828574</v>
      </c>
      <c r="Y639" s="19"/>
      <c r="Z639" s="19" t="n">
        <v>0.393956805358986</v>
      </c>
      <c r="AA639" s="19" t="n">
        <v>0.33756508784047</v>
      </c>
      <c r="AB639" s="19" t="n">
        <v>0.318823604666798</v>
      </c>
      <c r="AC639" s="19" t="n">
        <v>0.354751798808111</v>
      </c>
      <c r="AD639" s="19" t="n">
        <v>0.330003844940538</v>
      </c>
    </row>
    <row r="640">
      <c r="B640" t="s">
        <v>330</v>
      </c>
      <c r="C640" s="19" t="n">
        <v>0.325123094893901</v>
      </c>
      <c r="D640" s="19" t="n">
        <v>0.295325126484348</v>
      </c>
      <c r="E640" s="19" t="n">
        <v>0.339330280135688</v>
      </c>
      <c r="F640" s="19"/>
      <c r="G640" s="19" t="n">
        <v>0.288388864184467</v>
      </c>
      <c r="H640" s="19" t="n">
        <v>0.262697476342942</v>
      </c>
      <c r="I640" s="19" t="n">
        <v>0.301124120950182</v>
      </c>
      <c r="J640" s="19" t="n">
        <v>0.433530689790617</v>
      </c>
      <c r="K640" s="19" t="n">
        <v>0.370978396652967</v>
      </c>
      <c r="L640" s="19" t="n">
        <v>0.281610107466346</v>
      </c>
      <c r="M640" s="19" t="n">
        <v>0.435534229969464</v>
      </c>
      <c r="N640" s="19" t="n">
        <v>0.383415646415626</v>
      </c>
      <c r="O640" s="19" t="n">
        <v>0.244562390207416</v>
      </c>
      <c r="P640" s="19"/>
      <c r="Q640" s="19" t="n">
        <v>0.298475533143535</v>
      </c>
      <c r="R640" s="19" t="n">
        <v>0.32321781783211</v>
      </c>
      <c r="S640" s="19" t="n">
        <v>0.315198599630292</v>
      </c>
      <c r="T640" s="19" t="n">
        <v>0.359619877332597</v>
      </c>
      <c r="U640" s="19"/>
      <c r="V640" s="19" t="n">
        <v>0.305072566646208</v>
      </c>
      <c r="W640" s="19" t="n">
        <v>0.331291112561793</v>
      </c>
      <c r="X640" s="19" t="n">
        <v>0.370170221458072</v>
      </c>
      <c r="Y640" s="19"/>
      <c r="Z640" s="19" t="n">
        <v>0.362607053805248</v>
      </c>
      <c r="AA640" s="19" t="n">
        <v>0.337931339192451</v>
      </c>
      <c r="AB640" s="19" t="n">
        <v>0.309197755915368</v>
      </c>
      <c r="AC640" s="19" t="n">
        <v>0.357942862574771</v>
      </c>
      <c r="AD640" s="19" t="n">
        <v>0.339677769321929</v>
      </c>
    </row>
    <row r="641">
      <c r="B641" t="s">
        <v>331</v>
      </c>
      <c r="C641" s="19" t="n">
        <v>0.262807537754088</v>
      </c>
      <c r="D641" s="19" t="n">
        <v>0.22992764672257</v>
      </c>
      <c r="E641" s="19" t="n">
        <v>0.278506800182502</v>
      </c>
      <c r="F641" s="19"/>
      <c r="G641" s="19" t="n">
        <v>0.21004965244469</v>
      </c>
      <c r="H641" s="19" t="n">
        <v>0.297459979474068</v>
      </c>
      <c r="I641" s="19" t="n">
        <v>0.256638168822769</v>
      </c>
      <c r="J641" s="19" t="n">
        <v>0.233925402705184</v>
      </c>
      <c r="K641" s="19" t="n">
        <v>0.271588310865076</v>
      </c>
      <c r="L641" s="19" t="n">
        <v>0.337731574728223</v>
      </c>
      <c r="M641" s="19" t="n">
        <v>0.217638105363107</v>
      </c>
      <c r="N641" s="19" t="n">
        <v>0.283316870716875</v>
      </c>
      <c r="O641" s="19" t="n">
        <v>0.183421792655562</v>
      </c>
      <c r="P641" s="19"/>
      <c r="Q641" s="19" t="n">
        <v>0.246392567820357</v>
      </c>
      <c r="R641" s="19" t="n">
        <v>0.299475118909321</v>
      </c>
      <c r="S641" s="19" t="n">
        <v>0.203954917955646</v>
      </c>
      <c r="T641" s="19" t="n">
        <v>0.220629355015025</v>
      </c>
      <c r="U641" s="19"/>
      <c r="V641" s="19" t="n">
        <v>0.223541260442343</v>
      </c>
      <c r="W641" s="19" t="n">
        <v>0.264915518887487</v>
      </c>
      <c r="X641" s="19" t="n">
        <v>0.37607353880688</v>
      </c>
      <c r="Y641" s="19"/>
      <c r="Z641" s="19" t="n">
        <v>0.263546586659817</v>
      </c>
      <c r="AA641" s="19" t="n">
        <v>0.299124613178951</v>
      </c>
      <c r="AB641" s="19" t="n">
        <v>0.307577336973473</v>
      </c>
      <c r="AC641" s="19" t="n">
        <v>0.385693217625282</v>
      </c>
      <c r="AD641" s="19" t="n">
        <v>0.299746159749059</v>
      </c>
    </row>
    <row r="642">
      <c r="B642" t="s">
        <v>332</v>
      </c>
      <c r="C642" s="19" t="n">
        <v>0.0830913357978917</v>
      </c>
      <c r="D642" s="19" t="n">
        <v>0.0782505553374681</v>
      </c>
      <c r="E642" s="19" t="n">
        <v>0.0859829660133966</v>
      </c>
      <c r="F642" s="19"/>
      <c r="G642" s="19" t="n">
        <v>0.105180974559429</v>
      </c>
      <c r="H642" s="19" t="n">
        <v>0.0699415752853041</v>
      </c>
      <c r="I642" s="19" t="n">
        <v>0.0779162631473023</v>
      </c>
      <c r="J642" s="19" t="n">
        <v>0.0666666666666667</v>
      </c>
      <c r="K642" s="19" t="n">
        <v>0.057229987744587</v>
      </c>
      <c r="L642" s="19" t="n">
        <v>0.0564557243141974</v>
      </c>
      <c r="M642" s="19" t="n">
        <v>0.130479655520565</v>
      </c>
      <c r="N642" s="19" t="n">
        <v>0.0665349657349979</v>
      </c>
      <c r="O642" s="19" t="n">
        <v>0.142338984879099</v>
      </c>
      <c r="P642" s="19"/>
      <c r="Q642" s="19" t="n">
        <v>0.0952011618942518</v>
      </c>
      <c r="R642" s="19" t="n">
        <v>0.087927314254893</v>
      </c>
      <c r="S642" s="19" t="n">
        <v>0.0615062032260531</v>
      </c>
      <c r="T642" s="19" t="n">
        <v>0.068676894679585</v>
      </c>
      <c r="U642" s="19"/>
      <c r="V642" s="19" t="n">
        <v>0.0685361119738579</v>
      </c>
      <c r="W642" s="19" t="n">
        <v>0.109311731310662</v>
      </c>
      <c r="X642" s="19" t="n">
        <v>0.061175430925418</v>
      </c>
      <c r="Y642" s="19"/>
      <c r="Z642" s="19" t="n">
        <v>0.0810132484095279</v>
      </c>
      <c r="AA642" s="19" t="n">
        <v>0.113074509442201</v>
      </c>
      <c r="AB642" s="19" t="n">
        <v>0.109226700996858</v>
      </c>
      <c r="AC642" s="19" t="n">
        <v>0.134973673946007</v>
      </c>
      <c r="AD642" s="19" t="n">
        <v>0.0986969390933114</v>
      </c>
    </row>
    <row r="643">
      <c r="B643" t="s">
        <v>78</v>
      </c>
      <c r="C643" s="19" t="n">
        <v>0.0128945476430563</v>
      </c>
      <c r="D643" s="19" t="n">
        <v>0.0157503572794371</v>
      </c>
      <c r="E643" s="19" t="n">
        <v>0.0113761266080286</v>
      </c>
      <c r="F643" s="19"/>
      <c r="G643" s="19" t="n">
        <v>0</v>
      </c>
      <c r="H643" s="19" t="n">
        <v>0</v>
      </c>
      <c r="I643" s="19" t="n">
        <v>0</v>
      </c>
      <c r="J643" s="19" t="n">
        <v>0</v>
      </c>
      <c r="K643" s="19" t="n">
        <v>0.0714527743734964</v>
      </c>
      <c r="L643" s="19" t="n">
        <v>0</v>
      </c>
      <c r="M643" s="19" t="n">
        <v>0</v>
      </c>
      <c r="N643" s="19" t="n">
        <v>0.0333662585662505</v>
      </c>
      <c r="O643" s="19" t="n">
        <v>0</v>
      </c>
      <c r="P643" s="19"/>
      <c r="Q643" s="19" t="n">
        <v>0.0168015618644806</v>
      </c>
      <c r="R643" s="19" t="n">
        <v>0.010972671666252</v>
      </c>
      <c r="S643" s="19" t="n">
        <v>0</v>
      </c>
      <c r="T643" s="19" t="n">
        <v>0.0111637463316762</v>
      </c>
      <c r="U643" s="19"/>
      <c r="V643" s="19" t="n">
        <v>0.00787288399438567</v>
      </c>
      <c r="W643" s="19" t="n">
        <v>0.0240639986889772</v>
      </c>
      <c r="X643" s="19" t="n">
        <v>0</v>
      </c>
      <c r="Y643" s="19"/>
      <c r="Z643" s="19" t="n">
        <v>0.00405896406093966</v>
      </c>
      <c r="AA643" s="19" t="n">
        <v>0</v>
      </c>
      <c r="AB643" s="19" t="n">
        <v>0.00617560053087248</v>
      </c>
      <c r="AC643" s="19" t="n">
        <v>0.0101807909340464</v>
      </c>
      <c r="AD643" s="19" t="n">
        <v>0</v>
      </c>
    </row>
    <row r="644">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c r="B645" s="7" t="s">
        <v>334</v>
      </c>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c r="B646" s="26" t="s">
        <v>63</v>
      </c>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c r="B647" t="s">
        <v>327</v>
      </c>
      <c r="C647" s="19" t="n">
        <v>0.550739030360928</v>
      </c>
      <c r="D647" s="19" t="n">
        <v>0.50417133225171</v>
      </c>
      <c r="E647" s="19" t="n">
        <v>0.574775118860703</v>
      </c>
      <c r="F647" s="19"/>
      <c r="G647" s="19" t="n">
        <v>0.630461254008239</v>
      </c>
      <c r="H647" s="19" t="n">
        <v>0.403622049471181</v>
      </c>
      <c r="I647" s="19" t="n">
        <v>0.56738136447135</v>
      </c>
      <c r="J647" s="19" t="n">
        <v>0.567258736038517</v>
      </c>
      <c r="K647" s="19" t="n">
        <v>0.613782293031275</v>
      </c>
      <c r="L647" s="19" t="n">
        <v>0.478870885513716</v>
      </c>
      <c r="M647" s="19" t="n">
        <v>0.629963617034068</v>
      </c>
      <c r="N647" s="19" t="n">
        <v>0.599802448602497</v>
      </c>
      <c r="O647" s="19" t="n">
        <v>0.509907991359485</v>
      </c>
      <c r="P647" s="19"/>
      <c r="Q647" s="19" t="n">
        <v>0.593400681810127</v>
      </c>
      <c r="R647" s="19" t="n">
        <v>0.524971372457444</v>
      </c>
      <c r="S647" s="19" t="n">
        <v>0.578015483902537</v>
      </c>
      <c r="T647" s="19" t="n">
        <v>0.572668999048223</v>
      </c>
      <c r="U647" s="19"/>
      <c r="V647" s="19" t="n">
        <v>0.517893509978693</v>
      </c>
      <c r="W647" s="19" t="n">
        <v>0.599135523858579</v>
      </c>
      <c r="X647" s="19" t="n">
        <v>0.528343995654674</v>
      </c>
      <c r="Y647" s="19"/>
      <c r="Z647" s="19" t="n">
        <v>0.614581731472613</v>
      </c>
      <c r="AA647" s="19" t="n">
        <v>0.495827515044108</v>
      </c>
      <c r="AB647" s="19" t="n">
        <v>0.498599958230399</v>
      </c>
      <c r="AC647" s="19" t="n">
        <v>0.481254364968946</v>
      </c>
      <c r="AD647" s="19" t="n">
        <v>0.474488905547763</v>
      </c>
    </row>
    <row r="648">
      <c r="B648" t="s">
        <v>326</v>
      </c>
      <c r="C648" s="19" t="n">
        <v>0.503869462489462</v>
      </c>
      <c r="D648" s="19" t="n">
        <v>0.501501874383606</v>
      </c>
      <c r="E648" s="19" t="n">
        <v>0.5066865092107</v>
      </c>
      <c r="F648" s="19"/>
      <c r="G648" s="19" t="n">
        <v>0.446941067709032</v>
      </c>
      <c r="H648" s="19" t="n">
        <v>0.403830333982707</v>
      </c>
      <c r="I648" s="19" t="n">
        <v>0.410112271767622</v>
      </c>
      <c r="J648" s="19" t="n">
        <v>0.466666666666667</v>
      </c>
      <c r="K648" s="19" t="n">
        <v>0.571283353759022</v>
      </c>
      <c r="L648" s="19" t="n">
        <v>0.534825224249432</v>
      </c>
      <c r="M648" s="19" t="n">
        <v>0.631253713250311</v>
      </c>
      <c r="N648" s="19" t="n">
        <v>0.550642042041885</v>
      </c>
      <c r="O648" s="19" t="n">
        <v>0.509907991359485</v>
      </c>
      <c r="P648" s="19"/>
      <c r="Q648" s="19" t="n">
        <v>0.459879553221597</v>
      </c>
      <c r="R648" s="19" t="n">
        <v>0.46894025674761</v>
      </c>
      <c r="S648" s="19" t="n">
        <v>0.578864018743976</v>
      </c>
      <c r="T648" s="19" t="n">
        <v>0.623238669007415</v>
      </c>
      <c r="U648" s="19"/>
      <c r="V648" s="19" t="n">
        <v>0.474858707257867</v>
      </c>
      <c r="W648" s="19" t="n">
        <v>0.541519237661175</v>
      </c>
      <c r="X648" s="19" t="n">
        <v>0.496890832246265</v>
      </c>
      <c r="Y648" s="19"/>
      <c r="Z648" s="19" t="n">
        <v>0.602807120412934</v>
      </c>
      <c r="AA648" s="19" t="n">
        <v>0.479247217636026</v>
      </c>
      <c r="AB648" s="19" t="n">
        <v>0.446151675262191</v>
      </c>
      <c r="AC648" s="19" t="n">
        <v>0.40506709285482</v>
      </c>
      <c r="AD648" s="19" t="n">
        <v>0.561557909203438</v>
      </c>
    </row>
    <row r="649">
      <c r="B649" t="s">
        <v>328</v>
      </c>
      <c r="C649" s="19" t="n">
        <v>0.482483078825771</v>
      </c>
      <c r="D649" s="19" t="n">
        <v>0.424757194114185</v>
      </c>
      <c r="E649" s="19" t="n">
        <v>0.515426037956521</v>
      </c>
      <c r="F649" s="19"/>
      <c r="G649" s="19" t="n">
        <v>0.499375406651663</v>
      </c>
      <c r="H649" s="19" t="n">
        <v>0.315986795853025</v>
      </c>
      <c r="I649" s="19" t="n">
        <v>0.432486941679989</v>
      </c>
      <c r="J649" s="19" t="n">
        <v>0.465877240837533</v>
      </c>
      <c r="K649" s="19" t="n">
        <v>0.485438372142141</v>
      </c>
      <c r="L649" s="19" t="n">
        <v>0.549022719591062</v>
      </c>
      <c r="M649" s="19" t="n">
        <v>0.521660602839011</v>
      </c>
      <c r="N649" s="19" t="n">
        <v>0.516485577885622</v>
      </c>
      <c r="O649" s="19" t="n">
        <v>0.550507185023107</v>
      </c>
      <c r="P649" s="19"/>
      <c r="Q649" s="19" t="n">
        <v>0.406779368777802</v>
      </c>
      <c r="R649" s="19" t="n">
        <v>0.464938129370751</v>
      </c>
      <c r="S649" s="19" t="n">
        <v>0.605557225008993</v>
      </c>
      <c r="T649" s="19" t="n">
        <v>0.562537399252027</v>
      </c>
      <c r="U649" s="19"/>
      <c r="V649" s="19" t="n">
        <v>0.501477405522152</v>
      </c>
      <c r="W649" s="19" t="n">
        <v>0.444459224970708</v>
      </c>
      <c r="X649" s="19" t="n">
        <v>0.520645113581985</v>
      </c>
      <c r="Y649" s="19"/>
      <c r="Z649" s="19" t="n">
        <v>0.57763885165018</v>
      </c>
      <c r="AA649" s="19" t="n">
        <v>0.394476969437675</v>
      </c>
      <c r="AB649" s="19" t="n">
        <v>0.449895232494531</v>
      </c>
      <c r="AC649" s="19" t="n">
        <v>0.424285630291924</v>
      </c>
      <c r="AD649" s="19" t="n">
        <v>0.45402247407441</v>
      </c>
    </row>
    <row r="650">
      <c r="B650" t="s">
        <v>329</v>
      </c>
      <c r="C650" s="19" t="n">
        <v>0.389304264209743</v>
      </c>
      <c r="D650" s="19" t="n">
        <v>0.416065575756774</v>
      </c>
      <c r="E650" s="19" t="n">
        <v>0.37588839320184</v>
      </c>
      <c r="F650" s="19"/>
      <c r="G650" s="19" t="n">
        <v>0.341760093149603</v>
      </c>
      <c r="H650" s="19" t="n">
        <v>0.315986795853025</v>
      </c>
      <c r="I650" s="19" t="n">
        <v>0.299819248389719</v>
      </c>
      <c r="J650" s="19" t="n">
        <v>0.466666666666667</v>
      </c>
      <c r="K650" s="19" t="n">
        <v>0.39993223175421</v>
      </c>
      <c r="L650" s="19" t="n">
        <v>0.422916546778</v>
      </c>
      <c r="M650" s="19" t="n">
        <v>0.391438966561695</v>
      </c>
      <c r="N650" s="19" t="n">
        <v>0.516683129283125</v>
      </c>
      <c r="O650" s="19" t="n">
        <v>0.407926393087588</v>
      </c>
      <c r="P650" s="19"/>
      <c r="Q650" s="19" t="n">
        <v>0.355850329339974</v>
      </c>
      <c r="R650" s="19" t="n">
        <v>0.381281819246495</v>
      </c>
      <c r="S650" s="19" t="n">
        <v>0.444492419618948</v>
      </c>
      <c r="T650" s="19" t="n">
        <v>0.413631766491937</v>
      </c>
      <c r="U650" s="19"/>
      <c r="V650" s="19" t="n">
        <v>0.378957587596103</v>
      </c>
      <c r="W650" s="19" t="n">
        <v>0.395141920857934</v>
      </c>
      <c r="X650" s="19" t="n">
        <v>0.405881297736253</v>
      </c>
      <c r="Y650" s="19"/>
      <c r="Z650" s="19" t="n">
        <v>0.472451006947339</v>
      </c>
      <c r="AA650" s="19" t="n">
        <v>0.175774396663163</v>
      </c>
      <c r="AB650" s="19" t="n">
        <v>0.394129871446387</v>
      </c>
      <c r="AC650" s="19" t="n">
        <v>0.369046847734767</v>
      </c>
      <c r="AD650" s="19" t="n">
        <v>0.365320084356509</v>
      </c>
    </row>
    <row r="651">
      <c r="B651" t="s">
        <v>330</v>
      </c>
      <c r="C651" s="19" t="n">
        <v>0.355544425104514</v>
      </c>
      <c r="D651" s="19" t="n">
        <v>0.314872862601406</v>
      </c>
      <c r="E651" s="19" t="n">
        <v>0.378802091832997</v>
      </c>
      <c r="F651" s="19"/>
      <c r="G651" s="19" t="n">
        <v>0.289013457532804</v>
      </c>
      <c r="H651" s="19" t="n">
        <v>0.17485393821326</v>
      </c>
      <c r="I651" s="19" t="n">
        <v>0.277312884628691</v>
      </c>
      <c r="J651" s="19" t="n">
        <v>0.4</v>
      </c>
      <c r="K651" s="19" t="n">
        <v>0.428547225626504</v>
      </c>
      <c r="L651" s="19" t="n">
        <v>0.380324060753111</v>
      </c>
      <c r="M651" s="19" t="n">
        <v>0.477823358674491</v>
      </c>
      <c r="N651" s="19" t="n">
        <v>0.416781904981877</v>
      </c>
      <c r="O651" s="19" t="n">
        <v>0.387143182142936</v>
      </c>
      <c r="P651" s="19"/>
      <c r="Q651" s="19" t="n">
        <v>0.319372118805626</v>
      </c>
      <c r="R651" s="19" t="n">
        <v>0.358638912302596</v>
      </c>
      <c r="S651" s="19" t="n">
        <v>0.411024200545486</v>
      </c>
      <c r="T651" s="19" t="n">
        <v>0.372632478417609</v>
      </c>
      <c r="U651" s="19"/>
      <c r="V651" s="19" t="n">
        <v>0.318187493591799</v>
      </c>
      <c r="W651" s="19" t="n">
        <v>0.376519536197185</v>
      </c>
      <c r="X651" s="19" t="n">
        <v>0.415652162203201</v>
      </c>
      <c r="Y651" s="19"/>
      <c r="Z651" s="19" t="n">
        <v>0.425779238605781</v>
      </c>
      <c r="AA651" s="19" t="n">
        <v>0.303860660534698</v>
      </c>
      <c r="AB651" s="19" t="n">
        <v>0.337060447188341</v>
      </c>
      <c r="AC651" s="19" t="n">
        <v>0.310118188883951</v>
      </c>
      <c r="AD651" s="19" t="n">
        <v>0.397357557800532</v>
      </c>
    </row>
    <row r="652">
      <c r="B652" t="s">
        <v>331</v>
      </c>
      <c r="C652" s="19" t="n">
        <v>0.302271574773062</v>
      </c>
      <c r="D652" s="19" t="n">
        <v>0.279106848301024</v>
      </c>
      <c r="E652" s="19" t="n">
        <v>0.315820240142874</v>
      </c>
      <c r="F652" s="19"/>
      <c r="G652" s="19" t="n">
        <v>0.262796288061489</v>
      </c>
      <c r="H652" s="19" t="n">
        <v>0.227934973211816</v>
      </c>
      <c r="I652" s="19" t="n">
        <v>0.299819248389719</v>
      </c>
      <c r="J652" s="19" t="n">
        <v>0.266666666666667</v>
      </c>
      <c r="K652" s="19" t="n">
        <v>0.18591274986267</v>
      </c>
      <c r="L652" s="19" t="n">
        <v>0.39418729904242</v>
      </c>
      <c r="M652" s="19" t="n">
        <v>0.456420775078729</v>
      </c>
      <c r="N652" s="19" t="n">
        <v>0.283119319319372</v>
      </c>
      <c r="O652" s="19" t="n">
        <v>0.30570298775927</v>
      </c>
      <c r="P652" s="19"/>
      <c r="Q652" s="19" t="n">
        <v>0.273370018090893</v>
      </c>
      <c r="R652" s="19" t="n">
        <v>0.312959775610761</v>
      </c>
      <c r="S652" s="19" t="n">
        <v>0.28582778152032</v>
      </c>
      <c r="T652" s="19" t="n">
        <v>0.329042986518299</v>
      </c>
      <c r="U652" s="19"/>
      <c r="V652" s="19" t="n">
        <v>0.265437323973531</v>
      </c>
      <c r="W652" s="19" t="n">
        <v>0.28419975722065</v>
      </c>
      <c r="X652" s="19" t="n">
        <v>0.458884790694457</v>
      </c>
      <c r="Y652" s="19"/>
      <c r="Z652" s="19" t="n">
        <v>0.355692301386283</v>
      </c>
      <c r="AA652" s="19" t="n">
        <v>0.344231844522945</v>
      </c>
      <c r="AB652" s="19" t="n">
        <v>0.30940969450896</v>
      </c>
      <c r="AC652" s="19" t="n">
        <v>0.323172384548532</v>
      </c>
      <c r="AD652" s="19" t="n">
        <v>0.33028697685371</v>
      </c>
    </row>
    <row r="653">
      <c r="B653" t="s">
        <v>332</v>
      </c>
      <c r="C653" s="19" t="n">
        <v>0.169570770114684</v>
      </c>
      <c r="D653" s="19" t="n">
        <v>0.190310749168977</v>
      </c>
      <c r="E653" s="19" t="n">
        <v>0.15877333850303</v>
      </c>
      <c r="F653" s="19"/>
      <c r="G653" s="19" t="n">
        <v>0.21004965244469</v>
      </c>
      <c r="H653" s="19" t="n">
        <v>0.210241294878964</v>
      </c>
      <c r="I653" s="19" t="n">
        <v>0.110951492621208</v>
      </c>
      <c r="J653" s="19" t="n">
        <v>0.100197356457283</v>
      </c>
      <c r="K653" s="19" t="n">
        <v>0.171689963233761</v>
      </c>
      <c r="L653" s="19" t="n">
        <v>0.240020392598419</v>
      </c>
      <c r="M653" s="19" t="n">
        <v>0.1095931104113</v>
      </c>
      <c r="N653" s="19" t="n">
        <v>0.166633741433749</v>
      </c>
      <c r="O653" s="19" t="n">
        <v>0.16263858171091</v>
      </c>
      <c r="P653" s="19"/>
      <c r="Q653" s="19" t="n">
        <v>0.125797022483751</v>
      </c>
      <c r="R653" s="19" t="n">
        <v>0.168245713480697</v>
      </c>
      <c r="S653" s="19" t="n">
        <v>0.222169445157509</v>
      </c>
      <c r="T653" s="19" t="n">
        <v>0.191572248103833</v>
      </c>
      <c r="U653" s="19"/>
      <c r="V653" s="19" t="n">
        <v>0.172338385234597</v>
      </c>
      <c r="W653" s="19" t="n">
        <v>0.163293452567354</v>
      </c>
      <c r="X653" s="19" t="n">
        <v>0.176982460819324</v>
      </c>
      <c r="Y653" s="19"/>
      <c r="Z653" s="19" t="n">
        <v>0.205962287644709</v>
      </c>
      <c r="AA653" s="19" t="n">
        <v>0.137861742957817</v>
      </c>
      <c r="AB653" s="19" t="n">
        <v>0.163127585102537</v>
      </c>
      <c r="AC653" s="19" t="n">
        <v>0.161578489817082</v>
      </c>
      <c r="AD653" s="19" t="n">
        <v>0.242040198195896</v>
      </c>
    </row>
    <row r="654">
      <c r="B654" t="s">
        <v>78</v>
      </c>
      <c r="C654" s="19" t="n">
        <v>0.0169551732945781</v>
      </c>
      <c r="D654" s="19" t="n">
        <v>0.0103927180627829</v>
      </c>
      <c r="E654" s="19" t="n">
        <v>0.0205854745426762</v>
      </c>
      <c r="F654" s="19"/>
      <c r="G654" s="19" t="n">
        <v>0</v>
      </c>
      <c r="H654" s="19" t="n">
        <v>0.017485393821326</v>
      </c>
      <c r="I654" s="19" t="n">
        <v>0</v>
      </c>
      <c r="J654" s="19" t="n">
        <v>0</v>
      </c>
      <c r="K654" s="19" t="n">
        <v>0.0570605671301123</v>
      </c>
      <c r="L654" s="19" t="n">
        <v>0.0140303668154692</v>
      </c>
      <c r="M654" s="19" t="n">
        <v>0</v>
      </c>
      <c r="N654" s="19" t="n">
        <v>0.0499506121506242</v>
      </c>
      <c r="O654" s="19" t="n">
        <v>0</v>
      </c>
      <c r="P654" s="19"/>
      <c r="Q654" s="19" t="n">
        <v>0.0265041412076544</v>
      </c>
      <c r="R654" s="19" t="n">
        <v>0.0185404344586524</v>
      </c>
      <c r="S654" s="19" t="n">
        <v>0</v>
      </c>
      <c r="T654" s="19" t="n">
        <v>0</v>
      </c>
      <c r="U654" s="19"/>
      <c r="V654" s="19" t="n">
        <v>0.00782483315672186</v>
      </c>
      <c r="W654" s="19" t="n">
        <v>0.0296975038385239</v>
      </c>
      <c r="X654" s="19" t="n">
        <v>0.0125154351318486</v>
      </c>
      <c r="Y654" s="19"/>
      <c r="Z654" s="19" t="n">
        <v>0.0133959357746425</v>
      </c>
      <c r="AA654" s="19" t="n">
        <v>0.012195673219824</v>
      </c>
      <c r="AB654" s="19" t="n">
        <v>0.0126694718081509</v>
      </c>
      <c r="AC654" s="19" t="n">
        <v>0.0101807909340464</v>
      </c>
      <c r="AD654" s="19" t="n">
        <v>0.0227800771865602</v>
      </c>
    </row>
    <row r="655">
      <c r="B655" t="s">
        <v>101</v>
      </c>
      <c r="C655" s="19" t="n">
        <v>0.0163979406425155</v>
      </c>
      <c r="D655" s="19" t="n">
        <v>0.0106791704632407</v>
      </c>
      <c r="E655" s="19" t="n">
        <v>0.019566435137281</v>
      </c>
      <c r="F655" s="19"/>
      <c r="G655" s="19" t="n">
        <v>0</v>
      </c>
      <c r="H655" s="19" t="n">
        <v>0</v>
      </c>
      <c r="I655" s="19" t="n">
        <v>0.0222429760637062</v>
      </c>
      <c r="J655" s="19" t="n">
        <v>0</v>
      </c>
      <c r="K655" s="19" t="n">
        <v>0.0142227866289094</v>
      </c>
      <c r="L655" s="19" t="n">
        <v>0.0420911004464076</v>
      </c>
      <c r="M655" s="19" t="n">
        <v>0.0216606028390113</v>
      </c>
      <c r="N655" s="19" t="n">
        <v>0</v>
      </c>
      <c r="O655" s="19" t="n">
        <v>0.0205414038882317</v>
      </c>
      <c r="P655" s="19"/>
      <c r="Q655" s="19" t="n">
        <v>0</v>
      </c>
      <c r="R655" s="19" t="n">
        <v>0.012995851199561</v>
      </c>
      <c r="S655" s="19" t="n">
        <v>0</v>
      </c>
      <c r="T655" s="19" t="n">
        <v>0.0585974748160526</v>
      </c>
      <c r="U655" s="19"/>
      <c r="V655" s="19" t="n">
        <v>0.0168098151001302</v>
      </c>
      <c r="W655" s="19" t="n">
        <v>0.011656642391151</v>
      </c>
      <c r="X655" s="19" t="n">
        <v>0.0270641933648595</v>
      </c>
      <c r="Y655" s="19"/>
      <c r="Z655" s="19" t="n">
        <v>0.00400863779338359</v>
      </c>
      <c r="AA655" s="19" t="n">
        <v>0</v>
      </c>
      <c r="AB655" s="19" t="n">
        <v>0.0149349445738941</v>
      </c>
      <c r="AC655" s="19" t="n">
        <v>0</v>
      </c>
      <c r="AD655" s="19" t="n">
        <v>0.0537531974780802</v>
      </c>
    </row>
    <row r="656">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c r="B657" s="7" t="s">
        <v>338</v>
      </c>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c r="B658" s="26" t="s">
        <v>63</v>
      </c>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c r="B659" t="s">
        <v>335</v>
      </c>
      <c r="C659" s="19" t="n">
        <v>0.655880946426727</v>
      </c>
      <c r="D659" s="19" t="n">
        <v>0.682698029236044</v>
      </c>
      <c r="E659" s="19" t="n">
        <v>0.640213676387717</v>
      </c>
      <c r="F659" s="19"/>
      <c r="G659" s="19" t="n">
        <v>0.631710440704913</v>
      </c>
      <c r="H659" s="19" t="n">
        <v>0.807035814430835</v>
      </c>
      <c r="I659" s="19" t="n">
        <v>0.667277215985036</v>
      </c>
      <c r="J659" s="19" t="n">
        <v>0.634320115619751</v>
      </c>
      <c r="K659" s="19" t="n">
        <v>0.671351122004812</v>
      </c>
      <c r="L659" s="19" t="n">
        <v>0.662101296745617</v>
      </c>
      <c r="M659" s="19" t="n">
        <v>0.652398277602825</v>
      </c>
      <c r="N659" s="19" t="n">
        <v>0.583415646415626</v>
      </c>
      <c r="O659" s="19" t="n">
        <v>0.551232606192369</v>
      </c>
      <c r="P659" s="19"/>
      <c r="Q659" s="19" t="n">
        <v>0.639443252940721</v>
      </c>
      <c r="R659" s="19" t="n">
        <v>0.713164678121191</v>
      </c>
      <c r="S659" s="19" t="n">
        <v>0.625892879962459</v>
      </c>
      <c r="T659" s="19" t="n">
        <v>0.534982449935773</v>
      </c>
      <c r="U659" s="19"/>
      <c r="V659" s="19" t="n">
        <v>0.707655204051171</v>
      </c>
      <c r="W659" s="19" t="n">
        <v>0.56374768706589</v>
      </c>
      <c r="X659" s="19" t="n">
        <v>0.730986568217289</v>
      </c>
      <c r="Y659" s="19"/>
      <c r="Z659" s="19" t="n">
        <v>0.627847215215481</v>
      </c>
      <c r="AA659" s="19" t="n">
        <v>0.813849663435653</v>
      </c>
      <c r="AB659" s="19" t="n">
        <v>0.653493773723505</v>
      </c>
      <c r="AC659" s="19" t="n">
        <v>0.782036560024894</v>
      </c>
      <c r="AD659" s="19" t="n">
        <v>0.716974879102042</v>
      </c>
    </row>
    <row r="660">
      <c r="B660" t="s">
        <v>336</v>
      </c>
      <c r="C660" s="19" t="n">
        <v>0.215032939127112</v>
      </c>
      <c r="D660" s="19" t="n">
        <v>0.20921011426735</v>
      </c>
      <c r="E660" s="19" t="n">
        <v>0.21885969657749</v>
      </c>
      <c r="F660" s="19"/>
      <c r="G660" s="19" t="n">
        <v>0.210674245793027</v>
      </c>
      <c r="H660" s="19" t="n">
        <v>0.0524561814639781</v>
      </c>
      <c r="I660" s="19" t="n">
        <v>0.210715650286233</v>
      </c>
      <c r="J660" s="19" t="n">
        <v>0.265877240837533</v>
      </c>
      <c r="K660" s="19" t="n">
        <v>0.171351122004812</v>
      </c>
      <c r="L660" s="19" t="n">
        <v>0.267579740650877</v>
      </c>
      <c r="M660" s="19" t="n">
        <v>0.217380086119859</v>
      </c>
      <c r="N660" s="19" t="n">
        <v>0.200197551397503</v>
      </c>
      <c r="O660" s="19" t="n">
        <v>0.367327199423966</v>
      </c>
      <c r="P660" s="19"/>
      <c r="Q660" s="19" t="n">
        <v>0.156862479194882</v>
      </c>
      <c r="R660" s="19" t="n">
        <v>0.188308679983571</v>
      </c>
      <c r="S660" s="19" t="n">
        <v>0.282663793806769</v>
      </c>
      <c r="T660" s="19" t="n">
        <v>0.337209692257424</v>
      </c>
      <c r="U660" s="19"/>
      <c r="V660" s="19" t="n">
        <v>0.189310066192882</v>
      </c>
      <c r="W660" s="19" t="n">
        <v>0.240459374645886</v>
      </c>
      <c r="X660" s="19" t="n">
        <v>0.228831167792716</v>
      </c>
      <c r="Y660" s="19"/>
      <c r="Z660" s="19" t="n">
        <v>0.216697151147553</v>
      </c>
      <c r="AA660" s="19" t="n">
        <v>0.0932053679449205</v>
      </c>
      <c r="AB660" s="19" t="n">
        <v>0.254289994346994</v>
      </c>
      <c r="AC660" s="19" t="n">
        <v>0.168068994700047</v>
      </c>
      <c r="AD660" s="19" t="n">
        <v>0.196037336550526</v>
      </c>
    </row>
    <row r="661">
      <c r="B661" t="s">
        <v>337</v>
      </c>
      <c r="C661" s="19" t="n">
        <v>0.0953566026762108</v>
      </c>
      <c r="D661" s="19" t="n">
        <v>0.0717934369406346</v>
      </c>
      <c r="E661" s="19" t="n">
        <v>0.108495975736497</v>
      </c>
      <c r="F661" s="19"/>
      <c r="G661" s="19" t="n">
        <v>0.131398144030745</v>
      </c>
      <c r="H661" s="19" t="n">
        <v>0.122814325772334</v>
      </c>
      <c r="I661" s="19" t="n">
        <v>0.0997641576650248</v>
      </c>
      <c r="J661" s="19" t="n">
        <v>0.0666666666666667</v>
      </c>
      <c r="K661" s="19" t="n">
        <v>0.0858449816168805</v>
      </c>
      <c r="L661" s="19" t="n">
        <v>0.0562885957880371</v>
      </c>
      <c r="M661" s="19" t="n">
        <v>0.108561033438305</v>
      </c>
      <c r="N661" s="19" t="n">
        <v>0.116288026488119</v>
      </c>
      <c r="O661" s="19" t="n">
        <v>0.0814401943836653</v>
      </c>
      <c r="P661" s="19"/>
      <c r="Q661" s="19" t="n">
        <v>0.185737955042215</v>
      </c>
      <c r="R661" s="19" t="n">
        <v>0.0640572744679726</v>
      </c>
      <c r="S661" s="19" t="n">
        <v>0.0743149197300203</v>
      </c>
      <c r="T661" s="19" t="n">
        <v>0.0747289720035359</v>
      </c>
      <c r="U661" s="19"/>
      <c r="V661" s="19" t="n">
        <v>0.0789092362714601</v>
      </c>
      <c r="W661" s="19" t="n">
        <v>0.137091518704035</v>
      </c>
      <c r="X661" s="19" t="n">
        <v>0.0401822639899943</v>
      </c>
      <c r="Y661" s="19"/>
      <c r="Z661" s="19" t="n">
        <v>0.129788670552616</v>
      </c>
      <c r="AA661" s="19" t="n">
        <v>0.0650479111662449</v>
      </c>
      <c r="AB661" s="19" t="n">
        <v>0.0659028869726542</v>
      </c>
      <c r="AC661" s="19" t="n">
        <v>0.0397136543410121</v>
      </c>
      <c r="AD661" s="19" t="n">
        <v>0.074526357047429</v>
      </c>
    </row>
    <row r="662">
      <c r="B662" t="s">
        <v>78</v>
      </c>
      <c r="C662" s="19" t="n">
        <v>0.0337295117699505</v>
      </c>
      <c r="D662" s="19" t="n">
        <v>0.0362984195559723</v>
      </c>
      <c r="E662" s="19" t="n">
        <v>0.0324306512982961</v>
      </c>
      <c r="F662" s="19"/>
      <c r="G662" s="19" t="n">
        <v>0.0262171694713152</v>
      </c>
      <c r="H662" s="19" t="n">
        <v>0.0176936783328521</v>
      </c>
      <c r="I662" s="19" t="n">
        <v>0.0222429760637062</v>
      </c>
      <c r="J662" s="19" t="n">
        <v>0.0331359768760499</v>
      </c>
      <c r="K662" s="19" t="n">
        <v>0.0714527743734964</v>
      </c>
      <c r="L662" s="19" t="n">
        <v>0.0140303668154692</v>
      </c>
      <c r="M662" s="19" t="n">
        <v>0.0216606028390113</v>
      </c>
      <c r="N662" s="19" t="n">
        <v>0.100098775698752</v>
      </c>
      <c r="O662" s="19" t="n">
        <v>0</v>
      </c>
      <c r="P662" s="19"/>
      <c r="Q662" s="19" t="n">
        <v>0.0179563128221823</v>
      </c>
      <c r="R662" s="19" t="n">
        <v>0.0344693674272651</v>
      </c>
      <c r="S662" s="19" t="n">
        <v>0.0171284065007511</v>
      </c>
      <c r="T662" s="19" t="n">
        <v>0.0530788858032669</v>
      </c>
      <c r="U662" s="19"/>
      <c r="V662" s="19" t="n">
        <v>0.0241254934844872</v>
      </c>
      <c r="W662" s="19" t="n">
        <v>0.0587014195841887</v>
      </c>
      <c r="X662" s="19" t="n">
        <v>0</v>
      </c>
      <c r="Y662" s="19"/>
      <c r="Z662" s="19" t="n">
        <v>0.0256669630843501</v>
      </c>
      <c r="AA662" s="19" t="n">
        <v>0.0278970574531818</v>
      </c>
      <c r="AB662" s="19" t="n">
        <v>0.0263133449568469</v>
      </c>
      <c r="AC662" s="19" t="n">
        <v>0.0101807909340464</v>
      </c>
      <c r="AD662" s="19" t="n">
        <v>0.0124614273000028</v>
      </c>
    </row>
    <row r="663">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c r="B664" s="7" t="s">
        <v>347</v>
      </c>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c r="B665" s="26" t="s">
        <v>63</v>
      </c>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c r="B666" t="s">
        <v>339</v>
      </c>
      <c r="C666" s="19" t="n">
        <v>0.365203574024922</v>
      </c>
      <c r="D666" s="19" t="n">
        <v>0.354725045709533</v>
      </c>
      <c r="E666" s="19" t="n">
        <v>0.37202415884416</v>
      </c>
      <c r="F666" s="19"/>
      <c r="G666" s="19" t="n">
        <v>0.36766496594675</v>
      </c>
      <c r="H666" s="19" t="n">
        <v>0.298084833008647</v>
      </c>
      <c r="I666" s="19" t="n">
        <v>0.366153095034854</v>
      </c>
      <c r="J666" s="19" t="n">
        <v>0.200394712914567</v>
      </c>
      <c r="K666" s="19" t="n">
        <v>0.299525622279471</v>
      </c>
      <c r="L666" s="19" t="n">
        <v>0.408384794384049</v>
      </c>
      <c r="M666" s="19" t="n">
        <v>0.501032076972995</v>
      </c>
      <c r="N666" s="19" t="n">
        <v>0.333662585662505</v>
      </c>
      <c r="O666" s="19" t="n">
        <v>0.428225989919399</v>
      </c>
      <c r="P666" s="19"/>
      <c r="Q666" s="19" t="n">
        <v>0.400827981741993</v>
      </c>
      <c r="R666" s="19" t="n">
        <v>0.344249581287399</v>
      </c>
      <c r="S666" s="19" t="n">
        <v>0.309989423693236</v>
      </c>
      <c r="T666" s="19" t="n">
        <v>0.412214145132972</v>
      </c>
      <c r="U666" s="19"/>
      <c r="V666" s="19" t="n">
        <v>0.380729004435528</v>
      </c>
      <c r="W666" s="19" t="n">
        <v>0.329841891157347</v>
      </c>
      <c r="X666" s="19" t="n">
        <v>0.407152418860538</v>
      </c>
      <c r="Y666" s="19"/>
      <c r="Z666" s="19" t="n">
        <v>0.414622499136104</v>
      </c>
      <c r="AA666" s="19" t="n">
        <v>0.317985303553263</v>
      </c>
      <c r="AB666" s="19" t="n">
        <v>0.33871250276411</v>
      </c>
      <c r="AC666" s="19" t="n">
        <v>0.450942551783084</v>
      </c>
      <c r="AD666" s="19" t="n">
        <v>0.444583621546862</v>
      </c>
    </row>
    <row r="667">
      <c r="B667" t="s">
        <v>340</v>
      </c>
      <c r="C667" s="19" t="n">
        <v>0.348884903187246</v>
      </c>
      <c r="D667" s="19" t="n">
        <v>0.322815250402561</v>
      </c>
      <c r="E667" s="19" t="n">
        <v>0.361130738735773</v>
      </c>
      <c r="F667" s="19"/>
      <c r="G667" s="19" t="n">
        <v>0.368601855969256</v>
      </c>
      <c r="H667" s="19" t="n">
        <v>0.368442977317003</v>
      </c>
      <c r="I667" s="19" t="n">
        <v>0.256374781125447</v>
      </c>
      <c r="J667" s="19" t="n">
        <v>0.300197356457284</v>
      </c>
      <c r="K667" s="19" t="n">
        <v>0.328310036766239</v>
      </c>
      <c r="L667" s="19" t="n">
        <v>0.380491189279271</v>
      </c>
      <c r="M667" s="19" t="n">
        <v>0.412583530914209</v>
      </c>
      <c r="N667" s="19" t="n">
        <v>0.333069931469996</v>
      </c>
      <c r="O667" s="19" t="n">
        <v>0.407926393087588</v>
      </c>
      <c r="P667" s="19"/>
      <c r="Q667" s="19" t="n">
        <v>0.382433538069566</v>
      </c>
      <c r="R667" s="19" t="n">
        <v>0.333541797056869</v>
      </c>
      <c r="S667" s="19" t="n">
        <v>0.2511523695151</v>
      </c>
      <c r="T667" s="19" t="n">
        <v>0.407238089296111</v>
      </c>
      <c r="U667" s="19"/>
      <c r="V667" s="19" t="n">
        <v>0.352116599101997</v>
      </c>
      <c r="W667" s="19" t="n">
        <v>0.337009432621913</v>
      </c>
      <c r="X667" s="19" t="n">
        <v>0.36895758462189</v>
      </c>
      <c r="Y667" s="19"/>
      <c r="Z667" s="19" t="n">
        <v>0.395249172802669</v>
      </c>
      <c r="AA667" s="19" t="n">
        <v>0.39379795818023</v>
      </c>
      <c r="AB667" s="19" t="n">
        <v>0.316333964814141</v>
      </c>
      <c r="AC667" s="19" t="n">
        <v>0.351427922023188</v>
      </c>
      <c r="AD667" s="19" t="n">
        <v>0.480906242827662</v>
      </c>
    </row>
    <row r="668">
      <c r="B668" t="s">
        <v>341</v>
      </c>
      <c r="C668" s="19" t="n">
        <v>0.341472219022085</v>
      </c>
      <c r="D668" s="19" t="n">
        <v>0.310085016298128</v>
      </c>
      <c r="E668" s="19" t="n">
        <v>0.359623873609355</v>
      </c>
      <c r="F668" s="19"/>
      <c r="G668" s="19" t="n">
        <v>0.367977262620918</v>
      </c>
      <c r="H668" s="19" t="n">
        <v>0.350749298984151</v>
      </c>
      <c r="I668" s="19" t="n">
        <v>0.255201602413646</v>
      </c>
      <c r="J668" s="19" t="n">
        <v>0.30059206937185</v>
      </c>
      <c r="K668" s="19" t="n">
        <v>0.285472256265036</v>
      </c>
      <c r="L668" s="19" t="n">
        <v>0.337731574728223</v>
      </c>
      <c r="M668" s="19" t="n">
        <v>0.456678794321977</v>
      </c>
      <c r="N668" s="19" t="n">
        <v>0.416584353584374</v>
      </c>
      <c r="O668" s="19" t="n">
        <v>0.346543988479313</v>
      </c>
      <c r="P668" s="19"/>
      <c r="Q668" s="19" t="n">
        <v>0.397664243907963</v>
      </c>
      <c r="R668" s="19" t="n">
        <v>0.366731802613058</v>
      </c>
      <c r="S668" s="19" t="n">
        <v>0.227336726921644</v>
      </c>
      <c r="T668" s="19" t="n">
        <v>0.273220084874187</v>
      </c>
      <c r="U668" s="19"/>
      <c r="V668" s="19" t="n">
        <v>0.348873565491404</v>
      </c>
      <c r="W668" s="19" t="n">
        <v>0.316319978309405</v>
      </c>
      <c r="X668" s="19" t="n">
        <v>0.382305493935375</v>
      </c>
      <c r="Y668" s="19"/>
      <c r="Z668" s="19" t="n">
        <v>0.37902968393447</v>
      </c>
      <c r="AA668" s="19" t="n">
        <v>0.332570243437797</v>
      </c>
      <c r="AB668" s="19" t="n">
        <v>0.364074604310949</v>
      </c>
      <c r="AC668" s="19" t="n">
        <v>0.332723580587827</v>
      </c>
      <c r="AD668" s="19" t="n">
        <v>0.411099581608499</v>
      </c>
    </row>
    <row r="669">
      <c r="B669" t="s">
        <v>342</v>
      </c>
      <c r="C669" s="19" t="n">
        <v>0.338620226506173</v>
      </c>
      <c r="D669" s="19" t="n">
        <v>0.354196353470654</v>
      </c>
      <c r="E669" s="19" t="n">
        <v>0.331150920197973</v>
      </c>
      <c r="F669" s="19"/>
      <c r="G669" s="19" t="n">
        <v>0.368914152643424</v>
      </c>
      <c r="H669" s="19" t="n">
        <v>0.280391154675794</v>
      </c>
      <c r="I669" s="19" t="n">
        <v>0.365889707337532</v>
      </c>
      <c r="J669" s="19" t="n">
        <v>0.267061379581234</v>
      </c>
      <c r="K669" s="19" t="n">
        <v>0.343210505853047</v>
      </c>
      <c r="L669" s="19" t="n">
        <v>0.281777235992506</v>
      </c>
      <c r="M669" s="19" t="n">
        <v>0.370036382965932</v>
      </c>
      <c r="N669" s="19" t="n">
        <v>0.316485577885622</v>
      </c>
      <c r="O669" s="19" t="n">
        <v>0.448767393807631</v>
      </c>
      <c r="P669" s="19"/>
      <c r="Q669" s="19" t="n">
        <v>0.346429156846548</v>
      </c>
      <c r="R669" s="19" t="n">
        <v>0.328898483642064</v>
      </c>
      <c r="S669" s="19" t="n">
        <v>0.336124117918037</v>
      </c>
      <c r="T669" s="19" t="n">
        <v>0.370008927702928</v>
      </c>
      <c r="U669" s="19"/>
      <c r="V669" s="19" t="n">
        <v>0.372014718771882</v>
      </c>
      <c r="W669" s="19" t="n">
        <v>0.287504883441371</v>
      </c>
      <c r="X669" s="19" t="n">
        <v>0.366187283828837</v>
      </c>
      <c r="Y669" s="19"/>
      <c r="Z669" s="19" t="n">
        <v>0.380183954194543</v>
      </c>
      <c r="AA669" s="19" t="n">
        <v>0.397311079639354</v>
      </c>
      <c r="AB669" s="19" t="n">
        <v>0.312440025683403</v>
      </c>
      <c r="AC669" s="19" t="n">
        <v>0.274710797467768</v>
      </c>
      <c r="AD669" s="19" t="n">
        <v>0.389303047258574</v>
      </c>
    </row>
    <row r="670">
      <c r="B670" t="s">
        <v>343</v>
      </c>
      <c r="C670" s="19" t="n">
        <v>0.338223201364493</v>
      </c>
      <c r="D670" s="19" t="n">
        <v>0.297903148954131</v>
      </c>
      <c r="E670" s="19" t="n">
        <v>0.358208470894662</v>
      </c>
      <c r="F670" s="19"/>
      <c r="G670" s="19" t="n">
        <v>0.473158237180348</v>
      </c>
      <c r="H670" s="19" t="n">
        <v>0.298084833008647</v>
      </c>
      <c r="I670" s="19" t="n">
        <v>0.334027656575427</v>
      </c>
      <c r="J670" s="19" t="n">
        <v>0.399605287085433</v>
      </c>
      <c r="K670" s="19" t="n">
        <v>0.371825499725341</v>
      </c>
      <c r="L670" s="19" t="n">
        <v>0.309503712571124</v>
      </c>
      <c r="M670" s="19" t="n">
        <v>0.369262325236186</v>
      </c>
      <c r="N670" s="19" t="n">
        <v>0.250148163548127</v>
      </c>
      <c r="O670" s="19" t="n">
        <v>0.305944794815691</v>
      </c>
      <c r="P670" s="19"/>
      <c r="Q670" s="19" t="n">
        <v>0.347644844147823</v>
      </c>
      <c r="R670" s="19" t="n">
        <v>0.323494564820313</v>
      </c>
      <c r="S670" s="19" t="n">
        <v>0.339523296147099</v>
      </c>
      <c r="T670" s="19" t="n">
        <v>0.370264434707684</v>
      </c>
      <c r="U670" s="19"/>
      <c r="V670" s="19" t="n">
        <v>0.332527556479897</v>
      </c>
      <c r="W670" s="19" t="n">
        <v>0.347981768832849</v>
      </c>
      <c r="X670" s="19" t="n">
        <v>0.330907741252001</v>
      </c>
      <c r="Y670" s="19"/>
      <c r="Z670" s="19" t="n">
        <v>0.348666718606097</v>
      </c>
      <c r="AA670" s="19" t="n">
        <v>0.410793885069798</v>
      </c>
      <c r="AB670" s="19" t="n">
        <v>0.231418436187898</v>
      </c>
      <c r="AC670" s="19" t="n">
        <v>0.298531365075904</v>
      </c>
      <c r="AD670" s="19" t="n">
        <v>0.400964986815267</v>
      </c>
    </row>
    <row r="671">
      <c r="B671" t="s">
        <v>344</v>
      </c>
      <c r="C671" s="19" t="n">
        <v>0.30781537255651</v>
      </c>
      <c r="D671" s="19" t="n">
        <v>0.336384788704847</v>
      </c>
      <c r="E671" s="19" t="n">
        <v>0.29316665004497</v>
      </c>
      <c r="F671" s="19"/>
      <c r="G671" s="19" t="n">
        <v>0.289325754206973</v>
      </c>
      <c r="H671" s="19" t="n">
        <v>0.29787654849712</v>
      </c>
      <c r="I671" s="19" t="n">
        <v>0.310611501799919</v>
      </c>
      <c r="J671" s="19" t="n">
        <v>0.0998026435427165</v>
      </c>
      <c r="K671" s="19" t="n">
        <v>0.257196103621692</v>
      </c>
      <c r="L671" s="19" t="n">
        <v>0.338400088832864</v>
      </c>
      <c r="M671" s="19" t="n">
        <v>0.413873627130452</v>
      </c>
      <c r="N671" s="19" t="n">
        <v>0.283909524909384</v>
      </c>
      <c r="O671" s="19" t="n">
        <v>0.367327199423966</v>
      </c>
      <c r="P671" s="19"/>
      <c r="Q671" s="19" t="n">
        <v>0.34556476929003</v>
      </c>
      <c r="R671" s="19" t="n">
        <v>0.344446187633749</v>
      </c>
      <c r="S671" s="19" t="n">
        <v>0.176608584754823</v>
      </c>
      <c r="T671" s="19" t="n">
        <v>0.225868465417654</v>
      </c>
      <c r="U671" s="19"/>
      <c r="V671" s="19" t="n">
        <v>0.341712160528949</v>
      </c>
      <c r="W671" s="19" t="n">
        <v>0.260854840684457</v>
      </c>
      <c r="X671" s="19" t="n">
        <v>0.323429141566807</v>
      </c>
      <c r="Y671" s="19"/>
      <c r="Z671" s="19" t="n">
        <v>0.322060932076671</v>
      </c>
      <c r="AA671" s="19" t="n">
        <v>0.331862644265892</v>
      </c>
      <c r="AB671" s="19" t="n">
        <v>0.315603454753978</v>
      </c>
      <c r="AC671" s="19" t="n">
        <v>0.451989426328768</v>
      </c>
      <c r="AD671" s="19" t="n">
        <v>0.337562634099436</v>
      </c>
    </row>
    <row r="672">
      <c r="B672" t="s">
        <v>345</v>
      </c>
      <c r="C672" s="19" t="n">
        <v>0.307697188397636</v>
      </c>
      <c r="D672" s="19" t="n">
        <v>0.284008522719061</v>
      </c>
      <c r="E672" s="19" t="n">
        <v>0.321548023817833</v>
      </c>
      <c r="F672" s="19"/>
      <c r="G672" s="19" t="n">
        <v>0.368289559295087</v>
      </c>
      <c r="H672" s="19" t="n">
        <v>0.262697476342942</v>
      </c>
      <c r="I672" s="19" t="n">
        <v>0.266125549672507</v>
      </c>
      <c r="J672" s="19" t="n">
        <v>0.16686402312395</v>
      </c>
      <c r="K672" s="19" t="n">
        <v>0.285302835650561</v>
      </c>
      <c r="L672" s="19" t="n">
        <v>0.337731574728223</v>
      </c>
      <c r="M672" s="19" t="n">
        <v>0.370810440695678</v>
      </c>
      <c r="N672" s="19" t="n">
        <v>0.316880680680628</v>
      </c>
      <c r="O672" s="19" t="n">
        <v>0.346302181422893</v>
      </c>
      <c r="P672" s="19"/>
      <c r="Q672" s="19" t="n">
        <v>0.37315968208293</v>
      </c>
      <c r="R672" s="19" t="n">
        <v>0.309088233862852</v>
      </c>
      <c r="S672" s="19" t="n">
        <v>0.302697190428826</v>
      </c>
      <c r="T672" s="19" t="n">
        <v>0.230543673168261</v>
      </c>
      <c r="U672" s="19"/>
      <c r="V672" s="19" t="n">
        <v>0.285926642338838</v>
      </c>
      <c r="W672" s="19" t="n">
        <v>0.296567626629177</v>
      </c>
      <c r="X672" s="19" t="n">
        <v>0.401388297612902</v>
      </c>
      <c r="Y672" s="19"/>
      <c r="Z672" s="19" t="n">
        <v>0.3884573582309</v>
      </c>
      <c r="AA672" s="19" t="n">
        <v>0.285371562102943</v>
      </c>
      <c r="AB672" s="19" t="n">
        <v>0.288387861210944</v>
      </c>
      <c r="AC672" s="19" t="n">
        <v>0.430224380568879</v>
      </c>
      <c r="AD672" s="19" t="n">
        <v>0.388473950414741</v>
      </c>
    </row>
    <row r="673">
      <c r="B673" t="s">
        <v>346</v>
      </c>
      <c r="C673" s="19" t="n">
        <v>0.0480029995211965</v>
      </c>
      <c r="D673" s="19" t="n">
        <v>0.0343764980355104</v>
      </c>
      <c r="E673" s="19" t="n">
        <v>0.0555798299607729</v>
      </c>
      <c r="F673" s="19"/>
      <c r="G673" s="19" t="n">
        <v>0.0524343389426304</v>
      </c>
      <c r="H673" s="19" t="n">
        <v>0.0526644659755041</v>
      </c>
      <c r="I673" s="19" t="n">
        <v>0.0110556411075225</v>
      </c>
      <c r="J673" s="19" t="n">
        <v>0.0331359768760499</v>
      </c>
      <c r="K673" s="19" t="n">
        <v>0.0568911465156376</v>
      </c>
      <c r="L673" s="19" t="n">
        <v>0.0704860911296666</v>
      </c>
      <c r="M673" s="19" t="n">
        <v>0.0433212056780226</v>
      </c>
      <c r="N673" s="19" t="n">
        <v>0.0667325171325011</v>
      </c>
      <c r="O673" s="19" t="n">
        <v>0.0408410007200429</v>
      </c>
      <c r="P673" s="19"/>
      <c r="Q673" s="19" t="n">
        <v>0.0199801291055374</v>
      </c>
      <c r="R673" s="19" t="n">
        <v>0.0319853672666765</v>
      </c>
      <c r="S673" s="19" t="n">
        <v>0.150796840485937</v>
      </c>
      <c r="T673" s="19" t="n">
        <v>0.0717692868932136</v>
      </c>
      <c r="U673" s="19"/>
      <c r="V673" s="19" t="n">
        <v>0.0287928869148625</v>
      </c>
      <c r="W673" s="19" t="n">
        <v>0.0754087684721223</v>
      </c>
      <c r="X673" s="19" t="n">
        <v>0.0371645381546456</v>
      </c>
      <c r="Y673" s="19"/>
      <c r="Z673" s="19" t="n">
        <v>0.0425137843509191</v>
      </c>
      <c r="AA673" s="19" t="n">
        <v>0.0273831191821456</v>
      </c>
      <c r="AB673" s="19" t="n">
        <v>0.0774705720764555</v>
      </c>
      <c r="AC673" s="19" t="n">
        <v>0.0244851873903802</v>
      </c>
      <c r="AD673" s="19" t="n">
        <v>0.00886462681668404</v>
      </c>
    </row>
    <row r="674">
      <c r="B674" t="s">
        <v>78</v>
      </c>
      <c r="C674" s="19" t="n">
        <v>0.0220275423344446</v>
      </c>
      <c r="D674" s="19" t="n">
        <v>0.0408236512844855</v>
      </c>
      <c r="E674" s="19" t="n">
        <v>0.0118434398316438</v>
      </c>
      <c r="F674" s="19"/>
      <c r="G674" s="19" t="n">
        <v>0</v>
      </c>
      <c r="H674" s="19" t="n">
        <v>0.0176936783328521</v>
      </c>
      <c r="I674" s="19" t="n">
        <v>0.0447493398247348</v>
      </c>
      <c r="J674" s="19" t="n">
        <v>0</v>
      </c>
      <c r="K674" s="19" t="n">
        <v>0.0286149938722935</v>
      </c>
      <c r="L674" s="19" t="n">
        <v>0.0140303668154692</v>
      </c>
      <c r="M674" s="19" t="n">
        <v>0</v>
      </c>
      <c r="N674" s="19" t="n">
        <v>0.0667325171325011</v>
      </c>
      <c r="O674" s="19" t="n">
        <v>0</v>
      </c>
      <c r="P674" s="19"/>
      <c r="Q674" s="19" t="n">
        <v>0.0102053596253329</v>
      </c>
      <c r="R674" s="19" t="n">
        <v>0.0145226534133164</v>
      </c>
      <c r="S674" s="19" t="n">
        <v>0.0171284065007511</v>
      </c>
      <c r="T674" s="19" t="n">
        <v>0.0530475840590814</v>
      </c>
      <c r="U674" s="19"/>
      <c r="V674" s="19" t="n">
        <v>0.00757956695448923</v>
      </c>
      <c r="W674" s="19" t="n">
        <v>0.0481634654191068</v>
      </c>
      <c r="X674" s="19" t="n">
        <v>0</v>
      </c>
      <c r="Y674" s="19"/>
      <c r="Z674" s="19" t="n">
        <v>0.0124857918211829</v>
      </c>
      <c r="AA674" s="19" t="n">
        <v>0.0121879341479305</v>
      </c>
      <c r="AB674" s="19" t="n">
        <v>0.0305755953596718</v>
      </c>
      <c r="AC674" s="19" t="n">
        <v>0.0101807909340464</v>
      </c>
      <c r="AD674" s="19" t="n">
        <v>0.00957717225173391</v>
      </c>
    </row>
    <row r="675">
      <c r="B675" t="s">
        <v>101</v>
      </c>
      <c r="C675" s="19" t="n">
        <v>0.00377408174288351</v>
      </c>
      <c r="D675" s="19" t="n">
        <v>0.0107152784333084</v>
      </c>
      <c r="E675" s="19" t="n">
        <v>0</v>
      </c>
      <c r="F675" s="19"/>
      <c r="G675" s="19" t="n">
        <v>0</v>
      </c>
      <c r="H675" s="19" t="n">
        <v>0</v>
      </c>
      <c r="I675" s="19" t="n">
        <v>0</v>
      </c>
      <c r="J675" s="19" t="n">
        <v>0</v>
      </c>
      <c r="K675" s="19" t="n">
        <v>0.0287844144867682</v>
      </c>
      <c r="L675" s="19" t="n">
        <v>0</v>
      </c>
      <c r="M675" s="19" t="n">
        <v>0</v>
      </c>
      <c r="N675" s="19" t="n">
        <v>0</v>
      </c>
      <c r="O675" s="19" t="n">
        <v>0</v>
      </c>
      <c r="P675" s="19"/>
      <c r="Q675" s="19" t="n">
        <v>0</v>
      </c>
      <c r="R675" s="19" t="n">
        <v>0.00755384630523306</v>
      </c>
      <c r="S675" s="19" t="n">
        <v>0</v>
      </c>
      <c r="T675" s="19" t="n">
        <v>0</v>
      </c>
      <c r="U675" s="19"/>
      <c r="V675" s="19" t="n">
        <v>0.00408189768417427</v>
      </c>
      <c r="W675" s="19" t="n">
        <v>0.0049065349302952</v>
      </c>
      <c r="X675" s="19" t="n">
        <v>0</v>
      </c>
      <c r="Y675" s="19"/>
      <c r="Z675" s="19" t="n">
        <v>0.00437043941727457</v>
      </c>
      <c r="AA675" s="19" t="n">
        <v>0</v>
      </c>
      <c r="AB675" s="19" t="n">
        <v>0.00657122571497208</v>
      </c>
      <c r="AC675" s="19" t="n">
        <v>0</v>
      </c>
      <c r="AD675" s="19" t="n">
        <v>0.0103186498865573</v>
      </c>
    </row>
    <row r="676">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c r="B677" s="7" t="s">
        <v>356</v>
      </c>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c r="B678" s="26" t="s">
        <v>63</v>
      </c>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c r="B679" t="s">
        <v>348</v>
      </c>
      <c r="C679" s="19" t="n">
        <v>0.653878586131582</v>
      </c>
      <c r="D679" s="19" t="n">
        <v>0.617535443340049</v>
      </c>
      <c r="E679" s="19" t="n">
        <v>0.672650854940353</v>
      </c>
      <c r="F679" s="19"/>
      <c r="G679" s="19" t="n">
        <v>0.631085847356576</v>
      </c>
      <c r="H679" s="19" t="n">
        <v>0.718983991789627</v>
      </c>
      <c r="I679" s="19" t="n">
        <v>0.633583517267823</v>
      </c>
      <c r="J679" s="19" t="n">
        <v>0.367258736038517</v>
      </c>
      <c r="K679" s="19" t="n">
        <v>0.614459975489174</v>
      </c>
      <c r="L679" s="19" t="n">
        <v>0.661599911167136</v>
      </c>
      <c r="M679" s="19" t="n">
        <v>0.739298708202119</v>
      </c>
      <c r="N679" s="19" t="n">
        <v>0.666930068530004</v>
      </c>
      <c r="O679" s="19" t="n">
        <v>0.713871187903279</v>
      </c>
      <c r="P679" s="19"/>
      <c r="Q679" s="19" t="n">
        <v>0.709137001546295</v>
      </c>
      <c r="R679" s="19" t="n">
        <v>0.592993606155526</v>
      </c>
      <c r="S679" s="19" t="n">
        <v>0.66147571307118</v>
      </c>
      <c r="T679" s="19" t="n">
        <v>0.778368716797805</v>
      </c>
      <c r="U679" s="19"/>
      <c r="V679" s="19" t="n">
        <v>0.6478200903876</v>
      </c>
      <c r="W679" s="19" t="n">
        <v>0.62823564510706</v>
      </c>
      <c r="X679" s="19" t="n">
        <v>0.736585302404858</v>
      </c>
      <c r="Y679" s="19"/>
      <c r="Z679" s="19" t="n">
        <v>0.71032614553026</v>
      </c>
      <c r="AA679" s="19" t="n">
        <v>0.53288864272609</v>
      </c>
      <c r="AB679" s="19" t="n">
        <v>0.668946473434948</v>
      </c>
      <c r="AC679" s="19" t="n">
        <v>0.602146845672171</v>
      </c>
      <c r="AD679" s="19" t="n">
        <v>0.612970614970782</v>
      </c>
    </row>
    <row r="680">
      <c r="B680" t="s">
        <v>349</v>
      </c>
      <c r="C680" s="19" t="n">
        <v>0.550545095273509</v>
      </c>
      <c r="D680" s="19" t="n">
        <v>0.513391309807725</v>
      </c>
      <c r="E680" s="19" t="n">
        <v>0.569446544330718</v>
      </c>
      <c r="F680" s="19"/>
      <c r="G680" s="19" t="n">
        <v>0.579276101762283</v>
      </c>
      <c r="H680" s="19" t="n">
        <v>0.526228090731989</v>
      </c>
      <c r="I680" s="19" t="n">
        <v>0.489465101324048</v>
      </c>
      <c r="J680" s="19" t="n">
        <v>0.500197356457284</v>
      </c>
      <c r="K680" s="19" t="n">
        <v>0.614121134260225</v>
      </c>
      <c r="L680" s="19" t="n">
        <v>0.563053086406531</v>
      </c>
      <c r="M680" s="19" t="n">
        <v>0.586900430599294</v>
      </c>
      <c r="N680" s="19" t="n">
        <v>0.533069931469996</v>
      </c>
      <c r="O680" s="19" t="n">
        <v>0.550507185023107</v>
      </c>
      <c r="P680" s="19"/>
      <c r="Q680" s="19" t="n">
        <v>0.489723444655767</v>
      </c>
      <c r="R680" s="19" t="n">
        <v>0.528574965311904</v>
      </c>
      <c r="S680" s="19" t="n">
        <v>0.696739592302779</v>
      </c>
      <c r="T680" s="19" t="n">
        <v>0.602622119907038</v>
      </c>
      <c r="U680" s="19"/>
      <c r="V680" s="19" t="n">
        <v>0.543872879843133</v>
      </c>
      <c r="W680" s="19" t="n">
        <v>0.513033762662414</v>
      </c>
      <c r="X680" s="19" t="n">
        <v>0.664917610981307</v>
      </c>
      <c r="Y680" s="19"/>
      <c r="Z680" s="19" t="n">
        <v>0.574016079333632</v>
      </c>
      <c r="AA680" s="19" t="n">
        <v>0.603161774111552</v>
      </c>
      <c r="AB680" s="19" t="n">
        <v>0.506077980883385</v>
      </c>
      <c r="AC680" s="19" t="n">
        <v>0.562351511417658</v>
      </c>
      <c r="AD680" s="19" t="n">
        <v>0.560250024970881</v>
      </c>
    </row>
    <row r="681">
      <c r="B681" t="s">
        <v>350</v>
      </c>
      <c r="C681" s="19" t="n">
        <v>0.422309175139743</v>
      </c>
      <c r="D681" s="19" t="n">
        <v>0.374858961675861</v>
      </c>
      <c r="E681" s="19" t="n">
        <v>0.446437643130319</v>
      </c>
      <c r="F681" s="19"/>
      <c r="G681" s="19" t="n">
        <v>0.499375406651663</v>
      </c>
      <c r="H681" s="19" t="n">
        <v>0.333263905162825</v>
      </c>
      <c r="I681" s="19" t="n">
        <v>0.323367097013888</v>
      </c>
      <c r="J681" s="19" t="n">
        <v>0.532938620418766</v>
      </c>
      <c r="K681" s="19" t="n">
        <v>0.456992798884322</v>
      </c>
      <c r="L681" s="19" t="n">
        <v>0.450810151882778</v>
      </c>
      <c r="M681" s="19" t="n">
        <v>0.478339397160989</v>
      </c>
      <c r="N681" s="19" t="n">
        <v>0.382822992223117</v>
      </c>
      <c r="O681" s="19" t="n">
        <v>0.447800165581949</v>
      </c>
      <c r="P681" s="19"/>
      <c r="Q681" s="19" t="n">
        <v>0.421848489921136</v>
      </c>
      <c r="R681" s="19" t="n">
        <v>0.414209031503962</v>
      </c>
      <c r="S681" s="19" t="n">
        <v>0.460581555987423</v>
      </c>
      <c r="T681" s="19" t="n">
        <v>0.437983636050991</v>
      </c>
      <c r="U681" s="19"/>
      <c r="V681" s="19" t="n">
        <v>0.395485355623293</v>
      </c>
      <c r="W681" s="19" t="n">
        <v>0.447652467650596</v>
      </c>
      <c r="X681" s="19" t="n">
        <v>0.439640467355442</v>
      </c>
      <c r="Y681" s="19"/>
      <c r="Z681" s="19" t="n">
        <v>0.440670964487575</v>
      </c>
      <c r="AA681" s="19" t="n">
        <v>0.436135327743695</v>
      </c>
      <c r="AB681" s="19" t="n">
        <v>0.450098115372155</v>
      </c>
      <c r="AC681" s="19" t="n">
        <v>0.39114737689596</v>
      </c>
      <c r="AD681" s="19" t="n">
        <v>0.555798269300523</v>
      </c>
    </row>
    <row r="682">
      <c r="B682" t="s">
        <v>351</v>
      </c>
      <c r="C682" s="19" t="n">
        <v>0.354205154561549</v>
      </c>
      <c r="D682" s="19" t="n">
        <v>0.319157914944187</v>
      </c>
      <c r="E682" s="19" t="n">
        <v>0.371363194890477</v>
      </c>
      <c r="F682" s="19"/>
      <c r="G682" s="19" t="n">
        <v>0.315542923678288</v>
      </c>
      <c r="H682" s="19" t="n">
        <v>0.315153657806921</v>
      </c>
      <c r="I682" s="19" t="n">
        <v>0.3786453025515</v>
      </c>
      <c r="J682" s="19" t="n">
        <v>0.2</v>
      </c>
      <c r="K682" s="19" t="n">
        <v>0.442939432869888</v>
      </c>
      <c r="L682" s="19" t="n">
        <v>0.366293693937642</v>
      </c>
      <c r="M682" s="19" t="n">
        <v>0.413099569400706</v>
      </c>
      <c r="N682" s="19" t="n">
        <v>0.283316870716875</v>
      </c>
      <c r="O682" s="19" t="n">
        <v>0.346302181422893</v>
      </c>
      <c r="P682" s="19"/>
      <c r="Q682" s="19" t="n">
        <v>0.32449884876241</v>
      </c>
      <c r="R682" s="19" t="n">
        <v>0.36222513851183</v>
      </c>
      <c r="S682" s="19" t="n">
        <v>0.327001618027785</v>
      </c>
      <c r="T682" s="19" t="n">
        <v>0.384554186744468</v>
      </c>
      <c r="U682" s="19"/>
      <c r="V682" s="19" t="n">
        <v>0.352338116059897</v>
      </c>
      <c r="W682" s="19" t="n">
        <v>0.328139662221951</v>
      </c>
      <c r="X682" s="19" t="n">
        <v>0.425317552935147</v>
      </c>
      <c r="Y682" s="19"/>
      <c r="Z682" s="19" t="n">
        <v>0.354829897218649</v>
      </c>
      <c r="AA682" s="19" t="n">
        <v>0.335394963195615</v>
      </c>
      <c r="AB682" s="19" t="n">
        <v>0.381407382522584</v>
      </c>
      <c r="AC682" s="19" t="n">
        <v>0.322252475148435</v>
      </c>
      <c r="AD682" s="19" t="n">
        <v>0.384279618058028</v>
      </c>
    </row>
    <row r="683">
      <c r="B683" t="s">
        <v>352</v>
      </c>
      <c r="C683" s="19" t="n">
        <v>0.341368241322875</v>
      </c>
      <c r="D683" s="19" t="n">
        <v>0.316926940746117</v>
      </c>
      <c r="E683" s="19" t="n">
        <v>0.35573150425734</v>
      </c>
      <c r="F683" s="19"/>
      <c r="G683" s="19" t="n">
        <v>0.420411601563549</v>
      </c>
      <c r="H683" s="19" t="n">
        <v>0.175062222724786</v>
      </c>
      <c r="I683" s="19" t="n">
        <v>0.321930530604764</v>
      </c>
      <c r="J683" s="19" t="n">
        <v>0.232741263961483</v>
      </c>
      <c r="K683" s="19" t="n">
        <v>0.442939432869888</v>
      </c>
      <c r="L683" s="19" t="n">
        <v>0.310005098149605</v>
      </c>
      <c r="M683" s="19" t="n">
        <v>0.369520344479435</v>
      </c>
      <c r="N683" s="19" t="n">
        <v>0.4</v>
      </c>
      <c r="O683" s="19" t="n">
        <v>0.366843585311124</v>
      </c>
      <c r="P683" s="19"/>
      <c r="Q683" s="19" t="n">
        <v>0.250643518996788</v>
      </c>
      <c r="R683" s="19" t="n">
        <v>0.303586977204966</v>
      </c>
      <c r="S683" s="19" t="n">
        <v>0.460531761166631</v>
      </c>
      <c r="T683" s="19" t="n">
        <v>0.498672425013554</v>
      </c>
      <c r="U683" s="19"/>
      <c r="V683" s="19" t="n">
        <v>0.332316990278543</v>
      </c>
      <c r="W683" s="19" t="n">
        <v>0.328603248695712</v>
      </c>
      <c r="X683" s="19" t="n">
        <v>0.40076264822827</v>
      </c>
      <c r="Y683" s="19"/>
      <c r="Z683" s="19" t="n">
        <v>0.380028623863141</v>
      </c>
      <c r="AA683" s="19" t="n">
        <v>0.267679930576406</v>
      </c>
      <c r="AB683" s="19" t="n">
        <v>0.319884802944801</v>
      </c>
      <c r="AC683" s="19" t="n">
        <v>0.293539517396186</v>
      </c>
      <c r="AD683" s="19" t="n">
        <v>0.411314932563851</v>
      </c>
    </row>
    <row r="684">
      <c r="B684" t="s">
        <v>353</v>
      </c>
      <c r="C684" s="19" t="n">
        <v>0.309223979325944</v>
      </c>
      <c r="D684" s="19" t="n">
        <v>0.310076809773694</v>
      </c>
      <c r="E684" s="19" t="n">
        <v>0.309695277371751</v>
      </c>
      <c r="F684" s="19"/>
      <c r="G684" s="19" t="n">
        <v>0.236266821916005</v>
      </c>
      <c r="H684" s="19" t="n">
        <v>0.456078230935159</v>
      </c>
      <c r="I684" s="19" t="n">
        <v>0.277576272326013</v>
      </c>
      <c r="J684" s="19" t="n">
        <v>0.232741263961483</v>
      </c>
      <c r="K684" s="19" t="n">
        <v>0.228411689134924</v>
      </c>
      <c r="L684" s="19" t="n">
        <v>0.296141859860296</v>
      </c>
      <c r="M684" s="19" t="n">
        <v>0.348117760883672</v>
      </c>
      <c r="N684" s="19" t="n">
        <v>0.233366258566251</v>
      </c>
      <c r="O684" s="19" t="n">
        <v>0.469308797695863</v>
      </c>
      <c r="P684" s="19"/>
      <c r="Q684" s="19" t="n">
        <v>0.352534998553447</v>
      </c>
      <c r="R684" s="19" t="n">
        <v>0.308537918107271</v>
      </c>
      <c r="S684" s="19" t="n">
        <v>0.187445808706185</v>
      </c>
      <c r="T684" s="19" t="n">
        <v>0.338213143322937</v>
      </c>
      <c r="U684" s="19"/>
      <c r="V684" s="19" t="n">
        <v>0.284950859487557</v>
      </c>
      <c r="W684" s="19" t="n">
        <v>0.323030687971954</v>
      </c>
      <c r="X684" s="19" t="n">
        <v>0.347832898091633</v>
      </c>
      <c r="Y684" s="19"/>
      <c r="Z684" s="19" t="n">
        <v>0.297139246874027</v>
      </c>
      <c r="AA684" s="19" t="n">
        <v>0.305373339055231</v>
      </c>
      <c r="AB684" s="19" t="n">
        <v>0.350529964939705</v>
      </c>
      <c r="AC684" s="19" t="n">
        <v>0.384610006529351</v>
      </c>
      <c r="AD684" s="19" t="n">
        <v>0.368308370757722</v>
      </c>
    </row>
    <row r="685">
      <c r="B685" t="s">
        <v>354</v>
      </c>
      <c r="C685" s="19" t="n">
        <v>0.268585124957305</v>
      </c>
      <c r="D685" s="19" t="n">
        <v>0.269424981734271</v>
      </c>
      <c r="E685" s="19" t="n">
        <v>0.265912192373549</v>
      </c>
      <c r="F685" s="19"/>
      <c r="G685" s="19" t="n">
        <v>0.236266821916005</v>
      </c>
      <c r="H685" s="19" t="n">
        <v>0.210241294878964</v>
      </c>
      <c r="I685" s="19" t="n">
        <v>0.201623350982479</v>
      </c>
      <c r="J685" s="19" t="n">
        <v>0.2</v>
      </c>
      <c r="K685" s="19" t="n">
        <v>0.371656079110866</v>
      </c>
      <c r="L685" s="19" t="n">
        <v>0.295807602807975</v>
      </c>
      <c r="M685" s="19" t="n">
        <v>0.304280516719153</v>
      </c>
      <c r="N685" s="19" t="n">
        <v>0.266930068530004</v>
      </c>
      <c r="O685" s="19" t="n">
        <v>0.285161583871039</v>
      </c>
      <c r="P685" s="19"/>
      <c r="Q685" s="19" t="n">
        <v>0.319998966620939</v>
      </c>
      <c r="R685" s="19" t="n">
        <v>0.241173182736721</v>
      </c>
      <c r="S685" s="19" t="n">
        <v>0.281189266287328</v>
      </c>
      <c r="T685" s="19" t="n">
        <v>0.283146522390318</v>
      </c>
      <c r="U685" s="19"/>
      <c r="V685" s="19" t="n">
        <v>0.276163737280104</v>
      </c>
      <c r="W685" s="19" t="n">
        <v>0.266028340223069</v>
      </c>
      <c r="X685" s="19" t="n">
        <v>0.252124658281065</v>
      </c>
      <c r="Y685" s="19"/>
      <c r="Z685" s="19" t="n">
        <v>0.280299160315658</v>
      </c>
      <c r="AA685" s="19" t="n">
        <v>0.210873506189913</v>
      </c>
      <c r="AB685" s="19" t="n">
        <v>0.268925206880302</v>
      </c>
      <c r="AC685" s="19" t="n">
        <v>0.32899706731927</v>
      </c>
      <c r="AD685" s="19" t="n">
        <v>0.295490512226372</v>
      </c>
    </row>
    <row r="686">
      <c r="B686" t="s">
        <v>355</v>
      </c>
      <c r="C686" s="19" t="n">
        <v>0.156377344967864</v>
      </c>
      <c r="D686" s="19" t="n">
        <v>0.14880657244262</v>
      </c>
      <c r="E686" s="19" t="n">
        <v>0.160979754831396</v>
      </c>
      <c r="F686" s="19"/>
      <c r="G686" s="19" t="n">
        <v>0.158239906850397</v>
      </c>
      <c r="H686" s="19" t="n">
        <v>0.0701498597968301</v>
      </c>
      <c r="I686" s="19" t="n">
        <v>0.0555415932349349</v>
      </c>
      <c r="J686" s="19" t="n">
        <v>0.166469310209383</v>
      </c>
      <c r="K686" s="19" t="n">
        <v>0.228411689134924</v>
      </c>
      <c r="L686" s="19" t="n">
        <v>0.267579740650877</v>
      </c>
      <c r="M686" s="19" t="n">
        <v>0.130479655520565</v>
      </c>
      <c r="N686" s="19" t="n">
        <v>0.166633741433749</v>
      </c>
      <c r="O686" s="19" t="n">
        <v>0.142338984879099</v>
      </c>
      <c r="P686" s="19"/>
      <c r="Q686" s="19" t="n">
        <v>0.125310114389923</v>
      </c>
      <c r="R686" s="19" t="n">
        <v>0.167187437577053</v>
      </c>
      <c r="S686" s="19" t="n">
        <v>0.12425016358565</v>
      </c>
      <c r="T686" s="19" t="n">
        <v>0.190205977305552</v>
      </c>
      <c r="U686" s="19"/>
      <c r="V686" s="19" t="n">
        <v>0.160330629718508</v>
      </c>
      <c r="W686" s="19" t="n">
        <v>0.13386712290381</v>
      </c>
      <c r="X686" s="19" t="n">
        <v>0.200985143317406</v>
      </c>
      <c r="Y686" s="19"/>
      <c r="Z686" s="19" t="n">
        <v>0.205213089810993</v>
      </c>
      <c r="AA686" s="19" t="n">
        <v>0.15344344815653</v>
      </c>
      <c r="AB686" s="19" t="n">
        <v>0.167539481337277</v>
      </c>
      <c r="AC686" s="19" t="n">
        <v>0.183677704914757</v>
      </c>
      <c r="AD686" s="19" t="n">
        <v>0.161799027055871</v>
      </c>
    </row>
    <row r="687">
      <c r="B687" t="s">
        <v>78</v>
      </c>
      <c r="C687" s="19" t="n">
        <v>0.0165728050775241</v>
      </c>
      <c r="D687" s="19" t="n">
        <v>0.0210718885260236</v>
      </c>
      <c r="E687" s="19" t="n">
        <v>0.0141693327916981</v>
      </c>
      <c r="F687" s="19"/>
      <c r="G687" s="19" t="n">
        <v>0</v>
      </c>
      <c r="H687" s="19" t="n">
        <v>0.017485393821326</v>
      </c>
      <c r="I687" s="19" t="n">
        <v>0.0111873349561837</v>
      </c>
      <c r="J687" s="19" t="n">
        <v>0</v>
      </c>
      <c r="K687" s="19" t="n">
        <v>0.0428377805012029</v>
      </c>
      <c r="L687" s="19" t="n">
        <v>0</v>
      </c>
      <c r="M687" s="19" t="n">
        <v>0</v>
      </c>
      <c r="N687" s="19" t="n">
        <v>0.0499506121506242</v>
      </c>
      <c r="O687" s="19" t="n">
        <v>0.0205414038882317</v>
      </c>
      <c r="P687" s="19"/>
      <c r="Q687" s="19" t="n">
        <v>0.016293801269689</v>
      </c>
      <c r="R687" s="19" t="n">
        <v>0.0148079720777938</v>
      </c>
      <c r="S687" s="19" t="n">
        <v>0.0367721737254232</v>
      </c>
      <c r="T687" s="19" t="n">
        <v>0</v>
      </c>
      <c r="U687" s="19"/>
      <c r="V687" s="19" t="n">
        <v>0.00787288399438567</v>
      </c>
      <c r="W687" s="19" t="n">
        <v>0.0286455419278373</v>
      </c>
      <c r="X687" s="19" t="n">
        <v>0.0125154351318486</v>
      </c>
      <c r="Y687" s="19"/>
      <c r="Z687" s="19" t="n">
        <v>0.00871399984508646</v>
      </c>
      <c r="AA687" s="19" t="n">
        <v>0</v>
      </c>
      <c r="AB687" s="19" t="n">
        <v>0.0183775343208341</v>
      </c>
      <c r="AC687" s="19" t="n">
        <v>0.0202353523176985</v>
      </c>
      <c r="AD687" s="19" t="n">
        <v>0</v>
      </c>
    </row>
    <row r="688">
      <c r="B688" t="s">
        <v>101</v>
      </c>
      <c r="C688" s="19" t="n">
        <v>0.00175255399913146</v>
      </c>
      <c r="D688" s="19" t="n">
        <v>0</v>
      </c>
      <c r="E688" s="19" t="n">
        <v>0.00271364904033283</v>
      </c>
      <c r="F688" s="19"/>
      <c r="G688" s="19" t="n">
        <v>0</v>
      </c>
      <c r="H688" s="19" t="n">
        <v>0</v>
      </c>
      <c r="I688" s="19" t="n">
        <v>0</v>
      </c>
      <c r="J688" s="19" t="n">
        <v>0</v>
      </c>
      <c r="K688" s="19" t="n">
        <v>0</v>
      </c>
      <c r="L688" s="19" t="n">
        <v>0</v>
      </c>
      <c r="M688" s="19" t="n">
        <v>0</v>
      </c>
      <c r="N688" s="19" t="n">
        <v>0.0165843535843737</v>
      </c>
      <c r="O688" s="19" t="n">
        <v>0</v>
      </c>
      <c r="P688" s="19"/>
      <c r="Q688" s="19" t="n">
        <v>0</v>
      </c>
      <c r="R688" s="19" t="n">
        <v>0.00350774690453473</v>
      </c>
      <c r="S688" s="19" t="n">
        <v>0</v>
      </c>
      <c r="T688" s="19" t="n">
        <v>0</v>
      </c>
      <c r="U688" s="19"/>
      <c r="V688" s="19" t="n">
        <v>0</v>
      </c>
      <c r="W688" s="19" t="n">
        <v>0.00455685276567286</v>
      </c>
      <c r="X688" s="19" t="n">
        <v>0</v>
      </c>
      <c r="Y688" s="19"/>
      <c r="Z688" s="19" t="n">
        <v>0.00405896406093966</v>
      </c>
      <c r="AA688" s="19" t="n">
        <v>0</v>
      </c>
      <c r="AB688" s="19" t="n">
        <v>0.00610290327054281</v>
      </c>
      <c r="AC688" s="19" t="n">
        <v>0</v>
      </c>
      <c r="AD688" s="19" t="n">
        <v>0</v>
      </c>
    </row>
    <row r="68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c r="B690" s="7" t="s">
        <v>357</v>
      </c>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c r="B691" s="26" t="s">
        <v>319</v>
      </c>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c r="B692" t="s">
        <v>350</v>
      </c>
      <c r="C692" s="19" t="n">
        <v>0.181207480379973</v>
      </c>
      <c r="D692" s="19" t="n">
        <v>0.161424665130426</v>
      </c>
      <c r="E692" s="19" t="n">
        <v>0.189405725113368</v>
      </c>
      <c r="F692" s="19"/>
      <c r="G692" s="19" t="n">
        <v>0.157303016827891</v>
      </c>
      <c r="H692" s="19" t="n">
        <v>0.143008565187309</v>
      </c>
      <c r="I692" s="19" t="n">
        <v>0.192324223841274</v>
      </c>
      <c r="J692" s="19" t="n">
        <v>0.2</v>
      </c>
      <c r="K692" s="19" t="n">
        <v>0.148947278333547</v>
      </c>
      <c r="L692" s="19" t="n">
        <v>0.225655768730629</v>
      </c>
      <c r="M692" s="19" t="n">
        <v>0.195719483280847</v>
      </c>
      <c r="N692" s="19" t="n">
        <v>0.104945778797294</v>
      </c>
      <c r="O692" s="19" t="n">
        <v>0.249444523863381</v>
      </c>
      <c r="P692" s="19"/>
      <c r="Q692" s="19" t="n">
        <v>0.183061801159021</v>
      </c>
      <c r="R692" s="19" t="n">
        <v>0.192899659066415</v>
      </c>
      <c r="S692" s="19" t="n">
        <v>0.173600724434224</v>
      </c>
      <c r="T692" s="19" t="n">
        <v>0.153415899376478</v>
      </c>
      <c r="U692" s="19"/>
      <c r="V692" s="19" t="n">
        <v>0.17792746835866</v>
      </c>
      <c r="W692" s="19" t="n">
        <v>0.201345926524137</v>
      </c>
      <c r="X692" s="19" t="n">
        <v>0.141397430338355</v>
      </c>
      <c r="Y692" s="19"/>
      <c r="Z692" s="19" t="n">
        <v>0.178563849489112</v>
      </c>
      <c r="AA692" s="19" t="n">
        <v>0.281757914038782</v>
      </c>
      <c r="AB692" s="19" t="n">
        <v>0.149626885255499</v>
      </c>
      <c r="AC692" s="19" t="n">
        <v>0.191324180746653</v>
      </c>
      <c r="AD692" s="19" t="n">
        <v>0.195135532316999</v>
      </c>
    </row>
    <row r="693">
      <c r="B693" t="s">
        <v>348</v>
      </c>
      <c r="C693" s="19" t="n">
        <v>0.365041533738369</v>
      </c>
      <c r="D693" s="19" t="n">
        <v>0.386989271900687</v>
      </c>
      <c r="E693" s="19" t="n">
        <v>0.354277057769748</v>
      </c>
      <c r="F693" s="19"/>
      <c r="G693" s="19" t="n">
        <v>0.44756566105737</v>
      </c>
      <c r="H693" s="19" t="n">
        <v>0.374788008737767</v>
      </c>
      <c r="I693" s="19" t="n">
        <v>0.325173271364331</v>
      </c>
      <c r="J693" s="19" t="n">
        <v>0.233925402705184</v>
      </c>
      <c r="K693" s="19" t="n">
        <v>0.358570886795724</v>
      </c>
      <c r="L693" s="19" t="n">
        <v>0.324202593491234</v>
      </c>
      <c r="M693" s="19" t="n">
        <v>0.347601722397175</v>
      </c>
      <c r="N693" s="19" t="n">
        <v>0.491479784632031</v>
      </c>
      <c r="O693" s="19" t="n">
        <v>0.375030859785368</v>
      </c>
      <c r="P693" s="19"/>
      <c r="Q693" s="19" t="n">
        <v>0.425025373189547</v>
      </c>
      <c r="R693" s="19" t="n">
        <v>0.293901940530824</v>
      </c>
      <c r="S693" s="19" t="n">
        <v>0.46709659589513</v>
      </c>
      <c r="T693" s="19" t="n">
        <v>0.443267584837257</v>
      </c>
      <c r="U693" s="19"/>
      <c r="V693" s="19" t="n">
        <v>0.352645665333957</v>
      </c>
      <c r="W693" s="19" t="n">
        <v>0.377758065751718</v>
      </c>
      <c r="X693" s="19" t="n">
        <v>0.371224322795527</v>
      </c>
      <c r="Y693" s="19"/>
      <c r="Z693" s="19" t="n">
        <v>0.371141767352766</v>
      </c>
      <c r="AA693" s="19" t="n">
        <v>0.30888074700602</v>
      </c>
      <c r="AB693" s="19" t="n">
        <v>0.413290781682831</v>
      </c>
      <c r="AC693" s="19" t="n">
        <v>0.338526991083518</v>
      </c>
      <c r="AD693" s="19" t="n">
        <v>0.260418892922428</v>
      </c>
    </row>
    <row r="694">
      <c r="B694" t="s">
        <v>354</v>
      </c>
      <c r="C694" s="19" t="n">
        <v>0.0397733915666785</v>
      </c>
      <c r="D694" s="19" t="n">
        <v>0.043524104893014</v>
      </c>
      <c r="E694" s="19" t="n">
        <v>0.0378643672095215</v>
      </c>
      <c r="F694" s="19"/>
      <c r="G694" s="19" t="n">
        <v>0.0786515084139455</v>
      </c>
      <c r="H694" s="19" t="n">
        <v>0.053389721775229</v>
      </c>
      <c r="I694" s="19" t="n">
        <v>0.0226278148564935</v>
      </c>
      <c r="J694" s="19" t="n">
        <v>0.0666666666666667</v>
      </c>
      <c r="K694" s="19" t="n">
        <v>0.0597913149712016</v>
      </c>
      <c r="L694" s="19" t="n">
        <v>0.0282278621570987</v>
      </c>
      <c r="M694" s="19" t="n">
        <v>0.0216606028390113</v>
      </c>
      <c r="N694" s="19" t="n">
        <v>0.0351205516186707</v>
      </c>
      <c r="O694" s="19" t="n">
        <v>0.020972202367488</v>
      </c>
      <c r="P694" s="19"/>
      <c r="Q694" s="19" t="n">
        <v>0.0466735994412572</v>
      </c>
      <c r="R694" s="19" t="n">
        <v>0.0443498814079881</v>
      </c>
      <c r="S694" s="19" t="n">
        <v>0.0521980991487678</v>
      </c>
      <c r="T694" s="19" t="n">
        <v>0.0111637463316762</v>
      </c>
      <c r="U694" s="19"/>
      <c r="V694" s="19" t="n">
        <v>0.0562278479827976</v>
      </c>
      <c r="W694" s="19" t="n">
        <v>0.0309213136321345</v>
      </c>
      <c r="X694" s="19" t="n">
        <v>0.0117297082432478</v>
      </c>
      <c r="Y694" s="19"/>
      <c r="Z694" s="19" t="n">
        <v>0.0233231946165051</v>
      </c>
      <c r="AA694" s="19" t="n">
        <v>0.0290436288417115</v>
      </c>
      <c r="AB694" s="19" t="n">
        <v>0.0565572130626617</v>
      </c>
      <c r="AC694" s="19" t="n">
        <v>0.112505054255876</v>
      </c>
      <c r="AD694" s="19" t="n">
        <v>0.0597870191467391</v>
      </c>
    </row>
    <row r="695">
      <c r="B695" t="s">
        <v>353</v>
      </c>
      <c r="C695" s="19" t="n">
        <v>0.0596039658710481</v>
      </c>
      <c r="D695" s="19" t="n">
        <v>0.0744255182922678</v>
      </c>
      <c r="E695" s="19" t="n">
        <v>0.0517604431042513</v>
      </c>
      <c r="F695" s="19"/>
      <c r="G695" s="19" t="n">
        <v>0.0265294661454838</v>
      </c>
      <c r="H695" s="19" t="n">
        <v>0.0538137042996947</v>
      </c>
      <c r="I695" s="19" t="n">
        <v>0.10075969628883</v>
      </c>
      <c r="J695" s="19" t="n">
        <v>0.132938620418766</v>
      </c>
      <c r="K695" s="19" t="n">
        <v>0.0297186544541153</v>
      </c>
      <c r="L695" s="19" t="n">
        <v>0.0141974953416295</v>
      </c>
      <c r="M695" s="19" t="n">
        <v>0.108819052681554</v>
      </c>
      <c r="N695" s="19" t="n">
        <v>0.0529927344720447</v>
      </c>
      <c r="O695" s="19" t="n">
        <v>0.0626697288195224</v>
      </c>
      <c r="P695" s="19"/>
      <c r="Q695" s="19" t="n">
        <v>0.0518684523012055</v>
      </c>
      <c r="R695" s="19" t="n">
        <v>0.072134720099358</v>
      </c>
      <c r="S695" s="19" t="n">
        <v>0.0203936874421987</v>
      </c>
      <c r="T695" s="19" t="n">
        <v>0.0574204495944605</v>
      </c>
      <c r="U695" s="19"/>
      <c r="V695" s="19" t="n">
        <v>0.0603162410659252</v>
      </c>
      <c r="W695" s="19" t="n">
        <v>0.0722877626952981</v>
      </c>
      <c r="X695" s="19" t="n">
        <v>0.0261026583033777</v>
      </c>
      <c r="Y695" s="19"/>
      <c r="Z695" s="19" t="n">
        <v>0.0582259110130258</v>
      </c>
      <c r="AA695" s="19" t="n">
        <v>0.0406565647265969</v>
      </c>
      <c r="AB695" s="19" t="n">
        <v>0.0649491199557173</v>
      </c>
      <c r="AC695" s="19" t="n">
        <v>0.077299114483789</v>
      </c>
      <c r="AD695" s="19" t="n">
        <v>0.0409557745463396</v>
      </c>
    </row>
    <row r="696">
      <c r="B696" t="s">
        <v>355</v>
      </c>
      <c r="C696" s="19" t="n">
        <v>0.0190888947991115</v>
      </c>
      <c r="D696" s="19" t="n">
        <v>0.0240169027886395</v>
      </c>
      <c r="E696" s="19" t="n">
        <v>0.0164787685273579</v>
      </c>
      <c r="F696" s="19"/>
      <c r="G696" s="19" t="n">
        <v>0.0265294661454838</v>
      </c>
      <c r="H696" s="19" t="n">
        <v>0.0180085651873092</v>
      </c>
      <c r="I696" s="19" t="n">
        <v>0.0113139074282468</v>
      </c>
      <c r="J696" s="19" t="n">
        <v>0</v>
      </c>
      <c r="K696" s="19" t="n">
        <v>0.0297186544541153</v>
      </c>
      <c r="L696" s="19" t="n">
        <v>0.0422582289725679</v>
      </c>
      <c r="M696" s="19" t="n">
        <v>0.0216606028390113</v>
      </c>
      <c r="N696" s="19" t="n">
        <v>0</v>
      </c>
      <c r="O696" s="19" t="n">
        <v>0</v>
      </c>
      <c r="P696" s="19"/>
      <c r="Q696" s="19" t="n">
        <v>0.0103743980047144</v>
      </c>
      <c r="R696" s="19" t="n">
        <v>0.0252651316901626</v>
      </c>
      <c r="S696" s="19" t="n">
        <v>0.0233983622296496</v>
      </c>
      <c r="T696" s="19" t="n">
        <v>0.010361541749024</v>
      </c>
      <c r="U696" s="19"/>
      <c r="V696" s="19" t="n">
        <v>0.0330450032092931</v>
      </c>
      <c r="W696" s="19" t="n">
        <v>0</v>
      </c>
      <c r="X696" s="19" t="n">
        <v>0.0239184939622806</v>
      </c>
      <c r="Y696" s="19"/>
      <c r="Z696" s="19" t="n">
        <v>0.0211357945067258</v>
      </c>
      <c r="AA696" s="19" t="n">
        <v>0.0259539201322601</v>
      </c>
      <c r="AB696" s="19" t="n">
        <v>0.0215977923055678</v>
      </c>
      <c r="AC696" s="19" t="n">
        <v>0.0244384217753164</v>
      </c>
      <c r="AD696" s="19" t="n">
        <v>0.0208001346508072</v>
      </c>
    </row>
    <row r="697">
      <c r="B697" t="s">
        <v>351</v>
      </c>
      <c r="C697" s="19" t="n">
        <v>0.0744843582996586</v>
      </c>
      <c r="D697" s="19" t="n">
        <v>0.0712355840895944</v>
      </c>
      <c r="E697" s="19" t="n">
        <v>0.0764725306582348</v>
      </c>
      <c r="F697" s="19"/>
      <c r="G697" s="19" t="n">
        <v>0.0262171694713152</v>
      </c>
      <c r="H697" s="19" t="n">
        <v>0.124576017475534</v>
      </c>
      <c r="I697" s="19" t="n">
        <v>0.0787978005357058</v>
      </c>
      <c r="J697" s="19" t="n">
        <v>0.0666666666666667</v>
      </c>
      <c r="K697" s="19" t="n">
        <v>0.119405626910918</v>
      </c>
      <c r="L697" s="19" t="n">
        <v>0.0280607336309384</v>
      </c>
      <c r="M697" s="19" t="n">
        <v>0.130479655520565</v>
      </c>
      <c r="N697" s="19" t="n">
        <v>0.0525768584133266</v>
      </c>
      <c r="O697" s="19" t="n">
        <v>0.0419444047349761</v>
      </c>
      <c r="P697" s="19"/>
      <c r="Q697" s="19" t="n">
        <v>0.0811034616984113</v>
      </c>
      <c r="R697" s="19" t="n">
        <v>0.0884383780671748</v>
      </c>
      <c r="S697" s="19" t="n">
        <v>0.0425657359987391</v>
      </c>
      <c r="T697" s="19" t="n">
        <v>0.0455977396806331</v>
      </c>
      <c r="U697" s="19"/>
      <c r="V697" s="19" t="n">
        <v>0.0885640795176458</v>
      </c>
      <c r="W697" s="19" t="n">
        <v>0.0561426716475988</v>
      </c>
      <c r="X697" s="19" t="n">
        <v>0.0770926791158115</v>
      </c>
      <c r="Y697" s="19"/>
      <c r="Z697" s="19" t="n">
        <v>0.0689929257736507</v>
      </c>
      <c r="AA697" s="19" t="n">
        <v>0.0938001065999414</v>
      </c>
      <c r="AB697" s="19" t="n">
        <v>0.0457319087671113</v>
      </c>
      <c r="AC697" s="19" t="n">
        <v>0.0572542518918137</v>
      </c>
      <c r="AD697" s="19" t="n">
        <v>0.0565928918482306</v>
      </c>
    </row>
    <row r="698">
      <c r="B698" t="s">
        <v>349</v>
      </c>
      <c r="C698" s="19" t="n">
        <v>0.201353911969085</v>
      </c>
      <c r="D698" s="19" t="n">
        <v>0.164980991479818</v>
      </c>
      <c r="E698" s="19" t="n">
        <v>0.221670180593272</v>
      </c>
      <c r="F698" s="19"/>
      <c r="G698" s="19" t="n">
        <v>0.131710440704913</v>
      </c>
      <c r="H698" s="19" t="n">
        <v>0.21461884341208</v>
      </c>
      <c r="I698" s="19" t="n">
        <v>0.167844037934267</v>
      </c>
      <c r="J698" s="19" t="n">
        <v>0.2</v>
      </c>
      <c r="K698" s="19" t="n">
        <v>0.223774923563292</v>
      </c>
      <c r="L698" s="19" t="n">
        <v>0.267078355072396</v>
      </c>
      <c r="M698" s="19" t="n">
        <v>0.130479655520565</v>
      </c>
      <c r="N698" s="19" t="n">
        <v>0.210307433653306</v>
      </c>
      <c r="O698" s="19" t="n">
        <v>0.228966078061776</v>
      </c>
      <c r="P698" s="19"/>
      <c r="Q698" s="19" t="n">
        <v>0.159102296404761</v>
      </c>
      <c r="R698" s="19" t="n">
        <v>0.225254049080982</v>
      </c>
      <c r="S698" s="19" t="n">
        <v>0.163830927001975</v>
      </c>
      <c r="T698" s="19" t="n">
        <v>0.199601047357645</v>
      </c>
      <c r="U698" s="19"/>
      <c r="V698" s="19" t="n">
        <v>0.1675967915874</v>
      </c>
      <c r="W698" s="19" t="n">
        <v>0.203744131575899</v>
      </c>
      <c r="X698" s="19" t="n">
        <v>0.297853794346874</v>
      </c>
      <c r="Y698" s="19"/>
      <c r="Z698" s="19" t="n">
        <v>0.222288146382691</v>
      </c>
      <c r="AA698" s="19" t="n">
        <v>0.165640727502885</v>
      </c>
      <c r="AB698" s="19" t="n">
        <v>0.199502317651515</v>
      </c>
      <c r="AC698" s="19" t="n">
        <v>0.175528288094526</v>
      </c>
      <c r="AD698" s="19" t="n">
        <v>0.283106707981903</v>
      </c>
    </row>
    <row r="699">
      <c r="B699" t="s">
        <v>352</v>
      </c>
      <c r="C699" s="19" t="n">
        <v>0.0542374239639151</v>
      </c>
      <c r="D699" s="19" t="n">
        <v>0.0635655082227465</v>
      </c>
      <c r="E699" s="19" t="n">
        <v>0.0493524043118963</v>
      </c>
      <c r="F699" s="19"/>
      <c r="G699" s="19" t="n">
        <v>0.105493271233598</v>
      </c>
      <c r="H699" s="19" t="n">
        <v>0.0177965739250763</v>
      </c>
      <c r="I699" s="19" t="n">
        <v>0.0786646167150319</v>
      </c>
      <c r="J699" s="19" t="n">
        <v>0.0662719537520997</v>
      </c>
      <c r="K699" s="19" t="n">
        <v>0.0300726605170864</v>
      </c>
      <c r="L699" s="19" t="n">
        <v>0.0703189626035063</v>
      </c>
      <c r="M699" s="19" t="n">
        <v>0.0435792249212712</v>
      </c>
      <c r="N699" s="19" t="n">
        <v>0.0525768584133266</v>
      </c>
      <c r="O699" s="19" t="n">
        <v>0.020972202367488</v>
      </c>
      <c r="P699" s="19"/>
      <c r="Q699" s="19" t="n">
        <v>0.0348174222507478</v>
      </c>
      <c r="R699" s="19" t="n">
        <v>0.0542399153529807</v>
      </c>
      <c r="S699" s="19" t="n">
        <v>0.0569158678493167</v>
      </c>
      <c r="T699" s="19" t="n">
        <v>0.0791719910728259</v>
      </c>
      <c r="U699" s="19"/>
      <c r="V699" s="19" t="n">
        <v>0.0525079272589323</v>
      </c>
      <c r="W699" s="19" t="n">
        <v>0.0578001281732136</v>
      </c>
      <c r="X699" s="19" t="n">
        <v>0.0506809128945262</v>
      </c>
      <c r="Y699" s="19"/>
      <c r="Z699" s="19" t="n">
        <v>0.0522845347361751</v>
      </c>
      <c r="AA699" s="19" t="n">
        <v>0.0542663911518035</v>
      </c>
      <c r="AB699" s="19" t="n">
        <v>0.0487439813190969</v>
      </c>
      <c r="AC699" s="19" t="n">
        <v>0.0135118421732734</v>
      </c>
      <c r="AD699" s="19" t="n">
        <v>0.0736258743348202</v>
      </c>
    </row>
    <row r="700">
      <c r="B700" t="s">
        <v>103</v>
      </c>
      <c r="C700" s="19" t="n">
        <v>0.00520903941216119</v>
      </c>
      <c r="D700" s="19" t="n">
        <v>0.00983745320280584</v>
      </c>
      <c r="E700" s="19" t="n">
        <v>0.00271852271235009</v>
      </c>
      <c r="F700" s="19"/>
      <c r="G700" s="19" t="n">
        <v>0</v>
      </c>
      <c r="H700" s="19" t="n">
        <v>0</v>
      </c>
      <c r="I700" s="19" t="n">
        <v>0.0224946310358197</v>
      </c>
      <c r="J700" s="19" t="n">
        <v>0.0335306897906168</v>
      </c>
      <c r="K700" s="19" t="n">
        <v>0</v>
      </c>
      <c r="L700" s="19" t="n">
        <v>0</v>
      </c>
      <c r="M700" s="19" t="n">
        <v>0</v>
      </c>
      <c r="N700" s="19" t="n">
        <v>0</v>
      </c>
      <c r="O700" s="19" t="n">
        <v>0</v>
      </c>
      <c r="P700" s="19"/>
      <c r="Q700" s="19" t="n">
        <v>0.0079731955503341</v>
      </c>
      <c r="R700" s="19" t="n">
        <v>0.00351632470411382</v>
      </c>
      <c r="S700" s="19" t="n">
        <v>0</v>
      </c>
      <c r="T700" s="19" t="n">
        <v>0</v>
      </c>
      <c r="U700" s="19"/>
      <c r="V700" s="19" t="n">
        <v>0.0111689756853889</v>
      </c>
      <c r="W700" s="19" t="n">
        <v>0</v>
      </c>
      <c r="X700" s="19" t="n">
        <v>0</v>
      </c>
      <c r="Y700" s="19"/>
      <c r="Z700" s="19" t="n">
        <v>0.00404387612934828</v>
      </c>
      <c r="AA700" s="19" t="n">
        <v>0</v>
      </c>
      <c r="AB700" s="19" t="n">
        <v>0</v>
      </c>
      <c r="AC700" s="19" t="n">
        <v>0.00961185549523489</v>
      </c>
      <c r="AD700" s="19" t="n">
        <v>0.00957717225173391</v>
      </c>
    </row>
    <row r="701">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c r="B702" s="7" t="s">
        <v>121</v>
      </c>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c r="B703" s="26" t="s">
        <v>63</v>
      </c>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c r="B704" t="s">
        <v>358</v>
      </c>
      <c r="C704" s="19" t="n">
        <v>0.260569080147414</v>
      </c>
      <c r="D704" s="19" t="n">
        <v>0.325586715426202</v>
      </c>
      <c r="E704" s="19" t="n">
        <v>0.225899570968426</v>
      </c>
      <c r="F704" s="19"/>
      <c r="G704" s="19" t="n">
        <v>0.290574940903647</v>
      </c>
      <c r="H704" s="19" t="n">
        <v>0.421524012315559</v>
      </c>
      <c r="I704" s="19" t="n">
        <v>0.277444578477352</v>
      </c>
      <c r="J704" s="19" t="n">
        <v>0.233530689790617</v>
      </c>
      <c r="K704" s="19" t="n">
        <v>0.171859383848236</v>
      </c>
      <c r="L704" s="19" t="n">
        <v>0.253549373835407</v>
      </c>
      <c r="M704" s="19" t="n">
        <v>0.261217330284379</v>
      </c>
      <c r="N704" s="19" t="n">
        <v>0.266732517132501</v>
      </c>
      <c r="O704" s="19" t="n">
        <v>0.163605809936592</v>
      </c>
      <c r="P704" s="19"/>
      <c r="Q704" s="19" t="n">
        <v>0.269181567289334</v>
      </c>
      <c r="R704" s="19" t="n">
        <v>0.322694680779214</v>
      </c>
      <c r="S704" s="19" t="n">
        <v>0.214384973521413</v>
      </c>
      <c r="T704" s="19" t="n">
        <v>0.0926304660039772</v>
      </c>
      <c r="U704" s="19"/>
      <c r="V704" s="19" t="n">
        <v>0.27382376666751</v>
      </c>
      <c r="W704" s="19" t="n">
        <v>0.235752183432457</v>
      </c>
      <c r="X704" s="19" t="n">
        <v>0.282886335681679</v>
      </c>
      <c r="Y704" s="19"/>
      <c r="Z704" s="19" t="n">
        <v>0.265373107761761</v>
      </c>
      <c r="AA704" s="19" t="n">
        <v>0.358885446652823</v>
      </c>
      <c r="AB704" s="19" t="n">
        <v>0.324110291072548</v>
      </c>
      <c r="AC704" s="19" t="n">
        <v>0.365319745503311</v>
      </c>
      <c r="AD704" s="19" t="n">
        <v>0.27557982054125</v>
      </c>
    </row>
    <row r="705">
      <c r="B705" t="s">
        <v>359</v>
      </c>
      <c r="C705" s="19" t="n">
        <v>0.714077435683001</v>
      </c>
      <c r="D705" s="19" t="n">
        <v>0.625368110346254</v>
      </c>
      <c r="E705" s="19" t="n">
        <v>0.761590871720461</v>
      </c>
      <c r="F705" s="19"/>
      <c r="G705" s="19" t="n">
        <v>0.683207889625038</v>
      </c>
      <c r="H705" s="19" t="n">
        <v>0.560782309351589</v>
      </c>
      <c r="I705" s="19" t="n">
        <v>0.722555421522648</v>
      </c>
      <c r="J705" s="19" t="n">
        <v>0.766469310209383</v>
      </c>
      <c r="K705" s="19" t="n">
        <v>0.756349000549318</v>
      </c>
      <c r="L705" s="19" t="n">
        <v>0.746450626164593</v>
      </c>
      <c r="M705" s="19" t="n">
        <v>0.69520344479435</v>
      </c>
      <c r="N705" s="19" t="n">
        <v>0.683119319319372</v>
      </c>
      <c r="O705" s="19" t="n">
        <v>0.815852786175176</v>
      </c>
      <c r="P705" s="19"/>
      <c r="Q705" s="19" t="n">
        <v>0.705975643919015</v>
      </c>
      <c r="R705" s="19" t="n">
        <v>0.653155439657219</v>
      </c>
      <c r="S705" s="19" t="n">
        <v>0.746943999223772</v>
      </c>
      <c r="T705" s="19" t="n">
        <v>0.895478821484671</v>
      </c>
      <c r="U705" s="19"/>
      <c r="V705" s="19" t="n">
        <v>0.704525189595749</v>
      </c>
      <c r="W705" s="19" t="n">
        <v>0.724350738192479</v>
      </c>
      <c r="X705" s="19" t="n">
        <v>0.717113664318321</v>
      </c>
      <c r="Y705" s="19"/>
      <c r="Z705" s="19" t="n">
        <v>0.712182831952797</v>
      </c>
      <c r="AA705" s="19" t="n">
        <v>0.641114553347177</v>
      </c>
      <c r="AB705" s="19" t="n">
        <v>0.663611205126037</v>
      </c>
      <c r="AC705" s="19" t="n">
        <v>0.612961036006531</v>
      </c>
      <c r="AD705" s="19" t="n">
        <v>0.701904972213715</v>
      </c>
    </row>
    <row r="706">
      <c r="B706" t="s">
        <v>78</v>
      </c>
      <c r="C706" s="19" t="n">
        <v>0.0253534841695852</v>
      </c>
      <c r="D706" s="19" t="n">
        <v>0.0490451742275442</v>
      </c>
      <c r="E706" s="19" t="n">
        <v>0.0125095573111127</v>
      </c>
      <c r="F706" s="19"/>
      <c r="G706" s="19" t="n">
        <v>0.0262171694713152</v>
      </c>
      <c r="H706" s="19" t="n">
        <v>0.0176936783328521</v>
      </c>
      <c r="I706" s="19" t="n">
        <v>0</v>
      </c>
      <c r="J706" s="19" t="n">
        <v>0</v>
      </c>
      <c r="K706" s="19" t="n">
        <v>0.0717916156024458</v>
      </c>
      <c r="L706" s="19" t="n">
        <v>0</v>
      </c>
      <c r="M706" s="19" t="n">
        <v>0.0435792249212712</v>
      </c>
      <c r="N706" s="19" t="n">
        <v>0.0501481635481274</v>
      </c>
      <c r="O706" s="19" t="n">
        <v>0.0205414038882317</v>
      </c>
      <c r="P706" s="19"/>
      <c r="Q706" s="19" t="n">
        <v>0.0248427887916509</v>
      </c>
      <c r="R706" s="19" t="n">
        <v>0.0241498795635678</v>
      </c>
      <c r="S706" s="19" t="n">
        <v>0.0386710272548152</v>
      </c>
      <c r="T706" s="19" t="n">
        <v>0.0118907125113514</v>
      </c>
      <c r="U706" s="19"/>
      <c r="V706" s="19" t="n">
        <v>0.0216510437367414</v>
      </c>
      <c r="W706" s="19" t="n">
        <v>0.0398970783750639</v>
      </c>
      <c r="X706" s="19" t="n">
        <v>0</v>
      </c>
      <c r="Y706" s="19"/>
      <c r="Z706" s="19" t="n">
        <v>0.0224440602854419</v>
      </c>
      <c r="AA706" s="19" t="n">
        <v>0</v>
      </c>
      <c r="AB706" s="19" t="n">
        <v>0.0122785038014153</v>
      </c>
      <c r="AC706" s="19" t="n">
        <v>0.0217192184901583</v>
      </c>
      <c r="AD706" s="19" t="n">
        <v>0.0225152072450353</v>
      </c>
    </row>
    <row r="707">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c r="B708" s="7" t="s">
        <v>365</v>
      </c>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c r="B709" s="26" t="s">
        <v>63</v>
      </c>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c r="B710" t="s">
        <v>363</v>
      </c>
      <c r="C710" s="19" t="n">
        <v>0.409566808855518</v>
      </c>
      <c r="D710" s="19" t="n">
        <v>0.305848995818321</v>
      </c>
      <c r="E710" s="19" t="n">
        <v>0.464343270697445</v>
      </c>
      <c r="F710" s="19"/>
      <c r="G710" s="19" t="n">
        <v>0.393569838743896</v>
      </c>
      <c r="H710" s="19" t="n">
        <v>0.543296915530263</v>
      </c>
      <c r="I710" s="19" t="n">
        <v>0.444979149196635</v>
      </c>
      <c r="J710" s="19" t="n">
        <v>0.399605287085433</v>
      </c>
      <c r="K710" s="19" t="n">
        <v>0.314256670751804</v>
      </c>
      <c r="L710" s="19" t="n">
        <v>0.407883408805568</v>
      </c>
      <c r="M710" s="19" t="n">
        <v>0.391438966561695</v>
      </c>
      <c r="N710" s="19" t="n">
        <v>0.433168707168747</v>
      </c>
      <c r="O710" s="19" t="n">
        <v>0.346060374366472</v>
      </c>
      <c r="P710" s="19"/>
      <c r="Q710" s="19" t="n">
        <v>0.378978756255636</v>
      </c>
      <c r="R710" s="19" t="n">
        <v>0.430547166206794</v>
      </c>
      <c r="S710" s="19" t="n">
        <v>0.415729520334471</v>
      </c>
      <c r="T710" s="19" t="n">
        <v>0.388386659541681</v>
      </c>
      <c r="U710" s="19"/>
      <c r="V710" s="19" t="n">
        <v>0.394263234358744</v>
      </c>
      <c r="W710" s="19" t="n">
        <v>0.412934586209212</v>
      </c>
      <c r="X710" s="19" t="n">
        <v>0.447314963615783</v>
      </c>
      <c r="Y710" s="19"/>
      <c r="Z710" s="19" t="n">
        <v>0.402493349933925</v>
      </c>
      <c r="AA710" s="19" t="n">
        <v>0.522104569787956</v>
      </c>
      <c r="AB710" s="19" t="n">
        <v>0.466254875642161</v>
      </c>
      <c r="AC710" s="19" t="n">
        <v>0.412114967773116</v>
      </c>
      <c r="AD710" s="19" t="n">
        <v>0.448018703779615</v>
      </c>
    </row>
    <row r="711">
      <c r="B711" t="s">
        <v>231</v>
      </c>
      <c r="C711" s="19" t="n">
        <v>0.404728460129126</v>
      </c>
      <c r="D711" s="19" t="n">
        <v>0.42064827511567</v>
      </c>
      <c r="E711" s="19" t="n">
        <v>0.397271908888143</v>
      </c>
      <c r="F711" s="19"/>
      <c r="G711" s="19" t="n">
        <v>0.474407423877022</v>
      </c>
      <c r="H711" s="19" t="n">
        <v>0.298709686543225</v>
      </c>
      <c r="I711" s="19" t="n">
        <v>0.377077042293715</v>
      </c>
      <c r="J711" s="19" t="n">
        <v>0.500197356457284</v>
      </c>
      <c r="K711" s="19" t="n">
        <v>0.41381617715417</v>
      </c>
      <c r="L711" s="19" t="n">
        <v>0.465174775750568</v>
      </c>
      <c r="M711" s="19" t="n">
        <v>0.456420775078729</v>
      </c>
      <c r="N711" s="19" t="n">
        <v>0.316090475090616</v>
      </c>
      <c r="O711" s="19" t="n">
        <v>0.388110410368618</v>
      </c>
      <c r="P711" s="19"/>
      <c r="Q711" s="19" t="n">
        <v>0.488515988267449</v>
      </c>
      <c r="R711" s="19" t="n">
        <v>0.404856575985178</v>
      </c>
      <c r="S711" s="19" t="n">
        <v>0.323050285573973</v>
      </c>
      <c r="T711" s="19" t="n">
        <v>0.343154658198611</v>
      </c>
      <c r="U711" s="19"/>
      <c r="V711" s="19" t="n">
        <v>0.43508297111512</v>
      </c>
      <c r="W711" s="19" t="n">
        <v>0.382229704122245</v>
      </c>
      <c r="X711" s="19" t="n">
        <v>0.369591236016996</v>
      </c>
      <c r="Y711" s="19"/>
      <c r="Z711" s="19" t="n">
        <v>0.398769939498132</v>
      </c>
      <c r="AA711" s="19" t="n">
        <v>0.338533311577358</v>
      </c>
      <c r="AB711" s="19" t="n">
        <v>0.381237893544861</v>
      </c>
      <c r="AC711" s="19" t="n">
        <v>0.355809155210444</v>
      </c>
      <c r="AD711" s="19" t="n">
        <v>0.48192966304452</v>
      </c>
    </row>
    <row r="712">
      <c r="B712" t="s">
        <v>232</v>
      </c>
      <c r="C712" s="19" t="n">
        <v>0.141993641628554</v>
      </c>
      <c r="D712" s="19" t="n">
        <v>0.209707129985305</v>
      </c>
      <c r="E712" s="19" t="n">
        <v>0.105494823789911</v>
      </c>
      <c r="F712" s="19"/>
      <c r="G712" s="19" t="n">
        <v>0.105805567907767</v>
      </c>
      <c r="H712" s="19" t="n">
        <v>0.122606041260808</v>
      </c>
      <c r="I712" s="19" t="n">
        <v>0.133457856382237</v>
      </c>
      <c r="J712" s="19" t="n">
        <v>0.0666666666666667</v>
      </c>
      <c r="K712" s="19" t="n">
        <v>0.171859383848236</v>
      </c>
      <c r="L712" s="19" t="n">
        <v>0.0988810818129257</v>
      </c>
      <c r="M712" s="19" t="n">
        <v>0.130221636277316</v>
      </c>
      <c r="N712" s="19" t="n">
        <v>0.184008300608136</v>
      </c>
      <c r="O712" s="19" t="n">
        <v>0.245287811376678</v>
      </c>
      <c r="P712" s="19"/>
      <c r="Q712" s="19" t="n">
        <v>0.116310931109018</v>
      </c>
      <c r="R712" s="19" t="n">
        <v>0.118831530525859</v>
      </c>
      <c r="S712" s="19" t="n">
        <v>0.208533651788906</v>
      </c>
      <c r="T712" s="19" t="n">
        <v>0.208911534481864</v>
      </c>
      <c r="U712" s="19"/>
      <c r="V712" s="19" t="n">
        <v>0.133161669525589</v>
      </c>
      <c r="W712" s="19" t="n">
        <v>0.141096754082193</v>
      </c>
      <c r="X712" s="19" t="n">
        <v>0.170913948518034</v>
      </c>
      <c r="Y712" s="19"/>
      <c r="Z712" s="19" t="n">
        <v>0.162625573251903</v>
      </c>
      <c r="AA712" s="19" t="n">
        <v>0.102296235458739</v>
      </c>
      <c r="AB712" s="19" t="n">
        <v>0.106129654926</v>
      </c>
      <c r="AC712" s="19" t="n">
        <v>0.187778307825163</v>
      </c>
      <c r="AD712" s="19" t="n">
        <v>0.0507770524829452</v>
      </c>
    </row>
    <row r="713">
      <c r="B713" t="s">
        <v>233</v>
      </c>
      <c r="C713" s="19" t="n">
        <v>0.0232881705049925</v>
      </c>
      <c r="D713" s="19" t="n">
        <v>0.0308857714188191</v>
      </c>
      <c r="E713" s="19" t="n">
        <v>0.0192151999025959</v>
      </c>
      <c r="F713" s="19"/>
      <c r="G713" s="19" t="n">
        <v>0.0262171694713152</v>
      </c>
      <c r="H713" s="19" t="n">
        <v>0.0176936783328521</v>
      </c>
      <c r="I713" s="19" t="n">
        <v>0.0111873349561837</v>
      </c>
      <c r="J713" s="19" t="n">
        <v>0.0335306897906168</v>
      </c>
      <c r="K713" s="19" t="n">
        <v>0.0714527743734964</v>
      </c>
      <c r="L713" s="19" t="n">
        <v>0.0280607336309384</v>
      </c>
      <c r="M713" s="19" t="n">
        <v>0</v>
      </c>
      <c r="N713" s="19" t="n">
        <v>0.0167819049818769</v>
      </c>
      <c r="O713" s="19" t="n">
        <v>0</v>
      </c>
      <c r="P713" s="19"/>
      <c r="Q713" s="19" t="n">
        <v>0.0161943243678969</v>
      </c>
      <c r="R713" s="19" t="n">
        <v>0.0237962140688549</v>
      </c>
      <c r="S713" s="19" t="n">
        <v>0.0355581358018989</v>
      </c>
      <c r="T713" s="19" t="n">
        <v>0.0245188182406892</v>
      </c>
      <c r="U713" s="19"/>
      <c r="V713" s="19" t="n">
        <v>0.0245286653150188</v>
      </c>
      <c r="W713" s="19" t="n">
        <v>0.0262192685185233</v>
      </c>
      <c r="X713" s="19" t="n">
        <v>0.0121798518491863</v>
      </c>
      <c r="Y713" s="19"/>
      <c r="Z713" s="19" t="n">
        <v>0.0225159112136874</v>
      </c>
      <c r="AA713" s="19" t="n">
        <v>0.0129769600661301</v>
      </c>
      <c r="AB713" s="19" t="n">
        <v>0.0210009076282632</v>
      </c>
      <c r="AC713" s="19" t="n">
        <v>0.0213122644188324</v>
      </c>
      <c r="AD713" s="19" t="n">
        <v>0.0192745806929202</v>
      </c>
    </row>
    <row r="714">
      <c r="B714" t="s">
        <v>78</v>
      </c>
      <c r="C714" s="19" t="n">
        <v>0.0204229188818092</v>
      </c>
      <c r="D714" s="19" t="n">
        <v>0.0329098276618849</v>
      </c>
      <c r="E714" s="19" t="n">
        <v>0.013674796721905</v>
      </c>
      <c r="F714" s="19"/>
      <c r="G714" s="19" t="n">
        <v>0</v>
      </c>
      <c r="H714" s="19" t="n">
        <v>0.0176936783328521</v>
      </c>
      <c r="I714" s="19" t="n">
        <v>0.0332986171712287</v>
      </c>
      <c r="J714" s="19" t="n">
        <v>0</v>
      </c>
      <c r="K714" s="19" t="n">
        <v>0.0286149938722935</v>
      </c>
      <c r="L714" s="19" t="n">
        <v>0</v>
      </c>
      <c r="M714" s="19" t="n">
        <v>0.0219186220822599</v>
      </c>
      <c r="N714" s="19" t="n">
        <v>0.0499506121506242</v>
      </c>
      <c r="O714" s="19" t="n">
        <v>0.0205414038882317</v>
      </c>
      <c r="P714" s="19"/>
      <c r="Q714" s="19" t="n">
        <v>0</v>
      </c>
      <c r="R714" s="19" t="n">
        <v>0.0219685132133137</v>
      </c>
      <c r="S714" s="19" t="n">
        <v>0.0171284065007511</v>
      </c>
      <c r="T714" s="19" t="n">
        <v>0.035028329537155</v>
      </c>
      <c r="U714" s="19"/>
      <c r="V714" s="19" t="n">
        <v>0.0129634596855276</v>
      </c>
      <c r="W714" s="19" t="n">
        <v>0.0375196870678261</v>
      </c>
      <c r="X714" s="19" t="n">
        <v>0</v>
      </c>
      <c r="Y714" s="19"/>
      <c r="Z714" s="19" t="n">
        <v>0.0135952261023528</v>
      </c>
      <c r="AA714" s="19" t="n">
        <v>0.0240889231098168</v>
      </c>
      <c r="AB714" s="19" t="n">
        <v>0.0253766682587154</v>
      </c>
      <c r="AC714" s="19" t="n">
        <v>0.0229853047724446</v>
      </c>
      <c r="AD714" s="19" t="n">
        <v>0</v>
      </c>
    </row>
    <row r="715">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c r="B716" s="7" t="s">
        <v>366</v>
      </c>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c r="B717" s="26" t="s">
        <v>63</v>
      </c>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c r="B718" t="s">
        <v>363</v>
      </c>
      <c r="C718" s="19" t="n">
        <v>0.371544728317798</v>
      </c>
      <c r="D718" s="19" t="n">
        <v>0.30161655073904</v>
      </c>
      <c r="E718" s="19" t="n">
        <v>0.410806486420257</v>
      </c>
      <c r="F718" s="19"/>
      <c r="G718" s="19" t="n">
        <v>0.341447796475435</v>
      </c>
      <c r="H718" s="19" t="n">
        <v>0.456286515446685</v>
      </c>
      <c r="I718" s="19" t="n">
        <v>0.388264377249899</v>
      </c>
      <c r="J718" s="19" t="n">
        <v>0.4662719537521</v>
      </c>
      <c r="K718" s="19" t="n">
        <v>0.328479457380714</v>
      </c>
      <c r="L718" s="19" t="n">
        <v>0.351427684491371</v>
      </c>
      <c r="M718" s="19" t="n">
        <v>0.282361894636893</v>
      </c>
      <c r="N718" s="19" t="n">
        <v>0.433168707168747</v>
      </c>
      <c r="O718" s="19" t="n">
        <v>0.346302181422893</v>
      </c>
      <c r="P718" s="19"/>
      <c r="Q718" s="19" t="n">
        <v>0.351897991142016</v>
      </c>
      <c r="R718" s="19" t="n">
        <v>0.394847267720613</v>
      </c>
      <c r="S718" s="19" t="n">
        <v>0.441958438932627</v>
      </c>
      <c r="T718" s="19" t="n">
        <v>0.288867580324551</v>
      </c>
      <c r="U718" s="19"/>
      <c r="V718" s="19" t="n">
        <v>0.381967742636352</v>
      </c>
      <c r="W718" s="19" t="n">
        <v>0.375218587001828</v>
      </c>
      <c r="X718" s="19" t="n">
        <v>0.330844813146653</v>
      </c>
      <c r="Y718" s="19"/>
      <c r="Z718" s="19" t="n">
        <v>0.335980071927174</v>
      </c>
      <c r="AA718" s="19" t="n">
        <v>0.402449313877307</v>
      </c>
      <c r="AB718" s="19" t="n">
        <v>0.436920247600099</v>
      </c>
      <c r="AC718" s="19" t="n">
        <v>0.42321587051284</v>
      </c>
      <c r="AD718" s="19" t="n">
        <v>0.363591330060708</v>
      </c>
    </row>
    <row r="719">
      <c r="B719" t="s">
        <v>231</v>
      </c>
      <c r="C719" s="19" t="n">
        <v>0.41744788276957</v>
      </c>
      <c r="D719" s="19" t="n">
        <v>0.46290255959462</v>
      </c>
      <c r="E719" s="19" t="n">
        <v>0.39089422160179</v>
      </c>
      <c r="F719" s="19"/>
      <c r="G719" s="19" t="n">
        <v>0.526841762819652</v>
      </c>
      <c r="H719" s="19" t="n">
        <v>0.333263905162825</v>
      </c>
      <c r="I719" s="19" t="n">
        <v>0.400756584766545</v>
      </c>
      <c r="J719" s="19" t="n">
        <v>0.400394712914567</v>
      </c>
      <c r="K719" s="19" t="n">
        <v>0.371147817267442</v>
      </c>
      <c r="L719" s="19" t="n">
        <v>0.493569766433827</v>
      </c>
      <c r="M719" s="19" t="n">
        <v>0.478597416404237</v>
      </c>
      <c r="N719" s="19" t="n">
        <v>0.299901224301248</v>
      </c>
      <c r="O719" s="19" t="n">
        <v>0.449734622033313</v>
      </c>
      <c r="P719" s="19"/>
      <c r="Q719" s="19" t="n">
        <v>0.461448661015239</v>
      </c>
      <c r="R719" s="19" t="n">
        <v>0.43451148528639</v>
      </c>
      <c r="S719" s="19" t="n">
        <v>0.271358116590596</v>
      </c>
      <c r="T719" s="19" t="n">
        <v>0.397797577794238</v>
      </c>
      <c r="U719" s="19"/>
      <c r="V719" s="19" t="n">
        <v>0.407439499840579</v>
      </c>
      <c r="W719" s="19" t="n">
        <v>0.393044952815258</v>
      </c>
      <c r="X719" s="19" t="n">
        <v>0.508966104539324</v>
      </c>
      <c r="Y719" s="19"/>
      <c r="Z719" s="19" t="n">
        <v>0.417431958801054</v>
      </c>
      <c r="AA719" s="19" t="n">
        <v>0.473649041031417</v>
      </c>
      <c r="AB719" s="19" t="n">
        <v>0.412585947947712</v>
      </c>
      <c r="AC719" s="19" t="n">
        <v>0.444290060130505</v>
      </c>
      <c r="AD719" s="19" t="n">
        <v>0.516745799630232</v>
      </c>
    </row>
    <row r="720">
      <c r="B720" t="s">
        <v>232</v>
      </c>
      <c r="C720" s="19" t="n">
        <v>0.152758391967019</v>
      </c>
      <c r="D720" s="19" t="n">
        <v>0.169182685830555</v>
      </c>
      <c r="E720" s="19" t="n">
        <v>0.144263687508812</v>
      </c>
      <c r="F720" s="19"/>
      <c r="G720" s="19" t="n">
        <v>0.0792761017622828</v>
      </c>
      <c r="H720" s="19" t="n">
        <v>0.14029971959366</v>
      </c>
      <c r="I720" s="19" t="n">
        <v>0.166493085856143</v>
      </c>
      <c r="J720" s="19" t="n">
        <v>0.133333333333333</v>
      </c>
      <c r="K720" s="19" t="n">
        <v>0.200304957106055</v>
      </c>
      <c r="L720" s="19" t="n">
        <v>0.140972182259333</v>
      </c>
      <c r="M720" s="19" t="n">
        <v>0.151624219873079</v>
      </c>
      <c r="N720" s="19" t="n">
        <v>0.18361319781313</v>
      </c>
      <c r="O720" s="19" t="n">
        <v>0.14282259899194</v>
      </c>
      <c r="P720" s="19"/>
      <c r="Q720" s="19" t="n">
        <v>0.133110109886252</v>
      </c>
      <c r="R720" s="19" t="n">
        <v>0.132399852844397</v>
      </c>
      <c r="S720" s="19" t="n">
        <v>0.225219467063676</v>
      </c>
      <c r="T720" s="19" t="n">
        <v>0.200197779271882</v>
      </c>
      <c r="U720" s="19"/>
      <c r="V720" s="19" t="n">
        <v>0.163352106903254</v>
      </c>
      <c r="W720" s="19" t="n">
        <v>0.146784841441352</v>
      </c>
      <c r="X720" s="19" t="n">
        <v>0.135776805286026</v>
      </c>
      <c r="Y720" s="19"/>
      <c r="Z720" s="19" t="n">
        <v>0.171178682551815</v>
      </c>
      <c r="AA720" s="19" t="n">
        <v>0.08318402037267</v>
      </c>
      <c r="AB720" s="19" t="n">
        <v>0.103729062452098</v>
      </c>
      <c r="AC720" s="19" t="n">
        <v>0.110910677668708</v>
      </c>
      <c r="AD720" s="19" t="n">
        <v>0.0970001284712294</v>
      </c>
    </row>
    <row r="721">
      <c r="B721" t="s">
        <v>233</v>
      </c>
      <c r="C721" s="19" t="n">
        <v>0.0322084030858143</v>
      </c>
      <c r="D721" s="19" t="n">
        <v>0.0454275811887247</v>
      </c>
      <c r="E721" s="19" t="n">
        <v>0.0250966135416681</v>
      </c>
      <c r="F721" s="19"/>
      <c r="G721" s="19" t="n">
        <v>0.0524343389426304</v>
      </c>
      <c r="H721" s="19" t="n">
        <v>0.034970787642652</v>
      </c>
      <c r="I721" s="19" t="n">
        <v>0.0222429760637062</v>
      </c>
      <c r="J721" s="19" t="n">
        <v>0</v>
      </c>
      <c r="K721" s="19" t="n">
        <v>0.0430072011156776</v>
      </c>
      <c r="L721" s="19" t="n">
        <v>0.0140303668154692</v>
      </c>
      <c r="M721" s="19" t="n">
        <v>0.0657558662467798</v>
      </c>
      <c r="N721" s="19" t="n">
        <v>0.0167819049818769</v>
      </c>
      <c r="O721" s="19" t="n">
        <v>0.0408410007200429</v>
      </c>
      <c r="P721" s="19"/>
      <c r="Q721" s="19" t="n">
        <v>0.0436723759981387</v>
      </c>
      <c r="R721" s="19" t="n">
        <v>0.0160520296100913</v>
      </c>
      <c r="S721" s="19" t="n">
        <v>0.0443355709123499</v>
      </c>
      <c r="T721" s="19" t="n">
        <v>0.0585674395077675</v>
      </c>
      <c r="U721" s="19"/>
      <c r="V721" s="19" t="n">
        <v>0.0314798424318017</v>
      </c>
      <c r="W721" s="19" t="n">
        <v>0.0413522949440707</v>
      </c>
      <c r="X721" s="19" t="n">
        <v>0.0114392917534578</v>
      </c>
      <c r="Y721" s="19"/>
      <c r="Z721" s="19" t="n">
        <v>0.0486366490315721</v>
      </c>
      <c r="AA721" s="19" t="n">
        <v>0</v>
      </c>
      <c r="AB721" s="19" t="n">
        <v>0.0146086031897894</v>
      </c>
      <c r="AC721" s="19" t="n">
        <v>0.0114026007539008</v>
      </c>
      <c r="AD721" s="19" t="n">
        <v>0.0226627418378307</v>
      </c>
    </row>
    <row r="722">
      <c r="B722" t="s">
        <v>78</v>
      </c>
      <c r="C722" s="19" t="n">
        <v>0.0260405938597985</v>
      </c>
      <c r="D722" s="19" t="n">
        <v>0.0208706226470606</v>
      </c>
      <c r="E722" s="19" t="n">
        <v>0.0289389909274738</v>
      </c>
      <c r="F722" s="19"/>
      <c r="G722" s="19" t="n">
        <v>0</v>
      </c>
      <c r="H722" s="19" t="n">
        <v>0.0351790721541781</v>
      </c>
      <c r="I722" s="19" t="n">
        <v>0.0222429760637062</v>
      </c>
      <c r="J722" s="19" t="n">
        <v>0</v>
      </c>
      <c r="K722" s="19" t="n">
        <v>0.0570605671301123</v>
      </c>
      <c r="L722" s="19" t="n">
        <v>0</v>
      </c>
      <c r="M722" s="19" t="n">
        <v>0.0216606028390113</v>
      </c>
      <c r="N722" s="19" t="n">
        <v>0.0665349657349979</v>
      </c>
      <c r="O722" s="19" t="n">
        <v>0.0202995968318112</v>
      </c>
      <c r="P722" s="19"/>
      <c r="Q722" s="19" t="n">
        <v>0.00987086195835487</v>
      </c>
      <c r="R722" s="19" t="n">
        <v>0.0221893645385091</v>
      </c>
      <c r="S722" s="19" t="n">
        <v>0.0171284065007511</v>
      </c>
      <c r="T722" s="19" t="n">
        <v>0.0545696231015619</v>
      </c>
      <c r="U722" s="19"/>
      <c r="V722" s="19" t="n">
        <v>0.0157608081880142</v>
      </c>
      <c r="W722" s="19" t="n">
        <v>0.0435993237974909</v>
      </c>
      <c r="X722" s="19" t="n">
        <v>0.0129729852745393</v>
      </c>
      <c r="Y722" s="19"/>
      <c r="Z722" s="19" t="n">
        <v>0.0267726376883853</v>
      </c>
      <c r="AA722" s="19" t="n">
        <v>0.0407176247186059</v>
      </c>
      <c r="AB722" s="19" t="n">
        <v>0.032156138810301</v>
      </c>
      <c r="AC722" s="19" t="n">
        <v>0.0101807909340464</v>
      </c>
      <c r="AD722" s="19" t="n">
        <v>0</v>
      </c>
    </row>
    <row r="723">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c r="B724" s="7" t="s">
        <v>367</v>
      </c>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c r="B725" s="26" t="s">
        <v>63</v>
      </c>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c r="B726" t="s">
        <v>363</v>
      </c>
      <c r="C726" s="19" t="n">
        <v>0.328460730361396</v>
      </c>
      <c r="D726" s="19" t="n">
        <v>0.275729358343076</v>
      </c>
      <c r="E726" s="19" t="n">
        <v>0.358213422290871</v>
      </c>
      <c r="F726" s="19"/>
      <c r="G726" s="19" t="n">
        <v>0.341760093149603</v>
      </c>
      <c r="H726" s="19" t="n">
        <v>0.421107443292507</v>
      </c>
      <c r="I726" s="19" t="n">
        <v>0.321272061361458</v>
      </c>
      <c r="J726" s="19" t="n">
        <v>0.499802643542717</v>
      </c>
      <c r="K726" s="19" t="n">
        <v>0.300033884122895</v>
      </c>
      <c r="L726" s="19" t="n">
        <v>0.338065831780543</v>
      </c>
      <c r="M726" s="19" t="n">
        <v>0.21712206687661</v>
      </c>
      <c r="N726" s="19" t="n">
        <v>0.283316870716875</v>
      </c>
      <c r="O726" s="19" t="n">
        <v>0.32551897047824</v>
      </c>
      <c r="P726" s="19"/>
      <c r="Q726" s="19" t="n">
        <v>0.280335592540981</v>
      </c>
      <c r="R726" s="19" t="n">
        <v>0.372578136435482</v>
      </c>
      <c r="S726" s="19" t="n">
        <v>0.347914529307622</v>
      </c>
      <c r="T726" s="19" t="n">
        <v>0.251270473782969</v>
      </c>
      <c r="U726" s="19"/>
      <c r="V726" s="19" t="n">
        <v>0.320475171212987</v>
      </c>
      <c r="W726" s="19" t="n">
        <v>0.320777713641266</v>
      </c>
      <c r="X726" s="19" t="n">
        <v>0.371871737736728</v>
      </c>
      <c r="Y726" s="19"/>
      <c r="Z726" s="19" t="n">
        <v>0.296714156473677</v>
      </c>
      <c r="AA726" s="19" t="n">
        <v>0.389516669429801</v>
      </c>
      <c r="AB726" s="19" t="n">
        <v>0.422007377467958</v>
      </c>
      <c r="AC726" s="19" t="n">
        <v>0.328040895594555</v>
      </c>
      <c r="AD726" s="19" t="n">
        <v>0.343756125964298</v>
      </c>
    </row>
    <row r="727">
      <c r="B727" t="s">
        <v>231</v>
      </c>
      <c r="C727" s="19" t="n">
        <v>0.429048398220658</v>
      </c>
      <c r="D727" s="19" t="n">
        <v>0.43695655669373</v>
      </c>
      <c r="E727" s="19" t="n">
        <v>0.423006557574731</v>
      </c>
      <c r="F727" s="19"/>
      <c r="G727" s="19" t="n">
        <v>0.579276101762283</v>
      </c>
      <c r="H727" s="19" t="n">
        <v>0.403413764959655</v>
      </c>
      <c r="I727" s="19" t="n">
        <v>0.412339001268713</v>
      </c>
      <c r="J727" s="19" t="n">
        <v>0.400394712914567</v>
      </c>
      <c r="K727" s="19" t="n">
        <v>0.342363402780674</v>
      </c>
      <c r="L727" s="19" t="n">
        <v>0.422415161199519</v>
      </c>
      <c r="M727" s="19" t="n">
        <v>0.543579224921271</v>
      </c>
      <c r="N727" s="19" t="n">
        <v>0.41638680218687</v>
      </c>
      <c r="O727" s="19" t="n">
        <v>0.388352217425039</v>
      </c>
      <c r="P727" s="19"/>
      <c r="Q727" s="19" t="n">
        <v>0.474161000310522</v>
      </c>
      <c r="R727" s="19" t="n">
        <v>0.410340702650251</v>
      </c>
      <c r="S727" s="19" t="n">
        <v>0.450979768889321</v>
      </c>
      <c r="T727" s="19" t="n">
        <v>0.425990370082793</v>
      </c>
      <c r="U727" s="19"/>
      <c r="V727" s="19" t="n">
        <v>0.460445533941708</v>
      </c>
      <c r="W727" s="19" t="n">
        <v>0.410893086071476</v>
      </c>
      <c r="X727" s="19" t="n">
        <v>0.37985257445797</v>
      </c>
      <c r="Y727" s="19"/>
      <c r="Z727" s="19" t="n">
        <v>0.425269851163258</v>
      </c>
      <c r="AA727" s="19" t="n">
        <v>0.428491467717314</v>
      </c>
      <c r="AB727" s="19" t="n">
        <v>0.40419425219095</v>
      </c>
      <c r="AC727" s="19" t="n">
        <v>0.467774421926806</v>
      </c>
      <c r="AD727" s="19" t="n">
        <v>0.496781802351824</v>
      </c>
    </row>
    <row r="728">
      <c r="B728" t="s">
        <v>232</v>
      </c>
      <c r="C728" s="19" t="n">
        <v>0.179170562503723</v>
      </c>
      <c r="D728" s="19" t="n">
        <v>0.212502470122302</v>
      </c>
      <c r="E728" s="19" t="n">
        <v>0.161534959197804</v>
      </c>
      <c r="F728" s="19"/>
      <c r="G728" s="19" t="n">
        <v>0.052746635616799</v>
      </c>
      <c r="H728" s="19" t="n">
        <v>0.14029971959366</v>
      </c>
      <c r="I728" s="19" t="n">
        <v>0.188472674222527</v>
      </c>
      <c r="J728" s="19" t="n">
        <v>0.0998026435427165</v>
      </c>
      <c r="K728" s="19" t="n">
        <v>0.257365524236167</v>
      </c>
      <c r="L728" s="19" t="n">
        <v>0.183230411231901</v>
      </c>
      <c r="M728" s="19" t="n">
        <v>0.195719483280847</v>
      </c>
      <c r="N728" s="19" t="n">
        <v>0.18361319781313</v>
      </c>
      <c r="O728" s="19" t="n">
        <v>0.225230021601287</v>
      </c>
      <c r="P728" s="19"/>
      <c r="Q728" s="19" t="n">
        <v>0.202360611291324</v>
      </c>
      <c r="R728" s="19" t="n">
        <v>0.158452692913947</v>
      </c>
      <c r="S728" s="19" t="n">
        <v>0.148202056558624</v>
      </c>
      <c r="T728" s="19" t="n">
        <v>0.220938390073745</v>
      </c>
      <c r="U728" s="19"/>
      <c r="V728" s="19" t="n">
        <v>0.176762902537693</v>
      </c>
      <c r="W728" s="19" t="n">
        <v>0.17860398592272</v>
      </c>
      <c r="X728" s="19" t="n">
        <v>0.187863491849001</v>
      </c>
      <c r="Y728" s="19"/>
      <c r="Z728" s="19" t="n">
        <v>0.22238583474461</v>
      </c>
      <c r="AA728" s="19" t="n">
        <v>0.128222495203845</v>
      </c>
      <c r="AB728" s="19" t="n">
        <v>0.11564676888706</v>
      </c>
      <c r="AC728" s="19" t="n">
        <v>0.123240412711679</v>
      </c>
      <c r="AD728" s="19" t="n">
        <v>0.117641621272032</v>
      </c>
    </row>
    <row r="729">
      <c r="B729" t="s">
        <v>233</v>
      </c>
      <c r="C729" s="19" t="n">
        <v>0.0333299684889366</v>
      </c>
      <c r="D729" s="19" t="n">
        <v>0.0360883752030841</v>
      </c>
      <c r="E729" s="19" t="n">
        <v>0.0319265513424888</v>
      </c>
      <c r="F729" s="19"/>
      <c r="G729" s="19" t="n">
        <v>0.0262171694713152</v>
      </c>
      <c r="H729" s="19" t="n">
        <v>0</v>
      </c>
      <c r="I729" s="19" t="n">
        <v>0.0334303110198899</v>
      </c>
      <c r="J729" s="19" t="n">
        <v>0</v>
      </c>
      <c r="K729" s="19" t="n">
        <v>0.0573994083590617</v>
      </c>
      <c r="L729" s="19" t="n">
        <v>0.0420911004464076</v>
      </c>
      <c r="M729" s="19" t="n">
        <v>0.0216606028390113</v>
      </c>
      <c r="N729" s="19" t="n">
        <v>0.0501481635481274</v>
      </c>
      <c r="O729" s="19" t="n">
        <v>0.0405991936636223</v>
      </c>
      <c r="P729" s="19"/>
      <c r="Q729" s="19" t="n">
        <v>0.0431427958571724</v>
      </c>
      <c r="R729" s="19" t="n">
        <v>0.0247509148508995</v>
      </c>
      <c r="S729" s="19" t="n">
        <v>0.0357752387436822</v>
      </c>
      <c r="T729" s="19" t="n">
        <v>0.0453719852606795</v>
      </c>
      <c r="U729" s="19"/>
      <c r="V729" s="19" t="n">
        <v>0.0211328028174955</v>
      </c>
      <c r="W729" s="19" t="n">
        <v>0.0522055272967119</v>
      </c>
      <c r="X729" s="19" t="n">
        <v>0.0227439237007266</v>
      </c>
      <c r="Y729" s="19"/>
      <c r="Z729" s="19" t="n">
        <v>0.0374346933741537</v>
      </c>
      <c r="AA729" s="19" t="n">
        <v>0.0296804445392225</v>
      </c>
      <c r="AB729" s="19" t="n">
        <v>0.0336711638626541</v>
      </c>
      <c r="AC729" s="19" t="n">
        <v>0.0447205397080787</v>
      </c>
      <c r="AD729" s="19" t="n">
        <v>0.0316232684818543</v>
      </c>
    </row>
    <row r="730">
      <c r="B730" t="s">
        <v>78</v>
      </c>
      <c r="C730" s="19" t="n">
        <v>0.0299903404252853</v>
      </c>
      <c r="D730" s="19" t="n">
        <v>0.0387232396378076</v>
      </c>
      <c r="E730" s="19" t="n">
        <v>0.0253185095941053</v>
      </c>
      <c r="F730" s="19"/>
      <c r="G730" s="19" t="n">
        <v>0</v>
      </c>
      <c r="H730" s="19" t="n">
        <v>0.0351790721541781</v>
      </c>
      <c r="I730" s="19" t="n">
        <v>0.0444859521274124</v>
      </c>
      <c r="J730" s="19" t="n">
        <v>0</v>
      </c>
      <c r="K730" s="19" t="n">
        <v>0.0428377805012029</v>
      </c>
      <c r="L730" s="19" t="n">
        <v>0.0141974953416295</v>
      </c>
      <c r="M730" s="19" t="n">
        <v>0.0219186220822599</v>
      </c>
      <c r="N730" s="19" t="n">
        <v>0.0665349657349979</v>
      </c>
      <c r="O730" s="19" t="n">
        <v>0.0202995968318112</v>
      </c>
      <c r="P730" s="19"/>
      <c r="Q730" s="19" t="n">
        <v>0</v>
      </c>
      <c r="R730" s="19" t="n">
        <v>0.0338775531494216</v>
      </c>
      <c r="S730" s="19" t="n">
        <v>0.0171284065007511</v>
      </c>
      <c r="T730" s="19" t="n">
        <v>0.0564287807998139</v>
      </c>
      <c r="U730" s="19"/>
      <c r="V730" s="19" t="n">
        <v>0.0211835894901173</v>
      </c>
      <c r="W730" s="19" t="n">
        <v>0.0375196870678261</v>
      </c>
      <c r="X730" s="19" t="n">
        <v>0.0376682722555742</v>
      </c>
      <c r="Y730" s="19"/>
      <c r="Z730" s="19" t="n">
        <v>0.0181954642443023</v>
      </c>
      <c r="AA730" s="19" t="n">
        <v>0.0240889231098168</v>
      </c>
      <c r="AB730" s="19" t="n">
        <v>0.0244804375913769</v>
      </c>
      <c r="AC730" s="19" t="n">
        <v>0.0362237300588807</v>
      </c>
      <c r="AD730" s="19" t="n">
        <v>0.0101971819299912</v>
      </c>
    </row>
    <row r="731">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c r="B732" s="7" t="s">
        <v>371</v>
      </c>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c r="B733" s="26" t="s">
        <v>63</v>
      </c>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c r="B734" t="s">
        <v>162</v>
      </c>
      <c r="C734" s="19" t="n">
        <v>0.251044998725235</v>
      </c>
      <c r="D734" s="19" t="n">
        <v>0.296753948597337</v>
      </c>
      <c r="E734" s="19" t="n">
        <v>0.226876998645579</v>
      </c>
      <c r="F734" s="19"/>
      <c r="G734" s="19" t="n">
        <v>0.183832482973375</v>
      </c>
      <c r="H734" s="19" t="n">
        <v>0.403830333982707</v>
      </c>
      <c r="I734" s="19" t="n">
        <v>0.299424166843736</v>
      </c>
      <c r="J734" s="19" t="n">
        <v>0.232741263961483</v>
      </c>
      <c r="K734" s="19" t="n">
        <v>0.215205426192863</v>
      </c>
      <c r="L734" s="19" t="n">
        <v>0.282278621570987</v>
      </c>
      <c r="M734" s="19" t="n">
        <v>0.152656296846074</v>
      </c>
      <c r="N734" s="19" t="n">
        <v>0.200395102795006</v>
      </c>
      <c r="O734" s="19" t="n">
        <v>0.224020986319185</v>
      </c>
      <c r="P734" s="19"/>
      <c r="Q734" s="19" t="n">
        <v>0.229853656410559</v>
      </c>
      <c r="R734" s="19" t="n">
        <v>0.284178104815577</v>
      </c>
      <c r="S734" s="19" t="n">
        <v>0.19723756456014</v>
      </c>
      <c r="T734" s="19" t="n">
        <v>0.222171900202034</v>
      </c>
      <c r="U734" s="19"/>
      <c r="V734" s="19" t="n">
        <v>0.230711592132977</v>
      </c>
      <c r="W734" s="19" t="n">
        <v>0.256696758463336</v>
      </c>
      <c r="X734" s="19" t="n">
        <v>0.298243062609096</v>
      </c>
      <c r="Y734" s="19"/>
      <c r="Z734" s="19" t="n">
        <v>0.21551416276138</v>
      </c>
      <c r="AA734" s="19" t="n">
        <v>0.285179560809755</v>
      </c>
      <c r="AB734" s="19" t="n">
        <v>0.283992736052088</v>
      </c>
      <c r="AC734" s="19" t="n">
        <v>0.321710816070186</v>
      </c>
      <c r="AD734" s="19" t="n">
        <v>0.327368091024396</v>
      </c>
    </row>
    <row r="735">
      <c r="B735" t="s">
        <v>163</v>
      </c>
      <c r="C735" s="19" t="n">
        <v>0.450071627200808</v>
      </c>
      <c r="D735" s="19" t="n">
        <v>0.400319714560436</v>
      </c>
      <c r="E735" s="19" t="n">
        <v>0.475539441017706</v>
      </c>
      <c r="F735" s="19"/>
      <c r="G735" s="19" t="n">
        <v>0.473782830528685</v>
      </c>
      <c r="H735" s="19" t="n">
        <v>0.402788911425077</v>
      </c>
      <c r="I735" s="19" t="n">
        <v>0.455771402606835</v>
      </c>
      <c r="J735" s="19" t="n">
        <v>0.467456092495801</v>
      </c>
      <c r="K735" s="19" t="n">
        <v>0.527937311414395</v>
      </c>
      <c r="L735" s="19" t="n">
        <v>0.37998980370079</v>
      </c>
      <c r="M735" s="19" t="n">
        <v>0.456936813565226</v>
      </c>
      <c r="N735" s="19" t="n">
        <v>0.449753060753121</v>
      </c>
      <c r="O735" s="19" t="n">
        <v>0.469550604752283</v>
      </c>
      <c r="P735" s="19"/>
      <c r="Q735" s="19" t="n">
        <v>0.510864166317347</v>
      </c>
      <c r="R735" s="19" t="n">
        <v>0.407597768002043</v>
      </c>
      <c r="S735" s="19" t="n">
        <v>0.536207160060883</v>
      </c>
      <c r="T735" s="19" t="n">
        <v>0.43504679421676</v>
      </c>
      <c r="U735" s="19"/>
      <c r="V735" s="19" t="n">
        <v>0.459412517781446</v>
      </c>
      <c r="W735" s="19" t="n">
        <v>0.458215092946023</v>
      </c>
      <c r="X735" s="19" t="n">
        <v>0.401411691915582</v>
      </c>
      <c r="Y735" s="19"/>
      <c r="Z735" s="19" t="n">
        <v>0.489007544344466</v>
      </c>
      <c r="AA735" s="19" t="n">
        <v>0.421874340171953</v>
      </c>
      <c r="AB735" s="19" t="n">
        <v>0.41610377451768</v>
      </c>
      <c r="AC735" s="19" t="n">
        <v>0.485185937001787</v>
      </c>
      <c r="AD735" s="19" t="n">
        <v>0.481617910493128</v>
      </c>
    </row>
    <row r="736">
      <c r="B736" t="s">
        <v>164</v>
      </c>
      <c r="C736" s="19" t="n">
        <v>0.176773454673368</v>
      </c>
      <c r="D736" s="19" t="n">
        <v>0.187886883478896</v>
      </c>
      <c r="E736" s="19" t="n">
        <v>0.171247852560932</v>
      </c>
      <c r="F736" s="19"/>
      <c r="G736" s="19" t="n">
        <v>0.105180974559429</v>
      </c>
      <c r="H736" s="19" t="n">
        <v>0.140716288616712</v>
      </c>
      <c r="I736" s="19" t="n">
        <v>0.177812114660988</v>
      </c>
      <c r="J736" s="19" t="n">
        <v>0.132938620418766</v>
      </c>
      <c r="K736" s="19" t="n">
        <v>0.157128335375902</v>
      </c>
      <c r="L736" s="19" t="n">
        <v>0.225321511678309</v>
      </c>
      <c r="M736" s="19" t="n">
        <v>0.216864047633361</v>
      </c>
      <c r="N736" s="19" t="n">
        <v>0.233168707168747</v>
      </c>
      <c r="O736" s="19" t="n">
        <v>0.143548020161202</v>
      </c>
      <c r="P736" s="19"/>
      <c r="Q736" s="19" t="n">
        <v>0.178776027765237</v>
      </c>
      <c r="R736" s="19" t="n">
        <v>0.183807411410248</v>
      </c>
      <c r="S736" s="19" t="n">
        <v>0.170570419191537</v>
      </c>
      <c r="T736" s="19" t="n">
        <v>0.152582134295057</v>
      </c>
      <c r="U736" s="19"/>
      <c r="V736" s="19" t="n">
        <v>0.157384001975608</v>
      </c>
      <c r="W736" s="19" t="n">
        <v>0.197342195100968</v>
      </c>
      <c r="X736" s="19" t="n">
        <v>0.183650722720827</v>
      </c>
      <c r="Y736" s="19"/>
      <c r="Z736" s="19" t="n">
        <v>0.176441901327369</v>
      </c>
      <c r="AA736" s="19" t="n">
        <v>0.220757571141618</v>
      </c>
      <c r="AB736" s="19" t="n">
        <v>0.190265418241952</v>
      </c>
      <c r="AC736" s="19" t="n">
        <v>0.13672654825504</v>
      </c>
      <c r="AD736" s="19" t="n">
        <v>0.0948636796066255</v>
      </c>
    </row>
    <row r="737">
      <c r="B737" t="s">
        <v>165</v>
      </c>
      <c r="C737" s="19" t="n">
        <v>0.0889568389163511</v>
      </c>
      <c r="D737" s="19" t="n">
        <v>0.0706783246965049</v>
      </c>
      <c r="E737" s="19" t="n">
        <v>0.0991947490574931</v>
      </c>
      <c r="F737" s="19"/>
      <c r="G737" s="19" t="n">
        <v>0.184457076321712</v>
      </c>
      <c r="H737" s="19" t="n">
        <v>0.0351790721541781</v>
      </c>
      <c r="I737" s="19" t="n">
        <v>0.0446176459760736</v>
      </c>
      <c r="J737" s="19" t="n">
        <v>0.100197356457283</v>
      </c>
      <c r="K737" s="19" t="n">
        <v>0.0568911465156376</v>
      </c>
      <c r="L737" s="19" t="n">
        <v>0.0841822008928151</v>
      </c>
      <c r="M737" s="19" t="n">
        <v>0.151624219873079</v>
      </c>
      <c r="N737" s="19" t="n">
        <v>0.0833168707168747</v>
      </c>
      <c r="O737" s="19" t="n">
        <v>0.122281195103708</v>
      </c>
      <c r="P737" s="19"/>
      <c r="Q737" s="19" t="n">
        <v>0.056468543252407</v>
      </c>
      <c r="R737" s="19" t="n">
        <v>0.096104629956668</v>
      </c>
      <c r="S737" s="19" t="n">
        <v>0.0388750593639964</v>
      </c>
      <c r="T737" s="19" t="n">
        <v>0.144074529813816</v>
      </c>
      <c r="U737" s="19"/>
      <c r="V737" s="19" t="n">
        <v>0.106824539873278</v>
      </c>
      <c r="W737" s="19" t="n">
        <v>0.0667661734970347</v>
      </c>
      <c r="X737" s="19" t="n">
        <v>0.0907485522054166</v>
      </c>
      <c r="Y737" s="19"/>
      <c r="Z737" s="19" t="n">
        <v>0.0972745076735111</v>
      </c>
      <c r="AA737" s="19" t="n">
        <v>0.0129769600661301</v>
      </c>
      <c r="AB737" s="19" t="n">
        <v>0.0831867738158956</v>
      </c>
      <c r="AC737" s="19" t="n">
        <v>0.0218369498989543</v>
      </c>
      <c r="AD737" s="19" t="n">
        <v>0.0538607574490899</v>
      </c>
    </row>
    <row r="738">
      <c r="B738" t="s">
        <v>166</v>
      </c>
      <c r="C738" s="19" t="n">
        <v>0.0331530804842376</v>
      </c>
      <c r="D738" s="19" t="n">
        <v>0.0443611286668262</v>
      </c>
      <c r="E738" s="19" t="n">
        <v>0.0271409587182904</v>
      </c>
      <c r="F738" s="19"/>
      <c r="G738" s="19" t="n">
        <v>0.052746635616799</v>
      </c>
      <c r="H738" s="19" t="n">
        <v>0.017485393821326</v>
      </c>
      <c r="I738" s="19" t="n">
        <v>0.0223746699123674</v>
      </c>
      <c r="J738" s="19" t="n">
        <v>0.0666666666666667</v>
      </c>
      <c r="K738" s="19" t="n">
        <v>0.0428377805012029</v>
      </c>
      <c r="L738" s="19" t="n">
        <v>0.0282278621570987</v>
      </c>
      <c r="M738" s="19" t="n">
        <v>0.0219186220822599</v>
      </c>
      <c r="N738" s="19" t="n">
        <v>0.0333662585662505</v>
      </c>
      <c r="O738" s="19" t="n">
        <v>0.0405991936636223</v>
      </c>
      <c r="P738" s="19"/>
      <c r="Q738" s="19" t="n">
        <v>0.0240376062544495</v>
      </c>
      <c r="R738" s="19" t="n">
        <v>0.0283120858154632</v>
      </c>
      <c r="S738" s="19" t="n">
        <v>0.0571097968234438</v>
      </c>
      <c r="T738" s="19" t="n">
        <v>0.0461246414723329</v>
      </c>
      <c r="U738" s="19"/>
      <c r="V738" s="19" t="n">
        <v>0.0456673482366905</v>
      </c>
      <c r="W738" s="19" t="n">
        <v>0.0209797799926381</v>
      </c>
      <c r="X738" s="19" t="n">
        <v>0.0259459705490786</v>
      </c>
      <c r="Y738" s="19"/>
      <c r="Z738" s="19" t="n">
        <v>0.0217618838932749</v>
      </c>
      <c r="AA738" s="19" t="n">
        <v>0.0592115678105437</v>
      </c>
      <c r="AB738" s="19" t="n">
        <v>0.0264512973723846</v>
      </c>
      <c r="AC738" s="19" t="n">
        <v>0.0345397487740323</v>
      </c>
      <c r="AD738" s="19" t="n">
        <v>0.0422895614267605</v>
      </c>
    </row>
    <row r="739">
      <c r="B739" t="s">
        <v>168</v>
      </c>
      <c r="C739" s="19" t="n">
        <v>0.701116625926043</v>
      </c>
      <c r="D739" s="19" t="n">
        <v>0.697073663157773</v>
      </c>
      <c r="E739" s="19" t="n">
        <v>0.702416439663285</v>
      </c>
      <c r="F739" s="19"/>
      <c r="G739" s="19" t="n">
        <v>0.65761531350206</v>
      </c>
      <c r="H739" s="19" t="n">
        <v>0.806619245407783</v>
      </c>
      <c r="I739" s="19" t="n">
        <v>0.755195569450571</v>
      </c>
      <c r="J739" s="19" t="n">
        <v>0.700197356457284</v>
      </c>
      <c r="K739" s="19" t="n">
        <v>0.743142737607257</v>
      </c>
      <c r="L739" s="19" t="n">
        <v>0.662268425271778</v>
      </c>
      <c r="M739" s="19" t="n">
        <v>0.6095931104113</v>
      </c>
      <c r="N739" s="19" t="n">
        <v>0.650148163548127</v>
      </c>
      <c r="O739" s="19" t="n">
        <v>0.693571591071468</v>
      </c>
      <c r="P739" s="19"/>
      <c r="Q739" s="19" t="n">
        <v>0.740717822727907</v>
      </c>
      <c r="R739" s="19" t="n">
        <v>0.69177587281762</v>
      </c>
      <c r="S739" s="19" t="n">
        <v>0.733444724621023</v>
      </c>
      <c r="T739" s="19" t="n">
        <v>0.657218694418795</v>
      </c>
      <c r="U739" s="19"/>
      <c r="V739" s="19" t="n">
        <v>0.690124109914423</v>
      </c>
      <c r="W739" s="19" t="n">
        <v>0.71491185140936</v>
      </c>
      <c r="X739" s="19" t="n">
        <v>0.699654754524678</v>
      </c>
      <c r="Y739" s="19"/>
      <c r="Z739" s="19" t="n">
        <v>0.704521707105845</v>
      </c>
      <c r="AA739" s="19" t="n">
        <v>0.707053900981708</v>
      </c>
      <c r="AB739" s="19" t="n">
        <v>0.700096510569768</v>
      </c>
      <c r="AC739" s="19" t="n">
        <v>0.806896753071973</v>
      </c>
      <c r="AD739" s="19" t="n">
        <v>0.808986001517524</v>
      </c>
    </row>
    <row r="740">
      <c r="B740" t="s">
        <v>169</v>
      </c>
      <c r="C740" s="19" t="n">
        <v>0.122109919400589</v>
      </c>
      <c r="D740" s="19" t="n">
        <v>0.115039453363331</v>
      </c>
      <c r="E740" s="19" t="n">
        <v>0.126335707775783</v>
      </c>
      <c r="F740" s="19"/>
      <c r="G740" s="19" t="n">
        <v>0.237203711938511</v>
      </c>
      <c r="H740" s="19" t="n">
        <v>0.0526644659755041</v>
      </c>
      <c r="I740" s="19" t="n">
        <v>0.066992315888441</v>
      </c>
      <c r="J740" s="19" t="n">
        <v>0.16686402312395</v>
      </c>
      <c r="K740" s="19" t="n">
        <v>0.0997289270168404</v>
      </c>
      <c r="L740" s="19" t="n">
        <v>0.112410063049914</v>
      </c>
      <c r="M740" s="19" t="n">
        <v>0.173542841955339</v>
      </c>
      <c r="N740" s="19" t="n">
        <v>0.116683129283125</v>
      </c>
      <c r="O740" s="19" t="n">
        <v>0.162880388767331</v>
      </c>
      <c r="P740" s="19"/>
      <c r="Q740" s="19" t="n">
        <v>0.0805061495068565</v>
      </c>
      <c r="R740" s="19" t="n">
        <v>0.124416715772131</v>
      </c>
      <c r="S740" s="19" t="n">
        <v>0.0959848561874402</v>
      </c>
      <c r="T740" s="19" t="n">
        <v>0.190199171286148</v>
      </c>
      <c r="U740" s="19"/>
      <c r="V740" s="19" t="n">
        <v>0.152491888109969</v>
      </c>
      <c r="W740" s="19" t="n">
        <v>0.0877459534896728</v>
      </c>
      <c r="X740" s="19" t="n">
        <v>0.116694522754495</v>
      </c>
      <c r="Y740" s="19"/>
      <c r="Z740" s="19" t="n">
        <v>0.119036391566786</v>
      </c>
      <c r="AA740" s="19" t="n">
        <v>0.0721885278766737</v>
      </c>
      <c r="AB740" s="19" t="n">
        <v>0.10963807118828</v>
      </c>
      <c r="AC740" s="19" t="n">
        <v>0.0563766986729866</v>
      </c>
      <c r="AD740" s="19" t="n">
        <v>0.0961503188758504</v>
      </c>
    </row>
    <row r="741">
      <c r="B741" t="s">
        <v>170</v>
      </c>
      <c r="C741" s="19" t="n">
        <v>0.579006706525454</v>
      </c>
      <c r="D741" s="19" t="n">
        <v>0.582034209794442</v>
      </c>
      <c r="E741" s="19" t="n">
        <v>0.576080731887501</v>
      </c>
      <c r="F741" s="19"/>
      <c r="G741" s="19" t="n">
        <v>0.420411601563549</v>
      </c>
      <c r="H741" s="19" t="n">
        <v>0.753954779432279</v>
      </c>
      <c r="I741" s="19" t="n">
        <v>0.68820325356213</v>
      </c>
      <c r="J741" s="19" t="n">
        <v>0.533333333333333</v>
      </c>
      <c r="K741" s="19" t="n">
        <v>0.643413810590417</v>
      </c>
      <c r="L741" s="19" t="n">
        <v>0.549858362221864</v>
      </c>
      <c r="M741" s="19" t="n">
        <v>0.436050268455961</v>
      </c>
      <c r="N741" s="19" t="n">
        <v>0.533465034265002</v>
      </c>
      <c r="O741" s="19" t="n">
        <v>0.530691202304137</v>
      </c>
      <c r="P741" s="19"/>
      <c r="Q741" s="19" t="n">
        <v>0.66021167322105</v>
      </c>
      <c r="R741" s="19" t="n">
        <v>0.567359157045489</v>
      </c>
      <c r="S741" s="19" t="n">
        <v>0.637459868433582</v>
      </c>
      <c r="T741" s="19" t="n">
        <v>0.467019523132646</v>
      </c>
      <c r="U741" s="19"/>
      <c r="V741" s="19" t="n">
        <v>0.537632221804454</v>
      </c>
      <c r="W741" s="19" t="n">
        <v>0.627165897919687</v>
      </c>
      <c r="X741" s="19" t="n">
        <v>0.582960231770183</v>
      </c>
      <c r="Y741" s="19"/>
      <c r="Z741" s="19" t="n">
        <v>0.585485315539059</v>
      </c>
      <c r="AA741" s="19" t="n">
        <v>0.634865373105034</v>
      </c>
      <c r="AB741" s="19" t="n">
        <v>0.590458439381488</v>
      </c>
      <c r="AC741" s="19" t="n">
        <v>0.750520054398987</v>
      </c>
      <c r="AD741" s="19" t="n">
        <v>0.712835682641674</v>
      </c>
    </row>
    <row r="742">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c r="B743" s="7" t="s">
        <v>372</v>
      </c>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c r="B744" s="26" t="s">
        <v>63</v>
      </c>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c r="B745" t="s">
        <v>162</v>
      </c>
      <c r="C745" s="19" t="n">
        <v>0.25287382063312</v>
      </c>
      <c r="D745" s="19" t="n">
        <v>0.268367598052268</v>
      </c>
      <c r="E745" s="19" t="n">
        <v>0.245189764330248</v>
      </c>
      <c r="F745" s="19"/>
      <c r="G745" s="19" t="n">
        <v>0.0789638050881141</v>
      </c>
      <c r="H745" s="19" t="n">
        <v>0.402997195936603</v>
      </c>
      <c r="I745" s="19" t="n">
        <v>0.343910118971148</v>
      </c>
      <c r="J745" s="19" t="n">
        <v>0.233530689790617</v>
      </c>
      <c r="K745" s="19" t="n">
        <v>0.271927152094026</v>
      </c>
      <c r="L745" s="19" t="n">
        <v>0.225655768730629</v>
      </c>
      <c r="M745" s="19" t="n">
        <v>0.174058880441836</v>
      </c>
      <c r="N745" s="19" t="n">
        <v>0.233563809963754</v>
      </c>
      <c r="O745" s="19" t="n">
        <v>0.224262793375605</v>
      </c>
      <c r="P745" s="19"/>
      <c r="Q745" s="19" t="n">
        <v>0.322960019107052</v>
      </c>
      <c r="R745" s="19" t="n">
        <v>0.241767055012925</v>
      </c>
      <c r="S745" s="19" t="n">
        <v>0.339941725095932</v>
      </c>
      <c r="T745" s="19" t="n">
        <v>0.148967342022024</v>
      </c>
      <c r="U745" s="19"/>
      <c r="V745" s="19" t="n">
        <v>0.253815677309999</v>
      </c>
      <c r="W745" s="19" t="n">
        <v>0.242131729247472</v>
      </c>
      <c r="X745" s="19" t="n">
        <v>0.277013489545351</v>
      </c>
      <c r="Y745" s="19"/>
      <c r="Z745" s="19" t="n">
        <v>0.242404684924114</v>
      </c>
      <c r="AA745" s="19" t="n">
        <v>0.285525169866141</v>
      </c>
      <c r="AB745" s="19" t="n">
        <v>0.280199344389476</v>
      </c>
      <c r="AC745" s="19" t="n">
        <v>0.380698481259169</v>
      </c>
      <c r="AD745" s="19" t="n">
        <v>0.326319050385116</v>
      </c>
    </row>
    <row r="746">
      <c r="B746" t="s">
        <v>163</v>
      </c>
      <c r="C746" s="19" t="n">
        <v>0.401070797758079</v>
      </c>
      <c r="D746" s="19" t="n">
        <v>0.39060912561484</v>
      </c>
      <c r="E746" s="19" t="n">
        <v>0.404962562591223</v>
      </c>
      <c r="F746" s="19"/>
      <c r="G746" s="19" t="n">
        <v>0.499375406651663</v>
      </c>
      <c r="H746" s="19" t="n">
        <v>0.368651261828529</v>
      </c>
      <c r="I746" s="19" t="n">
        <v>0.34521499153161</v>
      </c>
      <c r="J746" s="19" t="n">
        <v>0.499802643542717</v>
      </c>
      <c r="K746" s="19" t="n">
        <v>0.342702244009623</v>
      </c>
      <c r="L746" s="19" t="n">
        <v>0.422582289725679</v>
      </c>
      <c r="M746" s="19" t="n">
        <v>0.348117760883672</v>
      </c>
      <c r="N746" s="19" t="n">
        <v>0.4</v>
      </c>
      <c r="O746" s="19" t="n">
        <v>0.489608394527674</v>
      </c>
      <c r="P746" s="19"/>
      <c r="Q746" s="19" t="n">
        <v>0.39427797238536</v>
      </c>
      <c r="R746" s="19" t="n">
        <v>0.393666416621896</v>
      </c>
      <c r="S746" s="19" t="n">
        <v>0.332536451190339</v>
      </c>
      <c r="T746" s="19" t="n">
        <v>0.473344613815707</v>
      </c>
      <c r="U746" s="19"/>
      <c r="V746" s="19" t="n">
        <v>0.409893810593128</v>
      </c>
      <c r="W746" s="19" t="n">
        <v>0.378438700037163</v>
      </c>
      <c r="X746" s="19" t="n">
        <v>0.431281017849068</v>
      </c>
      <c r="Y746" s="19"/>
      <c r="Z746" s="19" t="n">
        <v>0.422915751869337</v>
      </c>
      <c r="AA746" s="19" t="n">
        <v>0.325279916590992</v>
      </c>
      <c r="AB746" s="19" t="n">
        <v>0.392275461002748</v>
      </c>
      <c r="AC746" s="19" t="n">
        <v>0.353008933580457</v>
      </c>
      <c r="AD746" s="19" t="n">
        <v>0.443481470500073</v>
      </c>
    </row>
    <row r="747">
      <c r="B747" t="s">
        <v>164</v>
      </c>
      <c r="C747" s="19" t="n">
        <v>0.155590506278629</v>
      </c>
      <c r="D747" s="19" t="n">
        <v>0.154665605679226</v>
      </c>
      <c r="E747" s="19" t="n">
        <v>0.156566083676621</v>
      </c>
      <c r="F747" s="19"/>
      <c r="G747" s="19" t="n">
        <v>0.13233503405325</v>
      </c>
      <c r="H747" s="19" t="n">
        <v>0.0878435381296822</v>
      </c>
      <c r="I747" s="19" t="n">
        <v>0.166229698158821</v>
      </c>
      <c r="J747" s="19" t="n">
        <v>0.0994079306281496</v>
      </c>
      <c r="K747" s="19" t="n">
        <v>0.171351122004812</v>
      </c>
      <c r="L747" s="19" t="n">
        <v>0.183230411231901</v>
      </c>
      <c r="M747" s="19" t="n">
        <v>0.216864047633361</v>
      </c>
      <c r="N747" s="19" t="n">
        <v>0.183415646415626</v>
      </c>
      <c r="O747" s="19" t="n">
        <v>0.102223405328318</v>
      </c>
      <c r="P747" s="19"/>
      <c r="Q747" s="19" t="n">
        <v>0.149280066969233</v>
      </c>
      <c r="R747" s="19" t="n">
        <v>0.170641921608931</v>
      </c>
      <c r="S747" s="19" t="n">
        <v>0.112577678198276</v>
      </c>
      <c r="T747" s="19" t="n">
        <v>0.14024824053883</v>
      </c>
      <c r="U747" s="19"/>
      <c r="V747" s="19" t="n">
        <v>0.127156277790818</v>
      </c>
      <c r="W747" s="19" t="n">
        <v>0.190153497664275</v>
      </c>
      <c r="X747" s="19" t="n">
        <v>0.154624929003312</v>
      </c>
      <c r="Y747" s="19"/>
      <c r="Z747" s="19" t="n">
        <v>0.14441033097425</v>
      </c>
      <c r="AA747" s="19" t="n">
        <v>0.150761664258441</v>
      </c>
      <c r="AB747" s="19" t="n">
        <v>0.132755091744882</v>
      </c>
      <c r="AC747" s="19" t="n">
        <v>0.14228115910261</v>
      </c>
      <c r="AD747" s="19" t="n">
        <v>0.0903289527618851</v>
      </c>
    </row>
    <row r="748">
      <c r="B748" t="s">
        <v>165</v>
      </c>
      <c r="C748" s="19" t="n">
        <v>0.135647482790871</v>
      </c>
      <c r="D748" s="19" t="n">
        <v>0.130165758148173</v>
      </c>
      <c r="E748" s="19" t="n">
        <v>0.139047816544602</v>
      </c>
      <c r="F748" s="19"/>
      <c r="G748" s="19" t="n">
        <v>0.21004965244469</v>
      </c>
      <c r="H748" s="19" t="n">
        <v>0.0701498597968301</v>
      </c>
      <c r="I748" s="19" t="n">
        <v>0.100422626908331</v>
      </c>
      <c r="J748" s="19" t="n">
        <v>0.0335306897906168</v>
      </c>
      <c r="K748" s="19" t="n">
        <v>0.171181701390337</v>
      </c>
      <c r="L748" s="19" t="n">
        <v>0.126273301339223</v>
      </c>
      <c r="M748" s="19" t="n">
        <v>0.174058880441836</v>
      </c>
      <c r="N748" s="19" t="n">
        <v>0.149851836451873</v>
      </c>
      <c r="O748" s="19" t="n">
        <v>0.163605809936592</v>
      </c>
      <c r="P748" s="19"/>
      <c r="Q748" s="19" t="n">
        <v>0.115260037098655</v>
      </c>
      <c r="R748" s="19" t="n">
        <v>0.131803721963324</v>
      </c>
      <c r="S748" s="19" t="n">
        <v>0.101149995864049</v>
      </c>
      <c r="T748" s="19" t="n">
        <v>0.199414192263308</v>
      </c>
      <c r="U748" s="19"/>
      <c r="V748" s="19" t="n">
        <v>0.136916867288193</v>
      </c>
      <c r="W748" s="19" t="n">
        <v>0.158971328024277</v>
      </c>
      <c r="X748" s="19" t="n">
        <v>0.0732265109062667</v>
      </c>
      <c r="Y748" s="19"/>
      <c r="Z748" s="19" t="n">
        <v>0.137686137566842</v>
      </c>
      <c r="AA748" s="19" t="n">
        <v>0.17992080209522</v>
      </c>
      <c r="AB748" s="19" t="n">
        <v>0.131687468070753</v>
      </c>
      <c r="AC748" s="19" t="n">
        <v>0.101511483208422</v>
      </c>
      <c r="AD748" s="19" t="n">
        <v>0.0963956963044673</v>
      </c>
    </row>
    <row r="749">
      <c r="B749" t="s">
        <v>166</v>
      </c>
      <c r="C749" s="19" t="n">
        <v>0.0548173925393014</v>
      </c>
      <c r="D749" s="19" t="n">
        <v>0.0561919125054932</v>
      </c>
      <c r="E749" s="19" t="n">
        <v>0.0542337728573065</v>
      </c>
      <c r="F749" s="19"/>
      <c r="G749" s="19" t="n">
        <v>0.0792761017622828</v>
      </c>
      <c r="H749" s="19" t="n">
        <v>0.0703581443083562</v>
      </c>
      <c r="I749" s="19" t="n">
        <v>0.0442225644300899</v>
      </c>
      <c r="J749" s="19" t="n">
        <v>0.1337280462479</v>
      </c>
      <c r="K749" s="19" t="n">
        <v>0.0428377805012029</v>
      </c>
      <c r="L749" s="19" t="n">
        <v>0.0422582289725679</v>
      </c>
      <c r="M749" s="19" t="n">
        <v>0.0869004305992938</v>
      </c>
      <c r="N749" s="19" t="n">
        <v>0.0331687071687473</v>
      </c>
      <c r="O749" s="19" t="n">
        <v>0.0202995968318112</v>
      </c>
      <c r="P749" s="19"/>
      <c r="Q749" s="19" t="n">
        <v>0.0182219044396991</v>
      </c>
      <c r="R749" s="19" t="n">
        <v>0.0621208847929242</v>
      </c>
      <c r="S749" s="19" t="n">
        <v>0.113794149651403</v>
      </c>
      <c r="T749" s="19" t="n">
        <v>0.0380256113601313</v>
      </c>
      <c r="U749" s="19"/>
      <c r="V749" s="19" t="n">
        <v>0.0722173670178626</v>
      </c>
      <c r="W749" s="19" t="n">
        <v>0.0303047450268132</v>
      </c>
      <c r="X749" s="19" t="n">
        <v>0.0638540526960028</v>
      </c>
      <c r="Y749" s="19"/>
      <c r="Z749" s="19" t="n">
        <v>0.0525830946654573</v>
      </c>
      <c r="AA749" s="19" t="n">
        <v>0.0585124471892068</v>
      </c>
      <c r="AB749" s="19" t="n">
        <v>0.0630826347921411</v>
      </c>
      <c r="AC749" s="19" t="n">
        <v>0.0224999428493414</v>
      </c>
      <c r="AD749" s="19" t="n">
        <v>0.0434748300484592</v>
      </c>
    </row>
    <row r="750">
      <c r="B750" t="s">
        <v>168</v>
      </c>
      <c r="C750" s="19" t="n">
        <v>0.653944618391199</v>
      </c>
      <c r="D750" s="19" t="n">
        <v>0.658976723667108</v>
      </c>
      <c r="E750" s="19" t="n">
        <v>0.65015232692147</v>
      </c>
      <c r="F750" s="19"/>
      <c r="G750" s="19" t="n">
        <v>0.578339211739777</v>
      </c>
      <c r="H750" s="19" t="n">
        <v>0.771648457765131</v>
      </c>
      <c r="I750" s="19" t="n">
        <v>0.689125110502758</v>
      </c>
      <c r="J750" s="19" t="n">
        <v>0.733333333333333</v>
      </c>
      <c r="K750" s="19" t="n">
        <v>0.614629396103649</v>
      </c>
      <c r="L750" s="19" t="n">
        <v>0.648238058456308</v>
      </c>
      <c r="M750" s="19" t="n">
        <v>0.522176641325509</v>
      </c>
      <c r="N750" s="19" t="n">
        <v>0.633563809963754</v>
      </c>
      <c r="O750" s="19" t="n">
        <v>0.713871187903279</v>
      </c>
      <c r="P750" s="19"/>
      <c r="Q750" s="19" t="n">
        <v>0.717237991492412</v>
      </c>
      <c r="R750" s="19" t="n">
        <v>0.635433471634821</v>
      </c>
      <c r="S750" s="19" t="n">
        <v>0.672478176286272</v>
      </c>
      <c r="T750" s="19" t="n">
        <v>0.622311955837731</v>
      </c>
      <c r="U750" s="19"/>
      <c r="V750" s="19" t="n">
        <v>0.663709487903127</v>
      </c>
      <c r="W750" s="19" t="n">
        <v>0.620570429284635</v>
      </c>
      <c r="X750" s="19" t="n">
        <v>0.708294507394418</v>
      </c>
      <c r="Y750" s="19"/>
      <c r="Z750" s="19" t="n">
        <v>0.665320436793451</v>
      </c>
      <c r="AA750" s="19" t="n">
        <v>0.610805086457133</v>
      </c>
      <c r="AB750" s="19" t="n">
        <v>0.672474805392224</v>
      </c>
      <c r="AC750" s="19" t="n">
        <v>0.733707414839626</v>
      </c>
      <c r="AD750" s="19" t="n">
        <v>0.769800520885188</v>
      </c>
    </row>
    <row r="751">
      <c r="B751" t="s">
        <v>169</v>
      </c>
      <c r="C751" s="19" t="n">
        <v>0.190464875330172</v>
      </c>
      <c r="D751" s="19" t="n">
        <v>0.186357670653666</v>
      </c>
      <c r="E751" s="19" t="n">
        <v>0.193281589401909</v>
      </c>
      <c r="F751" s="19"/>
      <c r="G751" s="19" t="n">
        <v>0.289325754206973</v>
      </c>
      <c r="H751" s="19" t="n">
        <v>0.140508004105186</v>
      </c>
      <c r="I751" s="19" t="n">
        <v>0.144645191338421</v>
      </c>
      <c r="J751" s="19" t="n">
        <v>0.167258736038517</v>
      </c>
      <c r="K751" s="19" t="n">
        <v>0.21401948189154</v>
      </c>
      <c r="L751" s="19" t="n">
        <v>0.168531530311791</v>
      </c>
      <c r="M751" s="19" t="n">
        <v>0.26095931104113</v>
      </c>
      <c r="N751" s="19" t="n">
        <v>0.18302054362062</v>
      </c>
      <c r="O751" s="19" t="n">
        <v>0.183905406768403</v>
      </c>
      <c r="P751" s="19"/>
      <c r="Q751" s="19" t="n">
        <v>0.133481941538354</v>
      </c>
      <c r="R751" s="19" t="n">
        <v>0.193924606756248</v>
      </c>
      <c r="S751" s="19" t="n">
        <v>0.214944145515452</v>
      </c>
      <c r="T751" s="19" t="n">
        <v>0.237439803623439</v>
      </c>
      <c r="U751" s="19"/>
      <c r="V751" s="19" t="n">
        <v>0.209134234306055</v>
      </c>
      <c r="W751" s="19" t="n">
        <v>0.18927607305109</v>
      </c>
      <c r="X751" s="19" t="n">
        <v>0.13708056360227</v>
      </c>
      <c r="Y751" s="19"/>
      <c r="Z751" s="19" t="n">
        <v>0.190269232232299</v>
      </c>
      <c r="AA751" s="19" t="n">
        <v>0.238433249284426</v>
      </c>
      <c r="AB751" s="19" t="n">
        <v>0.194770102862894</v>
      </c>
      <c r="AC751" s="19" t="n">
        <v>0.124011426057763</v>
      </c>
      <c r="AD751" s="19" t="n">
        <v>0.139870526352927</v>
      </c>
    </row>
    <row r="752">
      <c r="B752" t="s">
        <v>170</v>
      </c>
      <c r="C752" s="19" t="n">
        <v>0.463479743061027</v>
      </c>
      <c r="D752" s="19" t="n">
        <v>0.472619053013442</v>
      </c>
      <c r="E752" s="19" t="n">
        <v>0.456870737519561</v>
      </c>
      <c r="F752" s="19"/>
      <c r="G752" s="19" t="n">
        <v>0.289013457532804</v>
      </c>
      <c r="H752" s="19" t="n">
        <v>0.631140453659945</v>
      </c>
      <c r="I752" s="19" t="n">
        <v>0.544479919164337</v>
      </c>
      <c r="J752" s="19" t="n">
        <v>0.566074597294816</v>
      </c>
      <c r="K752" s="19" t="n">
        <v>0.400609914212109</v>
      </c>
      <c r="L752" s="19" t="n">
        <v>0.479706528144518</v>
      </c>
      <c r="M752" s="19" t="n">
        <v>0.261217330284379</v>
      </c>
      <c r="N752" s="19" t="n">
        <v>0.450543266343134</v>
      </c>
      <c r="O752" s="19" t="n">
        <v>0.529965781134876</v>
      </c>
      <c r="P752" s="19"/>
      <c r="Q752" s="19" t="n">
        <v>0.583756049954058</v>
      </c>
      <c r="R752" s="19" t="n">
        <v>0.441508864878573</v>
      </c>
      <c r="S752" s="19" t="n">
        <v>0.45753403077082</v>
      </c>
      <c r="T752" s="19" t="n">
        <v>0.384872152214292</v>
      </c>
      <c r="U752" s="19"/>
      <c r="V752" s="19" t="n">
        <v>0.454575253597072</v>
      </c>
      <c r="W752" s="19" t="n">
        <v>0.431294356233544</v>
      </c>
      <c r="X752" s="19" t="n">
        <v>0.571213943792149</v>
      </c>
      <c r="Y752" s="19"/>
      <c r="Z752" s="19" t="n">
        <v>0.475051204561152</v>
      </c>
      <c r="AA752" s="19" t="n">
        <v>0.372371837172706</v>
      </c>
      <c r="AB752" s="19" t="n">
        <v>0.47770470252933</v>
      </c>
      <c r="AC752" s="19" t="n">
        <v>0.609695988781863</v>
      </c>
      <c r="AD752" s="19" t="n">
        <v>0.629929994532262</v>
      </c>
    </row>
    <row r="753">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c r="B754" s="7" t="s">
        <v>373</v>
      </c>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c r="B755" s="26" t="s">
        <v>63</v>
      </c>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c r="B756" t="s">
        <v>162</v>
      </c>
      <c r="C756" s="19" t="n">
        <v>0.153772026593951</v>
      </c>
      <c r="D756" s="19" t="n">
        <v>0.170905189536686</v>
      </c>
      <c r="E756" s="19" t="n">
        <v>0.144893796744127</v>
      </c>
      <c r="F756" s="19"/>
      <c r="G756" s="19" t="n">
        <v>0.131710440704913</v>
      </c>
      <c r="H756" s="19" t="n">
        <v>0.21044957939049</v>
      </c>
      <c r="I756" s="19" t="n">
        <v>0.210715650286233</v>
      </c>
      <c r="J756" s="19" t="n">
        <v>0.133333333333333</v>
      </c>
      <c r="K756" s="19" t="n">
        <v>0.129191023961508</v>
      </c>
      <c r="L756" s="19" t="n">
        <v>0.183063282705741</v>
      </c>
      <c r="M756" s="19" t="n">
        <v>0.0871584498425424</v>
      </c>
      <c r="N756" s="19" t="n">
        <v>0.117078232078132</v>
      </c>
      <c r="O756" s="19" t="n">
        <v>0.122039388047288</v>
      </c>
      <c r="P756" s="19"/>
      <c r="Q756" s="19" t="n">
        <v>0.10139795380118</v>
      </c>
      <c r="R756" s="19" t="n">
        <v>0.195422171792409</v>
      </c>
      <c r="S756" s="19" t="n">
        <v>0.210790567988209</v>
      </c>
      <c r="T756" s="19" t="n">
        <v>0.0705425757945732</v>
      </c>
      <c r="U756" s="19"/>
      <c r="V756" s="19" t="n">
        <v>0.152200839581848</v>
      </c>
      <c r="W756" s="19" t="n">
        <v>0.182693382547708</v>
      </c>
      <c r="X756" s="19" t="n">
        <v>0.085867285672738</v>
      </c>
      <c r="Y756" s="19"/>
      <c r="Z756" s="19" t="n">
        <v>0.104953205097723</v>
      </c>
      <c r="AA756" s="19" t="n">
        <v>0.18460443118058</v>
      </c>
      <c r="AB756" s="19" t="n">
        <v>0.208027129183523</v>
      </c>
      <c r="AC756" s="19" t="n">
        <v>0.215788758185043</v>
      </c>
      <c r="AD756" s="19" t="n">
        <v>0.202166942997433</v>
      </c>
    </row>
    <row r="757">
      <c r="B757" t="s">
        <v>163</v>
      </c>
      <c r="C757" s="19" t="n">
        <v>0.250428402301175</v>
      </c>
      <c r="D757" s="19" t="n">
        <v>0.261532934142945</v>
      </c>
      <c r="E757" s="19" t="n">
        <v>0.245130697303302</v>
      </c>
      <c r="F757" s="19"/>
      <c r="G757" s="19" t="n">
        <v>0.236891415264342</v>
      </c>
      <c r="H757" s="19" t="n">
        <v>0.263322329877521</v>
      </c>
      <c r="I757" s="19" t="n">
        <v>0.321272061361458</v>
      </c>
      <c r="J757" s="19" t="n">
        <v>0.267061379581234</v>
      </c>
      <c r="K757" s="19" t="n">
        <v>0.171351122004812</v>
      </c>
      <c r="L757" s="19" t="n">
        <v>0.254050759413888</v>
      </c>
      <c r="M757" s="19" t="n">
        <v>0.326199138801412</v>
      </c>
      <c r="N757" s="19" t="n">
        <v>0.21638680218687</v>
      </c>
      <c r="O757" s="19" t="n">
        <v>0.184147213824824</v>
      </c>
      <c r="P757" s="19"/>
      <c r="Q757" s="19" t="n">
        <v>0.335957661159152</v>
      </c>
      <c r="R757" s="19" t="n">
        <v>0.267829246777246</v>
      </c>
      <c r="S757" s="19" t="n">
        <v>0.167976527103316</v>
      </c>
      <c r="T757" s="19" t="n">
        <v>0.144388866962329</v>
      </c>
      <c r="U757" s="19"/>
      <c r="V757" s="19" t="n">
        <v>0.254378417350754</v>
      </c>
      <c r="W757" s="19" t="n">
        <v>0.212158668492298</v>
      </c>
      <c r="X757" s="19" t="n">
        <v>0.334633072062311</v>
      </c>
      <c r="Y757" s="19"/>
      <c r="Z757" s="19" t="n">
        <v>0.251004019832446</v>
      </c>
      <c r="AA757" s="19" t="n">
        <v>0.32058907681376</v>
      </c>
      <c r="AB757" s="19" t="n">
        <v>0.262178333093541</v>
      </c>
      <c r="AC757" s="19" t="n">
        <v>0.307396069760793</v>
      </c>
      <c r="AD757" s="19" t="n">
        <v>0.262229705374411</v>
      </c>
    </row>
    <row r="758">
      <c r="B758" t="s">
        <v>164</v>
      </c>
      <c r="C758" s="19" t="n">
        <v>0.171746427404768</v>
      </c>
      <c r="D758" s="19" t="n">
        <v>0.133270904405503</v>
      </c>
      <c r="E758" s="19" t="n">
        <v>0.193249858413187</v>
      </c>
      <c r="F758" s="19"/>
      <c r="G758" s="19" t="n">
        <v>0.131398144030745</v>
      </c>
      <c r="H758" s="19" t="n">
        <v>0.192964185569164</v>
      </c>
      <c r="I758" s="19" t="n">
        <v>0.155174057051298</v>
      </c>
      <c r="J758" s="19" t="n">
        <v>0.232346551046916</v>
      </c>
      <c r="K758" s="19" t="n">
        <v>0.199966115877105</v>
      </c>
      <c r="L758" s="19" t="n">
        <v>0.140805053733173</v>
      </c>
      <c r="M758" s="19" t="n">
        <v>0.130221636277316</v>
      </c>
      <c r="N758" s="19" t="n">
        <v>0.18302054362062</v>
      </c>
      <c r="O758" s="19" t="n">
        <v>0.224262793375605</v>
      </c>
      <c r="P758" s="19"/>
      <c r="Q758" s="19" t="n">
        <v>0.201190849694474</v>
      </c>
      <c r="R758" s="19" t="n">
        <v>0.183606983777476</v>
      </c>
      <c r="S758" s="19" t="n">
        <v>0.138744731062219</v>
      </c>
      <c r="T758" s="19" t="n">
        <v>0.113087668995885</v>
      </c>
      <c r="U758" s="19"/>
      <c r="V758" s="19" t="n">
        <v>0.172855042830812</v>
      </c>
      <c r="W758" s="19" t="n">
        <v>0.158825495191767</v>
      </c>
      <c r="X758" s="19" t="n">
        <v>0.200855707154282</v>
      </c>
      <c r="Y758" s="19"/>
      <c r="Z758" s="19" t="n">
        <v>0.164623755839036</v>
      </c>
      <c r="AA758" s="19" t="n">
        <v>0.167338241167331</v>
      </c>
      <c r="AB758" s="19" t="n">
        <v>0.180031729522874</v>
      </c>
      <c r="AC758" s="19" t="n">
        <v>0.20453961430831</v>
      </c>
      <c r="AD758" s="19" t="n">
        <v>0.170931213256493</v>
      </c>
    </row>
    <row r="759">
      <c r="B759" t="s">
        <v>165</v>
      </c>
      <c r="C759" s="19" t="n">
        <v>0.247335828161753</v>
      </c>
      <c r="D759" s="19" t="n">
        <v>0.25812691453765</v>
      </c>
      <c r="E759" s="19" t="n">
        <v>0.242199701409934</v>
      </c>
      <c r="F759" s="19"/>
      <c r="G759" s="19" t="n">
        <v>0.289013457532804</v>
      </c>
      <c r="H759" s="19" t="n">
        <v>0.21044957939049</v>
      </c>
      <c r="I759" s="19" t="n">
        <v>0.144776885187082</v>
      </c>
      <c r="J759" s="19" t="n">
        <v>0.30059206937185</v>
      </c>
      <c r="K759" s="19" t="n">
        <v>0.228072847905974</v>
      </c>
      <c r="L759" s="19" t="n">
        <v>0.295640474281815</v>
      </c>
      <c r="M759" s="19" t="n">
        <v>0.325941119558164</v>
      </c>
      <c r="N759" s="19" t="n">
        <v>0.217177007776883</v>
      </c>
      <c r="O759" s="19" t="n">
        <v>0.2858870050403</v>
      </c>
      <c r="P759" s="19"/>
      <c r="Q759" s="19" t="n">
        <v>0.241337535512122</v>
      </c>
      <c r="R759" s="19" t="n">
        <v>0.211204063956151</v>
      </c>
      <c r="S759" s="19" t="n">
        <v>0.260765374074786</v>
      </c>
      <c r="T759" s="19" t="n">
        <v>0.352593087781581</v>
      </c>
      <c r="U759" s="19"/>
      <c r="V759" s="19" t="n">
        <v>0.237707571291297</v>
      </c>
      <c r="W759" s="19" t="n">
        <v>0.261758257345153</v>
      </c>
      <c r="X759" s="19" t="n">
        <v>0.240179194128228</v>
      </c>
      <c r="Y759" s="19"/>
      <c r="Z759" s="19" t="n">
        <v>0.290963272594835</v>
      </c>
      <c r="AA759" s="19" t="n">
        <v>0.158403061899333</v>
      </c>
      <c r="AB759" s="19" t="n">
        <v>0.168565954863828</v>
      </c>
      <c r="AC759" s="19" t="n">
        <v>0.163042592131986</v>
      </c>
      <c r="AD759" s="19" t="n">
        <v>0.21522403743649</v>
      </c>
    </row>
    <row r="760">
      <c r="B760" t="s">
        <v>166</v>
      </c>
      <c r="C760" s="19" t="n">
        <v>0.176717315538353</v>
      </c>
      <c r="D760" s="19" t="n">
        <v>0.176164057377216</v>
      </c>
      <c r="E760" s="19" t="n">
        <v>0.17452594612945</v>
      </c>
      <c r="F760" s="19"/>
      <c r="G760" s="19" t="n">
        <v>0.210986542467196</v>
      </c>
      <c r="H760" s="19" t="n">
        <v>0.122814325772334</v>
      </c>
      <c r="I760" s="19" t="n">
        <v>0.168061346113928</v>
      </c>
      <c r="J760" s="19" t="n">
        <v>0.0666666666666667</v>
      </c>
      <c r="K760" s="19" t="n">
        <v>0.271418890250601</v>
      </c>
      <c r="L760" s="19" t="n">
        <v>0.126440429865383</v>
      </c>
      <c r="M760" s="19" t="n">
        <v>0.130479655520565</v>
      </c>
      <c r="N760" s="19" t="n">
        <v>0.266337414337495</v>
      </c>
      <c r="O760" s="19" t="n">
        <v>0.183663599711983</v>
      </c>
      <c r="P760" s="19"/>
      <c r="Q760" s="19" t="n">
        <v>0.120115999833072</v>
      </c>
      <c r="R760" s="19" t="n">
        <v>0.141937533696719</v>
      </c>
      <c r="S760" s="19" t="n">
        <v>0.22172279977147</v>
      </c>
      <c r="T760" s="19" t="n">
        <v>0.319387800465631</v>
      </c>
      <c r="U760" s="19"/>
      <c r="V760" s="19" t="n">
        <v>0.182858128945289</v>
      </c>
      <c r="W760" s="19" t="n">
        <v>0.184564196423075</v>
      </c>
      <c r="X760" s="19" t="n">
        <v>0.138464740982441</v>
      </c>
      <c r="Y760" s="19"/>
      <c r="Z760" s="19" t="n">
        <v>0.188455746635961</v>
      </c>
      <c r="AA760" s="19" t="n">
        <v>0.169065188938996</v>
      </c>
      <c r="AB760" s="19" t="n">
        <v>0.181196853336235</v>
      </c>
      <c r="AC760" s="19" t="n">
        <v>0.109232965613868</v>
      </c>
      <c r="AD760" s="19" t="n">
        <v>0.149448100935172</v>
      </c>
    </row>
    <row r="761">
      <c r="B761" t="s">
        <v>168</v>
      </c>
      <c r="C761" s="19" t="n">
        <v>0.404200428895126</v>
      </c>
      <c r="D761" s="19" t="n">
        <v>0.432438123679631</v>
      </c>
      <c r="E761" s="19" t="n">
        <v>0.390024494047429</v>
      </c>
      <c r="F761" s="19"/>
      <c r="G761" s="19" t="n">
        <v>0.368601855969256</v>
      </c>
      <c r="H761" s="19" t="n">
        <v>0.473771909268011</v>
      </c>
      <c r="I761" s="19" t="n">
        <v>0.531987711647691</v>
      </c>
      <c r="J761" s="19" t="n">
        <v>0.400394712914567</v>
      </c>
      <c r="K761" s="19" t="n">
        <v>0.300542145966319</v>
      </c>
      <c r="L761" s="19" t="n">
        <v>0.437114042119629</v>
      </c>
      <c r="M761" s="19" t="n">
        <v>0.413357588643955</v>
      </c>
      <c r="N761" s="19" t="n">
        <v>0.333465034265002</v>
      </c>
      <c r="O761" s="19" t="n">
        <v>0.306186601872112</v>
      </c>
      <c r="P761" s="19"/>
      <c r="Q761" s="19" t="n">
        <v>0.437355614960332</v>
      </c>
      <c r="R761" s="19" t="n">
        <v>0.463251418569655</v>
      </c>
      <c r="S761" s="19" t="n">
        <v>0.378767095091525</v>
      </c>
      <c r="T761" s="19" t="n">
        <v>0.214931442756902</v>
      </c>
      <c r="U761" s="19"/>
      <c r="V761" s="19" t="n">
        <v>0.406579256932602</v>
      </c>
      <c r="W761" s="19" t="n">
        <v>0.394852051040006</v>
      </c>
      <c r="X761" s="19" t="n">
        <v>0.420500357735049</v>
      </c>
      <c r="Y761" s="19"/>
      <c r="Z761" s="19" t="n">
        <v>0.355957224930168</v>
      </c>
      <c r="AA761" s="19" t="n">
        <v>0.50519350799434</v>
      </c>
      <c r="AB761" s="19" t="n">
        <v>0.470205462277064</v>
      </c>
      <c r="AC761" s="19" t="n">
        <v>0.523184827945836</v>
      </c>
      <c r="AD761" s="19" t="n">
        <v>0.464396648371844</v>
      </c>
    </row>
    <row r="762">
      <c r="B762" t="s">
        <v>169</v>
      </c>
      <c r="C762" s="19" t="n">
        <v>0.424053143700106</v>
      </c>
      <c r="D762" s="19" t="n">
        <v>0.434290971914866</v>
      </c>
      <c r="E762" s="19" t="n">
        <v>0.416725647539384</v>
      </c>
      <c r="F762" s="19"/>
      <c r="G762" s="19" t="n">
        <v>0.5</v>
      </c>
      <c r="H762" s="19" t="n">
        <v>0.333263905162825</v>
      </c>
      <c r="I762" s="19" t="n">
        <v>0.31283823130101</v>
      </c>
      <c r="J762" s="19" t="n">
        <v>0.367258736038517</v>
      </c>
      <c r="K762" s="19" t="n">
        <v>0.499491738156576</v>
      </c>
      <c r="L762" s="19" t="n">
        <v>0.422080904147198</v>
      </c>
      <c r="M762" s="19" t="n">
        <v>0.456420775078729</v>
      </c>
      <c r="N762" s="19" t="n">
        <v>0.483514422114378</v>
      </c>
      <c r="O762" s="19" t="n">
        <v>0.469550604752283</v>
      </c>
      <c r="P762" s="19"/>
      <c r="Q762" s="19" t="n">
        <v>0.361453535345194</v>
      </c>
      <c r="R762" s="19" t="n">
        <v>0.35314159765287</v>
      </c>
      <c r="S762" s="19" t="n">
        <v>0.482488173846256</v>
      </c>
      <c r="T762" s="19" t="n">
        <v>0.671980888247213</v>
      </c>
      <c r="U762" s="19"/>
      <c r="V762" s="19" t="n">
        <v>0.420565700236586</v>
      </c>
      <c r="W762" s="19" t="n">
        <v>0.446322453768227</v>
      </c>
      <c r="X762" s="19" t="n">
        <v>0.378643935110669</v>
      </c>
      <c r="Y762" s="19"/>
      <c r="Z762" s="19" t="n">
        <v>0.479419019230796</v>
      </c>
      <c r="AA762" s="19" t="n">
        <v>0.327468250838329</v>
      </c>
      <c r="AB762" s="19" t="n">
        <v>0.349762808200062</v>
      </c>
      <c r="AC762" s="19" t="n">
        <v>0.272275557745854</v>
      </c>
      <c r="AD762" s="19" t="n">
        <v>0.364672138371662</v>
      </c>
    </row>
    <row r="763">
      <c r="B763" t="s">
        <v>170</v>
      </c>
      <c r="C763" s="19" t="n">
        <v>-0.0198527148049806</v>
      </c>
      <c r="D763" s="19" t="n">
        <v>-0.00185284823523457</v>
      </c>
      <c r="E763" s="19" t="n">
        <v>-0.0267011534919542</v>
      </c>
      <c r="F763" s="19"/>
      <c r="G763" s="19" t="n">
        <v>-0.131398144030744</v>
      </c>
      <c r="H763" s="19" t="n">
        <v>0.140508004105186</v>
      </c>
      <c r="I763" s="19" t="n">
        <v>0.219149480346681</v>
      </c>
      <c r="J763" s="19" t="n">
        <v>0.0331359768760499</v>
      </c>
      <c r="K763" s="19" t="n">
        <v>-0.198949592190257</v>
      </c>
      <c r="L763" s="19" t="n">
        <v>0.0150331379724312</v>
      </c>
      <c r="M763" s="19" t="n">
        <v>-0.0430631864347739</v>
      </c>
      <c r="N763" s="19" t="n">
        <v>-0.150049387849376</v>
      </c>
      <c r="O763" s="19" t="n">
        <v>-0.163364002880172</v>
      </c>
      <c r="P763" s="19"/>
      <c r="Q763" s="19" t="n">
        <v>0.0759020796151383</v>
      </c>
      <c r="R763" s="19" t="n">
        <v>0.110109820916785</v>
      </c>
      <c r="S763" s="19" t="n">
        <v>-0.10372107875473</v>
      </c>
      <c r="T763" s="19" t="n">
        <v>-0.457049445490311</v>
      </c>
      <c r="U763" s="19"/>
      <c r="V763" s="19" t="n">
        <v>-0.013986443303984</v>
      </c>
      <c r="W763" s="19" t="n">
        <v>-0.0514704027282217</v>
      </c>
      <c r="X763" s="19" t="n">
        <v>0.0418564226243806</v>
      </c>
      <c r="Y763" s="19"/>
      <c r="Z763" s="19" t="n">
        <v>-0.123461794300628</v>
      </c>
      <c r="AA763" s="19" t="n">
        <v>0.177725257156011</v>
      </c>
      <c r="AB763" s="19" t="n">
        <v>0.120442654077002</v>
      </c>
      <c r="AC763" s="19" t="n">
        <v>0.250909270199983</v>
      </c>
      <c r="AD763" s="19" t="n">
        <v>0.0997245100001821</v>
      </c>
    </row>
    <row r="764">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c r="B765" s="7" t="s">
        <v>121</v>
      </c>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c r="B766" s="26" t="s">
        <v>63</v>
      </c>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c r="B767" t="s">
        <v>374</v>
      </c>
      <c r="C767" s="19" t="n">
        <v>0.533000326181842</v>
      </c>
      <c r="D767" s="19" t="n">
        <v>0.492637925003509</v>
      </c>
      <c r="E767" s="19" t="n">
        <v>0.556626765412631</v>
      </c>
      <c r="F767" s="19"/>
      <c r="G767" s="19" t="n">
        <v>0.710986542467196</v>
      </c>
      <c r="H767" s="19" t="n">
        <v>0.526019806220463</v>
      </c>
      <c r="I767" s="19" t="n">
        <v>0.565418022667581</v>
      </c>
      <c r="J767" s="19" t="n">
        <v>0.300197356457284</v>
      </c>
      <c r="K767" s="19" t="n">
        <v>0.39993223175421</v>
      </c>
      <c r="L767" s="19" t="n">
        <v>0.534825224249432</v>
      </c>
      <c r="M767" s="19" t="n">
        <v>0.608819052681554</v>
      </c>
      <c r="N767" s="19" t="n">
        <v>0.433168707168747</v>
      </c>
      <c r="O767" s="19" t="n">
        <v>0.652972397407846</v>
      </c>
      <c r="P767" s="19"/>
      <c r="Q767" s="19" t="n">
        <v>0.533138481658276</v>
      </c>
      <c r="R767" s="19" t="n">
        <v>0.534722184855929</v>
      </c>
      <c r="S767" s="19" t="n">
        <v>0.558345961558263</v>
      </c>
      <c r="T767" s="19" t="n">
        <v>0.530422491159104</v>
      </c>
      <c r="U767" s="19"/>
      <c r="V767" s="19" t="n">
        <v>0.533193508737512</v>
      </c>
      <c r="W767" s="19" t="n">
        <v>0.538646931785283</v>
      </c>
      <c r="X767" s="19" t="n">
        <v>0.518233075437825</v>
      </c>
      <c r="Y767" s="19"/>
      <c r="Z767" s="19" t="n">
        <v>0.570994421009254</v>
      </c>
      <c r="AA767" s="19" t="n">
        <v>0.538218772110352</v>
      </c>
      <c r="AB767" s="19" t="n">
        <v>0.544180342627444</v>
      </c>
      <c r="AC767" s="19" t="n">
        <v>0.488924451675741</v>
      </c>
      <c r="AD767" s="19" t="n">
        <v>0.56127212226726</v>
      </c>
    </row>
    <row r="768">
      <c r="B768" t="s">
        <v>375</v>
      </c>
      <c r="C768" s="19" t="n">
        <v>0.41537595417946</v>
      </c>
      <c r="D768" s="19" t="n">
        <v>0.435277035751484</v>
      </c>
      <c r="E768" s="19" t="n">
        <v>0.402752146639858</v>
      </c>
      <c r="F768" s="19"/>
      <c r="G768" s="19" t="n">
        <v>0.289013457532804</v>
      </c>
      <c r="H768" s="19" t="n">
        <v>0.438801121625359</v>
      </c>
      <c r="I768" s="19" t="n">
        <v>0.390096025205006</v>
      </c>
      <c r="J768" s="19" t="n">
        <v>0.633530689790617</v>
      </c>
      <c r="K768" s="19" t="n">
        <v>0.499830579385525</v>
      </c>
      <c r="L768" s="19" t="n">
        <v>0.40871905143637</v>
      </c>
      <c r="M768" s="19" t="n">
        <v>0.347601722397175</v>
      </c>
      <c r="N768" s="19" t="n">
        <v>0.483514422114378</v>
      </c>
      <c r="O768" s="19" t="n">
        <v>0.326486198703923</v>
      </c>
      <c r="P768" s="19"/>
      <c r="Q768" s="19" t="n">
        <v>0.440945900747081</v>
      </c>
      <c r="R768" s="19" t="n">
        <v>0.411622257414799</v>
      </c>
      <c r="S768" s="19" t="n">
        <v>0.331568611290995</v>
      </c>
      <c r="T768" s="19" t="n">
        <v>0.434129800333433</v>
      </c>
      <c r="U768" s="19"/>
      <c r="V768" s="19" t="n">
        <v>0.429231915567508</v>
      </c>
      <c r="W768" s="19" t="n">
        <v>0.376505790642176</v>
      </c>
      <c r="X768" s="19" t="n">
        <v>0.471178720677336</v>
      </c>
      <c r="Y768" s="19"/>
      <c r="Z768" s="19" t="n">
        <v>0.360748919484955</v>
      </c>
      <c r="AA768" s="19" t="n">
        <v>0.437548832186809</v>
      </c>
      <c r="AB768" s="19" t="n">
        <v>0.419203961038636</v>
      </c>
      <c r="AC768" s="19" t="n">
        <v>0.476551815995703</v>
      </c>
      <c r="AD768" s="19" t="n">
        <v>0.418212045916192</v>
      </c>
    </row>
    <row r="769">
      <c r="B769" t="s">
        <v>136</v>
      </c>
      <c r="C769" s="19" t="n">
        <v>0.0213229765698678</v>
      </c>
      <c r="D769" s="19" t="n">
        <v>0.0219270536199627</v>
      </c>
      <c r="E769" s="19" t="n">
        <v>0.0210581030561428</v>
      </c>
      <c r="F769" s="19"/>
      <c r="G769" s="19" t="n">
        <v>0</v>
      </c>
      <c r="H769" s="19" t="n">
        <v>0.0176936783328521</v>
      </c>
      <c r="I769" s="19" t="n">
        <v>0.0110556411075225</v>
      </c>
      <c r="J769" s="19" t="n">
        <v>0.0662719537520997</v>
      </c>
      <c r="K769" s="19" t="n">
        <v>0.0430072011156776</v>
      </c>
      <c r="L769" s="19" t="n">
        <v>0.0280607336309384</v>
      </c>
      <c r="M769" s="19" t="n">
        <v>0.0216606028390113</v>
      </c>
      <c r="N769" s="19" t="n">
        <v>0</v>
      </c>
      <c r="O769" s="19" t="n">
        <v>0.0205414038882317</v>
      </c>
      <c r="P769" s="19"/>
      <c r="Q769" s="19" t="n">
        <v>0.0259156175946431</v>
      </c>
      <c r="R769" s="19" t="n">
        <v>0.0226605770195715</v>
      </c>
      <c r="S769" s="19" t="n">
        <v>0.0215426207540642</v>
      </c>
      <c r="T769" s="19" t="n">
        <v>0.0118907125113514</v>
      </c>
      <c r="U769" s="19"/>
      <c r="V769" s="19" t="n">
        <v>0.0120186644146711</v>
      </c>
      <c r="W769" s="19" t="n">
        <v>0.0367804671974126</v>
      </c>
      <c r="X769" s="19" t="n">
        <v>0.0105882038848383</v>
      </c>
      <c r="Y769" s="19"/>
      <c r="Z769" s="19" t="n">
        <v>0.0270075436541095</v>
      </c>
      <c r="AA769" s="19" t="n">
        <v>0</v>
      </c>
      <c r="AB769" s="19" t="n">
        <v>0.00564526021638863</v>
      </c>
      <c r="AC769" s="19" t="n">
        <v>0.0115384275561119</v>
      </c>
      <c r="AD769" s="19" t="n">
        <v>0.0103186498865573</v>
      </c>
    </row>
    <row r="770">
      <c r="B770" t="s">
        <v>78</v>
      </c>
      <c r="C770" s="19" t="n">
        <v>0.0303007430688298</v>
      </c>
      <c r="D770" s="19" t="n">
        <v>0.0501579856250442</v>
      </c>
      <c r="E770" s="19" t="n">
        <v>0.019562984891368</v>
      </c>
      <c r="F770" s="19"/>
      <c r="G770" s="19" t="n">
        <v>0</v>
      </c>
      <c r="H770" s="19" t="n">
        <v>0.017485393821326</v>
      </c>
      <c r="I770" s="19" t="n">
        <v>0.0334303110198899</v>
      </c>
      <c r="J770" s="19" t="n">
        <v>0</v>
      </c>
      <c r="K770" s="19" t="n">
        <v>0.057229987744587</v>
      </c>
      <c r="L770" s="19" t="n">
        <v>0.0283949906832591</v>
      </c>
      <c r="M770" s="19" t="n">
        <v>0.0219186220822599</v>
      </c>
      <c r="N770" s="19" t="n">
        <v>0.0833168707168747</v>
      </c>
      <c r="O770" s="19" t="n">
        <v>0</v>
      </c>
      <c r="P770" s="19"/>
      <c r="Q770" s="19" t="n">
        <v>0</v>
      </c>
      <c r="R770" s="19" t="n">
        <v>0.0309949807096999</v>
      </c>
      <c r="S770" s="19" t="n">
        <v>0.088542806396678</v>
      </c>
      <c r="T770" s="19" t="n">
        <v>0.0235569959961119</v>
      </c>
      <c r="U770" s="19"/>
      <c r="V770" s="19" t="n">
        <v>0.0255559112803091</v>
      </c>
      <c r="W770" s="19" t="n">
        <v>0.048066810375128</v>
      </c>
      <c r="X770" s="19" t="n">
        <v>0</v>
      </c>
      <c r="Y770" s="19"/>
      <c r="Z770" s="19" t="n">
        <v>0.0412491158516821</v>
      </c>
      <c r="AA770" s="19" t="n">
        <v>0.0242323957028389</v>
      </c>
      <c r="AB770" s="19" t="n">
        <v>0.0309704361175314</v>
      </c>
      <c r="AC770" s="19" t="n">
        <v>0.0229853047724446</v>
      </c>
      <c r="AD770" s="19" t="n">
        <v>0.0101971819299912</v>
      </c>
    </row>
    <row r="771">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62</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47</v>
      </c>
      <c r="C9" s="19" t="n">
        <v>0.588754387205764</v>
      </c>
      <c r="D9" s="19" t="n">
        <v>0.527569973047517</v>
      </c>
      <c r="E9" s="19" t="n">
        <v>0.62390533484251</v>
      </c>
      <c r="F9" s="19"/>
      <c r="G9" s="19" t="n">
        <v>0.736266821916005</v>
      </c>
      <c r="H9" s="19" t="n">
        <v>0.455869946423633</v>
      </c>
      <c r="I9" s="19" t="n">
        <v>0.509876429432646</v>
      </c>
      <c r="J9" s="19" t="n">
        <v>0.567258736038517</v>
      </c>
      <c r="K9" s="19" t="n">
        <v>0.584997878544507</v>
      </c>
      <c r="L9" s="19" t="n">
        <v>0.492399866750704</v>
      </c>
      <c r="M9" s="19" t="n">
        <v>0.717638105363107</v>
      </c>
      <c r="N9" s="19" t="n">
        <v>0.683119319319372</v>
      </c>
      <c r="O9" s="19" t="n">
        <v>0.673755608352498</v>
      </c>
      <c r="P9" s="19"/>
      <c r="Q9" s="19" t="n">
        <v>0.74988509809844</v>
      </c>
      <c r="R9" s="19" t="n">
        <v>0.529121441225332</v>
      </c>
      <c r="S9" s="19" t="n">
        <v>0.560006404016104</v>
      </c>
      <c r="T9" s="19" t="n">
        <v>0.565341175877055</v>
      </c>
      <c r="U9" s="19"/>
      <c r="V9" s="19" t="n">
        <v>0.575011830190479</v>
      </c>
      <c r="W9" s="19" t="n">
        <v>0.579220725904074</v>
      </c>
      <c r="X9" s="19" t="n">
        <v>0.654196866106716</v>
      </c>
      <c r="Y9" s="19"/>
      <c r="Z9" s="19" t="n">
        <v>0.63771448322455</v>
      </c>
      <c r="AA9" s="19" t="n">
        <v>0.495865207762746</v>
      </c>
      <c r="AB9" s="19" t="n">
        <v>0.563289279335484</v>
      </c>
      <c r="AC9" s="19" t="n">
        <v>0.592090638062907</v>
      </c>
      <c r="AD9" s="19" t="n">
        <v>0.574277868341338</v>
      </c>
    </row>
    <row r="10">
      <c r="B10" s="20" t="s">
        <v>48</v>
      </c>
      <c r="C10" s="19" t="n">
        <v>0.421491280475364</v>
      </c>
      <c r="D10" s="19" t="n">
        <v>0.372737062802634</v>
      </c>
      <c r="E10" s="19" t="n">
        <v>0.4463284346054</v>
      </c>
      <c r="F10" s="19"/>
      <c r="G10" s="19" t="n">
        <v>0.473158237180348</v>
      </c>
      <c r="H10" s="19" t="n">
        <v>0.210866148413542</v>
      </c>
      <c r="I10" s="19" t="n">
        <v>0.389832637507684</v>
      </c>
      <c r="J10" s="19" t="n">
        <v>0.399210574170866</v>
      </c>
      <c r="K10" s="19" t="n">
        <v>0.542498939272253</v>
      </c>
      <c r="L10" s="19" t="n">
        <v>0.492566995276865</v>
      </c>
      <c r="M10" s="19" t="n">
        <v>0.390664908831949</v>
      </c>
      <c r="N10" s="19" t="n">
        <v>0.39940734580749</v>
      </c>
      <c r="O10" s="19" t="n">
        <v>0.449492814976893</v>
      </c>
      <c r="P10" s="19"/>
      <c r="Q10" s="19" t="n">
        <v>0.459344239974578</v>
      </c>
      <c r="R10" s="19" t="n">
        <v>0.345443491865168</v>
      </c>
      <c r="S10" s="19" t="n">
        <v>0.488629631283445</v>
      </c>
      <c r="T10" s="19" t="n">
        <v>0.569888055255472</v>
      </c>
      <c r="U10" s="19"/>
      <c r="V10" s="19" t="n">
        <v>0.435397335487182</v>
      </c>
      <c r="W10" s="19" t="n">
        <v>0.431849071507038</v>
      </c>
      <c r="X10" s="19" t="n">
        <v>0.3534849664117</v>
      </c>
      <c r="Y10" s="19"/>
      <c r="Z10" s="19" t="n">
        <v>0.471416601019236</v>
      </c>
      <c r="AA10" s="19" t="n">
        <v>0.329986712405484</v>
      </c>
      <c r="AB10" s="19" t="n">
        <v>0.366765525130673</v>
      </c>
      <c r="AC10" s="19" t="n">
        <v>0.266686682001884</v>
      </c>
      <c r="AD10" s="19" t="n">
        <v>0.418851029483637</v>
      </c>
    </row>
    <row r="11">
      <c r="B11" s="20" t="s">
        <v>49</v>
      </c>
      <c r="C11" s="19" t="n">
        <v>0.343602915376506</v>
      </c>
      <c r="D11" s="19" t="n">
        <v>0.372962071619591</v>
      </c>
      <c r="E11" s="19" t="n">
        <v>0.325603624979281</v>
      </c>
      <c r="F11" s="19"/>
      <c r="G11" s="19" t="n">
        <v>0.289638050881141</v>
      </c>
      <c r="H11" s="19" t="n">
        <v>0.298709686543225</v>
      </c>
      <c r="I11" s="19" t="n">
        <v>0.25676986267143</v>
      </c>
      <c r="J11" s="19" t="n">
        <v>0.2662719537521</v>
      </c>
      <c r="K11" s="19" t="n">
        <v>0.457331640113272</v>
      </c>
      <c r="L11" s="19" t="n">
        <v>0.380156932226951</v>
      </c>
      <c r="M11" s="19" t="n">
        <v>0.28287793312339</v>
      </c>
      <c r="N11" s="19" t="n">
        <v>0.400197551397503</v>
      </c>
      <c r="O11" s="19" t="n">
        <v>0.407926393087588</v>
      </c>
      <c r="P11" s="19"/>
      <c r="Q11" s="19" t="n">
        <v>0.322647555023037</v>
      </c>
      <c r="R11" s="19" t="n">
        <v>0.316405674795171</v>
      </c>
      <c r="S11" s="19" t="n">
        <v>0.36864249637355</v>
      </c>
      <c r="T11" s="19" t="n">
        <v>0.424011554349999</v>
      </c>
      <c r="U11" s="19"/>
      <c r="V11" s="19" t="n">
        <v>0.345233246881924</v>
      </c>
      <c r="W11" s="19" t="n">
        <v>0.314450319401396</v>
      </c>
      <c r="X11" s="19" t="n">
        <v>0.41190993641896</v>
      </c>
      <c r="Y11" s="19"/>
      <c r="Z11" s="19" t="n">
        <v>0.380994107563565</v>
      </c>
      <c r="AA11" s="19" t="n">
        <v>0.248678389497742</v>
      </c>
      <c r="AB11" s="19" t="n">
        <v>0.275939214553278</v>
      </c>
      <c r="AC11" s="19" t="n">
        <v>0.332910377187403</v>
      </c>
      <c r="AD11" s="19" t="n">
        <v>0.355248114521131</v>
      </c>
    </row>
    <row r="12">
      <c r="B12" s="20" t="s">
        <v>50</v>
      </c>
      <c r="C12" s="19" t="n">
        <v>0.192740359507127</v>
      </c>
      <c r="D12" s="19" t="n">
        <v>0.201749799493953</v>
      </c>
      <c r="E12" s="19" t="n">
        <v>0.188410558435161</v>
      </c>
      <c r="F12" s="19"/>
      <c r="G12" s="19" t="n">
        <v>0.13233503405325</v>
      </c>
      <c r="H12" s="19" t="n">
        <v>0.0876352536181562</v>
      </c>
      <c r="I12" s="19" t="n">
        <v>0.199660009178711</v>
      </c>
      <c r="J12" s="19" t="n">
        <v>0.0666666666666667</v>
      </c>
      <c r="K12" s="19" t="n">
        <v>0.328648877995188</v>
      </c>
      <c r="L12" s="19" t="n">
        <v>0.239184749967618</v>
      </c>
      <c r="M12" s="19" t="n">
        <v>0.195461464037599</v>
      </c>
      <c r="N12" s="19" t="n">
        <v>0.183415646415626</v>
      </c>
      <c r="O12" s="19" t="n">
        <v>0.163605809936592</v>
      </c>
      <c r="P12" s="19"/>
      <c r="Q12" s="19" t="n">
        <v>0.226244417615348</v>
      </c>
      <c r="R12" s="19" t="n">
        <v>0.195680337864662</v>
      </c>
      <c r="S12" s="19" t="n">
        <v>0.227484836201139</v>
      </c>
      <c r="T12" s="19" t="n">
        <v>0.125279886839823</v>
      </c>
      <c r="U12" s="19"/>
      <c r="V12" s="19" t="n">
        <v>0.20616748494808</v>
      </c>
      <c r="W12" s="19" t="n">
        <v>0.186967392467058</v>
      </c>
      <c r="X12" s="19" t="n">
        <v>0.166699680411225</v>
      </c>
      <c r="Y12" s="19"/>
      <c r="Z12" s="19" t="n">
        <v>0.161320859464574</v>
      </c>
      <c r="AA12" s="19" t="n">
        <v>0.206480438535201</v>
      </c>
      <c r="AB12" s="19" t="n">
        <v>0.172877283127717</v>
      </c>
      <c r="AC12" s="19" t="n">
        <v>0.268751128120531</v>
      </c>
      <c r="AD12" s="19" t="n">
        <v>0.239648574385018</v>
      </c>
    </row>
    <row r="13">
      <c r="B13" s="20" t="s">
        <v>51</v>
      </c>
      <c r="C13" s="19" t="n">
        <v>0.185089012360601</v>
      </c>
      <c r="D13" s="19" t="n">
        <v>0.199042028436069</v>
      </c>
      <c r="E13" s="19" t="n">
        <v>0.175011728308286</v>
      </c>
      <c r="F13" s="19"/>
      <c r="G13" s="19" t="n">
        <v>0.263108584735658</v>
      </c>
      <c r="H13" s="19" t="n">
        <v>0.228351542234869</v>
      </c>
      <c r="I13" s="19" t="n">
        <v>0.223471245500202</v>
      </c>
      <c r="J13" s="19" t="n">
        <v>0.16686402312395</v>
      </c>
      <c r="K13" s="19" t="n">
        <v>0.114121134260225</v>
      </c>
      <c r="L13" s="19" t="n">
        <v>0.225154383152148</v>
      </c>
      <c r="M13" s="19" t="n">
        <v>0.108819052681554</v>
      </c>
      <c r="N13" s="19" t="n">
        <v>0.166831292831253</v>
      </c>
      <c r="O13" s="19" t="n">
        <v>0.143306213104781</v>
      </c>
      <c r="P13" s="19"/>
      <c r="Q13" s="19" t="n">
        <v>0.120798849622803</v>
      </c>
      <c r="R13" s="19" t="n">
        <v>0.147712164016918</v>
      </c>
      <c r="S13" s="19" t="n">
        <v>0.341829418390398</v>
      </c>
      <c r="T13" s="19" t="n">
        <v>0.278241579012382</v>
      </c>
      <c r="U13" s="19"/>
      <c r="V13" s="19" t="n">
        <v>0.198065987824456</v>
      </c>
      <c r="W13" s="19" t="n">
        <v>0.173380670142671</v>
      </c>
      <c r="X13" s="19" t="n">
        <v>0.175316847701731</v>
      </c>
      <c r="Y13" s="19"/>
      <c r="Z13" s="19" t="n">
        <v>0.178914769329786</v>
      </c>
      <c r="AA13" s="19" t="n">
        <v>0.248922834651693</v>
      </c>
      <c r="AB13" s="19" t="n">
        <v>0.169528734768381</v>
      </c>
      <c r="AC13" s="19" t="n">
        <v>0.214159048350022</v>
      </c>
      <c r="AD13" s="19" t="n">
        <v>0.139925864106462</v>
      </c>
    </row>
    <row r="14">
      <c r="B14" s="20" t="s">
        <v>52</v>
      </c>
      <c r="C14" s="19" t="n">
        <v>0.173122560370436</v>
      </c>
      <c r="D14" s="19" t="n">
        <v>0.193295329896226</v>
      </c>
      <c r="E14" s="19" t="n">
        <v>0.162645222692945</v>
      </c>
      <c r="F14" s="19"/>
      <c r="G14" s="19" t="n">
        <v>0.105493271233598</v>
      </c>
      <c r="H14" s="19" t="n">
        <v>0.245628651544668</v>
      </c>
      <c r="I14" s="19" t="n">
        <v>0.200186784573356</v>
      </c>
      <c r="J14" s="19" t="n">
        <v>0.16686402312395</v>
      </c>
      <c r="K14" s="19" t="n">
        <v>0.171520542619286</v>
      </c>
      <c r="L14" s="19" t="n">
        <v>0.112744320102235</v>
      </c>
      <c r="M14" s="19" t="n">
        <v>0.261217330284379</v>
      </c>
      <c r="N14" s="19" t="n">
        <v>0.116485577885622</v>
      </c>
      <c r="O14" s="19" t="n">
        <v>0.183179985599142</v>
      </c>
      <c r="P14" s="19"/>
      <c r="Q14" s="19" t="n">
        <v>0.112060445508203</v>
      </c>
      <c r="R14" s="19" t="n">
        <v>0.213006506078298</v>
      </c>
      <c r="S14" s="19" t="n">
        <v>0.114712904861969</v>
      </c>
      <c r="T14" s="19" t="n">
        <v>0.177116625840147</v>
      </c>
      <c r="U14" s="19"/>
      <c r="V14" s="19" t="n">
        <v>0.157919929262106</v>
      </c>
      <c r="W14" s="19" t="n">
        <v>0.157500822349911</v>
      </c>
      <c r="X14" s="19" t="n">
        <v>0.258266509876166</v>
      </c>
      <c r="Y14" s="19"/>
      <c r="Z14" s="19" t="n">
        <v>0.183441440101171</v>
      </c>
      <c r="AA14" s="19" t="n">
        <v>0.189306982164751</v>
      </c>
      <c r="AB14" s="19" t="n">
        <v>0.18031457348403</v>
      </c>
      <c r="AC14" s="19" t="n">
        <v>0.166797771301105</v>
      </c>
      <c r="AD14" s="19" t="n">
        <v>0.179300233130251</v>
      </c>
    </row>
    <row r="15">
      <c r="B15" s="20" t="s">
        <v>53</v>
      </c>
      <c r="C15" s="19" t="n">
        <v>0.165116951406224</v>
      </c>
      <c r="D15" s="19" t="n">
        <v>0.156030274119681</v>
      </c>
      <c r="E15" s="19" t="n">
        <v>0.170572553736574</v>
      </c>
      <c r="F15" s="19"/>
      <c r="G15" s="19" t="n">
        <v>0.210986542467196</v>
      </c>
      <c r="H15" s="19" t="n">
        <v>0.262905760854468</v>
      </c>
      <c r="I15" s="19" t="n">
        <v>0.155174057051298</v>
      </c>
      <c r="J15" s="19" t="n">
        <v>0.0666666666666667</v>
      </c>
      <c r="K15" s="19" t="n">
        <v>0.171181701390337</v>
      </c>
      <c r="L15" s="19" t="n">
        <v>0.282111493044827</v>
      </c>
      <c r="M15" s="19" t="n">
        <v>0.109077071924802</v>
      </c>
      <c r="N15" s="19" t="n">
        <v>0.049753060753121</v>
      </c>
      <c r="O15" s="19" t="n">
        <v>0.0608987904954335</v>
      </c>
      <c r="P15" s="19"/>
      <c r="Q15" s="19" t="n">
        <v>0.178979896337212</v>
      </c>
      <c r="R15" s="19" t="n">
        <v>0.185092561685105</v>
      </c>
      <c r="S15" s="19" t="n">
        <v>0.0996017068778974</v>
      </c>
      <c r="T15" s="19" t="n">
        <v>0.133004455465684</v>
      </c>
      <c r="U15" s="19"/>
      <c r="V15" s="19" t="n">
        <v>0.167138749071005</v>
      </c>
      <c r="W15" s="19" t="n">
        <v>0.159104437810348</v>
      </c>
      <c r="X15" s="19" t="n">
        <v>0.174115400951751</v>
      </c>
      <c r="Y15" s="19"/>
      <c r="Z15" s="19" t="n">
        <v>0.157973880527529</v>
      </c>
      <c r="AA15" s="19" t="n">
        <v>0.224324601650743</v>
      </c>
      <c r="AB15" s="19" t="n">
        <v>0.141431746771398</v>
      </c>
      <c r="AC15" s="19" t="n">
        <v>0.163470781757926</v>
      </c>
      <c r="AD15" s="19" t="n">
        <v>0.158261330324309</v>
      </c>
    </row>
    <row r="16">
      <c r="B16" s="20" t="s">
        <v>54</v>
      </c>
      <c r="C16" s="19" t="n">
        <v>0.152340318521989</v>
      </c>
      <c r="D16" s="19" t="n">
        <v>0.178377534449814</v>
      </c>
      <c r="E16" s="19" t="n">
        <v>0.138601762391035</v>
      </c>
      <c r="F16" s="19"/>
      <c r="G16" s="19" t="n">
        <v>0.0524343389426304</v>
      </c>
      <c r="H16" s="19" t="n">
        <v>0.262905760854468</v>
      </c>
      <c r="I16" s="19" t="n">
        <v>0.166756473553466</v>
      </c>
      <c r="J16" s="19" t="n">
        <v>0.1337280462479</v>
      </c>
      <c r="K16" s="19" t="n">
        <v>0.157467176604852</v>
      </c>
      <c r="L16" s="19" t="n">
        <v>0.126774686917704</v>
      </c>
      <c r="M16" s="19" t="n">
        <v>0.152398277602825</v>
      </c>
      <c r="N16" s="19" t="n">
        <v>0.166831292831253</v>
      </c>
      <c r="O16" s="19" t="n">
        <v>0.122523002160129</v>
      </c>
      <c r="P16" s="19"/>
      <c r="Q16" s="19" t="n">
        <v>0.168955730736526</v>
      </c>
      <c r="R16" s="19" t="n">
        <v>0.16533468233988</v>
      </c>
      <c r="S16" s="19" t="n">
        <v>0.135062199022051</v>
      </c>
      <c r="T16" s="19" t="n">
        <v>0.107595511964745</v>
      </c>
      <c r="U16" s="19"/>
      <c r="V16" s="19" t="n">
        <v>0.146305300103093</v>
      </c>
      <c r="W16" s="19" t="n">
        <v>0.168844672020791</v>
      </c>
      <c r="X16" s="19" t="n">
        <v>0.129104535910689</v>
      </c>
      <c r="Y16" s="19"/>
      <c r="Z16" s="19" t="n">
        <v>0.155716404576522</v>
      </c>
      <c r="AA16" s="19" t="n">
        <v>0.172314373906353</v>
      </c>
      <c r="AB16" s="19" t="n">
        <v>0.153147427301193</v>
      </c>
      <c r="AC16" s="19" t="n">
        <v>0.164380529894337</v>
      </c>
      <c r="AD16" s="19" t="n">
        <v>0.18745421697226</v>
      </c>
    </row>
    <row r="17">
      <c r="B17" s="20" t="s">
        <v>55</v>
      </c>
      <c r="C17" s="19" t="n">
        <v>0.136254154337806</v>
      </c>
      <c r="D17" s="19" t="n">
        <v>0.134546108984173</v>
      </c>
      <c r="E17" s="19" t="n">
        <v>0.137598279128567</v>
      </c>
      <c r="F17" s="19"/>
      <c r="G17" s="19" t="n">
        <v>0.184144779647543</v>
      </c>
      <c r="H17" s="19" t="n">
        <v>0.0524561814639781</v>
      </c>
      <c r="I17" s="19" t="n">
        <v>0.188472674222527</v>
      </c>
      <c r="J17" s="19" t="n">
        <v>0.166074597294816</v>
      </c>
      <c r="K17" s="19" t="n">
        <v>0.128852182732558</v>
      </c>
      <c r="L17" s="19" t="n">
        <v>0.112744320102235</v>
      </c>
      <c r="M17" s="19" t="n">
        <v>0.152140258359576</v>
      </c>
      <c r="N17" s="19" t="n">
        <v>0.116683129283125</v>
      </c>
      <c r="O17" s="19" t="n">
        <v>0.14306440604836</v>
      </c>
      <c r="P17" s="19"/>
      <c r="Q17" s="19" t="n">
        <v>0.118595624314413</v>
      </c>
      <c r="R17" s="19" t="n">
        <v>0.15528444034594</v>
      </c>
      <c r="S17" s="19" t="n">
        <v>0.0755142846739879</v>
      </c>
      <c r="T17" s="19" t="n">
        <v>0.144710662923012</v>
      </c>
      <c r="U17" s="19"/>
      <c r="V17" s="19" t="n">
        <v>0.118522637619474</v>
      </c>
      <c r="W17" s="19" t="n">
        <v>0.137765980023366</v>
      </c>
      <c r="X17" s="19" t="n">
        <v>0.185995315981376</v>
      </c>
      <c r="Y17" s="19"/>
      <c r="Z17" s="19" t="n">
        <v>0.148769468832491</v>
      </c>
      <c r="AA17" s="19" t="n">
        <v>0.163182676952349</v>
      </c>
      <c r="AB17" s="19" t="n">
        <v>0.0651494093507367</v>
      </c>
      <c r="AC17" s="19" t="n">
        <v>0.151507243251597</v>
      </c>
      <c r="AD17" s="19" t="n">
        <v>0.164970578756933</v>
      </c>
    </row>
    <row r="18">
      <c r="B18" s="20" t="s">
        <v>56</v>
      </c>
      <c r="C18" s="19" t="n">
        <v>0.104083914461874</v>
      </c>
      <c r="D18" s="19" t="n">
        <v>0.128855786920488</v>
      </c>
      <c r="E18" s="19" t="n">
        <v>0.0908893048413724</v>
      </c>
      <c r="F18" s="19"/>
      <c r="G18" s="19" t="n">
        <v>0.105493271233598</v>
      </c>
      <c r="H18" s="19" t="n">
        <v>0.0878435381296822</v>
      </c>
      <c r="I18" s="19" t="n">
        <v>0.143986722095115</v>
      </c>
      <c r="J18" s="19" t="n">
        <v>0.133333333333333</v>
      </c>
      <c r="K18" s="19" t="n">
        <v>0.114629396103649</v>
      </c>
      <c r="L18" s="19" t="n">
        <v>0.0566228528403578</v>
      </c>
      <c r="M18" s="19" t="n">
        <v>0.130479655520565</v>
      </c>
      <c r="N18" s="19" t="n">
        <v>0.0835144221143779</v>
      </c>
      <c r="O18" s="19" t="n">
        <v>0.101981598271897</v>
      </c>
      <c r="P18" s="19"/>
      <c r="Q18" s="19" t="n">
        <v>0.0778132237496694</v>
      </c>
      <c r="R18" s="19" t="n">
        <v>0.131273978335444</v>
      </c>
      <c r="S18" s="19" t="n">
        <v>0.0559723289761607</v>
      </c>
      <c r="T18" s="19" t="n">
        <v>0.091066485630337</v>
      </c>
      <c r="U18" s="19"/>
      <c r="V18" s="19" t="n">
        <v>0.0975067728765692</v>
      </c>
      <c r="W18" s="19" t="n">
        <v>0.124016438354177</v>
      </c>
      <c r="X18" s="19" t="n">
        <v>0.0738736564775384</v>
      </c>
      <c r="Y18" s="19"/>
      <c r="Z18" s="19" t="n">
        <v>0.120273514472052</v>
      </c>
      <c r="AA18" s="19" t="n">
        <v>0.0634590741101609</v>
      </c>
      <c r="AB18" s="19" t="n">
        <v>0.111374098246382</v>
      </c>
      <c r="AC18" s="19" t="n">
        <v>0.0763514458064649</v>
      </c>
      <c r="AD18" s="19" t="n">
        <v>0.0820804074781197</v>
      </c>
    </row>
    <row r="19">
      <c r="B19" s="20" t="s">
        <v>57</v>
      </c>
      <c r="C19" s="19" t="n">
        <v>0.0986942800822074</v>
      </c>
      <c r="D19" s="19" t="n">
        <v>0.0786331249504916</v>
      </c>
      <c r="E19" s="19" t="n">
        <v>0.109933873890362</v>
      </c>
      <c r="F19" s="19"/>
      <c r="G19" s="19" t="n">
        <v>0.131398144030745</v>
      </c>
      <c r="H19" s="19" t="n">
        <v>0.140091435082134</v>
      </c>
      <c r="I19" s="19" t="n">
        <v>0.0888402104061635</v>
      </c>
      <c r="J19" s="19" t="n">
        <v>0.1337280462479</v>
      </c>
      <c r="K19" s="19" t="n">
        <v>0.0570605671301123</v>
      </c>
      <c r="L19" s="19" t="n">
        <v>0.0703189626035063</v>
      </c>
      <c r="M19" s="19" t="n">
        <v>0.0433212056780226</v>
      </c>
      <c r="N19" s="19" t="n">
        <v>0.116880680680628</v>
      </c>
      <c r="O19" s="19" t="n">
        <v>0.16263858171091</v>
      </c>
      <c r="P19" s="19"/>
      <c r="Q19" s="19" t="n">
        <v>0.0459495009213534</v>
      </c>
      <c r="R19" s="19" t="n">
        <v>0.126820737300544</v>
      </c>
      <c r="S19" s="19" t="n">
        <v>0.0538733719802437</v>
      </c>
      <c r="T19" s="19" t="n">
        <v>0.106004096712042</v>
      </c>
      <c r="U19" s="19"/>
      <c r="V19" s="19" t="n">
        <v>0.112210689817628</v>
      </c>
      <c r="W19" s="19" t="n">
        <v>0.0871072682388085</v>
      </c>
      <c r="X19" s="19" t="n">
        <v>0.0869885652585966</v>
      </c>
      <c r="Y19" s="19"/>
      <c r="Z19" s="19" t="n">
        <v>0.0832976788977646</v>
      </c>
      <c r="AA19" s="19" t="n">
        <v>0.121908611987799</v>
      </c>
      <c r="AB19" s="19" t="n">
        <v>0.171634790222388</v>
      </c>
      <c r="AC19" s="19" t="n">
        <v>0.0847985160953844</v>
      </c>
      <c r="AD19" s="19" t="n">
        <v>0.0820479934920263</v>
      </c>
    </row>
    <row r="20">
      <c r="B20" s="20" t="s">
        <v>58</v>
      </c>
      <c r="C20" s="19" t="n">
        <v>0.0698647031092945</v>
      </c>
      <c r="D20" s="19" t="n">
        <v>0.0551222628511777</v>
      </c>
      <c r="E20" s="19" t="n">
        <v>0.0781163340156283</v>
      </c>
      <c r="F20" s="19"/>
      <c r="G20" s="19" t="n">
        <v>0</v>
      </c>
      <c r="H20" s="19" t="n">
        <v>0.105328931951008</v>
      </c>
      <c r="I20" s="19" t="n">
        <v>0.144118415943776</v>
      </c>
      <c r="J20" s="19" t="n">
        <v>0.0662719537520997</v>
      </c>
      <c r="K20" s="19" t="n">
        <v>0.0428377805012029</v>
      </c>
      <c r="L20" s="19" t="n">
        <v>0.0704860911296666</v>
      </c>
      <c r="M20" s="19" t="n">
        <v>0.0216606028390113</v>
      </c>
      <c r="N20" s="19" t="n">
        <v>0.0499506121506242</v>
      </c>
      <c r="O20" s="19" t="n">
        <v>0.0814401943836653</v>
      </c>
      <c r="P20" s="19"/>
      <c r="Q20" s="19" t="n">
        <v>0.0432892035195703</v>
      </c>
      <c r="R20" s="19" t="n">
        <v>0.105902456775214</v>
      </c>
      <c r="S20" s="19" t="n">
        <v>0.0353588350156781</v>
      </c>
      <c r="T20" s="19" t="n">
        <v>0.0217044176504844</v>
      </c>
      <c r="U20" s="19"/>
      <c r="V20" s="19" t="n">
        <v>0.0860720782594783</v>
      </c>
      <c r="W20" s="19" t="n">
        <v>0.0688164094032497</v>
      </c>
      <c r="X20" s="19" t="n">
        <v>0.0235611891593776</v>
      </c>
      <c r="Y20" s="19"/>
      <c r="Z20" s="19" t="n">
        <v>0.0565700627141248</v>
      </c>
      <c r="AA20" s="19" t="n">
        <v>0.0659573017969698</v>
      </c>
      <c r="AB20" s="19" t="n">
        <v>0.097247403681798</v>
      </c>
      <c r="AC20" s="19" t="n">
        <v>0.0890669468577549</v>
      </c>
      <c r="AD20" s="19" t="n">
        <v>0.084526127908136</v>
      </c>
    </row>
    <row r="21">
      <c r="B21" s="20" t="s">
        <v>59</v>
      </c>
      <c r="C21" s="19" t="n">
        <v>0.0656549775738115</v>
      </c>
      <c r="D21" s="19" t="n">
        <v>0.0438643506708842</v>
      </c>
      <c r="E21" s="19" t="n">
        <v>0.0777377199476724</v>
      </c>
      <c r="F21" s="19"/>
      <c r="G21" s="19" t="n">
        <v>0</v>
      </c>
      <c r="H21" s="19" t="n">
        <v>0.17485393821326</v>
      </c>
      <c r="I21" s="19" t="n">
        <v>0.0664655404937961</v>
      </c>
      <c r="J21" s="19" t="n">
        <v>0.1337280462479</v>
      </c>
      <c r="K21" s="19" t="n">
        <v>0</v>
      </c>
      <c r="L21" s="19" t="n">
        <v>0.0703189626035063</v>
      </c>
      <c r="M21" s="19" t="n">
        <v>0.0871584498425424</v>
      </c>
      <c r="N21" s="19" t="n">
        <v>0.049753060753121</v>
      </c>
      <c r="O21" s="19" t="n">
        <v>0.0408410007200429</v>
      </c>
      <c r="P21" s="19"/>
      <c r="Q21" s="19" t="n">
        <v>0.0938931617568285</v>
      </c>
      <c r="R21" s="19" t="n">
        <v>0.0539989124457294</v>
      </c>
      <c r="S21" s="19" t="n">
        <v>0.0801891800083369</v>
      </c>
      <c r="T21" s="19" t="n">
        <v>0.0562269401768861</v>
      </c>
      <c r="U21" s="19"/>
      <c r="V21" s="19" t="n">
        <v>0.0515473329491167</v>
      </c>
      <c r="W21" s="19" t="n">
        <v>0.0691183472682178</v>
      </c>
      <c r="X21" s="19" t="n">
        <v>0.0995520029338155</v>
      </c>
      <c r="Y21" s="19"/>
      <c r="Z21" s="19" t="n">
        <v>0.0812666914433893</v>
      </c>
      <c r="AA21" s="19" t="n">
        <v>0.112036512661647</v>
      </c>
      <c r="AB21" s="19" t="n">
        <v>0.0658424947588608</v>
      </c>
      <c r="AC21" s="19" t="n">
        <v>0.0735125050949205</v>
      </c>
      <c r="AD21" s="19" t="n">
        <v>0.116475638628428</v>
      </c>
    </row>
    <row r="22">
      <c r="B22" s="20" t="s">
        <v>60</v>
      </c>
      <c r="C22" s="19" t="n">
        <v>0.0487982115102934</v>
      </c>
      <c r="D22" s="19" t="n">
        <v>0.0596900321413916</v>
      </c>
      <c r="E22" s="19" t="n">
        <v>0.0430059275542172</v>
      </c>
      <c r="F22" s="19"/>
      <c r="G22" s="19" t="n">
        <v>0</v>
      </c>
      <c r="H22" s="19" t="n">
        <v>0.0878435381296822</v>
      </c>
      <c r="I22" s="19" t="n">
        <v>0.0332986171712287</v>
      </c>
      <c r="J22" s="19" t="n">
        <v>0.0335306897906168</v>
      </c>
      <c r="K22" s="19" t="n">
        <v>0.0428377805012029</v>
      </c>
      <c r="L22" s="19" t="n">
        <v>0.0282278621570987</v>
      </c>
      <c r="M22" s="19" t="n">
        <v>0.108561033438305</v>
      </c>
      <c r="N22" s="19" t="n">
        <v>0.0669300685300043</v>
      </c>
      <c r="O22" s="19" t="n">
        <v>0.0408410007200429</v>
      </c>
      <c r="P22" s="19"/>
      <c r="Q22" s="19" t="n">
        <v>0.0276725980420414</v>
      </c>
      <c r="R22" s="19" t="n">
        <v>0.0590916506497151</v>
      </c>
      <c r="S22" s="19" t="n">
        <v>0.0750939392480811</v>
      </c>
      <c r="T22" s="19" t="n">
        <v>0.0320155807029433</v>
      </c>
      <c r="U22" s="19"/>
      <c r="V22" s="19" t="n">
        <v>0.0344148030357871</v>
      </c>
      <c r="W22" s="19" t="n">
        <v>0.0756249713280884</v>
      </c>
      <c r="X22" s="19" t="n">
        <v>0.0248403723316305</v>
      </c>
      <c r="Y22" s="19"/>
      <c r="Z22" s="19" t="n">
        <v>0.0401044851685755</v>
      </c>
      <c r="AA22" s="19" t="n">
        <v>0.0872038422658106</v>
      </c>
      <c r="AB22" s="19" t="n">
        <v>0.0536737805540407</v>
      </c>
      <c r="AC22" s="19" t="n">
        <v>0.0458445285226361</v>
      </c>
      <c r="AD22" s="19" t="n">
        <v>0.0422883296596467</v>
      </c>
    </row>
    <row r="23">
      <c r="B23" s="20" t="s">
        <v>61</v>
      </c>
      <c r="C23" s="21" t="n">
        <v>0.0462579598688645</v>
      </c>
      <c r="D23" s="21" t="n">
        <v>0.0492973140786087</v>
      </c>
      <c r="E23" s="21" t="n">
        <v>0.0447404718696914</v>
      </c>
      <c r="F23" s="21"/>
      <c r="G23" s="21" t="n">
        <v>0.0524343389426304</v>
      </c>
      <c r="H23" s="21" t="n">
        <v>0.0878435381296822</v>
      </c>
      <c r="I23" s="21" t="n">
        <v>0.0554098993862736</v>
      </c>
      <c r="J23" s="21" t="n">
        <v>0.0666666666666667</v>
      </c>
      <c r="K23" s="21" t="n">
        <v>0.0142227866289094</v>
      </c>
      <c r="L23" s="21" t="n">
        <v>0.0282278621570987</v>
      </c>
      <c r="M23" s="21" t="n">
        <v>0.0435792249212712</v>
      </c>
      <c r="N23" s="21" t="n">
        <v>0.0501481635481274</v>
      </c>
      <c r="O23" s="21" t="n">
        <v>0.0408410007200429</v>
      </c>
      <c r="P23" s="21"/>
      <c r="Q23" s="21" t="n">
        <v>0.0340148085949634</v>
      </c>
      <c r="R23" s="21" t="n">
        <v>0.0589613128796008</v>
      </c>
      <c r="S23" s="21" t="n">
        <v>0.0342484734918603</v>
      </c>
      <c r="T23" s="21" t="n">
        <v>0.0337186343311538</v>
      </c>
      <c r="U23" s="21"/>
      <c r="V23" s="21" t="n">
        <v>0.0625503335506138</v>
      </c>
      <c r="W23" s="21" t="n">
        <v>0.0315318016551335</v>
      </c>
      <c r="X23" s="21" t="n">
        <v>0.0340558193483252</v>
      </c>
      <c r="Y23" s="21"/>
      <c r="Z23" s="21" t="n">
        <v>0.03134581191516</v>
      </c>
      <c r="AA23" s="21" t="n">
        <v>0.0959660112943082</v>
      </c>
      <c r="AB23" s="21" t="n">
        <v>0.0739718131802239</v>
      </c>
      <c r="AC23" s="21" t="n">
        <v>0.046004093604226</v>
      </c>
      <c r="AD23" s="21" t="n">
        <v>0.0419932455021491</v>
      </c>
    </row>
    <row r="24">
      <c r="B24" s="18"/>
    </row>
    <row r="25">
      <c r="B25" t="s">
        <v>64</v>
      </c>
    </row>
    <row r="26">
      <c r="B26" t="s">
        <v>65</v>
      </c>
    </row>
    <row r="28">
      <c r="B2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80</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66</v>
      </c>
      <c r="C9" s="19" t="n">
        <v>0.417668402746815</v>
      </c>
      <c r="D9" s="19" t="n">
        <v>0.350384740949659</v>
      </c>
      <c r="E9" s="19" t="n">
        <v>0.45562759867377</v>
      </c>
      <c r="F9" s="19"/>
      <c r="G9" s="19" t="n">
        <v>0.44756566105737</v>
      </c>
      <c r="H9" s="19" t="n">
        <v>0.385511802115277</v>
      </c>
      <c r="I9" s="19" t="n">
        <v>0.410243965616283</v>
      </c>
      <c r="J9" s="19" t="n">
        <v>0.23313597687605</v>
      </c>
      <c r="K9" s="19" t="n">
        <v>0.542668359886728</v>
      </c>
      <c r="L9" s="19" t="n">
        <v>0.393685913463939</v>
      </c>
      <c r="M9" s="19" t="n">
        <v>0.45616275583548</v>
      </c>
      <c r="N9" s="19" t="n">
        <v>0.432971155771244</v>
      </c>
      <c r="O9" s="19" t="n">
        <v>0.347269409648575</v>
      </c>
      <c r="P9" s="19"/>
      <c r="Q9" s="19" t="n">
        <v>0.343043818764515</v>
      </c>
      <c r="R9" s="19" t="n">
        <v>0.451638253163183</v>
      </c>
      <c r="S9" s="19" t="n">
        <v>0.385462089898412</v>
      </c>
      <c r="T9" s="19" t="n">
        <v>0.439769219366575</v>
      </c>
      <c r="U9" s="19"/>
      <c r="V9" s="19" t="n">
        <v>0.451541107988606</v>
      </c>
      <c r="W9" s="19" t="n">
        <v>0.379516892762732</v>
      </c>
      <c r="X9" s="19" t="n">
        <v>0.411227124588105</v>
      </c>
      <c r="Y9" s="19"/>
      <c r="Z9" s="19" t="n">
        <v>0.419598553106669</v>
      </c>
      <c r="AA9" s="19" t="n">
        <v>0.397133234129699</v>
      </c>
      <c r="AB9" s="19" t="n">
        <v>0.408438191054203</v>
      </c>
      <c r="AC9" s="19" t="n">
        <v>0.345056404783077</v>
      </c>
      <c r="AD9" s="19" t="n">
        <v>0.351387470129278</v>
      </c>
    </row>
    <row r="10">
      <c r="B10" s="20" t="s">
        <v>67</v>
      </c>
      <c r="C10" s="19" t="n">
        <v>0.343915516697729</v>
      </c>
      <c r="D10" s="19" t="n">
        <v>0.335104816630327</v>
      </c>
      <c r="E10" s="19" t="n">
        <v>0.346733813225727</v>
      </c>
      <c r="F10" s="19"/>
      <c r="G10" s="19" t="n">
        <v>0.368289559295087</v>
      </c>
      <c r="H10" s="19" t="n">
        <v>0.385928371138329</v>
      </c>
      <c r="I10" s="19" t="n">
        <v>0.312574843603688</v>
      </c>
      <c r="J10" s="19" t="n">
        <v>0.367258736038517</v>
      </c>
      <c r="K10" s="19" t="n">
        <v>0.228750530363873</v>
      </c>
      <c r="L10" s="19" t="n">
        <v>0.37998980370079</v>
      </c>
      <c r="M10" s="19" t="n">
        <v>0.325941119558164</v>
      </c>
      <c r="N10" s="19" t="n">
        <v>0.39940734580749</v>
      </c>
      <c r="O10" s="19" t="n">
        <v>0.367085392367545</v>
      </c>
      <c r="P10" s="19"/>
      <c r="Q10" s="19" t="n">
        <v>0.271968223179785</v>
      </c>
      <c r="R10" s="19" t="n">
        <v>0.310682421585761</v>
      </c>
      <c r="S10" s="19" t="n">
        <v>0.351531417909546</v>
      </c>
      <c r="T10" s="19" t="n">
        <v>0.530577886140229</v>
      </c>
      <c r="U10" s="19"/>
      <c r="V10" s="19" t="n">
        <v>0.341351072025147</v>
      </c>
      <c r="W10" s="19" t="n">
        <v>0.348251224897483</v>
      </c>
      <c r="X10" s="19" t="n">
        <v>0.340767582845839</v>
      </c>
      <c r="Y10" s="19"/>
      <c r="Z10" s="19" t="n">
        <v>0.362896153861066</v>
      </c>
      <c r="AA10" s="19" t="n">
        <v>0.456789991294323</v>
      </c>
      <c r="AB10" s="19" t="n">
        <v>0.270553589384351</v>
      </c>
      <c r="AC10" s="19" t="n">
        <v>0.280276914597205</v>
      </c>
      <c r="AD10" s="19" t="n">
        <v>0.309593396809006</v>
      </c>
    </row>
    <row r="11">
      <c r="B11" s="20" t="s">
        <v>68</v>
      </c>
      <c r="C11" s="19" t="n">
        <v>0.330781586380312</v>
      </c>
      <c r="D11" s="19" t="n">
        <v>0.319405927952195</v>
      </c>
      <c r="E11" s="19" t="n">
        <v>0.337987199672906</v>
      </c>
      <c r="F11" s="19"/>
      <c r="G11" s="19" t="n">
        <v>0.368601855969256</v>
      </c>
      <c r="H11" s="19" t="n">
        <v>0.333680474185877</v>
      </c>
      <c r="I11" s="19" t="n">
        <v>0.366021401186193</v>
      </c>
      <c r="J11" s="19" t="n">
        <v>0.2662719537521</v>
      </c>
      <c r="K11" s="19" t="n">
        <v>0.31408725013733</v>
      </c>
      <c r="L11" s="19" t="n">
        <v>0.281442978940185</v>
      </c>
      <c r="M11" s="19" t="n">
        <v>0.391955005048192</v>
      </c>
      <c r="N11" s="19" t="n">
        <v>0.316683129283125</v>
      </c>
      <c r="O11" s="19" t="n">
        <v>0.326002584591082</v>
      </c>
      <c r="P11" s="19"/>
      <c r="Q11" s="19" t="n">
        <v>0.370867385123783</v>
      </c>
      <c r="R11" s="19" t="n">
        <v>0.351613620855412</v>
      </c>
      <c r="S11" s="19" t="n">
        <v>0.284930498656429</v>
      </c>
      <c r="T11" s="19" t="n">
        <v>0.255198298065243</v>
      </c>
      <c r="U11" s="19"/>
      <c r="V11" s="19" t="n">
        <v>0.313937606988617</v>
      </c>
      <c r="W11" s="19" t="n">
        <v>0.330127819299493</v>
      </c>
      <c r="X11" s="19" t="n">
        <v>0.38328275187676</v>
      </c>
      <c r="Y11" s="19"/>
      <c r="Z11" s="19" t="n">
        <v>0.349888365319057</v>
      </c>
      <c r="AA11" s="19" t="n">
        <v>0.261801674772844</v>
      </c>
      <c r="AB11" s="19" t="n">
        <v>0.327237801579918</v>
      </c>
      <c r="AC11" s="19" t="n">
        <v>0.351827214322747</v>
      </c>
      <c r="AD11" s="19" t="n">
        <v>0.40385197299513</v>
      </c>
    </row>
    <row r="12">
      <c r="B12" s="20" t="s">
        <v>69</v>
      </c>
      <c r="C12" s="19" t="n">
        <v>0.269253276633134</v>
      </c>
      <c r="D12" s="19" t="n">
        <v>0.2830663428344</v>
      </c>
      <c r="E12" s="19" t="n">
        <v>0.259507186586709</v>
      </c>
      <c r="F12" s="19"/>
      <c r="G12" s="19" t="n">
        <v>0.263108584735658</v>
      </c>
      <c r="H12" s="19" t="n">
        <v>0.21044957939049</v>
      </c>
      <c r="I12" s="19" t="n">
        <v>0.34521499153161</v>
      </c>
      <c r="J12" s="19" t="n">
        <v>0.333333333333333</v>
      </c>
      <c r="K12" s="19" t="n">
        <v>0.257704365465116</v>
      </c>
      <c r="L12" s="19" t="n">
        <v>0.239184749967618</v>
      </c>
      <c r="M12" s="19" t="n">
        <v>0.217380086119859</v>
      </c>
      <c r="N12" s="19" t="n">
        <v>0.250543266343134</v>
      </c>
      <c r="O12" s="19" t="n">
        <v>0.326486198703923</v>
      </c>
      <c r="P12" s="19"/>
      <c r="Q12" s="19" t="n">
        <v>0.247484780065132</v>
      </c>
      <c r="R12" s="19" t="n">
        <v>0.249821371958794</v>
      </c>
      <c r="S12" s="19" t="n">
        <v>0.265625119241633</v>
      </c>
      <c r="T12" s="19" t="n">
        <v>0.366754909347293</v>
      </c>
      <c r="U12" s="19"/>
      <c r="V12" s="19" t="n">
        <v>0.248918549985013</v>
      </c>
      <c r="W12" s="19" t="n">
        <v>0.294634412792834</v>
      </c>
      <c r="X12" s="19" t="n">
        <v>0.266896252781757</v>
      </c>
      <c r="Y12" s="19"/>
      <c r="Z12" s="19" t="n">
        <v>0.288967727740979</v>
      </c>
      <c r="AA12" s="19" t="n">
        <v>0.291358008894326</v>
      </c>
      <c r="AB12" s="19" t="n">
        <v>0.258713881252859</v>
      </c>
      <c r="AC12" s="19" t="n">
        <v>0.223325205098495</v>
      </c>
      <c r="AD12" s="19" t="n">
        <v>0.222858724685014</v>
      </c>
    </row>
    <row r="13">
      <c r="B13" s="20" t="s">
        <v>70</v>
      </c>
      <c r="C13" s="19" t="n">
        <v>0.264290396427421</v>
      </c>
      <c r="D13" s="19" t="n">
        <v>0.203017650861097</v>
      </c>
      <c r="E13" s="19" t="n">
        <v>0.298506961824038</v>
      </c>
      <c r="F13" s="19"/>
      <c r="G13" s="19" t="n">
        <v>0.183520186299206</v>
      </c>
      <c r="H13" s="19" t="n">
        <v>0.175062222724786</v>
      </c>
      <c r="I13" s="19" t="n">
        <v>0.255464990110968</v>
      </c>
      <c r="J13" s="19" t="n">
        <v>0.231951838132349</v>
      </c>
      <c r="K13" s="19" t="n">
        <v>0.299525622279471</v>
      </c>
      <c r="L13" s="19" t="n">
        <v>0.352263327122173</v>
      </c>
      <c r="M13" s="19" t="n">
        <v>0.173800861198588</v>
      </c>
      <c r="N13" s="19" t="n">
        <v>0.282724216524365</v>
      </c>
      <c r="O13" s="19" t="n">
        <v>0.346543988479313</v>
      </c>
      <c r="P13" s="19"/>
      <c r="Q13" s="19" t="n">
        <v>0.279187200031738</v>
      </c>
      <c r="R13" s="19" t="n">
        <v>0.258594812118729</v>
      </c>
      <c r="S13" s="19" t="n">
        <v>0.250083099584788</v>
      </c>
      <c r="T13" s="19" t="n">
        <v>0.278988803350302</v>
      </c>
      <c r="U13" s="19"/>
      <c r="V13" s="19" t="n">
        <v>0.254800024357564</v>
      </c>
      <c r="W13" s="19" t="n">
        <v>0.294572638245313</v>
      </c>
      <c r="X13" s="19" t="n">
        <v>0.216878482185243</v>
      </c>
      <c r="Y13" s="19"/>
      <c r="Z13" s="19" t="n">
        <v>0.294244249631359</v>
      </c>
      <c r="AA13" s="19" t="n">
        <v>0.18077321889802</v>
      </c>
      <c r="AB13" s="19" t="n">
        <v>0.30362920033615</v>
      </c>
      <c r="AC13" s="19" t="n">
        <v>0.280361735303238</v>
      </c>
      <c r="AD13" s="19" t="n">
        <v>0.304649189586142</v>
      </c>
    </row>
    <row r="14">
      <c r="B14" s="20" t="s">
        <v>71</v>
      </c>
      <c r="C14" s="19" t="n">
        <v>0.246265620528945</v>
      </c>
      <c r="D14" s="19" t="n">
        <v>0.254924319101601</v>
      </c>
      <c r="E14" s="19" t="n">
        <v>0.24228919023557</v>
      </c>
      <c r="F14" s="19"/>
      <c r="G14" s="19" t="n">
        <v>0.237203711938511</v>
      </c>
      <c r="H14" s="19" t="n">
        <v>0.228143257723342</v>
      </c>
      <c r="I14" s="19" t="n">
        <v>0.144381803641098</v>
      </c>
      <c r="J14" s="19" t="n">
        <v>0.2662719537521</v>
      </c>
      <c r="K14" s="19" t="n">
        <v>0.342532823395148</v>
      </c>
      <c r="L14" s="19" t="n">
        <v>0.239686135546099</v>
      </c>
      <c r="M14" s="19" t="n">
        <v>0.260701291797881</v>
      </c>
      <c r="N14" s="19" t="n">
        <v>0.21638680218687</v>
      </c>
      <c r="O14" s="19" t="n">
        <v>0.326728005760343</v>
      </c>
      <c r="P14" s="19"/>
      <c r="Q14" s="19" t="n">
        <v>0.238909622433118</v>
      </c>
      <c r="R14" s="19" t="n">
        <v>0.260678641289638</v>
      </c>
      <c r="S14" s="19" t="n">
        <v>0.263166489927953</v>
      </c>
      <c r="T14" s="19" t="n">
        <v>0.211484758743316</v>
      </c>
      <c r="U14" s="19"/>
      <c r="V14" s="19" t="n">
        <v>0.251237859640672</v>
      </c>
      <c r="W14" s="19" t="n">
        <v>0.249717731015225</v>
      </c>
      <c r="X14" s="19" t="n">
        <v>0.22258086878936</v>
      </c>
      <c r="Y14" s="19"/>
      <c r="Z14" s="19" t="n">
        <v>0.231086655046027</v>
      </c>
      <c r="AA14" s="19" t="n">
        <v>0.378678255586563</v>
      </c>
      <c r="AB14" s="19" t="n">
        <v>0.212235604489784</v>
      </c>
      <c r="AC14" s="19" t="n">
        <v>0.2144900071831</v>
      </c>
      <c r="AD14" s="19" t="n">
        <v>0.190127423324417</v>
      </c>
    </row>
    <row r="15">
      <c r="B15" s="20" t="s">
        <v>72</v>
      </c>
      <c r="C15" s="19" t="n">
        <v>0.178252440407087</v>
      </c>
      <c r="D15" s="19" t="n">
        <v>0.186376373714362</v>
      </c>
      <c r="E15" s="19" t="n">
        <v>0.17133345214749</v>
      </c>
      <c r="F15" s="19"/>
      <c r="G15" s="19" t="n">
        <v>0.131710440704913</v>
      </c>
      <c r="H15" s="19" t="n">
        <v>0.175687076259364</v>
      </c>
      <c r="I15" s="19" t="n">
        <v>0.123180312440532</v>
      </c>
      <c r="J15" s="19" t="n">
        <v>0.133333333333333</v>
      </c>
      <c r="K15" s="19" t="n">
        <v>0.299525622279471</v>
      </c>
      <c r="L15" s="19" t="n">
        <v>0.19709364952121</v>
      </c>
      <c r="M15" s="19" t="n">
        <v>0.195719483280847</v>
      </c>
      <c r="N15" s="19" t="n">
        <v>0.100493878493758</v>
      </c>
      <c r="O15" s="19" t="n">
        <v>0.204688617713056</v>
      </c>
      <c r="P15" s="19"/>
      <c r="Q15" s="19" t="n">
        <v>0.152026446691545</v>
      </c>
      <c r="R15" s="19" t="n">
        <v>0.161823155718531</v>
      </c>
      <c r="S15" s="19" t="n">
        <v>0.234944480450592</v>
      </c>
      <c r="T15" s="19" t="n">
        <v>0.219532808550074</v>
      </c>
      <c r="U15" s="19"/>
      <c r="V15" s="19" t="n">
        <v>0.195613398685066</v>
      </c>
      <c r="W15" s="19" t="n">
        <v>0.149542732356411</v>
      </c>
      <c r="X15" s="19" t="n">
        <v>0.197949684412542</v>
      </c>
      <c r="Y15" s="19"/>
      <c r="Z15" s="19" t="n">
        <v>0.160859995755988</v>
      </c>
      <c r="AA15" s="19" t="n">
        <v>0.195439371317653</v>
      </c>
      <c r="AB15" s="19" t="n">
        <v>0.162725646377183</v>
      </c>
      <c r="AC15" s="19" t="n">
        <v>0.155036955703982</v>
      </c>
      <c r="AD15" s="19" t="n">
        <v>0.2182675407832</v>
      </c>
    </row>
    <row r="16">
      <c r="B16" s="20" t="s">
        <v>73</v>
      </c>
      <c r="C16" s="19" t="n">
        <v>0.154790840372034</v>
      </c>
      <c r="D16" s="19" t="n">
        <v>0.176265873128562</v>
      </c>
      <c r="E16" s="19" t="n">
        <v>0.14354777636655</v>
      </c>
      <c r="F16" s="19"/>
      <c r="G16" s="19" t="n">
        <v>0.184144779647543</v>
      </c>
      <c r="H16" s="19" t="n">
        <v>0.157785113414986</v>
      </c>
      <c r="I16" s="19" t="n">
        <v>0.0887085165575023</v>
      </c>
      <c r="J16" s="19" t="n">
        <v>0.1337280462479</v>
      </c>
      <c r="K16" s="19" t="n">
        <v>0.0856755610024058</v>
      </c>
      <c r="L16" s="19" t="n">
        <v>0.183397539758061</v>
      </c>
      <c r="M16" s="19" t="n">
        <v>0.26095931104113</v>
      </c>
      <c r="N16" s="19" t="n">
        <v>0.167028844228756</v>
      </c>
      <c r="O16" s="19" t="n">
        <v>0.163364002880172</v>
      </c>
      <c r="P16" s="19"/>
      <c r="Q16" s="19" t="n">
        <v>0.16218457095392</v>
      </c>
      <c r="R16" s="19" t="n">
        <v>0.15237520481666</v>
      </c>
      <c r="S16" s="19" t="n">
        <v>0.118540903467054</v>
      </c>
      <c r="T16" s="19" t="n">
        <v>0.179343971320702</v>
      </c>
      <c r="U16" s="19"/>
      <c r="V16" s="19" t="n">
        <v>0.146860998826188</v>
      </c>
      <c r="W16" s="19" t="n">
        <v>0.142933527568074</v>
      </c>
      <c r="X16" s="19" t="n">
        <v>0.208519208049734</v>
      </c>
      <c r="Y16" s="19"/>
      <c r="Z16" s="19" t="n">
        <v>0.169785229838093</v>
      </c>
      <c r="AA16" s="19" t="n">
        <v>0.0543578443236735</v>
      </c>
      <c r="AB16" s="19" t="n">
        <v>0.188539023556079</v>
      </c>
      <c r="AC16" s="19" t="n">
        <v>0.144264508548865</v>
      </c>
      <c r="AD16" s="19" t="n">
        <v>0.163158272171025</v>
      </c>
    </row>
    <row r="17">
      <c r="B17" s="20" t="s">
        <v>74</v>
      </c>
      <c r="C17" s="19" t="n">
        <v>0.152818704263207</v>
      </c>
      <c r="D17" s="19" t="n">
        <v>0.133662733001425</v>
      </c>
      <c r="E17" s="19" t="n">
        <v>0.16372854107347</v>
      </c>
      <c r="F17" s="19"/>
      <c r="G17" s="19" t="n">
        <v>0.0524343389426304</v>
      </c>
      <c r="H17" s="19" t="n">
        <v>0.21044957939049</v>
      </c>
      <c r="I17" s="19" t="n">
        <v>0.243750879760139</v>
      </c>
      <c r="J17" s="19" t="n">
        <v>0.0998026435427165</v>
      </c>
      <c r="K17" s="19" t="n">
        <v>0.0858449816168805</v>
      </c>
      <c r="L17" s="19" t="n">
        <v>0.126774686917704</v>
      </c>
      <c r="M17" s="19" t="n">
        <v>0.174316899685085</v>
      </c>
      <c r="N17" s="19" t="n">
        <v>0.232971155771244</v>
      </c>
      <c r="O17" s="19" t="n">
        <v>0.0816820014400858</v>
      </c>
      <c r="P17" s="19"/>
      <c r="Q17" s="19" t="n">
        <v>0.250147032295668</v>
      </c>
      <c r="R17" s="19" t="n">
        <v>0.124857880292423</v>
      </c>
      <c r="S17" s="19" t="n">
        <v>0.151954646399855</v>
      </c>
      <c r="T17" s="19" t="n">
        <v>0.112581222581785</v>
      </c>
      <c r="U17" s="19"/>
      <c r="V17" s="19" t="n">
        <v>0.144057189882819</v>
      </c>
      <c r="W17" s="19" t="n">
        <v>0.13116572213115</v>
      </c>
      <c r="X17" s="19" t="n">
        <v>0.233664401421041</v>
      </c>
      <c r="Y17" s="19"/>
      <c r="Z17" s="19" t="n">
        <v>0.133024585245344</v>
      </c>
      <c r="AA17" s="19" t="n">
        <v>0.103603457927839</v>
      </c>
      <c r="AB17" s="19" t="n">
        <v>0.122293591046721</v>
      </c>
      <c r="AC17" s="19" t="n">
        <v>0.231821262240037</v>
      </c>
      <c r="AD17" s="19" t="n">
        <v>0.149204295375059</v>
      </c>
    </row>
    <row r="18">
      <c r="B18" s="20" t="s">
        <v>75</v>
      </c>
      <c r="C18" s="19" t="n">
        <v>0.145240981195036</v>
      </c>
      <c r="D18" s="19" t="n">
        <v>0.133517507255502</v>
      </c>
      <c r="E18" s="19" t="n">
        <v>0.152074420325361</v>
      </c>
      <c r="F18" s="19"/>
      <c r="G18" s="19" t="n">
        <v>0.157303016827891</v>
      </c>
      <c r="H18" s="19" t="n">
        <v>0.14029971959366</v>
      </c>
      <c r="I18" s="19" t="n">
        <v>0.199791703027372</v>
      </c>
      <c r="J18" s="19" t="n">
        <v>0.2</v>
      </c>
      <c r="K18" s="19" t="n">
        <v>0.100237188860265</v>
      </c>
      <c r="L18" s="19" t="n">
        <v>0.126607558391543</v>
      </c>
      <c r="M18" s="19" t="n">
        <v>0.152398277602825</v>
      </c>
      <c r="N18" s="19" t="n">
        <v>0.133662585662505</v>
      </c>
      <c r="O18" s="19" t="n">
        <v>0.121797580990867</v>
      </c>
      <c r="P18" s="19"/>
      <c r="Q18" s="19" t="n">
        <v>0.166177711064422</v>
      </c>
      <c r="R18" s="19" t="n">
        <v>0.171810746657341</v>
      </c>
      <c r="S18" s="19" t="n">
        <v>0.123292512567185</v>
      </c>
      <c r="T18" s="19" t="n">
        <v>0.0572483364341484</v>
      </c>
      <c r="U18" s="19"/>
      <c r="V18" s="19" t="n">
        <v>0.16077442909298</v>
      </c>
      <c r="W18" s="19" t="n">
        <v>0.135080067043872</v>
      </c>
      <c r="X18" s="19" t="n">
        <v>0.123862717558529</v>
      </c>
      <c r="Y18" s="19"/>
      <c r="Z18" s="19" t="n">
        <v>0.145200380771022</v>
      </c>
      <c r="AA18" s="19" t="n">
        <v>0.158560099809142</v>
      </c>
      <c r="AB18" s="19" t="n">
        <v>0.118472700595252</v>
      </c>
      <c r="AC18" s="19" t="n">
        <v>0.244974680404846</v>
      </c>
      <c r="AD18" s="19" t="n">
        <v>0.219114015598932</v>
      </c>
    </row>
    <row r="19">
      <c r="B19" s="20" t="s">
        <v>76</v>
      </c>
      <c r="C19" s="19" t="n">
        <v>0.133025127516431</v>
      </c>
      <c r="D19" s="19" t="n">
        <v>0.169061152664548</v>
      </c>
      <c r="E19" s="19" t="n">
        <v>0.113775043941831</v>
      </c>
      <c r="F19" s="19"/>
      <c r="G19" s="19" t="n">
        <v>0.157927610176228</v>
      </c>
      <c r="H19" s="19" t="n">
        <v>0.228559826746395</v>
      </c>
      <c r="I19" s="19" t="n">
        <v>0.100027545362347</v>
      </c>
      <c r="J19" s="19" t="n">
        <v>0.133333333333333</v>
      </c>
      <c r="K19" s="19" t="n">
        <v>0.157128335375902</v>
      </c>
      <c r="L19" s="19" t="n">
        <v>0.155002549074802</v>
      </c>
      <c r="M19" s="19" t="n">
        <v>0.0871584498425424</v>
      </c>
      <c r="N19" s="19" t="n">
        <v>0.0333662585662505</v>
      </c>
      <c r="O19" s="19" t="n">
        <v>0.143306213104781</v>
      </c>
      <c r="P19" s="19"/>
      <c r="Q19" s="19" t="n">
        <v>0.166453183840216</v>
      </c>
      <c r="R19" s="19" t="n">
        <v>0.137529061129808</v>
      </c>
      <c r="S19" s="19" t="n">
        <v>0.115646870824865</v>
      </c>
      <c r="T19" s="19" t="n">
        <v>0.0905724364580774</v>
      </c>
      <c r="U19" s="19"/>
      <c r="V19" s="19" t="n">
        <v>0.140775456578995</v>
      </c>
      <c r="W19" s="19" t="n">
        <v>0.132627110548036</v>
      </c>
      <c r="X19" s="19" t="n">
        <v>0.110623474914387</v>
      </c>
      <c r="Y19" s="19"/>
      <c r="Z19" s="19" t="n">
        <v>0.14458889801242</v>
      </c>
      <c r="AA19" s="19" t="n">
        <v>0.189692169115219</v>
      </c>
      <c r="AB19" s="19" t="n">
        <v>0.142561498186843</v>
      </c>
      <c r="AC19" s="19" t="n">
        <v>0.181054100715805</v>
      </c>
      <c r="AD19" s="19" t="n">
        <v>0.155604642290865</v>
      </c>
    </row>
    <row r="20">
      <c r="B20" s="20" t="s">
        <v>77</v>
      </c>
      <c r="C20" s="19" t="n">
        <v>0.0993187546571503</v>
      </c>
      <c r="D20" s="19" t="n">
        <v>0.138272464192767</v>
      </c>
      <c r="E20" s="19" t="n">
        <v>0.0783753866477483</v>
      </c>
      <c r="F20" s="19"/>
      <c r="G20" s="19" t="n">
        <v>0.105493271233598</v>
      </c>
      <c r="H20" s="19" t="n">
        <v>0.0876352536181562</v>
      </c>
      <c r="I20" s="19" t="n">
        <v>0.188604368071188</v>
      </c>
      <c r="J20" s="19" t="n">
        <v>0.134122759162467</v>
      </c>
      <c r="K20" s="19" t="n">
        <v>0.0856755610024058</v>
      </c>
      <c r="L20" s="19" t="n">
        <v>0.0850178435236168</v>
      </c>
      <c r="M20" s="19" t="n">
        <v>0.0435792249212712</v>
      </c>
      <c r="N20" s="19" t="n">
        <v>0.0669300685300043</v>
      </c>
      <c r="O20" s="19" t="n">
        <v>0.0816820014400858</v>
      </c>
      <c r="P20" s="19"/>
      <c r="Q20" s="19" t="n">
        <v>0.121348170197028</v>
      </c>
      <c r="R20" s="19" t="n">
        <v>0.0993703284069406</v>
      </c>
      <c r="S20" s="19" t="n">
        <v>0.0705005670895728</v>
      </c>
      <c r="T20" s="19" t="n">
        <v>0.0772262591127946</v>
      </c>
      <c r="U20" s="19"/>
      <c r="V20" s="19" t="n">
        <v>0.0911218206418996</v>
      </c>
      <c r="W20" s="19" t="n">
        <v>0.0948316579534261</v>
      </c>
      <c r="X20" s="19" t="n">
        <v>0.135340020522622</v>
      </c>
      <c r="Y20" s="19"/>
      <c r="Z20" s="19" t="n">
        <v>0.133600274145214</v>
      </c>
      <c r="AA20" s="19" t="n">
        <v>0.105117580082888</v>
      </c>
      <c r="AB20" s="19" t="n">
        <v>0.099498425887055</v>
      </c>
      <c r="AC20" s="19" t="n">
        <v>0.107020993694414</v>
      </c>
      <c r="AD20" s="19" t="n">
        <v>0.136893125473405</v>
      </c>
    </row>
    <row r="21">
      <c r="B21" s="20" t="s">
        <v>78</v>
      </c>
      <c r="C21" s="19" t="n">
        <v>0.0035259842711889</v>
      </c>
      <c r="D21" s="19" t="n">
        <v>0.00503507884612871</v>
      </c>
      <c r="E21" s="19" t="n">
        <v>0.00271364904033283</v>
      </c>
      <c r="F21" s="19"/>
      <c r="G21" s="19" t="n">
        <v>0</v>
      </c>
      <c r="H21" s="19" t="n">
        <v>0</v>
      </c>
      <c r="I21" s="19" t="n">
        <v>0</v>
      </c>
      <c r="J21" s="19" t="n">
        <v>0</v>
      </c>
      <c r="K21" s="19" t="n">
        <v>0</v>
      </c>
      <c r="L21" s="19" t="n">
        <v>0</v>
      </c>
      <c r="M21" s="19" t="n">
        <v>0</v>
      </c>
      <c r="N21" s="19" t="n">
        <v>0.0333662585662505</v>
      </c>
      <c r="O21" s="19" t="n">
        <v>0</v>
      </c>
      <c r="P21" s="19"/>
      <c r="Q21" s="19" t="n">
        <v>0</v>
      </c>
      <c r="R21" s="19" t="n">
        <v>0</v>
      </c>
      <c r="S21" s="19" t="n">
        <v>0</v>
      </c>
      <c r="T21" s="19" t="n">
        <v>0.0103681211016485</v>
      </c>
      <c r="U21" s="19"/>
      <c r="V21" s="19" t="n">
        <v>0</v>
      </c>
      <c r="W21" s="19" t="n">
        <v>0.00916798637066183</v>
      </c>
      <c r="X21" s="19" t="n">
        <v>0</v>
      </c>
      <c r="Y21" s="19"/>
      <c r="Z21" s="19" t="n">
        <v>0</v>
      </c>
      <c r="AA21" s="19" t="n">
        <v>0</v>
      </c>
      <c r="AB21" s="19" t="n">
        <v>0.00617560053087248</v>
      </c>
      <c r="AC21" s="19" t="n">
        <v>0.0101807909340464</v>
      </c>
      <c r="AD21" s="19" t="n">
        <v>0</v>
      </c>
    </row>
    <row r="22">
      <c r="B22" s="20" t="s">
        <v>79</v>
      </c>
      <c r="C22" s="21" t="n">
        <v>0.00960582607274842</v>
      </c>
      <c r="D22" s="21" t="n">
        <v>0.00963015948553634</v>
      </c>
      <c r="E22" s="21" t="n">
        <v>0.00962164415789007</v>
      </c>
      <c r="F22" s="21"/>
      <c r="G22" s="21" t="n">
        <v>0</v>
      </c>
      <c r="H22" s="21" t="n">
        <v>0</v>
      </c>
      <c r="I22" s="21" t="n">
        <v>0.0222429760637062</v>
      </c>
      <c r="J22" s="21" t="n">
        <v>0.0335306897906168</v>
      </c>
      <c r="K22" s="21" t="n">
        <v>0</v>
      </c>
      <c r="L22" s="21" t="n">
        <v>0.0140303668154692</v>
      </c>
      <c r="M22" s="21" t="n">
        <v>0.0216606028390113</v>
      </c>
      <c r="N22" s="21" t="n">
        <v>0</v>
      </c>
      <c r="O22" s="21" t="n">
        <v>0</v>
      </c>
      <c r="P22" s="21"/>
      <c r="Q22" s="21" t="n">
        <v>0</v>
      </c>
      <c r="R22" s="21" t="n">
        <v>0.00897298055641493</v>
      </c>
      <c r="S22" s="21" t="n">
        <v>0.0169160348819281</v>
      </c>
      <c r="T22" s="21" t="n">
        <v>0.0200664235277214</v>
      </c>
      <c r="U22" s="21"/>
      <c r="V22" s="21" t="n">
        <v>0.0124621104478355</v>
      </c>
      <c r="W22" s="21" t="n">
        <v>0.00999656830792326</v>
      </c>
      <c r="X22" s="21" t="n">
        <v>0</v>
      </c>
      <c r="Y22" s="21"/>
      <c r="Z22" s="21" t="n">
        <v>0.00780795359700959</v>
      </c>
      <c r="AA22" s="21" t="n">
        <v>0</v>
      </c>
      <c r="AB22" s="21" t="n">
        <v>0.00793581063601274</v>
      </c>
      <c r="AC22" s="21" t="n">
        <v>0</v>
      </c>
      <c r="AD22" s="21" t="n">
        <v>0.030600376998451</v>
      </c>
    </row>
    <row r="23">
      <c r="B23" s="18"/>
    </row>
    <row r="24">
      <c r="B24" t="s">
        <v>64</v>
      </c>
    </row>
    <row r="25">
      <c r="B25" t="s">
        <v>65</v>
      </c>
    </row>
    <row r="27">
      <c r="B2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86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81</v>
      </c>
      <c r="C9" s="19" t="n">
        <v>0.104280987062802</v>
      </c>
      <c r="D9" s="19" t="n">
        <v>0.107505891697392</v>
      </c>
      <c r="E9" s="19" t="n">
        <v>0.102838013447562</v>
      </c>
      <c r="F9" s="19"/>
      <c r="G9" s="19" t="n">
        <v>0.0262171694713152</v>
      </c>
      <c r="H9" s="19" t="n">
        <v>0.19317247008069</v>
      </c>
      <c r="I9" s="19" t="n">
        <v>0.15530575089996</v>
      </c>
      <c r="J9" s="19" t="n">
        <v>0.132938620418766</v>
      </c>
      <c r="K9" s="19" t="n">
        <v>0.143074969361468</v>
      </c>
      <c r="L9" s="19" t="n">
        <v>0.0561214672618767</v>
      </c>
      <c r="M9" s="19" t="n">
        <v>0.0871584498425424</v>
      </c>
      <c r="N9" s="19" t="n">
        <v>0.0501481635481274</v>
      </c>
      <c r="O9" s="19" t="n">
        <v>0.0816820014400858</v>
      </c>
      <c r="P9" s="19"/>
      <c r="Q9" s="19" t="n">
        <v>0.0526667025646883</v>
      </c>
      <c r="R9" s="19" t="n">
        <v>0.15072180377439</v>
      </c>
      <c r="S9" s="19" t="n">
        <v>0.148846832809081</v>
      </c>
      <c r="T9" s="19" t="n">
        <v>0.0117507387195523</v>
      </c>
      <c r="U9" s="19"/>
      <c r="V9" s="19" t="n">
        <v>0.111146527295107</v>
      </c>
      <c r="W9" s="19" t="n">
        <v>0.103058499172224</v>
      </c>
      <c r="X9" s="19" t="n">
        <v>0.0866219019997256</v>
      </c>
      <c r="Y9" s="19"/>
      <c r="Z9" s="19" t="n">
        <v>0.0468220519768525</v>
      </c>
      <c r="AA9" s="19" t="n">
        <v>0.163127165949221</v>
      </c>
      <c r="AB9" s="19" t="n">
        <v>0.157176737262889</v>
      </c>
      <c r="AC9" s="19" t="n">
        <v>0.154116679815527</v>
      </c>
      <c r="AD9" s="19" t="n">
        <v>0.128786751439026</v>
      </c>
    </row>
    <row r="10">
      <c r="B10" s="20" t="s">
        <v>82</v>
      </c>
      <c r="C10" s="19" t="n">
        <v>0.356090002105045</v>
      </c>
      <c r="D10" s="19" t="n">
        <v>0.365017893030474</v>
      </c>
      <c r="E10" s="19" t="n">
        <v>0.352299337542094</v>
      </c>
      <c r="F10" s="19"/>
      <c r="G10" s="19" t="n">
        <v>0.421036194911886</v>
      </c>
      <c r="H10" s="19" t="n">
        <v>0.333680474185877</v>
      </c>
      <c r="I10" s="19" t="n">
        <v>0.299555860692397</v>
      </c>
      <c r="J10" s="19" t="n">
        <v>0.267061379581234</v>
      </c>
      <c r="K10" s="19" t="n">
        <v>0.371486658496391</v>
      </c>
      <c r="L10" s="19" t="n">
        <v>0.352430455648333</v>
      </c>
      <c r="M10" s="19" t="n">
        <v>0.412583530914209</v>
      </c>
      <c r="N10" s="19" t="n">
        <v>0.316485577885622</v>
      </c>
      <c r="O10" s="19" t="n">
        <v>0.42846779697582</v>
      </c>
      <c r="P10" s="19"/>
      <c r="Q10" s="19" t="n">
        <v>0.369634685788624</v>
      </c>
      <c r="R10" s="19" t="n">
        <v>0.393454823670294</v>
      </c>
      <c r="S10" s="19" t="n">
        <v>0.242771790214996</v>
      </c>
      <c r="T10" s="19" t="n">
        <v>0.294755014750188</v>
      </c>
      <c r="U10" s="19"/>
      <c r="V10" s="19" t="n">
        <v>0.342307637232623</v>
      </c>
      <c r="W10" s="19" t="n">
        <v>0.344521710615015</v>
      </c>
      <c r="X10" s="19" t="n">
        <v>0.426763552916135</v>
      </c>
      <c r="Y10" s="19"/>
      <c r="Z10" s="19" t="n">
        <v>0.320381885143609</v>
      </c>
      <c r="AA10" s="19" t="n">
        <v>0.38210322511142</v>
      </c>
      <c r="AB10" s="19" t="n">
        <v>0.418601869628413</v>
      </c>
      <c r="AC10" s="19" t="n">
        <v>0.369689645327975</v>
      </c>
      <c r="AD10" s="19" t="n">
        <v>0.462484648646007</v>
      </c>
    </row>
    <row r="11">
      <c r="B11" s="20" t="s">
        <v>83</v>
      </c>
      <c r="C11" s="19" t="n">
        <v>0.223774166407481</v>
      </c>
      <c r="D11" s="19" t="n">
        <v>0.225799721294193</v>
      </c>
      <c r="E11" s="19" t="n">
        <v>0.220318892913501</v>
      </c>
      <c r="F11" s="19"/>
      <c r="G11" s="19" t="n">
        <v>0.158239906850397</v>
      </c>
      <c r="H11" s="19" t="n">
        <v>0.22772668870029</v>
      </c>
      <c r="I11" s="19" t="n">
        <v>0.245582527715247</v>
      </c>
      <c r="J11" s="19" t="n">
        <v>0.29940793062815</v>
      </c>
      <c r="K11" s="19" t="n">
        <v>0.214527743734964</v>
      </c>
      <c r="L11" s="19" t="n">
        <v>0.295807602807975</v>
      </c>
      <c r="M11" s="19" t="n">
        <v>0.261217330284379</v>
      </c>
      <c r="N11" s="19" t="n">
        <v>0.183218095018123</v>
      </c>
      <c r="O11" s="19" t="n">
        <v>0.101981598271897</v>
      </c>
      <c r="P11" s="19"/>
      <c r="Q11" s="19" t="n">
        <v>0.275819718905444</v>
      </c>
      <c r="R11" s="19" t="n">
        <v>0.190599442534045</v>
      </c>
      <c r="S11" s="19" t="n">
        <v>0.232308589822762</v>
      </c>
      <c r="T11" s="19" t="n">
        <v>0.245776756916997</v>
      </c>
      <c r="U11" s="19"/>
      <c r="V11" s="19" t="n">
        <v>0.231350410538596</v>
      </c>
      <c r="W11" s="19" t="n">
        <v>0.236888991616476</v>
      </c>
      <c r="X11" s="19" t="n">
        <v>0.167954655784833</v>
      </c>
      <c r="Y11" s="19"/>
      <c r="Z11" s="19" t="n">
        <v>0.256166380872995</v>
      </c>
      <c r="AA11" s="19" t="n">
        <v>0.163116743063337</v>
      </c>
      <c r="AB11" s="19" t="n">
        <v>0.170591819891068</v>
      </c>
      <c r="AC11" s="19" t="n">
        <v>0.265855276200531</v>
      </c>
      <c r="AD11" s="19" t="n">
        <v>0.172019203317899</v>
      </c>
    </row>
    <row r="12">
      <c r="B12" s="20" t="s">
        <v>84</v>
      </c>
      <c r="C12" s="19" t="n">
        <v>0.251207502180078</v>
      </c>
      <c r="D12" s="19" t="n">
        <v>0.231885173834195</v>
      </c>
      <c r="E12" s="19" t="n">
        <v>0.262506009985921</v>
      </c>
      <c r="F12" s="19"/>
      <c r="G12" s="19" t="n">
        <v>0.342072389823772</v>
      </c>
      <c r="H12" s="19" t="n">
        <v>0.175270507236312</v>
      </c>
      <c r="I12" s="19" t="n">
        <v>0.243882573608801</v>
      </c>
      <c r="J12" s="19" t="n">
        <v>0.267061379581234</v>
      </c>
      <c r="K12" s="19" t="n">
        <v>0.228072847905974</v>
      </c>
      <c r="L12" s="19" t="n">
        <v>0.21129114486284</v>
      </c>
      <c r="M12" s="19" t="n">
        <v>0.19520344479435</v>
      </c>
      <c r="N12" s="19" t="n">
        <v>0.333267482867499</v>
      </c>
      <c r="O12" s="19" t="n">
        <v>0.326969812816764</v>
      </c>
      <c r="P12" s="19"/>
      <c r="Q12" s="19" t="n">
        <v>0.240686296235696</v>
      </c>
      <c r="R12" s="19" t="n">
        <v>0.210918222588565</v>
      </c>
      <c r="S12" s="19" t="n">
        <v>0.30069246603298</v>
      </c>
      <c r="T12" s="19" t="n">
        <v>0.362739476248933</v>
      </c>
      <c r="U12" s="19"/>
      <c r="V12" s="19" t="n">
        <v>0.253508713205704</v>
      </c>
      <c r="W12" s="19" t="n">
        <v>0.232068111987981</v>
      </c>
      <c r="X12" s="19" t="n">
        <v>0.292336256030175</v>
      </c>
      <c r="Y12" s="19"/>
      <c r="Z12" s="19" t="n">
        <v>0.30873680332371</v>
      </c>
      <c r="AA12" s="19" t="n">
        <v>0.215033903314854</v>
      </c>
      <c r="AB12" s="19" t="n">
        <v>0.186770347066105</v>
      </c>
      <c r="AC12" s="19" t="n">
        <v>0.141523894160076</v>
      </c>
      <c r="AD12" s="19" t="n">
        <v>0.182033823264967</v>
      </c>
    </row>
    <row r="13">
      <c r="B13" s="20" t="s">
        <v>85</v>
      </c>
      <c r="C13" s="19" t="n">
        <v>0.0568382064507575</v>
      </c>
      <c r="D13" s="19" t="n">
        <v>0.0582089587193177</v>
      </c>
      <c r="E13" s="19" t="n">
        <v>0.0562627610657922</v>
      </c>
      <c r="F13" s="19"/>
      <c r="G13" s="19" t="n">
        <v>0.0524343389426304</v>
      </c>
      <c r="H13" s="19" t="n">
        <v>0.0701498597968301</v>
      </c>
      <c r="I13" s="19" t="n">
        <v>0.0556732870835961</v>
      </c>
      <c r="J13" s="19" t="n">
        <v>0.0335306897906168</v>
      </c>
      <c r="K13" s="19" t="n">
        <v>0.0143922072433841</v>
      </c>
      <c r="L13" s="19" t="n">
        <v>0.0701518340773459</v>
      </c>
      <c r="M13" s="19" t="n">
        <v>0.0438372441645199</v>
      </c>
      <c r="N13" s="19" t="n">
        <v>0.100098775698752</v>
      </c>
      <c r="O13" s="19" t="n">
        <v>0.0608987904954335</v>
      </c>
      <c r="P13" s="19"/>
      <c r="Q13" s="19" t="n">
        <v>0.0528415540242035</v>
      </c>
      <c r="R13" s="19" t="n">
        <v>0.0505732450518477</v>
      </c>
      <c r="S13" s="19" t="n">
        <v>0.0753803211201803</v>
      </c>
      <c r="T13" s="19" t="n">
        <v>0.0713353997223491</v>
      </c>
      <c r="U13" s="19"/>
      <c r="V13" s="19" t="n">
        <v>0.0576528648814593</v>
      </c>
      <c r="W13" s="19" t="n">
        <v>0.0680067639803935</v>
      </c>
      <c r="X13" s="19" t="n">
        <v>0.0263236332691309</v>
      </c>
      <c r="Y13" s="19"/>
      <c r="Z13" s="19" t="n">
        <v>0.0678928786828344</v>
      </c>
      <c r="AA13" s="19" t="n">
        <v>0.0766189625611694</v>
      </c>
      <c r="AB13" s="19" t="n">
        <v>0.0541897543433741</v>
      </c>
      <c r="AC13" s="19" t="n">
        <v>0.045395288275409</v>
      </c>
      <c r="AD13" s="19" t="n">
        <v>0.0546755733320999</v>
      </c>
    </row>
    <row r="14">
      <c r="B14" s="20" t="s">
        <v>78</v>
      </c>
      <c r="C14" s="21" t="n">
        <v>0.00780913579383651</v>
      </c>
      <c r="D14" s="21" t="n">
        <v>0.011582361424428</v>
      </c>
      <c r="E14" s="21" t="n">
        <v>0.00577498504513054</v>
      </c>
      <c r="F14" s="21"/>
      <c r="G14" s="21" t="n">
        <v>0</v>
      </c>
      <c r="H14" s="21" t="n">
        <v>0</v>
      </c>
      <c r="I14" s="21" t="n">
        <v>0</v>
      </c>
      <c r="J14" s="21" t="n">
        <v>0</v>
      </c>
      <c r="K14" s="21" t="n">
        <v>0.0284455732578188</v>
      </c>
      <c r="L14" s="21" t="n">
        <v>0.0141974953416295</v>
      </c>
      <c r="M14" s="21" t="n">
        <v>0</v>
      </c>
      <c r="N14" s="21" t="n">
        <v>0.0167819049818769</v>
      </c>
      <c r="O14" s="21" t="n">
        <v>0</v>
      </c>
      <c r="P14" s="21"/>
      <c r="Q14" s="21" t="n">
        <v>0.00835104248134427</v>
      </c>
      <c r="R14" s="21" t="n">
        <v>0.00373246238085866</v>
      </c>
      <c r="S14" s="21" t="n">
        <v>0</v>
      </c>
      <c r="T14" s="21" t="n">
        <v>0.0136426136419806</v>
      </c>
      <c r="U14" s="21"/>
      <c r="V14" s="21" t="n">
        <v>0.00403384684651046</v>
      </c>
      <c r="W14" s="21" t="n">
        <v>0.0154559226279109</v>
      </c>
      <c r="X14" s="21" t="n">
        <v>0</v>
      </c>
      <c r="Y14" s="21"/>
      <c r="Z14" s="21" t="n">
        <v>0</v>
      </c>
      <c r="AA14" s="21" t="n">
        <v>0</v>
      </c>
      <c r="AB14" s="21" t="n">
        <v>0.0126694718081509</v>
      </c>
      <c r="AC14" s="21" t="n">
        <v>0.0234192162204825</v>
      </c>
      <c r="AD14" s="21" t="n">
        <v>0</v>
      </c>
    </row>
    <row r="15">
      <c r="B15" s="18"/>
    </row>
    <row r="16">
      <c r="B16" t="s">
        <v>64</v>
      </c>
    </row>
    <row r="17">
      <c r="B17" t="s">
        <v>65</v>
      </c>
    </row>
    <row r="19">
      <c r="B19"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87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81</v>
      </c>
      <c r="C9" s="19" t="n">
        <v>0.137368165131074</v>
      </c>
      <c r="D9" s="19" t="n">
        <v>0.163980254290234</v>
      </c>
      <c r="E9" s="19" t="n">
        <v>0.12327075190239</v>
      </c>
      <c r="F9" s="19"/>
      <c r="G9" s="19" t="n">
        <v>0.0265294661454838</v>
      </c>
      <c r="H9" s="19" t="n">
        <v>0.0701498597968301</v>
      </c>
      <c r="I9" s="19" t="n">
        <v>0.199791703027372</v>
      </c>
      <c r="J9" s="19" t="n">
        <v>0.133333333333333</v>
      </c>
      <c r="K9" s="19" t="n">
        <v>0.171689963233761</v>
      </c>
      <c r="L9" s="19" t="n">
        <v>0.183230411231901</v>
      </c>
      <c r="M9" s="19" t="n">
        <v>0.0435792249212712</v>
      </c>
      <c r="N9" s="19" t="n">
        <v>0.216781904981877</v>
      </c>
      <c r="O9" s="19" t="n">
        <v>0.101981598271897</v>
      </c>
      <c r="P9" s="19"/>
      <c r="Q9" s="19" t="n">
        <v>0.0723191346460757</v>
      </c>
      <c r="R9" s="19" t="n">
        <v>0.164754309460859</v>
      </c>
      <c r="S9" s="19" t="n">
        <v>0.209688545974033</v>
      </c>
      <c r="T9" s="19" t="n">
        <v>0.103226907889403</v>
      </c>
      <c r="U9" s="19"/>
      <c r="V9" s="19" t="n">
        <v>0.0953315684679489</v>
      </c>
      <c r="W9" s="19" t="n">
        <v>0.15612361277413</v>
      </c>
      <c r="X9" s="19" t="n">
        <v>0.21718141519476</v>
      </c>
      <c r="Y9" s="19"/>
      <c r="Z9" s="19" t="n">
        <v>0.0937839184336971</v>
      </c>
      <c r="AA9" s="19" t="n">
        <v>0.200570172077211</v>
      </c>
      <c r="AB9" s="19" t="n">
        <v>0.19258898428197</v>
      </c>
      <c r="AC9" s="19" t="n">
        <v>0.19584318235769</v>
      </c>
      <c r="AD9" s="19" t="n">
        <v>0.140090465366668</v>
      </c>
    </row>
    <row r="10">
      <c r="B10" s="20" t="s">
        <v>82</v>
      </c>
      <c r="C10" s="19" t="n">
        <v>0.517687861940253</v>
      </c>
      <c r="D10" s="19" t="n">
        <v>0.501995413856253</v>
      </c>
      <c r="E10" s="19" t="n">
        <v>0.524785472281358</v>
      </c>
      <c r="F10" s="19"/>
      <c r="G10" s="19" t="n">
        <v>0.578963805088114</v>
      </c>
      <c r="H10" s="19" t="n">
        <v>0.561615447397693</v>
      </c>
      <c r="I10" s="19" t="n">
        <v>0.467222125260341</v>
      </c>
      <c r="J10" s="19" t="n">
        <v>0.432741263961483</v>
      </c>
      <c r="K10" s="19" t="n">
        <v>0.599898347631315</v>
      </c>
      <c r="L10" s="19" t="n">
        <v>0.535326609827913</v>
      </c>
      <c r="M10" s="19" t="n">
        <v>0.630221636277316</v>
      </c>
      <c r="N10" s="19" t="n">
        <v>0.4</v>
      </c>
      <c r="O10" s="19" t="n">
        <v>0.408410007200429</v>
      </c>
      <c r="P10" s="19"/>
      <c r="Q10" s="19" t="n">
        <v>0.53385673268689</v>
      </c>
      <c r="R10" s="19" t="n">
        <v>0.517534846809845</v>
      </c>
      <c r="S10" s="19" t="n">
        <v>0.440218151009288</v>
      </c>
      <c r="T10" s="19" t="n">
        <v>0.547549140979513</v>
      </c>
      <c r="U10" s="19"/>
      <c r="V10" s="19" t="n">
        <v>0.555763475872821</v>
      </c>
      <c r="W10" s="19" t="n">
        <v>0.487707215251975</v>
      </c>
      <c r="X10" s="19" t="n">
        <v>0.478031519570793</v>
      </c>
      <c r="Y10" s="19"/>
      <c r="Z10" s="19" t="n">
        <v>0.518019737179112</v>
      </c>
      <c r="AA10" s="19" t="n">
        <v>0.50792406180827</v>
      </c>
      <c r="AB10" s="19" t="n">
        <v>0.505413873412923</v>
      </c>
      <c r="AC10" s="19" t="n">
        <v>0.555846723549212</v>
      </c>
      <c r="AD10" s="19" t="n">
        <v>0.615868504839955</v>
      </c>
    </row>
    <row r="11">
      <c r="B11" s="20" t="s">
        <v>83</v>
      </c>
      <c r="C11" s="19" t="n">
        <v>0.156634844349718</v>
      </c>
      <c r="D11" s="19" t="n">
        <v>0.148927743020234</v>
      </c>
      <c r="E11" s="19" t="n">
        <v>0.161312383429869</v>
      </c>
      <c r="F11" s="19"/>
      <c r="G11" s="19" t="n">
        <v>0.184144779647543</v>
      </c>
      <c r="H11" s="19" t="n">
        <v>0.227934973211816</v>
      </c>
      <c r="I11" s="19" t="n">
        <v>0.210715650286233</v>
      </c>
      <c r="J11" s="19" t="n">
        <v>0.1337280462479</v>
      </c>
      <c r="K11" s="19" t="n">
        <v>0.0716221949879711</v>
      </c>
      <c r="L11" s="19" t="n">
        <v>0.140805053733173</v>
      </c>
      <c r="M11" s="19" t="n">
        <v>0.152140258359576</v>
      </c>
      <c r="N11" s="19" t="n">
        <v>0.100098775698752</v>
      </c>
      <c r="O11" s="19" t="n">
        <v>0.183421792655562</v>
      </c>
      <c r="P11" s="19"/>
      <c r="Q11" s="19" t="n">
        <v>0.242570194889133</v>
      </c>
      <c r="R11" s="19" t="n">
        <v>0.139719954955962</v>
      </c>
      <c r="S11" s="19" t="n">
        <v>0.169758818713265</v>
      </c>
      <c r="T11" s="19" t="n">
        <v>0.0807560332008645</v>
      </c>
      <c r="U11" s="19"/>
      <c r="V11" s="19" t="n">
        <v>0.158642465751883</v>
      </c>
      <c r="W11" s="19" t="n">
        <v>0.168483082171084</v>
      </c>
      <c r="X11" s="19" t="n">
        <v>0.12081090429362</v>
      </c>
      <c r="Y11" s="19"/>
      <c r="Z11" s="19" t="n">
        <v>0.207999637197288</v>
      </c>
      <c r="AA11" s="19" t="n">
        <v>0.0981687392112534</v>
      </c>
      <c r="AB11" s="19" t="n">
        <v>0.107569946026393</v>
      </c>
      <c r="AC11" s="19" t="n">
        <v>0.103815684817104</v>
      </c>
      <c r="AD11" s="19" t="n">
        <v>0.0800383940599292</v>
      </c>
    </row>
    <row r="12">
      <c r="B12" s="20" t="s">
        <v>84</v>
      </c>
      <c r="C12" s="19" t="n">
        <v>0.144991086957834</v>
      </c>
      <c r="D12" s="19" t="n">
        <v>0.146548872142376</v>
      </c>
      <c r="E12" s="19" t="n">
        <v>0.144580587933497</v>
      </c>
      <c r="F12" s="19"/>
      <c r="G12" s="19" t="n">
        <v>0.105180974559429</v>
      </c>
      <c r="H12" s="19" t="n">
        <v>0.105328931951008</v>
      </c>
      <c r="I12" s="19" t="n">
        <v>0.100027545362347</v>
      </c>
      <c r="J12" s="19" t="n">
        <v>0.266666666666667</v>
      </c>
      <c r="K12" s="19" t="n">
        <v>0.128174500274659</v>
      </c>
      <c r="L12" s="19" t="n">
        <v>0.112577191576074</v>
      </c>
      <c r="M12" s="19" t="n">
        <v>0.152140258359576</v>
      </c>
      <c r="N12" s="19" t="n">
        <v>0.2</v>
      </c>
      <c r="O12" s="19" t="n">
        <v>0.245046004320257</v>
      </c>
      <c r="P12" s="19"/>
      <c r="Q12" s="19" t="n">
        <v>0.106566070272369</v>
      </c>
      <c r="R12" s="19" t="n">
        <v>0.13543482406772</v>
      </c>
      <c r="S12" s="19" t="n">
        <v>0.180334484303413</v>
      </c>
      <c r="T12" s="19" t="n">
        <v>0.207511900637003</v>
      </c>
      <c r="U12" s="19"/>
      <c r="V12" s="19" t="n">
        <v>0.15141659644896</v>
      </c>
      <c r="W12" s="19" t="n">
        <v>0.131230315236259</v>
      </c>
      <c r="X12" s="19" t="n">
        <v>0.160156093861709</v>
      </c>
      <c r="Y12" s="19"/>
      <c r="Z12" s="19" t="n">
        <v>0.130392179941381</v>
      </c>
      <c r="AA12" s="19" t="n">
        <v>0.165432230378191</v>
      </c>
      <c r="AB12" s="19" t="n">
        <v>0.174212881841286</v>
      </c>
      <c r="AC12" s="19" t="n">
        <v>0.122775190785836</v>
      </c>
      <c r="AD12" s="19" t="n">
        <v>0.139344651074967</v>
      </c>
    </row>
    <row r="13">
      <c r="B13" s="20" t="s">
        <v>85</v>
      </c>
      <c r="C13" s="19" t="n">
        <v>0.0373709567292362</v>
      </c>
      <c r="D13" s="19" t="n">
        <v>0.0335126378447747</v>
      </c>
      <c r="E13" s="19" t="n">
        <v>0.0395883309089106</v>
      </c>
      <c r="F13" s="19"/>
      <c r="G13" s="19" t="n">
        <v>0.0789638050881141</v>
      </c>
      <c r="H13" s="19" t="n">
        <v>0.017485393821326</v>
      </c>
      <c r="I13" s="19" t="n">
        <v>0.0222429760637062</v>
      </c>
      <c r="J13" s="19" t="n">
        <v>0.0335306897906168</v>
      </c>
      <c r="K13" s="19" t="n">
        <v>0.0286149938722935</v>
      </c>
      <c r="L13" s="19" t="n">
        <v>0.0280607336309384</v>
      </c>
      <c r="M13" s="19" t="n">
        <v>0.0219186220822599</v>
      </c>
      <c r="N13" s="19" t="n">
        <v>0.0663374143374947</v>
      </c>
      <c r="O13" s="19" t="n">
        <v>0.0611405975518541</v>
      </c>
      <c r="P13" s="19"/>
      <c r="Q13" s="19" t="n">
        <v>0.0446878675055313</v>
      </c>
      <c r="R13" s="19" t="n">
        <v>0.0342024709900691</v>
      </c>
      <c r="S13" s="19" t="n">
        <v>0</v>
      </c>
      <c r="T13" s="19" t="n">
        <v>0.0609560172932169</v>
      </c>
      <c r="U13" s="19"/>
      <c r="V13" s="19" t="n">
        <v>0.0388458934583876</v>
      </c>
      <c r="W13" s="19" t="n">
        <v>0.0459750050103907</v>
      </c>
      <c r="X13" s="19" t="n">
        <v>0.0113046319472688</v>
      </c>
      <c r="Y13" s="19"/>
      <c r="Z13" s="19" t="n">
        <v>0.0445762167013649</v>
      </c>
      <c r="AA13" s="19" t="n">
        <v>0.0279047965250753</v>
      </c>
      <c r="AB13" s="19" t="n">
        <v>0.0140387139065556</v>
      </c>
      <c r="AC13" s="19" t="n">
        <v>0.0115384275561119</v>
      </c>
      <c r="AD13" s="19" t="n">
        <v>0.0246579846584808</v>
      </c>
    </row>
    <row r="14">
      <c r="B14" s="20" t="s">
        <v>78</v>
      </c>
      <c r="C14" s="21" t="n">
        <v>0.00594708489188547</v>
      </c>
      <c r="D14" s="21" t="n">
        <v>0.00503507884612871</v>
      </c>
      <c r="E14" s="21" t="n">
        <v>0.00646247354397634</v>
      </c>
      <c r="F14" s="21"/>
      <c r="G14" s="21" t="n">
        <v>0.0262171694713152</v>
      </c>
      <c r="H14" s="21" t="n">
        <v>0.017485393821326</v>
      </c>
      <c r="I14" s="21" t="n">
        <v>0</v>
      </c>
      <c r="J14" s="21" t="n">
        <v>0</v>
      </c>
      <c r="K14" s="21" t="n">
        <v>0</v>
      </c>
      <c r="L14" s="21" t="n">
        <v>0</v>
      </c>
      <c r="M14" s="21" t="n">
        <v>0</v>
      </c>
      <c r="N14" s="21" t="n">
        <v>0.0167819049818769</v>
      </c>
      <c r="O14" s="21" t="n">
        <v>0</v>
      </c>
      <c r="P14" s="21"/>
      <c r="Q14" s="21" t="n">
        <v>0</v>
      </c>
      <c r="R14" s="21" t="n">
        <v>0.00835359371554556</v>
      </c>
      <c r="S14" s="21" t="n">
        <v>0</v>
      </c>
      <c r="T14" s="21" t="n">
        <v>0</v>
      </c>
      <c r="U14" s="21"/>
      <c r="V14" s="21" t="n">
        <v>0</v>
      </c>
      <c r="W14" s="21" t="n">
        <v>0.0104807695561614</v>
      </c>
      <c r="X14" s="21" t="n">
        <v>0.0125154351318486</v>
      </c>
      <c r="Y14" s="21"/>
      <c r="Z14" s="21" t="n">
        <v>0.00522831054715689</v>
      </c>
      <c r="AA14" s="21" t="n">
        <v>0</v>
      </c>
      <c r="AB14" s="21" t="n">
        <v>0.00617560053087248</v>
      </c>
      <c r="AC14" s="21" t="n">
        <v>0.0101807909340464</v>
      </c>
      <c r="AD14" s="21" t="n">
        <v>0</v>
      </c>
    </row>
    <row r="15">
      <c r="B15" s="18"/>
    </row>
    <row r="16">
      <c r="B16" t="s">
        <v>64</v>
      </c>
    </row>
    <row r="17">
      <c r="B17" t="s">
        <v>65</v>
      </c>
    </row>
    <row r="19">
      <c r="B19"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102</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88</v>
      </c>
      <c r="C9" s="19" t="n">
        <v>0.541990843127322</v>
      </c>
      <c r="D9" s="19" t="n">
        <v>0.532452059524733</v>
      </c>
      <c r="E9" s="19" t="n">
        <v>0.54580603351831</v>
      </c>
      <c r="F9" s="19"/>
      <c r="G9" s="19" t="n">
        <v>0.526217169471315</v>
      </c>
      <c r="H9" s="19" t="n">
        <v>0.315778511341499</v>
      </c>
      <c r="I9" s="19" t="n">
        <v>0.422999560830251</v>
      </c>
      <c r="J9" s="19" t="n">
        <v>0.366469310209383</v>
      </c>
      <c r="K9" s="19" t="n">
        <v>0.642905548746993</v>
      </c>
      <c r="L9" s="19" t="n">
        <v>0.619508810720729</v>
      </c>
      <c r="M9" s="19" t="n">
        <v>0.586642411356045</v>
      </c>
      <c r="N9" s="19" t="n">
        <v>0.599802448602497</v>
      </c>
      <c r="O9" s="19" t="n">
        <v>0.714596609072541</v>
      </c>
      <c r="P9" s="19"/>
      <c r="Q9" s="19" t="n">
        <v>0.518307471281667</v>
      </c>
      <c r="R9" s="19" t="n">
        <v>0.504570757828588</v>
      </c>
      <c r="S9" s="19" t="n">
        <v>0.657524742194749</v>
      </c>
      <c r="T9" s="19" t="n">
        <v>0.618646962010372</v>
      </c>
      <c r="U9" s="19"/>
      <c r="V9" s="19" t="n">
        <v>0.530299955188838</v>
      </c>
      <c r="W9" s="19" t="n">
        <v>0.556842700349853</v>
      </c>
      <c r="X9" s="19" t="n">
        <v>0.53998344644504</v>
      </c>
      <c r="Y9" s="19"/>
      <c r="Z9" s="19" t="n">
        <v>0.601604569516773</v>
      </c>
      <c r="AA9" s="19" t="n">
        <v>0.47257279544467</v>
      </c>
      <c r="AB9" s="19" t="n">
        <v>0.557135045483458</v>
      </c>
      <c r="AC9" s="19" t="n">
        <v>0.413914177480783</v>
      </c>
      <c r="AD9" s="19" t="n">
        <v>0.581489731038785</v>
      </c>
    </row>
    <row r="10">
      <c r="B10" s="20" t="s">
        <v>89</v>
      </c>
      <c r="C10" s="19" t="n">
        <v>0.391897626142863</v>
      </c>
      <c r="D10" s="19" t="n">
        <v>0.317309443928639</v>
      </c>
      <c r="E10" s="19" t="n">
        <v>0.43376243784667</v>
      </c>
      <c r="F10" s="19"/>
      <c r="G10" s="19" t="n">
        <v>0.315230627004119</v>
      </c>
      <c r="H10" s="19" t="n">
        <v>0.385720086626803</v>
      </c>
      <c r="I10" s="19" t="n">
        <v>0.366153095034854</v>
      </c>
      <c r="J10" s="19" t="n">
        <v>0.29940793062815</v>
      </c>
      <c r="K10" s="19" t="n">
        <v>0.371317237881917</v>
      </c>
      <c r="L10" s="19" t="n">
        <v>0.436278399488827</v>
      </c>
      <c r="M10" s="19" t="n">
        <v>0.499741980756751</v>
      </c>
      <c r="N10" s="19" t="n">
        <v>0.399604897204994</v>
      </c>
      <c r="O10" s="19" t="n">
        <v>0.387143182142936</v>
      </c>
      <c r="P10" s="19"/>
      <c r="Q10" s="19" t="n">
        <v>0.427465012206491</v>
      </c>
      <c r="R10" s="19" t="n">
        <v>0.358618686909473</v>
      </c>
      <c r="S10" s="19" t="n">
        <v>0.441267105860291</v>
      </c>
      <c r="T10" s="19" t="n">
        <v>0.426652966918328</v>
      </c>
      <c r="U10" s="19"/>
      <c r="V10" s="19" t="n">
        <v>0.391552638692678</v>
      </c>
      <c r="W10" s="19" t="n">
        <v>0.366078324300136</v>
      </c>
      <c r="X10" s="19" t="n">
        <v>0.457795906387638</v>
      </c>
      <c r="Y10" s="19"/>
      <c r="Z10" s="19" t="n">
        <v>0.427713707072204</v>
      </c>
      <c r="AA10" s="19" t="n">
        <v>0.310157702440562</v>
      </c>
      <c r="AB10" s="19" t="n">
        <v>0.374558243531195</v>
      </c>
      <c r="AC10" s="19" t="n">
        <v>0.388426574269843</v>
      </c>
      <c r="AD10" s="19" t="n">
        <v>0.437274105068833</v>
      </c>
    </row>
    <row r="11">
      <c r="B11" s="20" t="s">
        <v>90</v>
      </c>
      <c r="C11" s="19" t="n">
        <v>0.343414907368804</v>
      </c>
      <c r="D11" s="19" t="n">
        <v>0.333495720342011</v>
      </c>
      <c r="E11" s="19" t="n">
        <v>0.346836221888486</v>
      </c>
      <c r="F11" s="19"/>
      <c r="G11" s="19" t="n">
        <v>0.394194432092234</v>
      </c>
      <c r="H11" s="19" t="n">
        <v>0.263530614389047</v>
      </c>
      <c r="I11" s="19" t="n">
        <v>0.400624890917884</v>
      </c>
      <c r="J11" s="19" t="n">
        <v>0.23313597687605</v>
      </c>
      <c r="K11" s="19" t="n">
        <v>0.343041085238573</v>
      </c>
      <c r="L11" s="19" t="n">
        <v>0.267412612124716</v>
      </c>
      <c r="M11" s="19" t="n">
        <v>0.391696985804944</v>
      </c>
      <c r="N11" s="19" t="n">
        <v>0.399604897204994</v>
      </c>
      <c r="O11" s="19" t="n">
        <v>0.367569006480386</v>
      </c>
      <c r="P11" s="19"/>
      <c r="Q11" s="19" t="n">
        <v>0.426694750332121</v>
      </c>
      <c r="R11" s="19" t="n">
        <v>0.32038650421458</v>
      </c>
      <c r="S11" s="19" t="n">
        <v>0.273407375822993</v>
      </c>
      <c r="T11" s="19" t="n">
        <v>0.341818084426111</v>
      </c>
      <c r="U11" s="19"/>
      <c r="V11" s="19" t="n">
        <v>0.377197911342159</v>
      </c>
      <c r="W11" s="19" t="n">
        <v>0.292083549451187</v>
      </c>
      <c r="X11" s="19" t="n">
        <v>0.370351504221987</v>
      </c>
      <c r="Y11" s="19"/>
      <c r="Z11" s="19" t="n">
        <v>0.379385894559539</v>
      </c>
      <c r="AA11" s="19" t="n">
        <v>0.272115685495247</v>
      </c>
      <c r="AB11" s="19" t="n">
        <v>0.341156464177171</v>
      </c>
      <c r="AC11" s="19" t="n">
        <v>0.28634230257555</v>
      </c>
      <c r="AD11" s="19" t="n">
        <v>0.418875377502279</v>
      </c>
    </row>
    <row r="12">
      <c r="B12" s="20" t="s">
        <v>91</v>
      </c>
      <c r="C12" s="19" t="n">
        <v>0.307664858785314</v>
      </c>
      <c r="D12" s="19" t="n">
        <v>0.393541776454156</v>
      </c>
      <c r="E12" s="19" t="n">
        <v>0.258733728032111</v>
      </c>
      <c r="F12" s="19"/>
      <c r="G12" s="19" t="n">
        <v>0.184769372995881</v>
      </c>
      <c r="H12" s="19" t="n">
        <v>0.245836936056195</v>
      </c>
      <c r="I12" s="19" t="n">
        <v>0.257296638066075</v>
      </c>
      <c r="J12" s="19" t="n">
        <v>0.433530689790617</v>
      </c>
      <c r="K12" s="19" t="n">
        <v>0.314595511980754</v>
      </c>
      <c r="L12" s="19" t="n">
        <v>0.310172226675765</v>
      </c>
      <c r="M12" s="19" t="n">
        <v>0.456678794321977</v>
      </c>
      <c r="N12" s="19" t="n">
        <v>0.333465034265002</v>
      </c>
      <c r="O12" s="19" t="n">
        <v>0.306428408928532</v>
      </c>
      <c r="P12" s="19"/>
      <c r="Q12" s="19" t="n">
        <v>0.235848482491938</v>
      </c>
      <c r="R12" s="19" t="n">
        <v>0.272040046049181</v>
      </c>
      <c r="S12" s="19" t="n">
        <v>0.386553271941232</v>
      </c>
      <c r="T12" s="19" t="n">
        <v>0.456854487200683</v>
      </c>
      <c r="U12" s="19"/>
      <c r="V12" s="19" t="n">
        <v>0.261832939394409</v>
      </c>
      <c r="W12" s="19" t="n">
        <v>0.370569588550622</v>
      </c>
      <c r="X12" s="19" t="n">
        <v>0.288037267414611</v>
      </c>
      <c r="Y12" s="19"/>
      <c r="Z12" s="19" t="n">
        <v>0.331911552398501</v>
      </c>
      <c r="AA12" s="19" t="n">
        <v>0.376483392154022</v>
      </c>
      <c r="AB12" s="19" t="n">
        <v>0.274308815068856</v>
      </c>
      <c r="AC12" s="19" t="n">
        <v>0.311749355516218</v>
      </c>
      <c r="AD12" s="19" t="n">
        <v>0.379732587997478</v>
      </c>
    </row>
    <row r="13">
      <c r="B13" s="20" t="s">
        <v>92</v>
      </c>
      <c r="C13" s="19" t="n">
        <v>0.305939256090503</v>
      </c>
      <c r="D13" s="19" t="n">
        <v>0.299685278569447</v>
      </c>
      <c r="E13" s="19" t="n">
        <v>0.307248195177549</v>
      </c>
      <c r="F13" s="19"/>
      <c r="G13" s="19" t="n">
        <v>0.288701160858636</v>
      </c>
      <c r="H13" s="19" t="n">
        <v>0.210033010367438</v>
      </c>
      <c r="I13" s="19" t="n">
        <v>0.356665714185117</v>
      </c>
      <c r="J13" s="19" t="n">
        <v>0.233530689790617</v>
      </c>
      <c r="K13" s="19" t="n">
        <v>0.328648877995188</v>
      </c>
      <c r="L13" s="19" t="n">
        <v>0.324035464965074</v>
      </c>
      <c r="M13" s="19" t="n">
        <v>0.370294402209181</v>
      </c>
      <c r="N13" s="19" t="n">
        <v>0.316683129283125</v>
      </c>
      <c r="O13" s="19" t="n">
        <v>0.244562390207416</v>
      </c>
      <c r="P13" s="19"/>
      <c r="Q13" s="19" t="n">
        <v>0.288071365452732</v>
      </c>
      <c r="R13" s="19" t="n">
        <v>0.267373470233397</v>
      </c>
      <c r="S13" s="19" t="n">
        <v>0.380897457000702</v>
      </c>
      <c r="T13" s="19" t="n">
        <v>0.39487253552938</v>
      </c>
      <c r="U13" s="19"/>
      <c r="V13" s="19" t="n">
        <v>0.309954481613332</v>
      </c>
      <c r="W13" s="19" t="n">
        <v>0.273261137873717</v>
      </c>
      <c r="X13" s="19" t="n">
        <v>0.375901207534719</v>
      </c>
      <c r="Y13" s="19"/>
      <c r="Z13" s="19" t="n">
        <v>0.36748718185742</v>
      </c>
      <c r="AA13" s="19" t="n">
        <v>0.247619414330647</v>
      </c>
      <c r="AB13" s="19" t="n">
        <v>0.32140917971819</v>
      </c>
      <c r="AC13" s="19" t="n">
        <v>0.370470767102218</v>
      </c>
      <c r="AD13" s="19" t="n">
        <v>0.370907239692601</v>
      </c>
    </row>
    <row r="14">
      <c r="B14" s="20" t="s">
        <v>93</v>
      </c>
      <c r="C14" s="19" t="n">
        <v>0.298852273128879</v>
      </c>
      <c r="D14" s="19" t="n">
        <v>0.299340841033359</v>
      </c>
      <c r="E14" s="19" t="n">
        <v>0.296462578701102</v>
      </c>
      <c r="F14" s="19"/>
      <c r="G14" s="19" t="n">
        <v>0.315230627004119</v>
      </c>
      <c r="H14" s="19" t="n">
        <v>0.333055620651299</v>
      </c>
      <c r="I14" s="19" t="n">
        <v>0.290068479842659</v>
      </c>
      <c r="J14" s="19" t="n">
        <v>0.333333333333333</v>
      </c>
      <c r="K14" s="19" t="n">
        <v>0.271418890250601</v>
      </c>
      <c r="L14" s="19" t="n">
        <v>0.225488640204469</v>
      </c>
      <c r="M14" s="19" t="n">
        <v>0.391696985804944</v>
      </c>
      <c r="N14" s="19" t="n">
        <v>0.316485577885622</v>
      </c>
      <c r="O14" s="19" t="n">
        <v>0.2858870050403</v>
      </c>
      <c r="P14" s="19"/>
      <c r="Q14" s="19" t="n">
        <v>0.27657125245162</v>
      </c>
      <c r="R14" s="19" t="n">
        <v>0.294309130555115</v>
      </c>
      <c r="S14" s="19" t="n">
        <v>0.271552238769341</v>
      </c>
      <c r="T14" s="19" t="n">
        <v>0.368353712974383</v>
      </c>
      <c r="U14" s="19"/>
      <c r="V14" s="19" t="n">
        <v>0.286700479970622</v>
      </c>
      <c r="W14" s="19" t="n">
        <v>0.297309281386461</v>
      </c>
      <c r="X14" s="19" t="n">
        <v>0.33941946977557</v>
      </c>
      <c r="Y14" s="19"/>
      <c r="Z14" s="19" t="n">
        <v>0.307655302142913</v>
      </c>
      <c r="AA14" s="19" t="n">
        <v>0.35586943402607</v>
      </c>
      <c r="AB14" s="19" t="n">
        <v>0.280221118691062</v>
      </c>
      <c r="AC14" s="19" t="n">
        <v>0.332230356102993</v>
      </c>
      <c r="AD14" s="19" t="n">
        <v>0.321420170368017</v>
      </c>
    </row>
    <row r="15">
      <c r="B15" s="20" t="s">
        <v>94</v>
      </c>
      <c r="C15" s="19" t="n">
        <v>0.287301668615387</v>
      </c>
      <c r="D15" s="19" t="n">
        <v>0.311871520043216</v>
      </c>
      <c r="E15" s="19" t="n">
        <v>0.274772062576245</v>
      </c>
      <c r="F15" s="19"/>
      <c r="G15" s="19" t="n">
        <v>0.316167517026625</v>
      </c>
      <c r="H15" s="19" t="n">
        <v>0.350749298984151</v>
      </c>
      <c r="I15" s="19" t="n">
        <v>0.310348114102597</v>
      </c>
      <c r="J15" s="19" t="n">
        <v>0.233925402705184</v>
      </c>
      <c r="K15" s="19" t="n">
        <v>0.257534944850642</v>
      </c>
      <c r="L15" s="19" t="n">
        <v>0.239017621441457</v>
      </c>
      <c r="M15" s="19" t="n">
        <v>0.283393971609887</v>
      </c>
      <c r="N15" s="19" t="n">
        <v>0.266732517132501</v>
      </c>
      <c r="O15" s="19" t="n">
        <v>0.326969812816764</v>
      </c>
      <c r="P15" s="19"/>
      <c r="Q15" s="19" t="n">
        <v>0.313345176427497</v>
      </c>
      <c r="R15" s="19" t="n">
        <v>0.266157033143533</v>
      </c>
      <c r="S15" s="19" t="n">
        <v>0.239534078179943</v>
      </c>
      <c r="T15" s="19" t="n">
        <v>0.340389134298248</v>
      </c>
      <c r="U15" s="19"/>
      <c r="V15" s="19" t="n">
        <v>0.285765589404334</v>
      </c>
      <c r="W15" s="19" t="n">
        <v>0.2970963626503</v>
      </c>
      <c r="X15" s="19" t="n">
        <v>0.267336011638906</v>
      </c>
      <c r="Y15" s="19"/>
      <c r="Z15" s="19" t="n">
        <v>0.313490400203393</v>
      </c>
      <c r="AA15" s="19" t="n">
        <v>0.272373953731105</v>
      </c>
      <c r="AB15" s="19" t="n">
        <v>0.278949070521878</v>
      </c>
      <c r="AC15" s="19" t="n">
        <v>0.347494443591812</v>
      </c>
      <c r="AD15" s="19" t="n">
        <v>0.306207540497003</v>
      </c>
    </row>
    <row r="16">
      <c r="B16" s="20" t="s">
        <v>95</v>
      </c>
      <c r="C16" s="19" t="n">
        <v>0.28488984678567</v>
      </c>
      <c r="D16" s="19" t="n">
        <v>0.248948902225135</v>
      </c>
      <c r="E16" s="19" t="n">
        <v>0.302325382198059</v>
      </c>
      <c r="F16" s="19"/>
      <c r="G16" s="19" t="n">
        <v>0.263108584735658</v>
      </c>
      <c r="H16" s="19" t="n">
        <v>0.33243076711672</v>
      </c>
      <c r="I16" s="19" t="n">
        <v>0.312443149755027</v>
      </c>
      <c r="J16" s="19" t="n">
        <v>0.16686402312395</v>
      </c>
      <c r="K16" s="19" t="n">
        <v>0.228242268520449</v>
      </c>
      <c r="L16" s="19" t="n">
        <v>0.281442978940185</v>
      </c>
      <c r="M16" s="19" t="n">
        <v>0.304538535962401</v>
      </c>
      <c r="N16" s="19" t="n">
        <v>0.266732517132501</v>
      </c>
      <c r="O16" s="19" t="n">
        <v>0.346543988479313</v>
      </c>
      <c r="P16" s="19"/>
      <c r="Q16" s="19" t="n">
        <v>0.27991868432</v>
      </c>
      <c r="R16" s="19" t="n">
        <v>0.280567864368268</v>
      </c>
      <c r="S16" s="19" t="n">
        <v>0.262362454921932</v>
      </c>
      <c r="T16" s="19" t="n">
        <v>0.327508574245895</v>
      </c>
      <c r="U16" s="19"/>
      <c r="V16" s="19" t="n">
        <v>0.255576220539584</v>
      </c>
      <c r="W16" s="19" t="n">
        <v>0.271144393142968</v>
      </c>
      <c r="X16" s="19" t="n">
        <v>0.407927606452013</v>
      </c>
      <c r="Y16" s="19"/>
      <c r="Z16" s="19" t="n">
        <v>0.313622070942104</v>
      </c>
      <c r="AA16" s="19" t="n">
        <v>0.340011182119724</v>
      </c>
      <c r="AB16" s="19" t="n">
        <v>0.222576078259662</v>
      </c>
      <c r="AC16" s="19" t="n">
        <v>0.268536557708295</v>
      </c>
      <c r="AD16" s="19" t="n">
        <v>0.326077526209923</v>
      </c>
    </row>
    <row r="17">
      <c r="B17" s="20" t="s">
        <v>96</v>
      </c>
      <c r="C17" s="19" t="n">
        <v>0.240492374642676</v>
      </c>
      <c r="D17" s="19" t="n">
        <v>0.194460945075483</v>
      </c>
      <c r="E17" s="19" t="n">
        <v>0.266324739028322</v>
      </c>
      <c r="F17" s="19"/>
      <c r="G17" s="19" t="n">
        <v>0.132022737379082</v>
      </c>
      <c r="H17" s="19" t="n">
        <v>0.22772668870029</v>
      </c>
      <c r="I17" s="19" t="n">
        <v>0.244014267457462</v>
      </c>
      <c r="J17" s="19" t="n">
        <v>0.265877240837533</v>
      </c>
      <c r="K17" s="19" t="n">
        <v>0.228411689134924</v>
      </c>
      <c r="L17" s="19" t="n">
        <v>0.281108721887865</v>
      </c>
      <c r="M17" s="19" t="n">
        <v>0.282361894636893</v>
      </c>
      <c r="N17" s="19" t="n">
        <v>0.233168707168747</v>
      </c>
      <c r="O17" s="19" t="n">
        <v>0.245046004320257</v>
      </c>
      <c r="P17" s="19"/>
      <c r="Q17" s="19" t="n">
        <v>0.236723855208302</v>
      </c>
      <c r="R17" s="19" t="n">
        <v>0.274959017120228</v>
      </c>
      <c r="S17" s="19" t="n">
        <v>0.137431925247212</v>
      </c>
      <c r="T17" s="19" t="n">
        <v>0.214117443069425</v>
      </c>
      <c r="U17" s="19"/>
      <c r="V17" s="19" t="n">
        <v>0.24982474957259</v>
      </c>
      <c r="W17" s="19" t="n">
        <v>0.212625719038764</v>
      </c>
      <c r="X17" s="19" t="n">
        <v>0.282313532154797</v>
      </c>
      <c r="Y17" s="19"/>
      <c r="Z17" s="19" t="n">
        <v>0.244564852996614</v>
      </c>
      <c r="AA17" s="19" t="n">
        <v>0.315201259555492</v>
      </c>
      <c r="AB17" s="19" t="n">
        <v>0.241799909584836</v>
      </c>
      <c r="AC17" s="19" t="n">
        <v>0.232692701559154</v>
      </c>
      <c r="AD17" s="19" t="n">
        <v>0.282883871032995</v>
      </c>
    </row>
    <row r="18">
      <c r="B18" s="20" t="s">
        <v>97</v>
      </c>
      <c r="C18" s="19" t="n">
        <v>0.2313475347127</v>
      </c>
      <c r="D18" s="19" t="n">
        <v>0.213708668501652</v>
      </c>
      <c r="E18" s="19" t="n">
        <v>0.241667794383102</v>
      </c>
      <c r="F18" s="19"/>
      <c r="G18" s="19" t="n">
        <v>0.157927610176228</v>
      </c>
      <c r="H18" s="19" t="n">
        <v>0.157785113414986</v>
      </c>
      <c r="I18" s="19" t="n">
        <v>0.199660009178711</v>
      </c>
      <c r="J18" s="19" t="n">
        <v>0.166469310209383</v>
      </c>
      <c r="K18" s="19" t="n">
        <v>0.257026683007217</v>
      </c>
      <c r="L18" s="19" t="n">
        <v>0.337731574728223</v>
      </c>
      <c r="M18" s="19" t="n">
        <v>0.23904068895887</v>
      </c>
      <c r="N18" s="19" t="n">
        <v>0.266337414337495</v>
      </c>
      <c r="O18" s="19" t="n">
        <v>0.204688617713056</v>
      </c>
      <c r="P18" s="19"/>
      <c r="Q18" s="19" t="n">
        <v>0.211683578012908</v>
      </c>
      <c r="R18" s="19" t="n">
        <v>0.245939677224148</v>
      </c>
      <c r="S18" s="19" t="n">
        <v>0.221701942112343</v>
      </c>
      <c r="T18" s="19" t="n">
        <v>0.227861149192793</v>
      </c>
      <c r="U18" s="19"/>
      <c r="V18" s="19" t="n">
        <v>0.244666134027679</v>
      </c>
      <c r="W18" s="19" t="n">
        <v>0.227968101460587</v>
      </c>
      <c r="X18" s="19" t="n">
        <v>0.199622119878806</v>
      </c>
      <c r="Y18" s="19"/>
      <c r="Z18" s="19" t="n">
        <v>0.235626729938835</v>
      </c>
      <c r="AA18" s="19" t="n">
        <v>0.280131535281232</v>
      </c>
      <c r="AB18" s="19" t="n">
        <v>0.196323516610018</v>
      </c>
      <c r="AC18" s="19" t="n">
        <v>0.18804856088972</v>
      </c>
      <c r="AD18" s="19" t="n">
        <v>0.23132949620809</v>
      </c>
    </row>
    <row r="19">
      <c r="B19" s="20" t="s">
        <v>98</v>
      </c>
      <c r="C19" s="19" t="n">
        <v>0.196963371307654</v>
      </c>
      <c r="D19" s="19" t="n">
        <v>0.213781268526085</v>
      </c>
      <c r="E19" s="19" t="n">
        <v>0.188387871312686</v>
      </c>
      <c r="F19" s="19"/>
      <c r="G19" s="19" t="n">
        <v>0.210986542467196</v>
      </c>
      <c r="H19" s="19" t="n">
        <v>0.210241294878964</v>
      </c>
      <c r="I19" s="19" t="n">
        <v>0.210847344134895</v>
      </c>
      <c r="J19" s="19" t="n">
        <v>0.100197356457283</v>
      </c>
      <c r="K19" s="19" t="n">
        <v>0.128852182732558</v>
      </c>
      <c r="L19" s="19" t="n">
        <v>0.183063282705741</v>
      </c>
      <c r="M19" s="19" t="n">
        <v>0.239556727445367</v>
      </c>
      <c r="N19" s="19" t="n">
        <v>0.216781904981877</v>
      </c>
      <c r="O19" s="19" t="n">
        <v>0.244562390207416</v>
      </c>
      <c r="P19" s="19"/>
      <c r="Q19" s="19" t="n">
        <v>0.236086091890146</v>
      </c>
      <c r="R19" s="19" t="n">
        <v>0.190737098737377</v>
      </c>
      <c r="S19" s="19" t="n">
        <v>0.0768465980333872</v>
      </c>
      <c r="T19" s="19" t="n">
        <v>0.233351860413321</v>
      </c>
      <c r="U19" s="19"/>
      <c r="V19" s="19" t="n">
        <v>0.19890728059014</v>
      </c>
      <c r="W19" s="19" t="n">
        <v>0.201400442127268</v>
      </c>
      <c r="X19" s="19" t="n">
        <v>0.179948235264108</v>
      </c>
      <c r="Y19" s="19"/>
      <c r="Z19" s="19" t="n">
        <v>0.210616814455338</v>
      </c>
      <c r="AA19" s="19" t="n">
        <v>0.1447855941622</v>
      </c>
      <c r="AB19" s="19" t="n">
        <v>0.197751721571232</v>
      </c>
      <c r="AC19" s="19" t="n">
        <v>0.249960662208626</v>
      </c>
      <c r="AD19" s="19" t="n">
        <v>0.173599842630364</v>
      </c>
    </row>
    <row r="20">
      <c r="B20" s="20" t="s">
        <v>99</v>
      </c>
      <c r="C20" s="19" t="n">
        <v>0.176702645716389</v>
      </c>
      <c r="D20" s="19" t="n">
        <v>0.139129874291923</v>
      </c>
      <c r="E20" s="19" t="n">
        <v>0.197728753008748</v>
      </c>
      <c r="F20" s="19"/>
      <c r="G20" s="19" t="n">
        <v>0.0786515084139455</v>
      </c>
      <c r="H20" s="19" t="n">
        <v>0.298084833008647</v>
      </c>
      <c r="I20" s="19" t="n">
        <v>0.110819798772547</v>
      </c>
      <c r="J20" s="19" t="n">
        <v>0.100197356457283</v>
      </c>
      <c r="K20" s="19" t="n">
        <v>0.213850061277065</v>
      </c>
      <c r="L20" s="19" t="n">
        <v>0.183063282705741</v>
      </c>
      <c r="M20" s="19" t="n">
        <v>0.174058880441836</v>
      </c>
      <c r="N20" s="19" t="n">
        <v>0.166831292831253</v>
      </c>
      <c r="O20" s="19" t="n">
        <v>0.223779179262764</v>
      </c>
      <c r="P20" s="19"/>
      <c r="Q20" s="19" t="n">
        <v>0.141282999929224</v>
      </c>
      <c r="R20" s="19" t="n">
        <v>0.205033798241498</v>
      </c>
      <c r="S20" s="19" t="n">
        <v>0.171219320753085</v>
      </c>
      <c r="T20" s="19" t="n">
        <v>0.149052572116278</v>
      </c>
      <c r="U20" s="19"/>
      <c r="V20" s="19" t="n">
        <v>0.237140678262677</v>
      </c>
      <c r="W20" s="19" t="n">
        <v>0.121730690568141</v>
      </c>
      <c r="X20" s="19" t="n">
        <v>0.132301661539879</v>
      </c>
      <c r="Y20" s="19"/>
      <c r="Z20" s="19" t="n">
        <v>0.17616392905973</v>
      </c>
      <c r="AA20" s="19" t="n">
        <v>0.204401395914576</v>
      </c>
      <c r="AB20" s="19" t="n">
        <v>0.207799796490019</v>
      </c>
      <c r="AC20" s="19" t="n">
        <v>0.202849790724493</v>
      </c>
      <c r="AD20" s="19" t="n">
        <v>0.193204627444686</v>
      </c>
    </row>
    <row r="21">
      <c r="B21" s="20" t="s">
        <v>100</v>
      </c>
      <c r="C21" s="19" t="n">
        <v>0.136544040224477</v>
      </c>
      <c r="D21" s="19" t="n">
        <v>0.118922415675277</v>
      </c>
      <c r="E21" s="19" t="n">
        <v>0.146567808930881</v>
      </c>
      <c r="F21" s="19"/>
      <c r="G21" s="19" t="n">
        <v>0.104868677885261</v>
      </c>
      <c r="H21" s="19" t="n">
        <v>0.12302261028386</v>
      </c>
      <c r="I21" s="19" t="n">
        <v>0.199791703027372</v>
      </c>
      <c r="J21" s="19" t="n">
        <v>0.132938620418766</v>
      </c>
      <c r="K21" s="19" t="n">
        <v>0.100406609474739</v>
      </c>
      <c r="L21" s="19" t="n">
        <v>0.154835420548642</v>
      </c>
      <c r="M21" s="19" t="n">
        <v>0.17328482271209</v>
      </c>
      <c r="N21" s="19" t="n">
        <v>0.116485577885622</v>
      </c>
      <c r="O21" s="19" t="n">
        <v>0.0816820014400858</v>
      </c>
      <c r="P21" s="19"/>
      <c r="Q21" s="19" t="n">
        <v>0.148671270728105</v>
      </c>
      <c r="R21" s="19" t="n">
        <v>0.167844099892211</v>
      </c>
      <c r="S21" s="19" t="n">
        <v>0.113312891160765</v>
      </c>
      <c r="T21" s="19" t="n">
        <v>0.046689812614572</v>
      </c>
      <c r="U21" s="19"/>
      <c r="V21" s="19" t="n">
        <v>0.154058535880014</v>
      </c>
      <c r="W21" s="19" t="n">
        <v>0.109364980429283</v>
      </c>
      <c r="X21" s="19" t="n">
        <v>0.151932789868344</v>
      </c>
      <c r="Y21" s="19"/>
      <c r="Z21" s="19" t="n">
        <v>0.122729525381795</v>
      </c>
      <c r="AA21" s="19" t="n">
        <v>0.136441548868661</v>
      </c>
      <c r="AB21" s="19" t="n">
        <v>0.178192979648843</v>
      </c>
      <c r="AC21" s="19" t="n">
        <v>0.0800153421531817</v>
      </c>
      <c r="AD21" s="19" t="n">
        <v>0.213097140619869</v>
      </c>
    </row>
    <row r="22">
      <c r="B22" s="20" t="s">
        <v>78</v>
      </c>
      <c r="C22" s="19" t="n">
        <v>0.00525680871072275</v>
      </c>
      <c r="D22" s="19" t="n">
        <v>0.00503507884612871</v>
      </c>
      <c r="E22" s="19" t="n">
        <v>0.00539365209966985</v>
      </c>
      <c r="F22" s="19"/>
      <c r="G22" s="19" t="n">
        <v>0</v>
      </c>
      <c r="H22" s="19" t="n">
        <v>0</v>
      </c>
      <c r="I22" s="19" t="n">
        <v>0.0110556411075225</v>
      </c>
      <c r="J22" s="19" t="n">
        <v>0</v>
      </c>
      <c r="K22" s="19" t="n">
        <v>0</v>
      </c>
      <c r="L22" s="19" t="n">
        <v>0</v>
      </c>
      <c r="M22" s="19" t="n">
        <v>0</v>
      </c>
      <c r="N22" s="19" t="n">
        <v>0.0333662585662505</v>
      </c>
      <c r="O22" s="19" t="n">
        <v>0</v>
      </c>
      <c r="P22" s="19"/>
      <c r="Q22" s="19" t="n">
        <v>0</v>
      </c>
      <c r="R22" s="19" t="n">
        <v>0.00346425506607885</v>
      </c>
      <c r="S22" s="19" t="n">
        <v>0.0171284065007511</v>
      </c>
      <c r="T22" s="19" t="n">
        <v>0</v>
      </c>
      <c r="U22" s="19"/>
      <c r="V22" s="19" t="n">
        <v>0</v>
      </c>
      <c r="W22" s="19" t="n">
        <v>0.0136683396482742</v>
      </c>
      <c r="X22" s="19" t="n">
        <v>0</v>
      </c>
      <c r="Y22" s="19"/>
      <c r="Z22" s="19" t="n">
        <v>0.00400863779338359</v>
      </c>
      <c r="AA22" s="19" t="n">
        <v>0</v>
      </c>
      <c r="AB22" s="19" t="n">
        <v>0.0122785038014153</v>
      </c>
      <c r="AC22" s="19" t="n">
        <v>0.0101807909340464</v>
      </c>
      <c r="AD22" s="19" t="n">
        <v>0</v>
      </c>
    </row>
    <row r="23">
      <c r="B23" s="20" t="s">
        <v>101</v>
      </c>
      <c r="C23" s="21" t="n">
        <v>0.0384003430800074</v>
      </c>
      <c r="D23" s="21" t="n">
        <v>0.0291938037521902</v>
      </c>
      <c r="E23" s="21" t="n">
        <v>0.0435375858732754</v>
      </c>
      <c r="F23" s="21"/>
      <c r="G23" s="21" t="n">
        <v>0.0262171694713152</v>
      </c>
      <c r="H23" s="21" t="n">
        <v>0.034970787642652</v>
      </c>
      <c r="I23" s="21" t="n">
        <v>0.0110556411075225</v>
      </c>
      <c r="J23" s="21" t="n">
        <v>0.0331359768760499</v>
      </c>
      <c r="K23" s="21" t="n">
        <v>0.0286149938722935</v>
      </c>
      <c r="L23" s="21" t="n">
        <v>0.0845164579451358</v>
      </c>
      <c r="M23" s="21" t="n">
        <v>0.0216606028390113</v>
      </c>
      <c r="N23" s="21" t="n">
        <v>0.0499506121506242</v>
      </c>
      <c r="O23" s="21" t="n">
        <v>0.0408410007200429</v>
      </c>
      <c r="P23" s="21"/>
      <c r="Q23" s="21" t="n">
        <v>0.0102053596253329</v>
      </c>
      <c r="R23" s="21" t="n">
        <v>0.0280591013211871</v>
      </c>
      <c r="S23" s="21" t="n">
        <v>0.101121997993061</v>
      </c>
      <c r="T23" s="21" t="n">
        <v>0.0695472968811135</v>
      </c>
      <c r="U23" s="21"/>
      <c r="V23" s="21" t="n">
        <v>0.0293638851509975</v>
      </c>
      <c r="W23" s="21" t="n">
        <v>0.0526280382723878</v>
      </c>
      <c r="X23" s="21" t="n">
        <v>0.0299459840308924</v>
      </c>
      <c r="Y23" s="21"/>
      <c r="Z23" s="21" t="n">
        <v>0.0493118870933715</v>
      </c>
      <c r="AA23" s="21" t="n">
        <v>0</v>
      </c>
      <c r="AB23" s="21" t="n">
        <v>0.0369670595959525</v>
      </c>
      <c r="AC23" s="21" t="n">
        <v>0.0246210141925914</v>
      </c>
      <c r="AD23" s="21" t="n">
        <v>0.0245144105556899</v>
      </c>
    </row>
    <row r="24">
      <c r="B24" s="18"/>
    </row>
    <row r="25">
      <c r="B25" t="s">
        <v>64</v>
      </c>
    </row>
    <row r="26">
      <c r="B26" t="s">
        <v>65</v>
      </c>
    </row>
    <row r="28">
      <c r="B2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104</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507</v>
      </c>
      <c r="D7" s="11" t="n">
        <v>179</v>
      </c>
      <c r="E7" s="11" t="n">
        <v>327</v>
      </c>
      <c r="F7" s="11"/>
      <c r="G7" s="11" t="n">
        <v>38</v>
      </c>
      <c r="H7" s="11" t="n">
        <v>56</v>
      </c>
      <c r="I7" s="11" t="n">
        <v>89</v>
      </c>
      <c r="J7" s="11" t="n">
        <v>30</v>
      </c>
      <c r="K7" s="11" t="n">
        <v>70</v>
      </c>
      <c r="L7" s="11" t="n">
        <v>71</v>
      </c>
      <c r="M7" s="11" t="n">
        <v>46</v>
      </c>
      <c r="N7" s="11" t="n">
        <v>58</v>
      </c>
      <c r="O7" s="11" t="n">
        <v>49</v>
      </c>
      <c r="P7" s="11"/>
      <c r="Q7" s="11" t="n">
        <v>114</v>
      </c>
      <c r="R7" s="11" t="n">
        <v>254</v>
      </c>
      <c r="S7" s="11" t="n">
        <v>52</v>
      </c>
      <c r="T7" s="11" t="n">
        <v>85</v>
      </c>
      <c r="U7" s="11"/>
      <c r="V7" s="11" t="n">
        <v>235</v>
      </c>
      <c r="W7" s="11" t="n">
        <v>193</v>
      </c>
      <c r="X7" s="11" t="n">
        <v>79</v>
      </c>
      <c r="Y7" s="11"/>
      <c r="Z7" s="11" t="n">
        <v>218</v>
      </c>
      <c r="AA7" s="11" t="n">
        <v>73</v>
      </c>
      <c r="AB7" s="11" t="n">
        <v>146</v>
      </c>
      <c r="AC7" s="11" t="n">
        <v>89</v>
      </c>
      <c r="AD7" s="11" t="n">
        <v>92</v>
      </c>
    </row>
    <row r="8" ht="30" customHeight="1">
      <c r="B8" s="12" t="s">
        <v>20</v>
      </c>
      <c r="C8" s="12" t="n">
        <v>507</v>
      </c>
      <c r="D8" s="12" t="n">
        <v>179</v>
      </c>
      <c r="E8" s="12" t="n">
        <v>327</v>
      </c>
      <c r="F8" s="12"/>
      <c r="G8" s="12" t="n">
        <v>44</v>
      </c>
      <c r="H8" s="12" t="n">
        <v>55</v>
      </c>
      <c r="I8" s="12" t="n">
        <v>79</v>
      </c>
      <c r="J8" s="12" t="n">
        <v>25</v>
      </c>
      <c r="K8" s="12" t="n">
        <v>67</v>
      </c>
      <c r="L8" s="12" t="n">
        <v>83</v>
      </c>
      <c r="M8" s="12" t="n">
        <v>52</v>
      </c>
      <c r="N8" s="12" t="n">
        <v>52</v>
      </c>
      <c r="O8" s="12" t="n">
        <v>50</v>
      </c>
      <c r="P8" s="12"/>
      <c r="Q8" s="12" t="n">
        <v>114</v>
      </c>
      <c r="R8" s="12" t="n">
        <v>254</v>
      </c>
      <c r="S8" s="12" t="n">
        <v>51</v>
      </c>
      <c r="T8" s="12" t="n">
        <v>85</v>
      </c>
      <c r="U8" s="12"/>
      <c r="V8" s="12" t="n">
        <v>235</v>
      </c>
      <c r="W8" s="12" t="n">
        <v>194</v>
      </c>
      <c r="X8" s="12" t="n">
        <v>78</v>
      </c>
      <c r="Y8" s="12"/>
      <c r="Z8" s="12" t="n">
        <v>219</v>
      </c>
      <c r="AA8" s="12" t="n">
        <v>73</v>
      </c>
      <c r="AB8" s="12" t="n">
        <v>145</v>
      </c>
      <c r="AC8" s="12" t="n">
        <v>88</v>
      </c>
      <c r="AD8" s="12" t="n">
        <v>93</v>
      </c>
    </row>
    <row r="9">
      <c r="B9" s="20" t="s">
        <v>92</v>
      </c>
      <c r="C9" s="19" t="n">
        <v>0.0340926458829238</v>
      </c>
      <c r="D9" s="19" t="n">
        <v>0.0254387539861466</v>
      </c>
      <c r="E9" s="19" t="n">
        <v>0.0389321456372106</v>
      </c>
      <c r="F9" s="19"/>
      <c r="G9" s="19" t="n">
        <v>0.0524343389426304</v>
      </c>
      <c r="H9" s="19" t="n">
        <v>0.0355931478501526</v>
      </c>
      <c r="I9" s="19" t="n">
        <v>0.0786541412559876</v>
      </c>
      <c r="J9" s="19" t="n">
        <v>0.0331359768760499</v>
      </c>
      <c r="K9" s="19" t="n">
        <v>0.0286149938722935</v>
      </c>
      <c r="L9" s="19" t="n">
        <v>0</v>
      </c>
      <c r="M9" s="19" t="n">
        <v>0.0216606028390113</v>
      </c>
      <c r="N9" s="19" t="n">
        <v>0.0173611826926146</v>
      </c>
      <c r="O9" s="19" t="n">
        <v>0.0405991936636223</v>
      </c>
      <c r="P9" s="19"/>
      <c r="Q9" s="19" t="n">
        <v>0.0270414427779878</v>
      </c>
      <c r="R9" s="19" t="n">
        <v>0.0331576700964195</v>
      </c>
      <c r="S9" s="19" t="n">
        <v>0.0174158428749151</v>
      </c>
      <c r="T9" s="19" t="n">
        <v>0.0571409119131009</v>
      </c>
      <c r="U9" s="19"/>
      <c r="V9" s="19" t="n">
        <v>0.024524595643359</v>
      </c>
      <c r="W9" s="19" t="n">
        <v>0.0496118496867171</v>
      </c>
      <c r="X9" s="19" t="n">
        <v>0.0244122770279971</v>
      </c>
      <c r="Y9" s="19"/>
      <c r="Z9" s="19" t="n">
        <v>0.0355203846512668</v>
      </c>
      <c r="AA9" s="19" t="n">
        <v>0.0393444396504606</v>
      </c>
      <c r="AB9" s="19" t="n">
        <v>0.0356697917004188</v>
      </c>
      <c r="AC9" s="19" t="n">
        <v>0.0303543563182195</v>
      </c>
      <c r="AD9" s="19" t="n">
        <v>0.0317788169784643</v>
      </c>
    </row>
    <row r="10">
      <c r="B10" s="20" t="s">
        <v>90</v>
      </c>
      <c r="C10" s="19" t="n">
        <v>0.0729161458752449</v>
      </c>
      <c r="D10" s="19" t="n">
        <v>0.0634941286344682</v>
      </c>
      <c r="E10" s="19" t="n">
        <v>0.0782945201185504</v>
      </c>
      <c r="F10" s="19"/>
      <c r="G10" s="19" t="n">
        <v>0.105180974559429</v>
      </c>
      <c r="H10" s="19" t="n">
        <v>0.0538137042996947</v>
      </c>
      <c r="I10" s="19" t="n">
        <v>0.0782546430006701</v>
      </c>
      <c r="J10" s="19" t="n">
        <v>0.0331359768760499</v>
      </c>
      <c r="K10" s="19" t="n">
        <v>0.114459975489174</v>
      </c>
      <c r="L10" s="19" t="n">
        <v>0.0562885957880371</v>
      </c>
      <c r="M10" s="19" t="n">
        <v>0.0654978470035311</v>
      </c>
      <c r="N10" s="19" t="n">
        <v>0.0688316193435484</v>
      </c>
      <c r="O10" s="19" t="n">
        <v>0.0608987904954335</v>
      </c>
      <c r="P10" s="19"/>
      <c r="Q10" s="19" t="n">
        <v>0.124468970682786</v>
      </c>
      <c r="R10" s="19" t="n">
        <v>0.0704658539302624</v>
      </c>
      <c r="S10" s="19" t="n">
        <v>0.0547344171733953</v>
      </c>
      <c r="T10" s="19" t="n">
        <v>0.0239935842810447</v>
      </c>
      <c r="U10" s="19"/>
      <c r="V10" s="19" t="n">
        <v>0.0910562449775913</v>
      </c>
      <c r="W10" s="19" t="n">
        <v>0.0411696954860903</v>
      </c>
      <c r="X10" s="19" t="n">
        <v>0.0970260115175016</v>
      </c>
      <c r="Y10" s="19"/>
      <c r="Z10" s="19" t="n">
        <v>0.0810259745734267</v>
      </c>
      <c r="AA10" s="19" t="n">
        <v>0.0656423816193083</v>
      </c>
      <c r="AB10" s="19" t="n">
        <v>0.0820149338850111</v>
      </c>
      <c r="AC10" s="19" t="n">
        <v>0.0915063978434393</v>
      </c>
      <c r="AD10" s="19" t="n">
        <v>0.0956135682087693</v>
      </c>
    </row>
    <row r="11">
      <c r="B11" s="20" t="s">
        <v>91</v>
      </c>
      <c r="C11" s="19" t="n">
        <v>0.0961810974411015</v>
      </c>
      <c r="D11" s="19" t="n">
        <v>0.10252984596239</v>
      </c>
      <c r="E11" s="19" t="n">
        <v>0.0899470195464063</v>
      </c>
      <c r="F11" s="19"/>
      <c r="G11" s="19" t="n">
        <v>0.0792761017622828</v>
      </c>
      <c r="H11" s="19" t="n">
        <v>0.107415417337157</v>
      </c>
      <c r="I11" s="19" t="n">
        <v>0.0574819657792071</v>
      </c>
      <c r="J11" s="19" t="n">
        <v>0.233530689790617</v>
      </c>
      <c r="K11" s="19" t="n">
        <v>0.0573994083590617</v>
      </c>
      <c r="L11" s="19" t="n">
        <v>0.0561214672618767</v>
      </c>
      <c r="M11" s="19" t="n">
        <v>0.108561033438305</v>
      </c>
      <c r="N11" s="19" t="n">
        <v>0.206494858030645</v>
      </c>
      <c r="O11" s="19" t="n">
        <v>0.0816820014400858</v>
      </c>
      <c r="P11" s="19"/>
      <c r="Q11" s="19" t="n">
        <v>0.0437130407832101</v>
      </c>
      <c r="R11" s="19" t="n">
        <v>0.095357643176987</v>
      </c>
      <c r="S11" s="19" t="n">
        <v>0.0986944458118216</v>
      </c>
      <c r="T11" s="19" t="n">
        <v>0.169502167801201</v>
      </c>
      <c r="U11" s="19"/>
      <c r="V11" s="19" t="n">
        <v>0.0700300168166502</v>
      </c>
      <c r="W11" s="19" t="n">
        <v>0.132094974662162</v>
      </c>
      <c r="X11" s="19" t="n">
        <v>0.0858341822854677</v>
      </c>
      <c r="Y11" s="19"/>
      <c r="Z11" s="19" t="n">
        <v>0.109498346985011</v>
      </c>
      <c r="AA11" s="19" t="n">
        <v>0.122209651688646</v>
      </c>
      <c r="AB11" s="19" t="n">
        <v>0.055802749697666</v>
      </c>
      <c r="AC11" s="19" t="n">
        <v>0.0547008109143265</v>
      </c>
      <c r="AD11" s="19" t="n">
        <v>0.0859241213470394</v>
      </c>
    </row>
    <row r="12">
      <c r="B12" s="20" t="s">
        <v>97</v>
      </c>
      <c r="C12" s="19" t="n">
        <v>0.0549959501444087</v>
      </c>
      <c r="D12" s="19" t="n">
        <v>0.10630223759641</v>
      </c>
      <c r="E12" s="19" t="n">
        <v>0.0270892199750094</v>
      </c>
      <c r="F12" s="19"/>
      <c r="G12" s="19" t="n">
        <v>0.0265294661454838</v>
      </c>
      <c r="H12" s="19" t="n">
        <v>0.0180085651873092</v>
      </c>
      <c r="I12" s="19" t="n">
        <v>0.0451164371128433</v>
      </c>
      <c r="J12" s="19" t="n">
        <v>0.0666666666666667</v>
      </c>
      <c r="K12" s="19" t="n">
        <v>0.100406609474739</v>
      </c>
      <c r="L12" s="19" t="n">
        <v>0.070653219655827</v>
      </c>
      <c r="M12" s="19" t="n">
        <v>0.0654978470035311</v>
      </c>
      <c r="N12" s="19" t="n">
        <v>0.0863971725117996</v>
      </c>
      <c r="O12" s="19" t="n">
        <v>0</v>
      </c>
      <c r="P12" s="19"/>
      <c r="Q12" s="19" t="n">
        <v>0.0854376912777785</v>
      </c>
      <c r="R12" s="19" t="n">
        <v>0.0550370166772852</v>
      </c>
      <c r="S12" s="19" t="n">
        <v>0.0390508175066066</v>
      </c>
      <c r="T12" s="19" t="n">
        <v>0.0250907966855305</v>
      </c>
      <c r="U12" s="19"/>
      <c r="V12" s="19" t="n">
        <v>0.0717159137575911</v>
      </c>
      <c r="W12" s="19" t="n">
        <v>0.0292687174483774</v>
      </c>
      <c r="X12" s="19" t="n">
        <v>0.0684627497684772</v>
      </c>
      <c r="Y12" s="19"/>
      <c r="Z12" s="19" t="n">
        <v>0.051978342813491</v>
      </c>
      <c r="AA12" s="19" t="n">
        <v>0.0509991862700373</v>
      </c>
      <c r="AB12" s="19" t="n">
        <v>0.0560664764388283</v>
      </c>
      <c r="AC12" s="19" t="n">
        <v>0.065086400904779</v>
      </c>
      <c r="AD12" s="19" t="n">
        <v>0.0426758993248514</v>
      </c>
    </row>
    <row r="13">
      <c r="B13" s="20" t="s">
        <v>100</v>
      </c>
      <c r="C13" s="19" t="n">
        <v>0.0324153338245024</v>
      </c>
      <c r="D13" s="19" t="n">
        <v>0.0275566551568101</v>
      </c>
      <c r="E13" s="19" t="n">
        <v>0.0351729800263634</v>
      </c>
      <c r="F13" s="19"/>
      <c r="G13" s="19" t="n">
        <v>0</v>
      </c>
      <c r="H13" s="19" t="n">
        <v>0.0536017130374618</v>
      </c>
      <c r="I13" s="19" t="n">
        <v>0.0783878090857759</v>
      </c>
      <c r="J13" s="19" t="n">
        <v>0.0331359768760499</v>
      </c>
      <c r="K13" s="19" t="n">
        <v>0.0143922072433841</v>
      </c>
      <c r="L13" s="19" t="n">
        <v>0.0282278621570987</v>
      </c>
      <c r="M13" s="19" t="n">
        <v>0.0433212056780226</v>
      </c>
      <c r="N13" s="19" t="n">
        <v>0.0173611826926146</v>
      </c>
      <c r="O13" s="19" t="n">
        <v>0</v>
      </c>
      <c r="P13" s="19"/>
      <c r="Q13" s="19" t="n">
        <v>0.0253727683520537</v>
      </c>
      <c r="R13" s="19" t="n">
        <v>0.042457117935382</v>
      </c>
      <c r="S13" s="19" t="n">
        <v>0.0362650550803943</v>
      </c>
      <c r="T13" s="19" t="n">
        <v>0.0103569786641998</v>
      </c>
      <c r="U13" s="19"/>
      <c r="V13" s="19" t="n">
        <v>0.0370471050119607</v>
      </c>
      <c r="W13" s="19" t="n">
        <v>0.030552421227957</v>
      </c>
      <c r="X13" s="19" t="n">
        <v>0.0231036390166869</v>
      </c>
      <c r="Y13" s="19"/>
      <c r="Z13" s="19" t="n">
        <v>0.0162193001182105</v>
      </c>
      <c r="AA13" s="19" t="n">
        <v>0.0660419686191946</v>
      </c>
      <c r="AB13" s="19" t="n">
        <v>0.0546028501752231</v>
      </c>
      <c r="AC13" s="19" t="n">
        <v>0.0261585227980554</v>
      </c>
      <c r="AD13" s="19" t="n">
        <v>0.044581796017171</v>
      </c>
    </row>
    <row r="14">
      <c r="B14" s="20" t="s">
        <v>96</v>
      </c>
      <c r="C14" s="19" t="n">
        <v>0.0550672119078688</v>
      </c>
      <c r="D14" s="19" t="n">
        <v>0.0460289742318614</v>
      </c>
      <c r="E14" s="19" t="n">
        <v>0.0601810763083848</v>
      </c>
      <c r="F14" s="19"/>
      <c r="G14" s="19" t="n">
        <v>0</v>
      </c>
      <c r="H14" s="19" t="n">
        <v>0.0358051391123855</v>
      </c>
      <c r="I14" s="19" t="n">
        <v>0.0223584694287629</v>
      </c>
      <c r="J14" s="19" t="n">
        <v>0.0998026435427165</v>
      </c>
      <c r="K14" s="19" t="n">
        <v>0.0714527743734964</v>
      </c>
      <c r="L14" s="19" t="n">
        <v>0.0703189626035063</v>
      </c>
      <c r="M14" s="19" t="n">
        <v>0.173800861198588</v>
      </c>
      <c r="N14" s="19" t="n">
        <v>0</v>
      </c>
      <c r="O14" s="19" t="n">
        <v>0.0408410007200429</v>
      </c>
      <c r="P14" s="19"/>
      <c r="Q14" s="19" t="n">
        <v>0.0717195285290187</v>
      </c>
      <c r="R14" s="19" t="n">
        <v>0.0686368116740489</v>
      </c>
      <c r="S14" s="19" t="n">
        <v>0.0226607869368471</v>
      </c>
      <c r="T14" s="19" t="n">
        <v>0.0131896431449873</v>
      </c>
      <c r="U14" s="19"/>
      <c r="V14" s="19" t="n">
        <v>0.0463925485164513</v>
      </c>
      <c r="W14" s="19" t="n">
        <v>0.0609262270316171</v>
      </c>
      <c r="X14" s="19" t="n">
        <v>0.0666346915527427</v>
      </c>
      <c r="Y14" s="19"/>
      <c r="Z14" s="19" t="n">
        <v>0.052049415718535</v>
      </c>
      <c r="AA14" s="19" t="n">
        <v>0.0283156176933673</v>
      </c>
      <c r="AB14" s="19" t="n">
        <v>0.0542165767135036</v>
      </c>
      <c r="AC14" s="19" t="n">
        <v>0.0457453041880623</v>
      </c>
      <c r="AD14" s="19" t="n">
        <v>0.0470296178007252</v>
      </c>
    </row>
    <row r="15">
      <c r="B15" s="20" t="s">
        <v>89</v>
      </c>
      <c r="C15" s="19" t="n">
        <v>0.109077511123805</v>
      </c>
      <c r="D15" s="19" t="n">
        <v>0.0632898235828022</v>
      </c>
      <c r="E15" s="19" t="n">
        <v>0.134465520067201</v>
      </c>
      <c r="F15" s="19"/>
      <c r="G15" s="19" t="n">
        <v>0.157927610176228</v>
      </c>
      <c r="H15" s="19" t="n">
        <v>0.106991434812691</v>
      </c>
      <c r="I15" s="19" t="n">
        <v>0.101012610684751</v>
      </c>
      <c r="J15" s="19" t="n">
        <v>0.0998026435427165</v>
      </c>
      <c r="K15" s="19" t="n">
        <v>0.0853367197734563</v>
      </c>
      <c r="L15" s="19" t="n">
        <v>0.126440429865383</v>
      </c>
      <c r="M15" s="19" t="n">
        <v>0.152140258359576</v>
      </c>
      <c r="N15" s="19" t="n">
        <v>0.0343136244339559</v>
      </c>
      <c r="O15" s="19" t="n">
        <v>0.122039388047288</v>
      </c>
      <c r="P15" s="19"/>
      <c r="Q15" s="19" t="n">
        <v>0.121545665462811</v>
      </c>
      <c r="R15" s="19" t="n">
        <v>0.0920480944306315</v>
      </c>
      <c r="S15" s="19" t="n">
        <v>0.083108240666975</v>
      </c>
      <c r="T15" s="19" t="n">
        <v>0.161356715975842</v>
      </c>
      <c r="U15" s="19"/>
      <c r="V15" s="19" t="n">
        <v>0.111534919988407</v>
      </c>
      <c r="W15" s="19" t="n">
        <v>0.101622305313387</v>
      </c>
      <c r="X15" s="19" t="n">
        <v>0.120159419058428</v>
      </c>
      <c r="Y15" s="19"/>
      <c r="Z15" s="19" t="n">
        <v>0.13489599154102</v>
      </c>
      <c r="AA15" s="19" t="n">
        <v>0.0659551517266198</v>
      </c>
      <c r="AB15" s="19" t="n">
        <v>0.0962992102540712</v>
      </c>
      <c r="AC15" s="19" t="n">
        <v>0.107340495259912</v>
      </c>
      <c r="AD15" s="19" t="n">
        <v>0.136278533773288</v>
      </c>
    </row>
    <row r="16">
      <c r="B16" s="20" t="s">
        <v>99</v>
      </c>
      <c r="C16" s="19" t="n">
        <v>0.0388917895737667</v>
      </c>
      <c r="D16" s="19" t="n">
        <v>0.0244293440165354</v>
      </c>
      <c r="E16" s="19" t="n">
        <v>0.0469243712200466</v>
      </c>
      <c r="F16" s="19"/>
      <c r="G16" s="19" t="n">
        <v>0.0524343389426304</v>
      </c>
      <c r="H16" s="19" t="n">
        <v>0.0536017130374618</v>
      </c>
      <c r="I16" s="19" t="n">
        <v>0.0223584694287629</v>
      </c>
      <c r="J16" s="19" t="n">
        <v>0.0331359768760499</v>
      </c>
      <c r="K16" s="19" t="n">
        <v>0.0426683598867282</v>
      </c>
      <c r="L16" s="19" t="n">
        <v>0.0704860911296666</v>
      </c>
      <c r="M16" s="19" t="n">
        <v>0.0216606028390113</v>
      </c>
      <c r="N16" s="19" t="n">
        <v>0</v>
      </c>
      <c r="O16" s="19" t="n">
        <v>0.0408410007200429</v>
      </c>
      <c r="P16" s="19"/>
      <c r="Q16" s="19" t="n">
        <v>0.0262638553981139</v>
      </c>
      <c r="R16" s="19" t="n">
        <v>0.0527157651886298</v>
      </c>
      <c r="S16" s="19" t="n">
        <v>0.0417150130607313</v>
      </c>
      <c r="T16" s="19" t="n">
        <v>0.013799043693379</v>
      </c>
      <c r="U16" s="19"/>
      <c r="V16" s="19" t="n">
        <v>0.0539129409381975</v>
      </c>
      <c r="W16" s="19" t="n">
        <v>0.0313075757909704</v>
      </c>
      <c r="X16" s="19" t="n">
        <v>0.0125154351318486</v>
      </c>
      <c r="Y16" s="19"/>
      <c r="Z16" s="19" t="n">
        <v>0.0192279256511477</v>
      </c>
      <c r="AA16" s="19" t="n">
        <v>0.0712135390174545</v>
      </c>
      <c r="AB16" s="19" t="n">
        <v>0.0539263372829995</v>
      </c>
      <c r="AC16" s="19" t="n">
        <v>0.0688957035073765</v>
      </c>
      <c r="AD16" s="19" t="n">
        <v>0.0351200365299968</v>
      </c>
    </row>
    <row r="17">
      <c r="B17" s="20" t="s">
        <v>94</v>
      </c>
      <c r="C17" s="19" t="n">
        <v>0.0727003395327252</v>
      </c>
      <c r="D17" s="19" t="n">
        <v>0.102074881033108</v>
      </c>
      <c r="E17" s="19" t="n">
        <v>0.0568486724449955</v>
      </c>
      <c r="F17" s="19"/>
      <c r="G17" s="19" t="n">
        <v>0.131710440704913</v>
      </c>
      <c r="H17" s="19" t="n">
        <v>0.0894068521498473</v>
      </c>
      <c r="I17" s="19" t="n">
        <v>0.123371080113513</v>
      </c>
      <c r="J17" s="19" t="n">
        <v>0.0335306897906168</v>
      </c>
      <c r="K17" s="19" t="n">
        <v>0.057229987744587</v>
      </c>
      <c r="L17" s="19" t="n">
        <v>0.0564557243141974</v>
      </c>
      <c r="M17" s="19" t="n">
        <v>0.0219186220822599</v>
      </c>
      <c r="N17" s="19" t="n">
        <v>0.0345179949095925</v>
      </c>
      <c r="O17" s="19" t="n">
        <v>0.082165615552927</v>
      </c>
      <c r="P17" s="19"/>
      <c r="Q17" s="19" t="n">
        <v>0.0754467749830458</v>
      </c>
      <c r="R17" s="19" t="n">
        <v>0.0636232692918335</v>
      </c>
      <c r="S17" s="19" t="n">
        <v>0.0399256362511069</v>
      </c>
      <c r="T17" s="19" t="n">
        <v>0.103714586472573</v>
      </c>
      <c r="U17" s="19"/>
      <c r="V17" s="19" t="n">
        <v>0.0784862003728106</v>
      </c>
      <c r="W17" s="19" t="n">
        <v>0.0747879739202263</v>
      </c>
      <c r="X17" s="19" t="n">
        <v>0.0501305034157277</v>
      </c>
      <c r="Y17" s="19"/>
      <c r="Z17" s="19" t="n">
        <v>0.0688006623360034</v>
      </c>
      <c r="AA17" s="19" t="n">
        <v>0.0799445632051998</v>
      </c>
      <c r="AB17" s="19" t="n">
        <v>0.085675273773954</v>
      </c>
      <c r="AC17" s="19" t="n">
        <v>0.0988896064607904</v>
      </c>
      <c r="AD17" s="19" t="n">
        <v>0.066947204206641</v>
      </c>
    </row>
    <row r="18">
      <c r="B18" s="20" t="s">
        <v>88</v>
      </c>
      <c r="C18" s="19" t="n">
        <v>0.227358955924037</v>
      </c>
      <c r="D18" s="19" t="n">
        <v>0.206908363084192</v>
      </c>
      <c r="E18" s="19" t="n">
        <v>0.239243773189958</v>
      </c>
      <c r="F18" s="19"/>
      <c r="G18" s="19" t="n">
        <v>0.15761531350206</v>
      </c>
      <c r="H18" s="19" t="n">
        <v>0.142584582662843</v>
      </c>
      <c r="I18" s="19" t="n">
        <v>0.179400419770526</v>
      </c>
      <c r="J18" s="19" t="n">
        <v>0.166469310209383</v>
      </c>
      <c r="K18" s="19" t="n">
        <v>0.271080049021652</v>
      </c>
      <c r="L18" s="19" t="n">
        <v>0.281610107466346</v>
      </c>
      <c r="M18" s="19" t="n">
        <v>0.195461464037599</v>
      </c>
      <c r="N18" s="19" t="n">
        <v>0.310457583710696</v>
      </c>
      <c r="O18" s="19" t="n">
        <v>0.286128812096721</v>
      </c>
      <c r="P18" s="19"/>
      <c r="Q18" s="19" t="n">
        <v>0.181046947488802</v>
      </c>
      <c r="R18" s="19" t="n">
        <v>0.215579015213955</v>
      </c>
      <c r="S18" s="19" t="n">
        <v>0.361154727318943</v>
      </c>
      <c r="T18" s="19" t="n">
        <v>0.249192821807646</v>
      </c>
      <c r="U18" s="19"/>
      <c r="V18" s="19" t="n">
        <v>0.245202027758639</v>
      </c>
      <c r="W18" s="19" t="n">
        <v>0.212724573099479</v>
      </c>
      <c r="X18" s="19" t="n">
        <v>0.209964937356449</v>
      </c>
      <c r="Y18" s="19"/>
      <c r="Z18" s="19" t="n">
        <v>0.213924394401123</v>
      </c>
      <c r="AA18" s="19" t="n">
        <v>0.182320641203606</v>
      </c>
      <c r="AB18" s="19" t="n">
        <v>0.250348816805846</v>
      </c>
      <c r="AC18" s="19" t="n">
        <v>0.169031989154631</v>
      </c>
      <c r="AD18" s="19" t="n">
        <v>0.184497747905287</v>
      </c>
    </row>
    <row r="19">
      <c r="B19" s="20" t="s">
        <v>95</v>
      </c>
      <c r="C19" s="19" t="n">
        <v>0.0542528761241237</v>
      </c>
      <c r="D19" s="19" t="n">
        <v>0.060379392980534</v>
      </c>
      <c r="E19" s="19" t="n">
        <v>0.0510661370386232</v>
      </c>
      <c r="F19" s="19"/>
      <c r="G19" s="19" t="n">
        <v>0.052746635616799</v>
      </c>
      <c r="H19" s="19" t="n">
        <v>0.106779443550458</v>
      </c>
      <c r="I19" s="19" t="n">
        <v>0.0786541412559876</v>
      </c>
      <c r="J19" s="19" t="n">
        <v>0.0335306897906168</v>
      </c>
      <c r="K19" s="19" t="n">
        <v>0.0428377805012029</v>
      </c>
      <c r="L19" s="19" t="n">
        <v>0.0422582289725679</v>
      </c>
      <c r="M19" s="19" t="n">
        <v>0.0219186220822599</v>
      </c>
      <c r="N19" s="19" t="n">
        <v>0.0518791776022071</v>
      </c>
      <c r="O19" s="19" t="n">
        <v>0.0408410007200429</v>
      </c>
      <c r="P19" s="19"/>
      <c r="Q19" s="19" t="n">
        <v>0.0542293916601599</v>
      </c>
      <c r="R19" s="19" t="n">
        <v>0.0589430148511281</v>
      </c>
      <c r="S19" s="19" t="n">
        <v>0.0709027855915316</v>
      </c>
      <c r="T19" s="19" t="n">
        <v>0.0315726254135274</v>
      </c>
      <c r="U19" s="19"/>
      <c r="V19" s="19" t="n">
        <v>0.0370654006072561</v>
      </c>
      <c r="W19" s="19" t="n">
        <v>0.0576959490374726</v>
      </c>
      <c r="X19" s="19" t="n">
        <v>0.0974032750419148</v>
      </c>
      <c r="Y19" s="19"/>
      <c r="Z19" s="19" t="n">
        <v>0.0728848827270914</v>
      </c>
      <c r="AA19" s="19" t="n">
        <v>0.0580142941454961</v>
      </c>
      <c r="AB19" s="19" t="n">
        <v>0.0335975693756825</v>
      </c>
      <c r="AC19" s="19" t="n">
        <v>0.0653394649386156</v>
      </c>
      <c r="AD19" s="19" t="n">
        <v>0.0853468343620651</v>
      </c>
    </row>
    <row r="20">
      <c r="B20" s="20" t="s">
        <v>93</v>
      </c>
      <c r="C20" s="19" t="n">
        <v>0.076697475388499</v>
      </c>
      <c r="D20" s="19" t="n">
        <v>0.0653539579364153</v>
      </c>
      <c r="E20" s="19" t="n">
        <v>0.0831388371841129</v>
      </c>
      <c r="F20" s="19"/>
      <c r="G20" s="19" t="n">
        <v>0.104868677885261</v>
      </c>
      <c r="H20" s="19" t="n">
        <v>0.143008565187309</v>
      </c>
      <c r="I20" s="19" t="n">
        <v>0.0561625057421189</v>
      </c>
      <c r="J20" s="19" t="n">
        <v>0.0335306897906168</v>
      </c>
      <c r="K20" s="19" t="n">
        <v>0.0426683598867282</v>
      </c>
      <c r="L20" s="19" t="n">
        <v>0.0424253574987282</v>
      </c>
      <c r="M20" s="19" t="n">
        <v>0.0649818085170338</v>
      </c>
      <c r="N20" s="19" t="n">
        <v>0.120710796945755</v>
      </c>
      <c r="O20" s="19" t="n">
        <v>0.101739791215476</v>
      </c>
      <c r="P20" s="19"/>
      <c r="Q20" s="19" t="n">
        <v>0.0606916753465831</v>
      </c>
      <c r="R20" s="19" t="n">
        <v>0.091691964706863</v>
      </c>
      <c r="S20" s="19" t="n">
        <v>0.0350613908659164</v>
      </c>
      <c r="T20" s="19" t="n">
        <v>0.0802780885674465</v>
      </c>
      <c r="U20" s="19"/>
      <c r="V20" s="19" t="n">
        <v>0.0678259338058232</v>
      </c>
      <c r="W20" s="19" t="n">
        <v>0.0817771894238933</v>
      </c>
      <c r="X20" s="19" t="n">
        <v>0.0907877511932214</v>
      </c>
      <c r="Y20" s="19"/>
      <c r="Z20" s="19" t="n">
        <v>0.0750031164933832</v>
      </c>
      <c r="AA20" s="19" t="n">
        <v>0.131141619939759</v>
      </c>
      <c r="AB20" s="19" t="n">
        <v>0.0827967993617091</v>
      </c>
      <c r="AC20" s="19" t="n">
        <v>0.0913572000913828</v>
      </c>
      <c r="AD20" s="19" t="n">
        <v>0.0670859589676538</v>
      </c>
    </row>
    <row r="21">
      <c r="B21" s="20" t="s">
        <v>98</v>
      </c>
      <c r="C21" s="19" t="n">
        <v>0.0399713315610453</v>
      </c>
      <c r="D21" s="19" t="n">
        <v>0.058359330892014</v>
      </c>
      <c r="E21" s="19" t="n">
        <v>0.0300315265727409</v>
      </c>
      <c r="F21" s="19"/>
      <c r="G21" s="19" t="n">
        <v>0.0530589322909676</v>
      </c>
      <c r="H21" s="19" t="n">
        <v>0.0355931478501526</v>
      </c>
      <c r="I21" s="19" t="n">
        <v>0.0561625057421189</v>
      </c>
      <c r="J21" s="19" t="n">
        <v>0.0335306897906168</v>
      </c>
      <c r="K21" s="19" t="n">
        <v>0.0143922072433841</v>
      </c>
      <c r="L21" s="19" t="n">
        <v>0.0424253574987282</v>
      </c>
      <c r="M21" s="19" t="n">
        <v>0.0435792249212712</v>
      </c>
      <c r="N21" s="19" t="n">
        <v>0.017156812216978</v>
      </c>
      <c r="O21" s="19" t="n">
        <v>0.0611405975518541</v>
      </c>
      <c r="P21" s="19"/>
      <c r="Q21" s="19" t="n">
        <v>0.0826115280069833</v>
      </c>
      <c r="R21" s="19" t="n">
        <v>0.033542456098558</v>
      </c>
      <c r="S21" s="19" t="n">
        <v>0.0229307202872862</v>
      </c>
      <c r="T21" s="19" t="n">
        <v>0.0133467570428914</v>
      </c>
      <c r="U21" s="19"/>
      <c r="V21" s="19" t="n">
        <v>0.0452721847262623</v>
      </c>
      <c r="W21" s="19" t="n">
        <v>0.0450540196263506</v>
      </c>
      <c r="X21" s="19" t="n">
        <v>0.0114392917534578</v>
      </c>
      <c r="Y21" s="19"/>
      <c r="Z21" s="19" t="n">
        <v>0.0359675929663199</v>
      </c>
      <c r="AA21" s="19" t="n">
        <v>0.0133345055364602</v>
      </c>
      <c r="AB21" s="19" t="n">
        <v>0.0253709448540353</v>
      </c>
      <c r="AC21" s="19" t="n">
        <v>0.0512052753684173</v>
      </c>
      <c r="AD21" s="19" t="n">
        <v>0.0544612553480535</v>
      </c>
    </row>
    <row r="22">
      <c r="B22" s="20" t="s">
        <v>103</v>
      </c>
      <c r="C22" s="21" t="n">
        <v>0.0168392504182733</v>
      </c>
      <c r="D22" s="21" t="n">
        <v>0.0250931856722416</v>
      </c>
      <c r="E22" s="21" t="n">
        <v>0.0123741404372464</v>
      </c>
      <c r="F22" s="21"/>
      <c r="G22" s="21" t="n">
        <v>0</v>
      </c>
      <c r="H22" s="21" t="n">
        <v>0.0177965739250763</v>
      </c>
      <c r="I22" s="21" t="n">
        <v>0.0226248015989746</v>
      </c>
      <c r="J22" s="21" t="n">
        <v>0.0670613795812336</v>
      </c>
      <c r="K22" s="21" t="n">
        <v>0.0284455732578188</v>
      </c>
      <c r="L22" s="21" t="n">
        <v>0.0140303668154692</v>
      </c>
      <c r="M22" s="21" t="n">
        <v>0</v>
      </c>
      <c r="N22" s="21" t="n">
        <v>0</v>
      </c>
      <c r="O22" s="21" t="n">
        <v>0.0205414038882317</v>
      </c>
      <c r="P22" s="21"/>
      <c r="Q22" s="21" t="n">
        <v>0.0102053596253329</v>
      </c>
      <c r="R22" s="21" t="n">
        <v>0.0111117778002445</v>
      </c>
      <c r="S22" s="21" t="n">
        <v>0.0362982156570796</v>
      </c>
      <c r="T22" s="21" t="n">
        <v>0.021639180072409</v>
      </c>
      <c r="U22" s="21"/>
      <c r="V22" s="21" t="n">
        <v>0.00712649995608278</v>
      </c>
      <c r="W22" s="21" t="n">
        <v>0.0305075281051104</v>
      </c>
      <c r="X22" s="21" t="n">
        <v>0.0121798518491863</v>
      </c>
      <c r="Y22" s="21"/>
      <c r="Z22" s="21" t="n">
        <v>0.0141086018921595</v>
      </c>
      <c r="AA22" s="21" t="n">
        <v>0.0255224396843908</v>
      </c>
      <c r="AB22" s="21" t="n">
        <v>0.0123496968384145</v>
      </c>
      <c r="AC22" s="21" t="n">
        <v>0.00951421848212941</v>
      </c>
      <c r="AD22" s="21" t="n">
        <v>0.022658609229994</v>
      </c>
    </row>
    <row r="23">
      <c r="B23" s="18" t="s">
        <v>105</v>
      </c>
    </row>
    <row r="24">
      <c r="B24" t="s">
        <v>64</v>
      </c>
    </row>
    <row r="25">
      <c r="B25" t="s">
        <v>65</v>
      </c>
    </row>
    <row r="27">
      <c r="B2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116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106</v>
      </c>
      <c r="C9" s="19" t="n">
        <v>0.445481527790152</v>
      </c>
      <c r="D9" s="19" t="n">
        <v>0.332330124603058</v>
      </c>
      <c r="E9" s="19" t="n">
        <v>0.508539773523689</v>
      </c>
      <c r="F9" s="19"/>
      <c r="G9" s="19" t="n">
        <v>0.393569838743896</v>
      </c>
      <c r="H9" s="19" t="n">
        <v>0.403205480448129</v>
      </c>
      <c r="I9" s="19" t="n">
        <v>0.465653865002557</v>
      </c>
      <c r="J9" s="19" t="n">
        <v>0.166074597294816</v>
      </c>
      <c r="K9" s="19" t="n">
        <v>0.456315116426423</v>
      </c>
      <c r="L9" s="19" t="n">
        <v>0.534825224249432</v>
      </c>
      <c r="M9" s="19" t="n">
        <v>0.565239827760282</v>
      </c>
      <c r="N9" s="19" t="n">
        <v>0.4</v>
      </c>
      <c r="O9" s="19" t="n">
        <v>0.407684586031167</v>
      </c>
      <c r="P9" s="19"/>
      <c r="Q9" s="19" t="n">
        <v>0.484798219401505</v>
      </c>
      <c r="R9" s="19" t="n">
        <v>0.448128494530908</v>
      </c>
      <c r="S9" s="19" t="n">
        <v>0.470361789080692</v>
      </c>
      <c r="T9" s="19" t="n">
        <v>0.385731743132464</v>
      </c>
      <c r="U9" s="19"/>
      <c r="V9" s="19" t="n">
        <v>0.441417350459343</v>
      </c>
      <c r="W9" s="19" t="n">
        <v>0.44288596074139</v>
      </c>
      <c r="X9" s="19" t="n">
        <v>0.464272876990326</v>
      </c>
      <c r="Y9" s="19"/>
      <c r="Z9" s="19" t="n">
        <v>0.460871837759646</v>
      </c>
      <c r="AA9" s="19" t="n">
        <v>0.4230299334686</v>
      </c>
      <c r="AB9" s="19" t="n">
        <v>0.445920193618315</v>
      </c>
      <c r="AC9" s="19" t="n">
        <v>0.429864369956555</v>
      </c>
      <c r="AD9" s="19" t="n">
        <v>0.530744499618772</v>
      </c>
    </row>
    <row r="10">
      <c r="B10" s="20" t="s">
        <v>107</v>
      </c>
      <c r="C10" s="19" t="n">
        <v>0.414369757144825</v>
      </c>
      <c r="D10" s="19" t="n">
        <v>0.394755591751669</v>
      </c>
      <c r="E10" s="19" t="n">
        <v>0.426321518464639</v>
      </c>
      <c r="F10" s="19"/>
      <c r="G10" s="19" t="n">
        <v>0.315855220352457</v>
      </c>
      <c r="H10" s="19" t="n">
        <v>0.385720086626803</v>
      </c>
      <c r="I10" s="19" t="n">
        <v>0.310611501799919</v>
      </c>
      <c r="J10" s="19" t="n">
        <v>0.298618504799016</v>
      </c>
      <c r="K10" s="19" t="n">
        <v>0.500169420614475</v>
      </c>
      <c r="L10" s="19" t="n">
        <v>0.464840518698247</v>
      </c>
      <c r="M10" s="19" t="n">
        <v>0.499483961513503</v>
      </c>
      <c r="N10" s="19" t="n">
        <v>0.433366258566251</v>
      </c>
      <c r="O10" s="19" t="n">
        <v>0.449251007920472</v>
      </c>
      <c r="P10" s="19"/>
      <c r="Q10" s="19" t="n">
        <v>0.3166821343695</v>
      </c>
      <c r="R10" s="19" t="n">
        <v>0.410630899535209</v>
      </c>
      <c r="S10" s="19" t="n">
        <v>0.44933622855521</v>
      </c>
      <c r="T10" s="19" t="n">
        <v>0.53368687791212</v>
      </c>
      <c r="U10" s="19"/>
      <c r="V10" s="19" t="n">
        <v>0.392968753076722</v>
      </c>
      <c r="W10" s="19" t="n">
        <v>0.433710075338478</v>
      </c>
      <c r="X10" s="19" t="n">
        <v>0.430406457581349</v>
      </c>
      <c r="Y10" s="19"/>
      <c r="Z10" s="19" t="n">
        <v>0.440467983475504</v>
      </c>
      <c r="AA10" s="19" t="n">
        <v>0.375927821243841</v>
      </c>
      <c r="AB10" s="19" t="n">
        <v>0.394160045396278</v>
      </c>
      <c r="AC10" s="19" t="n">
        <v>0.278400251861313</v>
      </c>
      <c r="AD10" s="19" t="n">
        <v>0.361920493317633</v>
      </c>
    </row>
    <row r="11">
      <c r="B11" s="20" t="s">
        <v>108</v>
      </c>
      <c r="C11" s="19" t="n">
        <v>0.378386030114856</v>
      </c>
      <c r="D11" s="19" t="n">
        <v>0.363982448794648</v>
      </c>
      <c r="E11" s="19" t="n">
        <v>0.384358893392732</v>
      </c>
      <c r="F11" s="19"/>
      <c r="G11" s="19" t="n">
        <v>0.473158237180348</v>
      </c>
      <c r="H11" s="19" t="n">
        <v>0.473771909268011</v>
      </c>
      <c r="I11" s="19" t="n">
        <v>0.444847455347974</v>
      </c>
      <c r="J11" s="19" t="n">
        <v>0.200789425829134</v>
      </c>
      <c r="K11" s="19" t="n">
        <v>0.271249469636127</v>
      </c>
      <c r="L11" s="19" t="n">
        <v>0.324369722017395</v>
      </c>
      <c r="M11" s="19" t="n">
        <v>0.412841550157458</v>
      </c>
      <c r="N11" s="19" t="n">
        <v>0.41638680218687</v>
      </c>
      <c r="O11" s="19" t="n">
        <v>0.326969812816764</v>
      </c>
      <c r="P11" s="19"/>
      <c r="Q11" s="19" t="n">
        <v>0.396519602558648</v>
      </c>
      <c r="R11" s="19" t="n">
        <v>0.400651643173708</v>
      </c>
      <c r="S11" s="19" t="n">
        <v>0.411483809422508</v>
      </c>
      <c r="T11" s="19" t="n">
        <v>0.267745040268161</v>
      </c>
      <c r="U11" s="19"/>
      <c r="V11" s="19" t="n">
        <v>0.413408153256896</v>
      </c>
      <c r="W11" s="19" t="n">
        <v>0.296435154058411</v>
      </c>
      <c r="X11" s="19" t="n">
        <v>0.478495705040856</v>
      </c>
      <c r="Y11" s="19"/>
      <c r="Z11" s="19" t="n">
        <v>0.450874313101752</v>
      </c>
      <c r="AA11" s="19" t="n">
        <v>0.355962394599036</v>
      </c>
      <c r="AB11" s="19" t="n">
        <v>0.316911660824825</v>
      </c>
      <c r="AC11" s="19" t="n">
        <v>0.420498702541879</v>
      </c>
      <c r="AD11" s="19" t="n">
        <v>0.436415342947801</v>
      </c>
    </row>
    <row r="12">
      <c r="B12" s="20" t="s">
        <v>109</v>
      </c>
      <c r="C12" s="19" t="n">
        <v>0.372419028050159</v>
      </c>
      <c r="D12" s="19" t="n">
        <v>0.367290985104197</v>
      </c>
      <c r="E12" s="19" t="n">
        <v>0.376343476406429</v>
      </c>
      <c r="F12" s="19"/>
      <c r="G12" s="19" t="n">
        <v>0.289638050881141</v>
      </c>
      <c r="H12" s="19" t="n">
        <v>0.279766301141216</v>
      </c>
      <c r="I12" s="19" t="n">
        <v>0.332986171712287</v>
      </c>
      <c r="J12" s="19" t="n">
        <v>0.465877240837533</v>
      </c>
      <c r="K12" s="19" t="n">
        <v>0.385878865739775</v>
      </c>
      <c r="L12" s="19" t="n">
        <v>0.365792308359161</v>
      </c>
      <c r="M12" s="19" t="n">
        <v>0.522176641325509</v>
      </c>
      <c r="N12" s="19" t="n">
        <v>0.366831292831253</v>
      </c>
      <c r="O12" s="19" t="n">
        <v>0.40865181425685</v>
      </c>
      <c r="P12" s="19"/>
      <c r="Q12" s="19" t="n">
        <v>0.332746182625125</v>
      </c>
      <c r="R12" s="19" t="n">
        <v>0.365229558249474</v>
      </c>
      <c r="S12" s="19" t="n">
        <v>0.430968274991417</v>
      </c>
      <c r="T12" s="19" t="n">
        <v>0.423241657562079</v>
      </c>
      <c r="U12" s="19"/>
      <c r="V12" s="19" t="n">
        <v>0.373885282437989</v>
      </c>
      <c r="W12" s="19" t="n">
        <v>0.331323168159306</v>
      </c>
      <c r="X12" s="19" t="n">
        <v>0.471222266700106</v>
      </c>
      <c r="Y12" s="19"/>
      <c r="Z12" s="19" t="n">
        <v>0.382937304754027</v>
      </c>
      <c r="AA12" s="19" t="n">
        <v>0.302096383865237</v>
      </c>
      <c r="AB12" s="19" t="n">
        <v>0.361529600610066</v>
      </c>
      <c r="AC12" s="19" t="n">
        <v>0.366032270431147</v>
      </c>
      <c r="AD12" s="19" t="n">
        <v>0.41890378759249</v>
      </c>
    </row>
    <row r="13">
      <c r="B13" s="20" t="s">
        <v>110</v>
      </c>
      <c r="C13" s="19" t="n">
        <v>0.338228407047885</v>
      </c>
      <c r="D13" s="19" t="n">
        <v>0.317910357763345</v>
      </c>
      <c r="E13" s="19" t="n">
        <v>0.347305228322254</v>
      </c>
      <c r="F13" s="19"/>
      <c r="G13" s="19" t="n">
        <v>0.315230627004119</v>
      </c>
      <c r="H13" s="19" t="n">
        <v>0.298293117520173</v>
      </c>
      <c r="I13" s="19" t="n">
        <v>0.267957197627614</v>
      </c>
      <c r="J13" s="19" t="n">
        <v>0.2</v>
      </c>
      <c r="K13" s="19" t="n">
        <v>0.357602713096431</v>
      </c>
      <c r="L13" s="19" t="n">
        <v>0.393853041990099</v>
      </c>
      <c r="M13" s="19" t="n">
        <v>0.478597416404237</v>
      </c>
      <c r="N13" s="19" t="n">
        <v>0.332872380072493</v>
      </c>
      <c r="O13" s="19" t="n">
        <v>0.326244391647502</v>
      </c>
      <c r="P13" s="19"/>
      <c r="Q13" s="19" t="n">
        <v>0.315385375049176</v>
      </c>
      <c r="R13" s="19" t="n">
        <v>0.32949417774679</v>
      </c>
      <c r="S13" s="19" t="n">
        <v>0.405266156876714</v>
      </c>
      <c r="T13" s="19" t="n">
        <v>0.355383503708465</v>
      </c>
      <c r="U13" s="19"/>
      <c r="V13" s="19" t="n">
        <v>0.334317453379438</v>
      </c>
      <c r="W13" s="19" t="n">
        <v>0.350493494873911</v>
      </c>
      <c r="X13" s="19" t="n">
        <v>0.319227989242235</v>
      </c>
      <c r="Y13" s="19"/>
      <c r="Z13" s="19" t="n">
        <v>0.340612728030951</v>
      </c>
      <c r="AA13" s="19" t="n">
        <v>0.327744291034228</v>
      </c>
      <c r="AB13" s="19" t="n">
        <v>0.312453591748846</v>
      </c>
      <c r="AC13" s="19" t="n">
        <v>0.342629238154321</v>
      </c>
      <c r="AD13" s="19" t="n">
        <v>0.375288125160348</v>
      </c>
    </row>
    <row r="14">
      <c r="B14" s="20" t="s">
        <v>111</v>
      </c>
      <c r="C14" s="19" t="n">
        <v>0.309982573282162</v>
      </c>
      <c r="D14" s="19" t="n">
        <v>0.311929521776796</v>
      </c>
      <c r="E14" s="19" t="n">
        <v>0.306831229144443</v>
      </c>
      <c r="F14" s="19"/>
      <c r="G14" s="19" t="n">
        <v>0.367977262620918</v>
      </c>
      <c r="H14" s="19" t="n">
        <v>0.298084833008647</v>
      </c>
      <c r="I14" s="19" t="n">
        <v>0.256901556520092</v>
      </c>
      <c r="J14" s="19" t="n">
        <v>0.332938620418766</v>
      </c>
      <c r="K14" s="19" t="n">
        <v>0.229089371592823</v>
      </c>
      <c r="L14" s="19" t="n">
        <v>0.309670841097284</v>
      </c>
      <c r="M14" s="19" t="n">
        <v>0.348117760883672</v>
      </c>
      <c r="N14" s="19" t="n">
        <v>0.316288026488119</v>
      </c>
      <c r="O14" s="19" t="n">
        <v>0.408168200144009</v>
      </c>
      <c r="P14" s="19"/>
      <c r="Q14" s="19" t="n">
        <v>0.231319609886234</v>
      </c>
      <c r="R14" s="19" t="n">
        <v>0.289829327808236</v>
      </c>
      <c r="S14" s="19" t="n">
        <v>0.303534081921693</v>
      </c>
      <c r="T14" s="19" t="n">
        <v>0.474220855323268</v>
      </c>
      <c r="U14" s="19"/>
      <c r="V14" s="19" t="n">
        <v>0.305080509288202</v>
      </c>
      <c r="W14" s="19" t="n">
        <v>0.254616263273687</v>
      </c>
      <c r="X14" s="19" t="n">
        <v>0.463860959338577</v>
      </c>
      <c r="Y14" s="19"/>
      <c r="Z14" s="19" t="n">
        <v>0.347544397773671</v>
      </c>
      <c r="AA14" s="19" t="n">
        <v>0.341994258174899</v>
      </c>
      <c r="AB14" s="19" t="n">
        <v>0.218101441041095</v>
      </c>
      <c r="AC14" s="19" t="n">
        <v>0.283234129636083</v>
      </c>
      <c r="AD14" s="19" t="n">
        <v>0.399488321123498</v>
      </c>
    </row>
    <row r="15">
      <c r="B15" s="20" t="s">
        <v>112</v>
      </c>
      <c r="C15" s="19" t="n">
        <v>0.294019958572658</v>
      </c>
      <c r="D15" s="19" t="n">
        <v>0.382508915310293</v>
      </c>
      <c r="E15" s="19" t="n">
        <v>0.243622983727499</v>
      </c>
      <c r="F15" s="19"/>
      <c r="G15" s="19" t="n">
        <v>0.263420881409826</v>
      </c>
      <c r="H15" s="19" t="n">
        <v>0.281016008210373</v>
      </c>
      <c r="I15" s="19" t="n">
        <v>0.279012838735137</v>
      </c>
      <c r="J15" s="19" t="n">
        <v>0.334122759162467</v>
      </c>
      <c r="K15" s="19" t="n">
        <v>0.314426091366279</v>
      </c>
      <c r="L15" s="19" t="n">
        <v>0.296141859860296</v>
      </c>
      <c r="M15" s="19" t="n">
        <v>0.239814746688616</v>
      </c>
      <c r="N15" s="19" t="n">
        <v>0.367028844228756</v>
      </c>
      <c r="O15" s="19" t="n">
        <v>0.286128812096721</v>
      </c>
      <c r="P15" s="19"/>
      <c r="Q15" s="19" t="n">
        <v>0.217886715072731</v>
      </c>
      <c r="R15" s="19" t="n">
        <v>0.255659343336832</v>
      </c>
      <c r="S15" s="19" t="n">
        <v>0.336989475334979</v>
      </c>
      <c r="T15" s="19" t="n">
        <v>0.47827950375614</v>
      </c>
      <c r="U15" s="19"/>
      <c r="V15" s="19" t="n">
        <v>0.273018585586241</v>
      </c>
      <c r="W15" s="19" t="n">
        <v>0.336768741923857</v>
      </c>
      <c r="X15" s="19" t="n">
        <v>0.250049271932145</v>
      </c>
      <c r="Y15" s="19"/>
      <c r="Z15" s="19" t="n">
        <v>0.319794010364073</v>
      </c>
      <c r="AA15" s="19" t="n">
        <v>0.24228526931669</v>
      </c>
      <c r="AB15" s="19" t="n">
        <v>0.276768084502411</v>
      </c>
      <c r="AC15" s="19" t="n">
        <v>0.286307214706306</v>
      </c>
      <c r="AD15" s="19" t="n">
        <v>0.254290660944947</v>
      </c>
    </row>
    <row r="16">
      <c r="B16" s="20" t="s">
        <v>113</v>
      </c>
      <c r="C16" s="19" t="n">
        <v>0.273095554533864</v>
      </c>
      <c r="D16" s="19" t="n">
        <v>0.27821454722193</v>
      </c>
      <c r="E16" s="19" t="n">
        <v>0.271130816135733</v>
      </c>
      <c r="F16" s="19"/>
      <c r="G16" s="19" t="n">
        <v>0.157927610176228</v>
      </c>
      <c r="H16" s="19" t="n">
        <v>0.350749298984151</v>
      </c>
      <c r="I16" s="19" t="n">
        <v>0.332854477863625</v>
      </c>
      <c r="J16" s="19" t="n">
        <v>0.16686402312395</v>
      </c>
      <c r="K16" s="19" t="n">
        <v>0.29986446350842</v>
      </c>
      <c r="L16" s="19" t="n">
        <v>0.253883630887728</v>
      </c>
      <c r="M16" s="19" t="n">
        <v>0.239298708202119</v>
      </c>
      <c r="N16" s="19" t="n">
        <v>0.283316870716875</v>
      </c>
      <c r="O16" s="19" t="n">
        <v>0.265103794095648</v>
      </c>
      <c r="P16" s="19"/>
      <c r="Q16" s="19" t="n">
        <v>0.276560389390339</v>
      </c>
      <c r="R16" s="19" t="n">
        <v>0.31551216871769</v>
      </c>
      <c r="S16" s="19" t="n">
        <v>0.241039738991357</v>
      </c>
      <c r="T16" s="19" t="n">
        <v>0.171789416542999</v>
      </c>
      <c r="U16" s="19"/>
      <c r="V16" s="19" t="n">
        <v>0.317299377578006</v>
      </c>
      <c r="W16" s="19" t="n">
        <v>0.235097292411234</v>
      </c>
      <c r="X16" s="19" t="n">
        <v>0.235075409311164</v>
      </c>
      <c r="Y16" s="19"/>
      <c r="Z16" s="19" t="n">
        <v>0.2854234245452</v>
      </c>
      <c r="AA16" s="19" t="n">
        <v>0.312683027219351</v>
      </c>
      <c r="AB16" s="19" t="n">
        <v>0.274448084189625</v>
      </c>
      <c r="AC16" s="19" t="n">
        <v>0.387785745231052</v>
      </c>
      <c r="AD16" s="19" t="n">
        <v>0.380239133893516</v>
      </c>
    </row>
    <row r="17">
      <c r="B17" s="20" t="s">
        <v>114</v>
      </c>
      <c r="C17" s="19" t="n">
        <v>0.263754581858236</v>
      </c>
      <c r="D17" s="19" t="n">
        <v>0.2277969761291</v>
      </c>
      <c r="E17" s="19" t="n">
        <v>0.284163442841142</v>
      </c>
      <c r="F17" s="19"/>
      <c r="G17" s="19" t="n">
        <v>0.15761531350206</v>
      </c>
      <c r="H17" s="19" t="n">
        <v>0.350749298984151</v>
      </c>
      <c r="I17" s="19" t="n">
        <v>0.332591090166303</v>
      </c>
      <c r="J17" s="19" t="n">
        <v>0.2</v>
      </c>
      <c r="K17" s="19" t="n">
        <v>0.214358323120489</v>
      </c>
      <c r="L17" s="19" t="n">
        <v>0.253215116783087</v>
      </c>
      <c r="M17" s="19" t="n">
        <v>0.283135952366639</v>
      </c>
      <c r="N17" s="19" t="n">
        <v>0.282724216524365</v>
      </c>
      <c r="O17" s="19" t="n">
        <v>0.224504600432026</v>
      </c>
      <c r="P17" s="19"/>
      <c r="Q17" s="19" t="n">
        <v>0.31833263348979</v>
      </c>
      <c r="R17" s="19" t="n">
        <v>0.28342253392953</v>
      </c>
      <c r="S17" s="19" t="n">
        <v>0.268141642212592</v>
      </c>
      <c r="T17" s="19" t="n">
        <v>0.139788594115937</v>
      </c>
      <c r="U17" s="19"/>
      <c r="V17" s="19" t="n">
        <v>0.26836845409508</v>
      </c>
      <c r="W17" s="19" t="n">
        <v>0.259164854492212</v>
      </c>
      <c r="X17" s="19" t="n">
        <v>0.26135252806651</v>
      </c>
      <c r="Y17" s="19"/>
      <c r="Z17" s="19" t="n">
        <v>0.26962920213913</v>
      </c>
      <c r="AA17" s="19" t="n">
        <v>0.257308168206359</v>
      </c>
      <c r="AB17" s="19" t="n">
        <v>0.30161037487633</v>
      </c>
      <c r="AC17" s="19" t="n">
        <v>0.335710851734394</v>
      </c>
      <c r="AD17" s="19" t="n">
        <v>0.331570058394532</v>
      </c>
    </row>
    <row r="18">
      <c r="B18" s="20" t="s">
        <v>115</v>
      </c>
      <c r="C18" s="19" t="n">
        <v>0.246010027540487</v>
      </c>
      <c r="D18" s="19" t="n">
        <v>0.292755289392361</v>
      </c>
      <c r="E18" s="19" t="n">
        <v>0.221261608358998</v>
      </c>
      <c r="F18" s="19"/>
      <c r="G18" s="19" t="n">
        <v>0.236891415264342</v>
      </c>
      <c r="H18" s="19" t="n">
        <v>0.175687076259364</v>
      </c>
      <c r="I18" s="19" t="n">
        <v>0.288631913433536</v>
      </c>
      <c r="J18" s="19" t="n">
        <v>0.166469310209383</v>
      </c>
      <c r="K18" s="19" t="n">
        <v>0.243312158221732</v>
      </c>
      <c r="L18" s="19" t="n">
        <v>0.183230411231901</v>
      </c>
      <c r="M18" s="19" t="n">
        <v>0.347859741640424</v>
      </c>
      <c r="N18" s="19" t="n">
        <v>0.283909524909384</v>
      </c>
      <c r="O18" s="19" t="n">
        <v>0.265345601152069</v>
      </c>
      <c r="P18" s="19"/>
      <c r="Q18" s="19" t="n">
        <v>0.243264241443134</v>
      </c>
      <c r="R18" s="19" t="n">
        <v>0.253180419000387</v>
      </c>
      <c r="S18" s="19" t="n">
        <v>0.238431057752435</v>
      </c>
      <c r="T18" s="19" t="n">
        <v>0.241355768668537</v>
      </c>
      <c r="U18" s="19"/>
      <c r="V18" s="19" t="n">
        <v>0.26575782998399</v>
      </c>
      <c r="W18" s="19" t="n">
        <v>0.198713388271322</v>
      </c>
      <c r="X18" s="19" t="n">
        <v>0.305189717954155</v>
      </c>
      <c r="Y18" s="19"/>
      <c r="Z18" s="19" t="n">
        <v>0.262377335694434</v>
      </c>
      <c r="AA18" s="19" t="n">
        <v>0.286976770016913</v>
      </c>
      <c r="AB18" s="19" t="n">
        <v>0.218229745129309</v>
      </c>
      <c r="AC18" s="19" t="n">
        <v>0.2999187906156</v>
      </c>
      <c r="AD18" s="19" t="n">
        <v>0.295366598201588</v>
      </c>
    </row>
    <row r="19">
      <c r="B19" s="20" t="s">
        <v>78</v>
      </c>
      <c r="C19" s="19" t="n">
        <v>0.00177343027205744</v>
      </c>
      <c r="D19" s="19" t="n">
        <v>0.00503507884612871</v>
      </c>
      <c r="E19" s="19" t="n">
        <v>0</v>
      </c>
      <c r="F19" s="19"/>
      <c r="G19" s="19" t="n">
        <v>0</v>
      </c>
      <c r="H19" s="19" t="n">
        <v>0</v>
      </c>
      <c r="I19" s="19" t="n">
        <v>0</v>
      </c>
      <c r="J19" s="19" t="n">
        <v>0</v>
      </c>
      <c r="K19" s="19" t="n">
        <v>0</v>
      </c>
      <c r="L19" s="19" t="n">
        <v>0</v>
      </c>
      <c r="M19" s="19" t="n">
        <v>0</v>
      </c>
      <c r="N19" s="19" t="n">
        <v>0.0167819049818769</v>
      </c>
      <c r="O19" s="19" t="n">
        <v>0</v>
      </c>
      <c r="P19" s="19"/>
      <c r="Q19" s="19" t="n">
        <v>0</v>
      </c>
      <c r="R19" s="19" t="n">
        <v>0</v>
      </c>
      <c r="S19" s="19" t="n">
        <v>0</v>
      </c>
      <c r="T19" s="19" t="n">
        <v>0</v>
      </c>
      <c r="U19" s="19"/>
      <c r="V19" s="19" t="n">
        <v>0</v>
      </c>
      <c r="W19" s="19" t="n">
        <v>0.00461113360498897</v>
      </c>
      <c r="X19" s="19" t="n">
        <v>0</v>
      </c>
      <c r="Y19" s="19"/>
      <c r="Z19" s="19" t="n">
        <v>0</v>
      </c>
      <c r="AA19" s="19" t="n">
        <v>0</v>
      </c>
      <c r="AB19" s="19" t="n">
        <v>0.00617560053087248</v>
      </c>
      <c r="AC19" s="19" t="n">
        <v>0.0101807909340464</v>
      </c>
      <c r="AD19" s="19" t="n">
        <v>0</v>
      </c>
    </row>
    <row r="20">
      <c r="B20" s="20" t="s">
        <v>101</v>
      </c>
      <c r="C20" s="21" t="n">
        <v>0.0192630039226809</v>
      </c>
      <c r="D20" s="21" t="n">
        <v>0.0204004468393437</v>
      </c>
      <c r="E20" s="21" t="n">
        <v>0.018701011329026</v>
      </c>
      <c r="F20" s="21"/>
      <c r="G20" s="21" t="n">
        <v>0</v>
      </c>
      <c r="H20" s="21" t="n">
        <v>0.017485393821326</v>
      </c>
      <c r="I20" s="21" t="n">
        <v>0.0111873349561837</v>
      </c>
      <c r="J20" s="21" t="n">
        <v>0</v>
      </c>
      <c r="K20" s="21" t="n">
        <v>0.0286149938722935</v>
      </c>
      <c r="L20" s="21" t="n">
        <v>0.0280607336309384</v>
      </c>
      <c r="M20" s="21" t="n">
        <v>0</v>
      </c>
      <c r="N20" s="21" t="n">
        <v>0.0501481635481274</v>
      </c>
      <c r="O20" s="21" t="n">
        <v>0.0202995968318112</v>
      </c>
      <c r="P20" s="21"/>
      <c r="Q20" s="21" t="n">
        <v>0</v>
      </c>
      <c r="R20" s="21" t="n">
        <v>0.0153514324546852</v>
      </c>
      <c r="S20" s="21" t="n">
        <v>0.0367449654794926</v>
      </c>
      <c r="T20" s="21" t="n">
        <v>0.0463422689924657</v>
      </c>
      <c r="U20" s="21"/>
      <c r="V20" s="21" t="n">
        <v>0.0133710606976802</v>
      </c>
      <c r="W20" s="21" t="n">
        <v>0.02916504510759</v>
      </c>
      <c r="X20" s="21" t="n">
        <v>0.0121798518491863</v>
      </c>
      <c r="Y20" s="21"/>
      <c r="Z20" s="21" t="n">
        <v>0.0212608948804582</v>
      </c>
      <c r="AA20" s="21" t="n">
        <v>0</v>
      </c>
      <c r="AB20" s="21" t="n">
        <v>0.0267089701409465</v>
      </c>
      <c r="AC20" s="21" t="n">
        <v>0</v>
      </c>
      <c r="AD20" s="21" t="n">
        <v>0.022658609229994</v>
      </c>
    </row>
    <row r="21">
      <c r="B21" s="18"/>
    </row>
    <row r="22">
      <c r="B22" t="s">
        <v>64</v>
      </c>
    </row>
    <row r="23">
      <c r="B23" t="s">
        <v>65</v>
      </c>
    </row>
    <row r="25">
      <c r="B25"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117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509</v>
      </c>
      <c r="D7" s="11" t="n">
        <v>179</v>
      </c>
      <c r="E7" s="11" t="n">
        <v>329</v>
      </c>
      <c r="F7" s="11"/>
      <c r="G7" s="11" t="n">
        <v>38</v>
      </c>
      <c r="H7" s="11" t="n">
        <v>56</v>
      </c>
      <c r="I7" s="11" t="n">
        <v>90</v>
      </c>
      <c r="J7" s="11" t="n">
        <v>30</v>
      </c>
      <c r="K7" s="11" t="n">
        <v>70</v>
      </c>
      <c r="L7" s="11" t="n">
        <v>71</v>
      </c>
      <c r="M7" s="11" t="n">
        <v>46</v>
      </c>
      <c r="N7" s="11" t="n">
        <v>59</v>
      </c>
      <c r="O7" s="11" t="n">
        <v>49</v>
      </c>
      <c r="P7" s="11"/>
      <c r="Q7" s="11" t="n">
        <v>114</v>
      </c>
      <c r="R7" s="11" t="n">
        <v>255</v>
      </c>
      <c r="S7" s="11" t="n">
        <v>53</v>
      </c>
      <c r="T7" s="11" t="n">
        <v>85</v>
      </c>
      <c r="U7" s="11"/>
      <c r="V7" s="11" t="n">
        <v>235</v>
      </c>
      <c r="W7" s="11" t="n">
        <v>195</v>
      </c>
      <c r="X7" s="11" t="n">
        <v>79</v>
      </c>
      <c r="Y7" s="11"/>
      <c r="Z7" s="11" t="n">
        <v>219</v>
      </c>
      <c r="AA7" s="11" t="n">
        <v>73</v>
      </c>
      <c r="AB7" s="11" t="n">
        <v>147</v>
      </c>
      <c r="AC7" s="11" t="n">
        <v>89</v>
      </c>
      <c r="AD7" s="11" t="n">
        <v>92</v>
      </c>
    </row>
    <row r="8" ht="30" customHeight="1">
      <c r="B8" s="12" t="s">
        <v>20</v>
      </c>
      <c r="C8" s="12" t="n">
        <v>509</v>
      </c>
      <c r="D8" s="12" t="n">
        <v>179</v>
      </c>
      <c r="E8" s="12" t="n">
        <v>329</v>
      </c>
      <c r="F8" s="12"/>
      <c r="G8" s="12" t="n">
        <v>44</v>
      </c>
      <c r="H8" s="12" t="n">
        <v>55</v>
      </c>
      <c r="I8" s="12" t="n">
        <v>80</v>
      </c>
      <c r="J8" s="12" t="n">
        <v>25</v>
      </c>
      <c r="K8" s="12" t="n">
        <v>67</v>
      </c>
      <c r="L8" s="12" t="n">
        <v>83</v>
      </c>
      <c r="M8" s="12" t="n">
        <v>52</v>
      </c>
      <c r="N8" s="12" t="n">
        <v>53</v>
      </c>
      <c r="O8" s="12" t="n">
        <v>50</v>
      </c>
      <c r="P8" s="12"/>
      <c r="Q8" s="12" t="n">
        <v>114</v>
      </c>
      <c r="R8" s="12" t="n">
        <v>255</v>
      </c>
      <c r="S8" s="12" t="n">
        <v>52</v>
      </c>
      <c r="T8" s="12" t="n">
        <v>85</v>
      </c>
      <c r="U8" s="12"/>
      <c r="V8" s="12" t="n">
        <v>235</v>
      </c>
      <c r="W8" s="12" t="n">
        <v>196</v>
      </c>
      <c r="X8" s="12" t="n">
        <v>78</v>
      </c>
      <c r="Y8" s="12"/>
      <c r="Z8" s="12" t="n">
        <v>220</v>
      </c>
      <c r="AA8" s="12" t="n">
        <v>73</v>
      </c>
      <c r="AB8" s="12" t="n">
        <v>146</v>
      </c>
      <c r="AC8" s="12" t="n">
        <v>88</v>
      </c>
      <c r="AD8" s="12" t="n">
        <v>93</v>
      </c>
    </row>
    <row r="9">
      <c r="B9" s="20" t="s">
        <v>106</v>
      </c>
      <c r="C9" s="19" t="n">
        <v>0.161980134052435</v>
      </c>
      <c r="D9" s="19" t="n">
        <v>0.10910477543433</v>
      </c>
      <c r="E9" s="19" t="n">
        <v>0.191248855652551</v>
      </c>
      <c r="F9" s="19"/>
      <c r="G9" s="19" t="n">
        <v>0.104868677885261</v>
      </c>
      <c r="H9" s="19" t="n">
        <v>0.178813704299695</v>
      </c>
      <c r="I9" s="19" t="n">
        <v>0.188340980373866</v>
      </c>
      <c r="J9" s="19" t="n">
        <v>0.0662719537520997</v>
      </c>
      <c r="K9" s="19" t="n">
        <v>0.170842860161387</v>
      </c>
      <c r="L9" s="19" t="n">
        <v>0.19726077804737</v>
      </c>
      <c r="M9" s="19" t="n">
        <v>0.173542841955339</v>
      </c>
      <c r="N9" s="19" t="n">
        <v>0.118473793836631</v>
      </c>
      <c r="O9" s="19" t="n">
        <v>0.163122195823751</v>
      </c>
      <c r="P9" s="19"/>
      <c r="Q9" s="19" t="n">
        <v>0.173146916387556</v>
      </c>
      <c r="R9" s="19" t="n">
        <v>0.166140676223264</v>
      </c>
      <c r="S9" s="19" t="n">
        <v>0.0781580887543894</v>
      </c>
      <c r="T9" s="19" t="n">
        <v>0.18976612564306</v>
      </c>
      <c r="U9" s="19"/>
      <c r="V9" s="19" t="n">
        <v>0.186206666513863</v>
      </c>
      <c r="W9" s="19" t="n">
        <v>0.137251360289219</v>
      </c>
      <c r="X9" s="19" t="n">
        <v>0.150964263907955</v>
      </c>
      <c r="Y9" s="19"/>
      <c r="Z9" s="19" t="n">
        <v>0.174327217496704</v>
      </c>
      <c r="AA9" s="19" t="n">
        <v>0.16367642479389</v>
      </c>
      <c r="AB9" s="19" t="n">
        <v>0.155944548764161</v>
      </c>
      <c r="AC9" s="19" t="n">
        <v>0.178696818669072</v>
      </c>
      <c r="AD9" s="19" t="n">
        <v>0.192834136941704</v>
      </c>
    </row>
    <row r="10">
      <c r="B10" s="20" t="s">
        <v>111</v>
      </c>
      <c r="C10" s="19" t="n">
        <v>0.0764179862536437</v>
      </c>
      <c r="D10" s="19" t="n">
        <v>0.0578337448016093</v>
      </c>
      <c r="E10" s="19" t="n">
        <v>0.0867643260072477</v>
      </c>
      <c r="F10" s="19"/>
      <c r="G10" s="19" t="n">
        <v>0.131085847356576</v>
      </c>
      <c r="H10" s="19" t="n">
        <v>0.0358051391123855</v>
      </c>
      <c r="I10" s="19" t="n">
        <v>0.022111282215045</v>
      </c>
      <c r="J10" s="19" t="n">
        <v>0.0331359768760499</v>
      </c>
      <c r="K10" s="19" t="n">
        <v>0.057229987744587</v>
      </c>
      <c r="L10" s="19" t="n">
        <v>0.0422582289725679</v>
      </c>
      <c r="M10" s="19" t="n">
        <v>0.109077071924802</v>
      </c>
      <c r="N10" s="19" t="n">
        <v>0.101606372795048</v>
      </c>
      <c r="O10" s="19" t="n">
        <v>0.203237775374532</v>
      </c>
      <c r="P10" s="19"/>
      <c r="Q10" s="19" t="n">
        <v>0.0851833860947997</v>
      </c>
      <c r="R10" s="19" t="n">
        <v>0.0751855160670967</v>
      </c>
      <c r="S10" s="19" t="n">
        <v>0.0342484734918603</v>
      </c>
      <c r="T10" s="19" t="n">
        <v>0.0960134129118522</v>
      </c>
      <c r="U10" s="19"/>
      <c r="V10" s="19" t="n">
        <v>0.0738539870630394</v>
      </c>
      <c r="W10" s="19" t="n">
        <v>0.0580619177171327</v>
      </c>
      <c r="X10" s="19" t="n">
        <v>0.13002445607252</v>
      </c>
      <c r="Y10" s="19"/>
      <c r="Z10" s="19" t="n">
        <v>0.0917570626631377</v>
      </c>
      <c r="AA10" s="19" t="n">
        <v>0.126230431341775</v>
      </c>
      <c r="AB10" s="19" t="n">
        <v>0.047049956907196</v>
      </c>
      <c r="AC10" s="19" t="n">
        <v>0.0684107281717819</v>
      </c>
      <c r="AD10" s="19" t="n">
        <v>0.108362081348326</v>
      </c>
    </row>
    <row r="11">
      <c r="B11" s="20" t="s">
        <v>109</v>
      </c>
      <c r="C11" s="19" t="n">
        <v>0.105819469057771</v>
      </c>
      <c r="D11" s="19" t="n">
        <v>0.143500995429901</v>
      </c>
      <c r="E11" s="19" t="n">
        <v>0.085633174252033</v>
      </c>
      <c r="F11" s="19"/>
      <c r="G11" s="19" t="n">
        <v>0.0530589322909676</v>
      </c>
      <c r="H11" s="19" t="n">
        <v>0.053389721775229</v>
      </c>
      <c r="I11" s="19" t="n">
        <v>0.0664655404937961</v>
      </c>
      <c r="J11" s="19" t="n">
        <v>0.16686402312395</v>
      </c>
      <c r="K11" s="19" t="n">
        <v>0.100406609474739</v>
      </c>
      <c r="L11" s="19" t="n">
        <v>0.0982125677082843</v>
      </c>
      <c r="M11" s="19" t="n">
        <v>0.174316899685085</v>
      </c>
      <c r="N11" s="19" t="n">
        <v>0.169879750052482</v>
      </c>
      <c r="O11" s="19" t="n">
        <v>0.12300661627297</v>
      </c>
      <c r="P11" s="19"/>
      <c r="Q11" s="19" t="n">
        <v>0.093123978701562</v>
      </c>
      <c r="R11" s="19" t="n">
        <v>0.118796235112869</v>
      </c>
      <c r="S11" s="19" t="n">
        <v>0.0873767347993976</v>
      </c>
      <c r="T11" s="19" t="n">
        <v>0.0977778529500738</v>
      </c>
      <c r="U11" s="19"/>
      <c r="V11" s="19" t="n">
        <v>0.122843055972826</v>
      </c>
      <c r="W11" s="19" t="n">
        <v>0.055658574724507</v>
      </c>
      <c r="X11" s="19" t="n">
        <v>0.180051587564551</v>
      </c>
      <c r="Y11" s="19"/>
      <c r="Z11" s="19" t="n">
        <v>0.115914596952292</v>
      </c>
      <c r="AA11" s="19" t="n">
        <v>0.0553558971089123</v>
      </c>
      <c r="AB11" s="19" t="n">
        <v>0.0876880020262562</v>
      </c>
      <c r="AC11" s="19" t="n">
        <v>0.105660112080431</v>
      </c>
      <c r="AD11" s="19" t="n">
        <v>0.0763959539748128</v>
      </c>
    </row>
    <row r="12">
      <c r="B12" s="20" t="s">
        <v>112</v>
      </c>
      <c r="C12" s="19" t="n">
        <v>0.123934896577394</v>
      </c>
      <c r="D12" s="19" t="n">
        <v>0.197254855074873</v>
      </c>
      <c r="E12" s="19" t="n">
        <v>0.0844078558307518</v>
      </c>
      <c r="F12" s="19"/>
      <c r="G12" s="19" t="n">
        <v>0.210986542467196</v>
      </c>
      <c r="H12" s="19" t="n">
        <v>0.125423982524466</v>
      </c>
      <c r="I12" s="19" t="n">
        <v>0.099895851513686</v>
      </c>
      <c r="J12" s="19" t="n">
        <v>0.234320115619751</v>
      </c>
      <c r="K12" s="19" t="n">
        <v>0.0860144022313552</v>
      </c>
      <c r="L12" s="19" t="n">
        <v>0.127108943970024</v>
      </c>
      <c r="M12" s="19" t="n">
        <v>0.0438372441645199</v>
      </c>
      <c r="N12" s="19" t="n">
        <v>0.118473793836631</v>
      </c>
      <c r="O12" s="19" t="n">
        <v>0.163605809936592</v>
      </c>
      <c r="P12" s="19"/>
      <c r="Q12" s="19" t="n">
        <v>0.0884372260859774</v>
      </c>
      <c r="R12" s="19" t="n">
        <v>0.085202250036208</v>
      </c>
      <c r="S12" s="19" t="n">
        <v>0.172806595905874</v>
      </c>
      <c r="T12" s="19" t="n">
        <v>0.260170072634041</v>
      </c>
      <c r="U12" s="19"/>
      <c r="V12" s="19" t="n">
        <v>0.0959170965678127</v>
      </c>
      <c r="W12" s="19" t="n">
        <v>0.174698931825071</v>
      </c>
      <c r="X12" s="19" t="n">
        <v>0.0812531871473958</v>
      </c>
      <c r="Y12" s="19"/>
      <c r="Z12" s="19" t="n">
        <v>0.148214076409835</v>
      </c>
      <c r="AA12" s="19" t="n">
        <v>0.0596954041975323</v>
      </c>
      <c r="AB12" s="19" t="n">
        <v>0.100005666811879</v>
      </c>
      <c r="AC12" s="19" t="n">
        <v>0.0845310771663874</v>
      </c>
      <c r="AD12" s="19" t="n">
        <v>0.0627805289778367</v>
      </c>
    </row>
    <row r="13">
      <c r="B13" s="20" t="s">
        <v>108</v>
      </c>
      <c r="C13" s="19" t="n">
        <v>0.126324284459262</v>
      </c>
      <c r="D13" s="19" t="n">
        <v>0.107689595537213</v>
      </c>
      <c r="E13" s="19" t="n">
        <v>0.136849657689246</v>
      </c>
      <c r="F13" s="19"/>
      <c r="G13" s="19" t="n">
        <v>0.183832482973375</v>
      </c>
      <c r="H13" s="19" t="n">
        <v>0.214194860887614</v>
      </c>
      <c r="I13" s="19" t="n">
        <v>0.144250109792437</v>
      </c>
      <c r="J13" s="19" t="n">
        <v>0.10059206937185</v>
      </c>
      <c r="K13" s="19" t="n">
        <v>0.0856755610024058</v>
      </c>
      <c r="L13" s="19" t="n">
        <v>0.140637925207013</v>
      </c>
      <c r="M13" s="19" t="n">
        <v>0.108561033438305</v>
      </c>
      <c r="N13" s="19" t="n">
        <v>0.118875640382182</v>
      </c>
      <c r="O13" s="19" t="n">
        <v>0.0202995968318112</v>
      </c>
      <c r="P13" s="19"/>
      <c r="Q13" s="19" t="n">
        <v>0.165182593689559</v>
      </c>
      <c r="R13" s="19" t="n">
        <v>0.122324872441315</v>
      </c>
      <c r="S13" s="19" t="n">
        <v>0.174958023369677</v>
      </c>
      <c r="T13" s="19" t="n">
        <v>0.0457656873789546</v>
      </c>
      <c r="U13" s="19"/>
      <c r="V13" s="19" t="n">
        <v>0.135455615873525</v>
      </c>
      <c r="W13" s="19" t="n">
        <v>0.0783301503412984</v>
      </c>
      <c r="X13" s="19" t="n">
        <v>0.218869929923074</v>
      </c>
      <c r="Y13" s="19"/>
      <c r="Z13" s="19" t="n">
        <v>0.130193647812868</v>
      </c>
      <c r="AA13" s="19" t="n">
        <v>0.16267063623933</v>
      </c>
      <c r="AB13" s="19" t="n">
        <v>0.100573408732433</v>
      </c>
      <c r="AC13" s="19" t="n">
        <v>0.132121839601032</v>
      </c>
      <c r="AD13" s="19" t="n">
        <v>0.195718381139477</v>
      </c>
    </row>
    <row r="14">
      <c r="B14" s="20" t="s">
        <v>110</v>
      </c>
      <c r="C14" s="19" t="n">
        <v>0.125504928002197</v>
      </c>
      <c r="D14" s="19" t="n">
        <v>0.129253305552886</v>
      </c>
      <c r="E14" s="19" t="n">
        <v>0.120808857618808</v>
      </c>
      <c r="F14" s="19"/>
      <c r="G14" s="19" t="n">
        <v>0.0789638050881141</v>
      </c>
      <c r="H14" s="19" t="n">
        <v>0.0713982869625382</v>
      </c>
      <c r="I14" s="19" t="n">
        <v>0.123707087835177</v>
      </c>
      <c r="J14" s="19" t="n">
        <v>0.0998026435427165</v>
      </c>
      <c r="K14" s="19" t="n">
        <v>0.100237188860265</v>
      </c>
      <c r="L14" s="19" t="n">
        <v>0.196759392468889</v>
      </c>
      <c r="M14" s="19" t="n">
        <v>0.195719483280847</v>
      </c>
      <c r="N14" s="19" t="n">
        <v>0.050803186397524</v>
      </c>
      <c r="O14" s="19" t="n">
        <v>0.163605809936592</v>
      </c>
      <c r="P14" s="19"/>
      <c r="Q14" s="19" t="n">
        <v>0.120671248791984</v>
      </c>
      <c r="R14" s="19" t="n">
        <v>0.128412672707329</v>
      </c>
      <c r="S14" s="19" t="n">
        <v>0.135441800384213</v>
      </c>
      <c r="T14" s="19" t="n">
        <v>0.120150484706936</v>
      </c>
      <c r="U14" s="19"/>
      <c r="V14" s="19" t="n">
        <v>0.120733118576241</v>
      </c>
      <c r="W14" s="19" t="n">
        <v>0.135506949435033</v>
      </c>
      <c r="X14" s="19" t="n">
        <v>0.114844615246136</v>
      </c>
      <c r="Y14" s="19"/>
      <c r="Z14" s="19" t="n">
        <v>0.0847757976954315</v>
      </c>
      <c r="AA14" s="19" t="n">
        <v>0.12748123925068</v>
      </c>
      <c r="AB14" s="19" t="n">
        <v>0.117245440775121</v>
      </c>
      <c r="AC14" s="19" t="n">
        <v>0.151233753208973</v>
      </c>
      <c r="AD14" s="19" t="n">
        <v>0.156568708740008</v>
      </c>
    </row>
    <row r="15">
      <c r="B15" s="20" t="s">
        <v>114</v>
      </c>
      <c r="C15" s="19" t="n">
        <v>0.053767028670301</v>
      </c>
      <c r="D15" s="19" t="n">
        <v>0.0389245620855121</v>
      </c>
      <c r="E15" s="19" t="n">
        <v>0.0620081579574897</v>
      </c>
      <c r="F15" s="19"/>
      <c r="G15" s="19" t="n">
        <v>0.0789638050881141</v>
      </c>
      <c r="H15" s="19" t="n">
        <v>0.053389721775229</v>
      </c>
      <c r="I15" s="19" t="n">
        <v>0.0555415932349349</v>
      </c>
      <c r="J15" s="19" t="n">
        <v>0.0331359768760499</v>
      </c>
      <c r="K15" s="19" t="n">
        <v>0.0430072011156776</v>
      </c>
      <c r="L15" s="19" t="n">
        <v>0.0703189626035063</v>
      </c>
      <c r="M15" s="19" t="n">
        <v>0.0649818085170338</v>
      </c>
      <c r="N15" s="19" t="n">
        <v>0.0676706074391069</v>
      </c>
      <c r="O15" s="19" t="n">
        <v>0</v>
      </c>
      <c r="P15" s="19"/>
      <c r="Q15" s="19" t="n">
        <v>0.0505883972749995</v>
      </c>
      <c r="R15" s="19" t="n">
        <v>0.0682341573979956</v>
      </c>
      <c r="S15" s="19" t="n">
        <v>0.0617266322373445</v>
      </c>
      <c r="T15" s="19" t="n">
        <v>0.0111588299666505</v>
      </c>
      <c r="U15" s="19"/>
      <c r="V15" s="19" t="n">
        <v>0.0592459927592604</v>
      </c>
      <c r="W15" s="19" t="n">
        <v>0.062784988739923</v>
      </c>
      <c r="X15" s="19" t="n">
        <v>0.0147441922887585</v>
      </c>
      <c r="Y15" s="19"/>
      <c r="Z15" s="19" t="n">
        <v>0.0612958649056101</v>
      </c>
      <c r="AA15" s="19" t="n">
        <v>0.0525185586511136</v>
      </c>
      <c r="AB15" s="19" t="n">
        <v>0.0803173784685052</v>
      </c>
      <c r="AC15" s="19" t="n">
        <v>0.0498472855474857</v>
      </c>
      <c r="AD15" s="19" t="n">
        <v>0.032859923767822</v>
      </c>
    </row>
    <row r="16">
      <c r="B16" s="20" t="s">
        <v>115</v>
      </c>
      <c r="C16" s="19" t="n">
        <v>0.0360432406064274</v>
      </c>
      <c r="D16" s="19" t="n">
        <v>0.0336262122463152</v>
      </c>
      <c r="E16" s="19" t="n">
        <v>0.0374681502567782</v>
      </c>
      <c r="F16" s="19"/>
      <c r="G16" s="19" t="n">
        <v>0.0792761017622828</v>
      </c>
      <c r="H16" s="19" t="n">
        <v>0.0536017130374618</v>
      </c>
      <c r="I16" s="19" t="n">
        <v>0.0776528754499798</v>
      </c>
      <c r="J16" s="19" t="n">
        <v>0.0331359768760499</v>
      </c>
      <c r="K16" s="19" t="n">
        <v>0.0284455732578188</v>
      </c>
      <c r="L16" s="19" t="n">
        <v>0.0140303668154692</v>
      </c>
      <c r="M16" s="19" t="n">
        <v>0</v>
      </c>
      <c r="N16" s="19" t="n">
        <v>0.0339357653559412</v>
      </c>
      <c r="O16" s="19" t="n">
        <v>0</v>
      </c>
      <c r="P16" s="19"/>
      <c r="Q16" s="19" t="n">
        <v>0.0319263214297124</v>
      </c>
      <c r="R16" s="19" t="n">
        <v>0.0438390068406948</v>
      </c>
      <c r="S16" s="19" t="n">
        <v>0.0340444413826791</v>
      </c>
      <c r="T16" s="19" t="n">
        <v>0.0203125330801787</v>
      </c>
      <c r="U16" s="19"/>
      <c r="V16" s="19" t="n">
        <v>0.0447005479759456</v>
      </c>
      <c r="W16" s="19" t="n">
        <v>0.0306010072919362</v>
      </c>
      <c r="X16" s="19" t="n">
        <v>0.0236191436026441</v>
      </c>
      <c r="Y16" s="19"/>
      <c r="Z16" s="19" t="n">
        <v>0.0397570839911281</v>
      </c>
      <c r="AA16" s="19" t="n">
        <v>0.0713723785037414</v>
      </c>
      <c r="AB16" s="19" t="n">
        <v>0.0184592845552574</v>
      </c>
      <c r="AC16" s="19" t="n">
        <v>0.0451847186399337</v>
      </c>
      <c r="AD16" s="19" t="n">
        <v>0.0518033934544042</v>
      </c>
    </row>
    <row r="17">
      <c r="B17" s="20" t="s">
        <v>113</v>
      </c>
      <c r="C17" s="19" t="n">
        <v>0.0724524880395216</v>
      </c>
      <c r="D17" s="19" t="n">
        <v>0.0863419930114847</v>
      </c>
      <c r="E17" s="19" t="n">
        <v>0.065113356752706</v>
      </c>
      <c r="F17" s="19"/>
      <c r="G17" s="19" t="n">
        <v>0.052746635616799</v>
      </c>
      <c r="H17" s="19" t="n">
        <v>0.125</v>
      </c>
      <c r="I17" s="19" t="n">
        <v>0.0888402104061635</v>
      </c>
      <c r="J17" s="19" t="n">
        <v>0.0335306897906168</v>
      </c>
      <c r="K17" s="19" t="n">
        <v>0.11395171364575</v>
      </c>
      <c r="L17" s="19" t="n">
        <v>0.0709874767081476</v>
      </c>
      <c r="M17" s="19" t="n">
        <v>0.0433212056780226</v>
      </c>
      <c r="N17" s="19" t="n">
        <v>0.0170683443143584</v>
      </c>
      <c r="O17" s="19" t="n">
        <v>0.0611405975518541</v>
      </c>
      <c r="P17" s="19"/>
      <c r="Q17" s="19" t="n">
        <v>0.098157235150505</v>
      </c>
      <c r="R17" s="19" t="n">
        <v>0.0774310844075016</v>
      </c>
      <c r="S17" s="19" t="n">
        <v>0.0527614297138055</v>
      </c>
      <c r="T17" s="19" t="n">
        <v>0.0369879212674057</v>
      </c>
      <c r="U17" s="19"/>
      <c r="V17" s="19" t="n">
        <v>0.080504665823554</v>
      </c>
      <c r="W17" s="19" t="n">
        <v>0.075711177172807</v>
      </c>
      <c r="X17" s="19" t="n">
        <v>0.0400925127789165</v>
      </c>
      <c r="Y17" s="19"/>
      <c r="Z17" s="19" t="n">
        <v>0.0466987876452402</v>
      </c>
      <c r="AA17" s="19" t="n">
        <v>0.0549846287662878</v>
      </c>
      <c r="AB17" s="19" t="n">
        <v>0.134585466309512</v>
      </c>
      <c r="AC17" s="19" t="n">
        <v>0.13383371287218</v>
      </c>
      <c r="AD17" s="19" t="n">
        <v>0.054427643911573</v>
      </c>
    </row>
    <row r="18">
      <c r="B18" s="20" t="s">
        <v>107</v>
      </c>
      <c r="C18" s="19" t="n">
        <v>0.095456040640951</v>
      </c>
      <c r="D18" s="19" t="n">
        <v>0.0656125432840043</v>
      </c>
      <c r="E18" s="19" t="n">
        <v>0.111987911775835</v>
      </c>
      <c r="F18" s="19"/>
      <c r="G18" s="19" t="n">
        <v>0.0262171694713152</v>
      </c>
      <c r="H18" s="19" t="n">
        <v>0.0889828696253816</v>
      </c>
      <c r="I18" s="19" t="n">
        <v>0.0997641576650248</v>
      </c>
      <c r="J18" s="19" t="n">
        <v>0.165679884380249</v>
      </c>
      <c r="K18" s="19" t="n">
        <v>0.171351122004812</v>
      </c>
      <c r="L18" s="19" t="n">
        <v>0.0424253574987282</v>
      </c>
      <c r="M18" s="19" t="n">
        <v>0.0649818085170338</v>
      </c>
      <c r="N18" s="19" t="n">
        <v>0.169276980234155</v>
      </c>
      <c r="O18" s="19" t="n">
        <v>0.0611405975518541</v>
      </c>
      <c r="P18" s="19"/>
      <c r="Q18" s="19" t="n">
        <v>0.0935826963933458</v>
      </c>
      <c r="R18" s="19" t="n">
        <v>0.0964466202863307</v>
      </c>
      <c r="S18" s="19" t="n">
        <v>0.107878865112462</v>
      </c>
      <c r="T18" s="19" t="n">
        <v>0.089645974186428</v>
      </c>
      <c r="U18" s="19"/>
      <c r="V18" s="19" t="n">
        <v>0.067873776415481</v>
      </c>
      <c r="W18" s="19" t="n">
        <v>0.153462415997847</v>
      </c>
      <c r="X18" s="19" t="n">
        <v>0.033356259618863</v>
      </c>
      <c r="Y18" s="19"/>
      <c r="Z18" s="19" t="n">
        <v>0.0844900346282297</v>
      </c>
      <c r="AA18" s="19" t="n">
        <v>0.101782005443899</v>
      </c>
      <c r="AB18" s="19" t="n">
        <v>0.133104101444351</v>
      </c>
      <c r="AC18" s="19" t="n">
        <v>0.0409657355605945</v>
      </c>
      <c r="AD18" s="19" t="n">
        <v>0.0580520658140447</v>
      </c>
    </row>
    <row r="19">
      <c r="B19" s="20" t="s">
        <v>103</v>
      </c>
      <c r="C19" s="21" t="n">
        <v>0.011243153567761</v>
      </c>
      <c r="D19" s="21" t="n">
        <v>0.0154142921949036</v>
      </c>
      <c r="E19" s="21" t="n">
        <v>0.00900721229828284</v>
      </c>
      <c r="F19" s="21"/>
      <c r="G19" s="21" t="n">
        <v>0</v>
      </c>
      <c r="H19" s="21" t="n">
        <v>0</v>
      </c>
      <c r="I19" s="21" t="n">
        <v>0.0222429760637062</v>
      </c>
      <c r="J19" s="21" t="n">
        <v>0.0335306897906168</v>
      </c>
      <c r="K19" s="21" t="n">
        <v>0.0142227866289094</v>
      </c>
      <c r="L19" s="21" t="n">
        <v>0</v>
      </c>
      <c r="M19" s="21" t="n">
        <v>0.0216606028390113</v>
      </c>
      <c r="N19" s="21" t="n">
        <v>0</v>
      </c>
      <c r="O19" s="21" t="n">
        <v>0.0205414038882317</v>
      </c>
      <c r="P19" s="21"/>
      <c r="Q19" s="21" t="n">
        <v>0</v>
      </c>
      <c r="R19" s="21" t="n">
        <v>0.00719671744693751</v>
      </c>
      <c r="S19" s="21" t="n">
        <v>0.0411863879787363</v>
      </c>
      <c r="T19" s="21" t="n">
        <v>0.0104803501057585</v>
      </c>
      <c r="U19" s="21"/>
      <c r="V19" s="21" t="n">
        <v>0.00835106846882302</v>
      </c>
      <c r="W19" s="21" t="n">
        <v>0.0192177477192104</v>
      </c>
      <c r="X19" s="21" t="n">
        <v>0</v>
      </c>
      <c r="Y19" s="21"/>
      <c r="Z19" s="21" t="n">
        <v>0.00980355602729686</v>
      </c>
      <c r="AA19" s="21" t="n">
        <v>0.0242323957028389</v>
      </c>
      <c r="AB19" s="21" t="n">
        <v>0.00613692974601626</v>
      </c>
      <c r="AC19" s="21" t="n">
        <v>0.00951421848212941</v>
      </c>
      <c r="AD19" s="21" t="n">
        <v>0</v>
      </c>
    </row>
    <row r="20">
      <c r="B20" s="18" t="s">
        <v>105</v>
      </c>
    </row>
    <row r="21">
      <c r="B21" t="s">
        <v>64</v>
      </c>
    </row>
    <row r="22">
      <c r="B22" t="s">
        <v>65</v>
      </c>
    </row>
    <row r="24">
      <c r="B24"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121</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118</v>
      </c>
      <c r="C9" s="19" t="n">
        <v>0.730456839521259</v>
      </c>
      <c r="D9" s="19" t="n">
        <v>0.731162261410441</v>
      </c>
      <c r="E9" s="19" t="n">
        <v>0.72925588272659</v>
      </c>
      <c r="F9" s="19"/>
      <c r="G9" s="19" t="n">
        <v>0.631710440704913</v>
      </c>
      <c r="H9" s="19" t="n">
        <v>0.85970028040634</v>
      </c>
      <c r="I9" s="19" t="n">
        <v>0.678464550941219</v>
      </c>
      <c r="J9" s="19" t="n">
        <v>0.633925402705184</v>
      </c>
      <c r="K9" s="19" t="n">
        <v>0.58584498161688</v>
      </c>
      <c r="L9" s="19" t="n">
        <v>0.732253130822963</v>
      </c>
      <c r="M9" s="19" t="n">
        <v>0.847343703153926</v>
      </c>
      <c r="N9" s="19" t="n">
        <v>0.783415646415626</v>
      </c>
      <c r="O9" s="19" t="n">
        <v>0.816094593231596</v>
      </c>
      <c r="P9" s="19"/>
      <c r="Q9" s="19" t="n">
        <v>0.646206113500332</v>
      </c>
      <c r="R9" s="19" t="n">
        <v>0.719816716261489</v>
      </c>
      <c r="S9" s="19" t="n">
        <v>0.747277076600595</v>
      </c>
      <c r="T9" s="19" t="n">
        <v>0.887744410986328</v>
      </c>
      <c r="U9" s="19"/>
      <c r="V9" s="19" t="n">
        <v>0.707251938183775</v>
      </c>
      <c r="W9" s="19" t="n">
        <v>0.724718546839205</v>
      </c>
      <c r="X9" s="19" t="n">
        <v>0.814936298626943</v>
      </c>
      <c r="Y9" s="19"/>
      <c r="Z9" s="19" t="n">
        <v>0.772323835777159</v>
      </c>
      <c r="AA9" s="19" t="n">
        <v>0.693755409103163</v>
      </c>
      <c r="AB9" s="19" t="n">
        <v>0.686230486235409</v>
      </c>
      <c r="AC9" s="19" t="n">
        <v>0.653147548084727</v>
      </c>
      <c r="AD9" s="19" t="n">
        <v>0.649023696038856</v>
      </c>
    </row>
    <row r="10">
      <c r="B10" s="20" t="s">
        <v>119</v>
      </c>
      <c r="C10" s="19" t="n">
        <v>0.15151257783296</v>
      </c>
      <c r="D10" s="19" t="n">
        <v>0.165280130017404</v>
      </c>
      <c r="E10" s="19" t="n">
        <v>0.144463004182364</v>
      </c>
      <c r="F10" s="19"/>
      <c r="G10" s="19" t="n">
        <v>0.210361949118859</v>
      </c>
      <c r="H10" s="19" t="n">
        <v>0.0878435381296822</v>
      </c>
      <c r="I10" s="19" t="n">
        <v>0.210847344134895</v>
      </c>
      <c r="J10" s="19" t="n">
        <v>0.266666666666667</v>
      </c>
      <c r="K10" s="19" t="n">
        <v>0.228411689134924</v>
      </c>
      <c r="L10" s="19" t="n">
        <v>0.112911448628395</v>
      </c>
      <c r="M10" s="19" t="n">
        <v>0.0871584498425424</v>
      </c>
      <c r="N10" s="19" t="n">
        <v>0.0999012243012484</v>
      </c>
      <c r="O10" s="19" t="n">
        <v>0.102223405328318</v>
      </c>
      <c r="P10" s="19"/>
      <c r="Q10" s="19" t="n">
        <v>0.22950418533517</v>
      </c>
      <c r="R10" s="19" t="n">
        <v>0.179491880587068</v>
      </c>
      <c r="S10" s="19" t="n">
        <v>0.0338320697638562</v>
      </c>
      <c r="T10" s="19" t="n">
        <v>0.0324356453753991</v>
      </c>
      <c r="U10" s="19"/>
      <c r="V10" s="19" t="n">
        <v>0.175854545006299</v>
      </c>
      <c r="W10" s="19" t="n">
        <v>0.139626814126214</v>
      </c>
      <c r="X10" s="19" t="n">
        <v>0.107870475855909</v>
      </c>
      <c r="Y10" s="19"/>
      <c r="Z10" s="19" t="n">
        <v>0.105782498323251</v>
      </c>
      <c r="AA10" s="19" t="n">
        <v>0.192164395227808</v>
      </c>
      <c r="AB10" s="19" t="n">
        <v>0.202022863260319</v>
      </c>
      <c r="AC10" s="19" t="n">
        <v>0.278708533228743</v>
      </c>
      <c r="AD10" s="19" t="n">
        <v>0.199604926530627</v>
      </c>
    </row>
    <row r="11">
      <c r="B11" s="20" t="s">
        <v>120</v>
      </c>
      <c r="C11" s="19" t="n">
        <v>0.0952100823522896</v>
      </c>
      <c r="D11" s="19" t="n">
        <v>0.0878072512927184</v>
      </c>
      <c r="E11" s="19" t="n">
        <v>0.0995356729568182</v>
      </c>
      <c r="F11" s="19"/>
      <c r="G11" s="19" t="n">
        <v>0.131710440704913</v>
      </c>
      <c r="H11" s="19" t="n">
        <v>0.034970787642652</v>
      </c>
      <c r="I11" s="19" t="n">
        <v>0.0996324638163636</v>
      </c>
      <c r="J11" s="19" t="n">
        <v>0.0662719537520997</v>
      </c>
      <c r="K11" s="19" t="n">
        <v>0.128513341503609</v>
      </c>
      <c r="L11" s="19" t="n">
        <v>0.140805053733173</v>
      </c>
      <c r="M11" s="19" t="n">
        <v>0.0654978470035311</v>
      </c>
      <c r="N11" s="19" t="n">
        <v>0.0833168707168747</v>
      </c>
      <c r="O11" s="19" t="n">
        <v>0.0613824046082747</v>
      </c>
      <c r="P11" s="19"/>
      <c r="Q11" s="19" t="n">
        <v>0.106824602952991</v>
      </c>
      <c r="R11" s="19" t="n">
        <v>0.0824775532664954</v>
      </c>
      <c r="S11" s="19" t="n">
        <v>0.196827926489765</v>
      </c>
      <c r="T11" s="19" t="n">
        <v>0.0455691620382081</v>
      </c>
      <c r="U11" s="19"/>
      <c r="V11" s="19" t="n">
        <v>0.0916043079220393</v>
      </c>
      <c r="W11" s="19" t="n">
        <v>0.106716783891316</v>
      </c>
      <c r="X11" s="19" t="n">
        <v>0.0771932255171479</v>
      </c>
      <c r="Y11" s="19"/>
      <c r="Z11" s="19" t="n">
        <v>0.104251561717042</v>
      </c>
      <c r="AA11" s="19" t="n">
        <v>0.0887012285776609</v>
      </c>
      <c r="AB11" s="19" t="n">
        <v>0.0845701423451369</v>
      </c>
      <c r="AC11" s="19" t="n">
        <v>0.057963127752483</v>
      </c>
      <c r="AD11" s="19" t="n">
        <v>0.116247208292683</v>
      </c>
    </row>
    <row r="12">
      <c r="B12" s="20" t="s">
        <v>78</v>
      </c>
      <c r="C12" s="21" t="n">
        <v>0.0228205002934922</v>
      </c>
      <c r="D12" s="21" t="n">
        <v>0.0157503572794371</v>
      </c>
      <c r="E12" s="21" t="n">
        <v>0.0267454401342271</v>
      </c>
      <c r="F12" s="21"/>
      <c r="G12" s="21" t="n">
        <v>0.0262171694713152</v>
      </c>
      <c r="H12" s="21" t="n">
        <v>0.017485393821326</v>
      </c>
      <c r="I12" s="21" t="n">
        <v>0.0110556411075225</v>
      </c>
      <c r="J12" s="21" t="n">
        <v>0.0331359768760499</v>
      </c>
      <c r="K12" s="21" t="n">
        <v>0.057229987744587</v>
      </c>
      <c r="L12" s="21" t="n">
        <v>0.0140303668154692</v>
      </c>
      <c r="M12" s="21" t="n">
        <v>0</v>
      </c>
      <c r="N12" s="21" t="n">
        <v>0.0333662585662505</v>
      </c>
      <c r="O12" s="21" t="n">
        <v>0.0202995968318112</v>
      </c>
      <c r="P12" s="21"/>
      <c r="Q12" s="21" t="n">
        <v>0.0174650982115068</v>
      </c>
      <c r="R12" s="21" t="n">
        <v>0.0182138498849474</v>
      </c>
      <c r="S12" s="21" t="n">
        <v>0.022062927145784</v>
      </c>
      <c r="T12" s="21" t="n">
        <v>0.0342507816000644</v>
      </c>
      <c r="U12" s="21"/>
      <c r="V12" s="21" t="n">
        <v>0.0252892088878867</v>
      </c>
      <c r="W12" s="21" t="n">
        <v>0.0289378551432656</v>
      </c>
      <c r="X12" s="21" t="n">
        <v>0</v>
      </c>
      <c r="Y12" s="21"/>
      <c r="Z12" s="21" t="n">
        <v>0.017642104182549</v>
      </c>
      <c r="AA12" s="21" t="n">
        <v>0.0253789670913686</v>
      </c>
      <c r="AB12" s="21" t="n">
        <v>0.0271765081591357</v>
      </c>
      <c r="AC12" s="21" t="n">
        <v>0.0101807909340464</v>
      </c>
      <c r="AD12" s="21" t="n">
        <v>0.0351241691378336</v>
      </c>
    </row>
    <row r="13">
      <c r="B13" s="18"/>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126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122</v>
      </c>
      <c r="C9" s="19" t="n">
        <v>0.384579980024616</v>
      </c>
      <c r="D9" s="19" t="n">
        <v>0.403406968906533</v>
      </c>
      <c r="E9" s="19" t="n">
        <v>0.375476933018342</v>
      </c>
      <c r="F9" s="19"/>
      <c r="G9" s="19" t="n">
        <v>0.289325754206973</v>
      </c>
      <c r="H9" s="19" t="n">
        <v>0.508326127887611</v>
      </c>
      <c r="I9" s="19" t="n">
        <v>0.355755923170638</v>
      </c>
      <c r="J9" s="19" t="n">
        <v>0.334122759162467</v>
      </c>
      <c r="K9" s="19" t="n">
        <v>0.328987719224138</v>
      </c>
      <c r="L9" s="19" t="n">
        <v>0.380491189279271</v>
      </c>
      <c r="M9" s="19" t="n">
        <v>0.390922928075198</v>
      </c>
      <c r="N9" s="19" t="n">
        <v>0.466930068530004</v>
      </c>
      <c r="O9" s="19" t="n">
        <v>0.386901375086515</v>
      </c>
      <c r="P9" s="19"/>
      <c r="Q9" s="19" t="n">
        <v>0.304022521871285</v>
      </c>
      <c r="R9" s="19" t="n">
        <v>0.372623049804813</v>
      </c>
      <c r="S9" s="19" t="n">
        <v>0.515453979939268</v>
      </c>
      <c r="T9" s="19" t="n">
        <v>0.460137780238001</v>
      </c>
      <c r="U9" s="19"/>
      <c r="V9" s="19" t="n">
        <v>0.389285074369347</v>
      </c>
      <c r="W9" s="19" t="n">
        <v>0.343089966902161</v>
      </c>
      <c r="X9" s="19" t="n">
        <v>0.474593911946196</v>
      </c>
      <c r="Y9" s="19"/>
      <c r="Z9" s="19" t="n">
        <v>0.364178815832354</v>
      </c>
      <c r="AA9" s="19" t="n">
        <v>0.42872541998446</v>
      </c>
      <c r="AB9" s="19" t="n">
        <v>0.382556503374945</v>
      </c>
      <c r="AC9" s="19" t="n">
        <v>0.359716765285747</v>
      </c>
      <c r="AD9" s="19" t="n">
        <v>0.422629666037536</v>
      </c>
    </row>
    <row r="10">
      <c r="B10" s="20" t="s">
        <v>123</v>
      </c>
      <c r="C10" s="19" t="n">
        <v>0.472423285778243</v>
      </c>
      <c r="D10" s="19" t="n">
        <v>0.475129488975347</v>
      </c>
      <c r="E10" s="19" t="n">
        <v>0.469349777735592</v>
      </c>
      <c r="F10" s="19"/>
      <c r="G10" s="19" t="n">
        <v>0.421973084934392</v>
      </c>
      <c r="H10" s="19" t="n">
        <v>0.474188478291063</v>
      </c>
      <c r="I10" s="19" t="n">
        <v>0.467222125260341</v>
      </c>
      <c r="J10" s="19" t="n">
        <v>0.366469310209383</v>
      </c>
      <c r="K10" s="19" t="n">
        <v>0.528106732028869</v>
      </c>
      <c r="L10" s="19" t="n">
        <v>0.492734123803025</v>
      </c>
      <c r="M10" s="19" t="n">
        <v>0.543579224921271</v>
      </c>
      <c r="N10" s="19" t="n">
        <v>0.382822992223117</v>
      </c>
      <c r="O10" s="19" t="n">
        <v>0.490575622753356</v>
      </c>
      <c r="P10" s="19"/>
      <c r="Q10" s="19" t="n">
        <v>0.509843885292467</v>
      </c>
      <c r="R10" s="19" t="n">
        <v>0.478367079907333</v>
      </c>
      <c r="S10" s="19" t="n">
        <v>0.428024902802305</v>
      </c>
      <c r="T10" s="19" t="n">
        <v>0.434638320832381</v>
      </c>
      <c r="U10" s="19"/>
      <c r="V10" s="19" t="n">
        <v>0.496836520697489</v>
      </c>
      <c r="W10" s="19" t="n">
        <v>0.45785522258535</v>
      </c>
      <c r="X10" s="19" t="n">
        <v>0.435303781037575</v>
      </c>
      <c r="Y10" s="19"/>
      <c r="Z10" s="19" t="n">
        <v>0.522740983976621</v>
      </c>
      <c r="AA10" s="19" t="n">
        <v>0.432474797157253</v>
      </c>
      <c r="AB10" s="19" t="n">
        <v>0.440125024856477</v>
      </c>
      <c r="AC10" s="19" t="n">
        <v>0.494889460961073</v>
      </c>
      <c r="AD10" s="19" t="n">
        <v>0.477361194319132</v>
      </c>
    </row>
    <row r="11">
      <c r="B11" s="20" t="s">
        <v>124</v>
      </c>
      <c r="C11" s="19" t="n">
        <v>0.104629903380241</v>
      </c>
      <c r="D11" s="19" t="n">
        <v>0.0924843364622139</v>
      </c>
      <c r="E11" s="19" t="n">
        <v>0.111570558595635</v>
      </c>
      <c r="F11" s="19"/>
      <c r="G11" s="19" t="n">
        <v>0.236266821916005</v>
      </c>
      <c r="H11" s="19" t="n">
        <v>0</v>
      </c>
      <c r="I11" s="19" t="n">
        <v>0.132799387138931</v>
      </c>
      <c r="J11" s="19" t="n">
        <v>0.2662719537521</v>
      </c>
      <c r="K11" s="19" t="n">
        <v>0.0716221949879711</v>
      </c>
      <c r="L11" s="19" t="n">
        <v>0.112577191576074</v>
      </c>
      <c r="M11" s="19" t="n">
        <v>0.0435792249212712</v>
      </c>
      <c r="N11" s="19" t="n">
        <v>0.116880680680628</v>
      </c>
      <c r="O11" s="19" t="n">
        <v>0.0613824046082747</v>
      </c>
      <c r="P11" s="19"/>
      <c r="Q11" s="19" t="n">
        <v>0.167144345665764</v>
      </c>
      <c r="R11" s="19" t="n">
        <v>0.10702566539348</v>
      </c>
      <c r="S11" s="19" t="n">
        <v>0.0396050823764981</v>
      </c>
      <c r="T11" s="19" t="n">
        <v>0.0481588226806496</v>
      </c>
      <c r="U11" s="19"/>
      <c r="V11" s="19" t="n">
        <v>0.0971835974787537</v>
      </c>
      <c r="W11" s="19" t="n">
        <v>0.123920796669911</v>
      </c>
      <c r="X11" s="19" t="n">
        <v>0.078655751562442</v>
      </c>
      <c r="Y11" s="19"/>
      <c r="Z11" s="19" t="n">
        <v>0.0829022747423465</v>
      </c>
      <c r="AA11" s="19" t="n">
        <v>0.068967740994255</v>
      </c>
      <c r="AB11" s="19" t="n">
        <v>0.128018906583608</v>
      </c>
      <c r="AC11" s="19" t="n">
        <v>0.076989937528717</v>
      </c>
      <c r="AD11" s="19" t="n">
        <v>0.100009139643332</v>
      </c>
    </row>
    <row r="12">
      <c r="B12" s="20" t="s">
        <v>125</v>
      </c>
      <c r="C12" s="19" t="n">
        <v>0.0215862650870095</v>
      </c>
      <c r="D12" s="19" t="n">
        <v>0.0185864875931236</v>
      </c>
      <c r="E12" s="19" t="n">
        <v>0.0232876179057841</v>
      </c>
      <c r="F12" s="19"/>
      <c r="G12" s="19" t="n">
        <v>0.0262171694713152</v>
      </c>
      <c r="H12" s="19" t="n">
        <v>0</v>
      </c>
      <c r="I12" s="19" t="n">
        <v>0.0331669233225674</v>
      </c>
      <c r="J12" s="19" t="n">
        <v>0</v>
      </c>
      <c r="K12" s="19" t="n">
        <v>0.0142227866289094</v>
      </c>
      <c r="L12" s="19" t="n">
        <v>0.0141974953416295</v>
      </c>
      <c r="M12" s="19" t="n">
        <v>0.0219186220822599</v>
      </c>
      <c r="N12" s="19" t="n">
        <v>0.0165843535843737</v>
      </c>
      <c r="O12" s="19" t="n">
        <v>0.0611405975518541</v>
      </c>
      <c r="P12" s="19"/>
      <c r="Q12" s="19" t="n">
        <v>0.018989247170484</v>
      </c>
      <c r="R12" s="19" t="n">
        <v>0.023545639533102</v>
      </c>
      <c r="S12" s="19" t="n">
        <v>0.0169160348819281</v>
      </c>
      <c r="T12" s="19" t="n">
        <v>0.0227830688805628</v>
      </c>
      <c r="U12" s="19"/>
      <c r="V12" s="19" t="n">
        <v>0.0037439826441319</v>
      </c>
      <c r="W12" s="19" t="n">
        <v>0.0470696989257113</v>
      </c>
      <c r="X12" s="19" t="n">
        <v>0.0114465554537877</v>
      </c>
      <c r="Y12" s="19"/>
      <c r="Z12" s="19" t="n">
        <v>0.0123865938098515</v>
      </c>
      <c r="AA12" s="19" t="n">
        <v>0.0577875803091242</v>
      </c>
      <c r="AB12" s="19" t="n">
        <v>0.0366300933768196</v>
      </c>
      <c r="AC12" s="19" t="n">
        <v>0.0475175688762483</v>
      </c>
      <c r="AD12" s="19" t="n">
        <v>0</v>
      </c>
    </row>
    <row r="13">
      <c r="B13" s="20" t="s">
        <v>78</v>
      </c>
      <c r="C13" s="21" t="n">
        <v>0.0167805657298905</v>
      </c>
      <c r="D13" s="21" t="n">
        <v>0.0103927180627829</v>
      </c>
      <c r="E13" s="21" t="n">
        <v>0.0203151127446465</v>
      </c>
      <c r="F13" s="21"/>
      <c r="G13" s="21" t="n">
        <v>0.0262171694713152</v>
      </c>
      <c r="H13" s="21" t="n">
        <v>0.017485393821326</v>
      </c>
      <c r="I13" s="21" t="n">
        <v>0.0110556411075225</v>
      </c>
      <c r="J13" s="21" t="n">
        <v>0.0331359768760499</v>
      </c>
      <c r="K13" s="21" t="n">
        <v>0.0570605671301123</v>
      </c>
      <c r="L13" s="21" t="n">
        <v>0</v>
      </c>
      <c r="M13" s="21" t="n">
        <v>0</v>
      </c>
      <c r="N13" s="21" t="n">
        <v>0.0167819049818769</v>
      </c>
      <c r="O13" s="21" t="n">
        <v>0</v>
      </c>
      <c r="P13" s="21"/>
      <c r="Q13" s="21" t="n">
        <v>0</v>
      </c>
      <c r="R13" s="21" t="n">
        <v>0.0184385653612714</v>
      </c>
      <c r="S13" s="21" t="n">
        <v>0</v>
      </c>
      <c r="T13" s="21" t="n">
        <v>0.0342820073684062</v>
      </c>
      <c r="U13" s="21"/>
      <c r="V13" s="21" t="n">
        <v>0.0129508248102787</v>
      </c>
      <c r="W13" s="21" t="n">
        <v>0.0280643149168666</v>
      </c>
      <c r="X13" s="21" t="n">
        <v>0</v>
      </c>
      <c r="Y13" s="21"/>
      <c r="Z13" s="21" t="n">
        <v>0.0177913316388272</v>
      </c>
      <c r="AA13" s="21" t="n">
        <v>0.0120444615549084</v>
      </c>
      <c r="AB13" s="21" t="n">
        <v>0.0126694718081509</v>
      </c>
      <c r="AC13" s="21" t="n">
        <v>0.0208862673482147</v>
      </c>
      <c r="AD13" s="21" t="n">
        <v>0</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127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122</v>
      </c>
      <c r="C9" s="19" t="n">
        <v>0.281315125166972</v>
      </c>
      <c r="D9" s="19" t="n">
        <v>0.336324978132415</v>
      </c>
      <c r="E9" s="19" t="n">
        <v>0.25216637004655</v>
      </c>
      <c r="F9" s="19"/>
      <c r="G9" s="19" t="n">
        <v>0.210674245793027</v>
      </c>
      <c r="H9" s="19" t="n">
        <v>0.421107443292507</v>
      </c>
      <c r="I9" s="19" t="n">
        <v>0.310874889497242</v>
      </c>
      <c r="J9" s="19" t="n">
        <v>0.267850805410368</v>
      </c>
      <c r="K9" s="19" t="n">
        <v>0.18591274986267</v>
      </c>
      <c r="L9" s="19" t="n">
        <v>0.254050759413888</v>
      </c>
      <c r="M9" s="19" t="n">
        <v>0.282361894636893</v>
      </c>
      <c r="N9" s="19" t="n">
        <v>0.217177007776883</v>
      </c>
      <c r="O9" s="19" t="n">
        <v>0.387626796255777</v>
      </c>
      <c r="P9" s="19"/>
      <c r="Q9" s="19" t="n">
        <v>0.222791674727678</v>
      </c>
      <c r="R9" s="19" t="n">
        <v>0.32833978089603</v>
      </c>
      <c r="S9" s="19" t="n">
        <v>0.2215457903683</v>
      </c>
      <c r="T9" s="19" t="n">
        <v>0.265333256766043</v>
      </c>
      <c r="U9" s="19"/>
      <c r="V9" s="19" t="n">
        <v>0.277978960112423</v>
      </c>
      <c r="W9" s="19" t="n">
        <v>0.235190210783308</v>
      </c>
      <c r="X9" s="19" t="n">
        <v>0.407251553565815</v>
      </c>
      <c r="Y9" s="19"/>
      <c r="Z9" s="19" t="n">
        <v>0.250777635098962</v>
      </c>
      <c r="AA9" s="19" t="n">
        <v>0.326763657226717</v>
      </c>
      <c r="AB9" s="19" t="n">
        <v>0.249613855875468</v>
      </c>
      <c r="AC9" s="19" t="n">
        <v>0.333569936697843</v>
      </c>
      <c r="AD9" s="19" t="n">
        <v>0.346315928056125</v>
      </c>
    </row>
    <row r="10">
      <c r="B10" s="20" t="s">
        <v>123</v>
      </c>
      <c r="C10" s="19" t="n">
        <v>0.435404896358635</v>
      </c>
      <c r="D10" s="19" t="n">
        <v>0.439287199500642</v>
      </c>
      <c r="E10" s="19" t="n">
        <v>0.431577879726733</v>
      </c>
      <c r="F10" s="19"/>
      <c r="G10" s="19" t="n">
        <v>0.368914152643424</v>
      </c>
      <c r="H10" s="19" t="n">
        <v>0.456494799958211</v>
      </c>
      <c r="I10" s="19" t="n">
        <v>0.456429871850141</v>
      </c>
      <c r="J10" s="19" t="n">
        <v>0.4662719537521</v>
      </c>
      <c r="K10" s="19" t="n">
        <v>0.485438372142141</v>
      </c>
      <c r="L10" s="19" t="n">
        <v>0.422415161199519</v>
      </c>
      <c r="M10" s="19" t="n">
        <v>0.369778363722684</v>
      </c>
      <c r="N10" s="19" t="n">
        <v>0.449555509355618</v>
      </c>
      <c r="O10" s="19" t="n">
        <v>0.42870960403224</v>
      </c>
      <c r="P10" s="19"/>
      <c r="Q10" s="19" t="n">
        <v>0.451973935167336</v>
      </c>
      <c r="R10" s="19" t="n">
        <v>0.42131881762719</v>
      </c>
      <c r="S10" s="19" t="n">
        <v>0.514403829090693</v>
      </c>
      <c r="T10" s="19" t="n">
        <v>0.422065617793353</v>
      </c>
      <c r="U10" s="19"/>
      <c r="V10" s="19" t="n">
        <v>0.497421569089604</v>
      </c>
      <c r="W10" s="19" t="n">
        <v>0.388494582625054</v>
      </c>
      <c r="X10" s="19" t="n">
        <v>0.365986959036835</v>
      </c>
      <c r="Y10" s="19"/>
      <c r="Z10" s="19" t="n">
        <v>0.469816764268779</v>
      </c>
      <c r="AA10" s="19" t="n">
        <v>0.422782653232736</v>
      </c>
      <c r="AB10" s="19" t="n">
        <v>0.423860211844518</v>
      </c>
      <c r="AC10" s="19" t="n">
        <v>0.558078641974898</v>
      </c>
      <c r="AD10" s="19" t="n">
        <v>0.470279426414992</v>
      </c>
    </row>
    <row r="11">
      <c r="B11" s="20" t="s">
        <v>124</v>
      </c>
      <c r="C11" s="19" t="n">
        <v>0.189664555777492</v>
      </c>
      <c r="D11" s="19" t="n">
        <v>0.155685260342314</v>
      </c>
      <c r="E11" s="19" t="n">
        <v>0.208770145973925</v>
      </c>
      <c r="F11" s="19"/>
      <c r="G11" s="19" t="n">
        <v>0.21004965244469</v>
      </c>
      <c r="H11" s="19" t="n">
        <v>0.0874269691066301</v>
      </c>
      <c r="I11" s="19" t="n">
        <v>0.177285339266343</v>
      </c>
      <c r="J11" s="19" t="n">
        <v>0.166469310209383</v>
      </c>
      <c r="K11" s="19" t="n">
        <v>0.185743329248196</v>
      </c>
      <c r="L11" s="19" t="n">
        <v>0.225154383152148</v>
      </c>
      <c r="M11" s="19" t="n">
        <v>0.282619913880141</v>
      </c>
      <c r="N11" s="19" t="n">
        <v>0.250148163548127</v>
      </c>
      <c r="O11" s="19" t="n">
        <v>0.101981598271897</v>
      </c>
      <c r="P11" s="19"/>
      <c r="Q11" s="19" t="n">
        <v>0.250534449468472</v>
      </c>
      <c r="R11" s="19" t="n">
        <v>0.170579161047086</v>
      </c>
      <c r="S11" s="19" t="n">
        <v>0.125542397476102</v>
      </c>
      <c r="T11" s="19" t="n">
        <v>0.187548059727336</v>
      </c>
      <c r="U11" s="19"/>
      <c r="V11" s="19" t="n">
        <v>0.168934746426055</v>
      </c>
      <c r="W11" s="19" t="n">
        <v>0.230736304273996</v>
      </c>
      <c r="X11" s="19" t="n">
        <v>0.149086522565679</v>
      </c>
      <c r="Y11" s="19"/>
      <c r="Z11" s="19" t="n">
        <v>0.211519079419712</v>
      </c>
      <c r="AA11" s="19" t="n">
        <v>0.193469350109192</v>
      </c>
      <c r="AB11" s="19" t="n">
        <v>0.191595827419198</v>
      </c>
      <c r="AC11" s="19" t="n">
        <v>0.0853661165548148</v>
      </c>
      <c r="AD11" s="19" t="n">
        <v>0.126807380509758</v>
      </c>
    </row>
    <row r="12">
      <c r="B12" s="20" t="s">
        <v>125</v>
      </c>
      <c r="C12" s="19" t="n">
        <v>0.0840779372390023</v>
      </c>
      <c r="D12" s="19" t="n">
        <v>0.0573347986964853</v>
      </c>
      <c r="E12" s="19" t="n">
        <v>0.0989174130239911</v>
      </c>
      <c r="F12" s="19"/>
      <c r="G12" s="19" t="n">
        <v>0.210361949118859</v>
      </c>
      <c r="H12" s="19" t="n">
        <v>0.017485393821326</v>
      </c>
      <c r="I12" s="19" t="n">
        <v>0.0554098993862736</v>
      </c>
      <c r="J12" s="19" t="n">
        <v>0.0994079306281496</v>
      </c>
      <c r="K12" s="19" t="n">
        <v>0.128682762118083</v>
      </c>
      <c r="L12" s="19" t="n">
        <v>0.0983796962344446</v>
      </c>
      <c r="M12" s="19" t="n">
        <v>0.0433212056780226</v>
      </c>
      <c r="N12" s="19" t="n">
        <v>0.049753060753121</v>
      </c>
      <c r="O12" s="19" t="n">
        <v>0.0816820014400858</v>
      </c>
      <c r="P12" s="19"/>
      <c r="Q12" s="19" t="n">
        <v>0.0647114978171069</v>
      </c>
      <c r="R12" s="19" t="n">
        <v>0.0721944776372926</v>
      </c>
      <c r="S12" s="19" t="n">
        <v>0.121379576564154</v>
      </c>
      <c r="T12" s="19" t="n">
        <v>0.125053065713268</v>
      </c>
      <c r="U12" s="19"/>
      <c r="V12" s="19" t="n">
        <v>0.0556647243719179</v>
      </c>
      <c r="W12" s="19" t="n">
        <v>0.12576265621855</v>
      </c>
      <c r="X12" s="19" t="n">
        <v>0.0651595296998233</v>
      </c>
      <c r="Y12" s="19"/>
      <c r="Z12" s="19" t="n">
        <v>0.0678865212125474</v>
      </c>
      <c r="AA12" s="19" t="n">
        <v>0.0569843394313556</v>
      </c>
      <c r="AB12" s="19" t="n">
        <v>0.120987370816423</v>
      </c>
      <c r="AC12" s="19" t="n">
        <v>0</v>
      </c>
      <c r="AD12" s="19" t="n">
        <v>0.0565972650191255</v>
      </c>
    </row>
    <row r="13">
      <c r="B13" s="20" t="s">
        <v>78</v>
      </c>
      <c r="C13" s="21" t="n">
        <v>0.00953748545789869</v>
      </c>
      <c r="D13" s="21" t="n">
        <v>0.0113677633281443</v>
      </c>
      <c r="E13" s="21" t="n">
        <v>0.00856819122880005</v>
      </c>
      <c r="F13" s="21"/>
      <c r="G13" s="21" t="n">
        <v>0</v>
      </c>
      <c r="H13" s="21" t="n">
        <v>0.017485393821326</v>
      </c>
      <c r="I13" s="21" t="n">
        <v>0</v>
      </c>
      <c r="J13" s="21" t="n">
        <v>0</v>
      </c>
      <c r="K13" s="21" t="n">
        <v>0.0142227866289094</v>
      </c>
      <c r="L13" s="21" t="n">
        <v>0</v>
      </c>
      <c r="M13" s="21" t="n">
        <v>0.0219186220822599</v>
      </c>
      <c r="N13" s="21" t="n">
        <v>0.0333662585662505</v>
      </c>
      <c r="O13" s="21" t="n">
        <v>0</v>
      </c>
      <c r="P13" s="21"/>
      <c r="Q13" s="21" t="n">
        <v>0.00998844281940642</v>
      </c>
      <c r="R13" s="21" t="n">
        <v>0.0075677627924004</v>
      </c>
      <c r="S13" s="21" t="n">
        <v>0.0171284065007511</v>
      </c>
      <c r="T13" s="21" t="n">
        <v>0</v>
      </c>
      <c r="U13" s="21"/>
      <c r="V13" s="21" t="n">
        <v>0</v>
      </c>
      <c r="W13" s="21" t="n">
        <v>0.0198162460990919</v>
      </c>
      <c r="X13" s="21" t="n">
        <v>0.0125154351318486</v>
      </c>
      <c r="Y13" s="21"/>
      <c r="Z13" s="21" t="n">
        <v>0</v>
      </c>
      <c r="AA13" s="21" t="n">
        <v>0</v>
      </c>
      <c r="AB13" s="21" t="n">
        <v>0.0139427340443928</v>
      </c>
      <c r="AC13" s="21" t="n">
        <v>0.0229853047724446</v>
      </c>
      <c r="AD13" s="21" t="n">
        <v>0</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137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128</v>
      </c>
      <c r="C9" s="19" t="n">
        <v>0.444503664210535</v>
      </c>
      <c r="D9" s="19" t="n">
        <v>0.430638513004351</v>
      </c>
      <c r="E9" s="19" t="n">
        <v>0.453411346589652</v>
      </c>
      <c r="F9" s="19"/>
      <c r="G9" s="19" t="n">
        <v>0.367977262620918</v>
      </c>
      <c r="H9" s="19" t="n">
        <v>0.368442977317003</v>
      </c>
      <c r="I9" s="19" t="n">
        <v>0.43261863552865</v>
      </c>
      <c r="J9" s="19" t="n">
        <v>0.23313597687605</v>
      </c>
      <c r="K9" s="19" t="n">
        <v>0.471554426742181</v>
      </c>
      <c r="L9" s="19" t="n">
        <v>0.408384794384049</v>
      </c>
      <c r="M9" s="19" t="n">
        <v>0.478597416404237</v>
      </c>
      <c r="N9" s="19" t="n">
        <v>0.516090475090616</v>
      </c>
      <c r="O9" s="19" t="n">
        <v>0.632672800576034</v>
      </c>
      <c r="P9" s="19"/>
      <c r="Q9" s="19" t="n">
        <v>0.463567875394167</v>
      </c>
      <c r="R9" s="19" t="n">
        <v>0.407265811251456</v>
      </c>
      <c r="S9" s="19" t="n">
        <v>0.446571255604771</v>
      </c>
      <c r="T9" s="19" t="n">
        <v>0.543175355081803</v>
      </c>
      <c r="U9" s="19"/>
      <c r="V9" s="19" t="n">
        <v>0.449761211488793</v>
      </c>
      <c r="W9" s="19" t="n">
        <v>0.417100731508487</v>
      </c>
      <c r="X9" s="19" t="n">
        <v>0.497463565966588</v>
      </c>
      <c r="Y9" s="19"/>
      <c r="Z9" s="19" t="n">
        <v>0.5253631562779</v>
      </c>
      <c r="AA9" s="19" t="n">
        <v>0.407160040411428</v>
      </c>
      <c r="AB9" s="19" t="n">
        <v>0.42506726297553</v>
      </c>
      <c r="AC9" s="19" t="n">
        <v>0.451948683174197</v>
      </c>
      <c r="AD9" s="19" t="n">
        <v>0.484825889711994</v>
      </c>
    </row>
    <row r="10">
      <c r="B10" s="20" t="s">
        <v>129</v>
      </c>
      <c r="C10" s="19" t="n">
        <v>0.438599272248056</v>
      </c>
      <c r="D10" s="19" t="n">
        <v>0.443921780204879</v>
      </c>
      <c r="E10" s="19" t="n">
        <v>0.433996486505519</v>
      </c>
      <c r="F10" s="19"/>
      <c r="G10" s="19" t="n">
        <v>0.421036194911886</v>
      </c>
      <c r="H10" s="19" t="n">
        <v>0.385511802115277</v>
      </c>
      <c r="I10" s="19" t="n">
        <v>0.489596795172709</v>
      </c>
      <c r="J10" s="19" t="n">
        <v>0.49940793062815</v>
      </c>
      <c r="K10" s="19" t="n">
        <v>0.385709445125301</v>
      </c>
      <c r="L10" s="19" t="n">
        <v>0.380156932226951</v>
      </c>
      <c r="M10" s="19" t="n">
        <v>0.522176641325509</v>
      </c>
      <c r="N10" s="19" t="n">
        <v>0.450345714945631</v>
      </c>
      <c r="O10" s="19" t="n">
        <v>0.469792411808704</v>
      </c>
      <c r="P10" s="19"/>
      <c r="Q10" s="19" t="n">
        <v>0.442604061651343</v>
      </c>
      <c r="R10" s="19" t="n">
        <v>0.40822820114842</v>
      </c>
      <c r="S10" s="19" t="n">
        <v>0.403731237522658</v>
      </c>
      <c r="T10" s="19" t="n">
        <v>0.545384225166315</v>
      </c>
      <c r="U10" s="19"/>
      <c r="V10" s="19" t="n">
        <v>0.452856338995049</v>
      </c>
      <c r="W10" s="19" t="n">
        <v>0.384170002069577</v>
      </c>
      <c r="X10" s="19" t="n">
        <v>0.532274528376556</v>
      </c>
      <c r="Y10" s="19"/>
      <c r="Z10" s="19" t="n">
        <v>0.543268376455124</v>
      </c>
      <c r="AA10" s="19" t="n">
        <v>0.347112701359663</v>
      </c>
      <c r="AB10" s="19" t="n">
        <v>0.351473529864501</v>
      </c>
      <c r="AC10" s="19" t="n">
        <v>0.447246667737011</v>
      </c>
      <c r="AD10" s="19" t="n">
        <v>0.509330690761512</v>
      </c>
    </row>
    <row r="11">
      <c r="B11" s="20" t="s">
        <v>130</v>
      </c>
      <c r="C11" s="19" t="n">
        <v>0.425745152212507</v>
      </c>
      <c r="D11" s="19" t="n">
        <v>0.452680330457418</v>
      </c>
      <c r="E11" s="19" t="n">
        <v>0.409316569805334</v>
      </c>
      <c r="F11" s="19"/>
      <c r="G11" s="19" t="n">
        <v>0.473470533854516</v>
      </c>
      <c r="H11" s="19" t="n">
        <v>0.351374152518729</v>
      </c>
      <c r="I11" s="19" t="n">
        <v>0.445374230742619</v>
      </c>
      <c r="J11" s="19" t="n">
        <v>0.63313597687605</v>
      </c>
      <c r="K11" s="19" t="n">
        <v>0.385709445125301</v>
      </c>
      <c r="L11" s="19" t="n">
        <v>0.352096198596012</v>
      </c>
      <c r="M11" s="19" t="n">
        <v>0.587416469085791</v>
      </c>
      <c r="N11" s="19" t="n">
        <v>0.400395102795006</v>
      </c>
      <c r="O11" s="19" t="n">
        <v>0.367085392367545</v>
      </c>
      <c r="P11" s="19"/>
      <c r="Q11" s="19" t="n">
        <v>0.423204229220333</v>
      </c>
      <c r="R11" s="19" t="n">
        <v>0.435041836297716</v>
      </c>
      <c r="S11" s="19" t="n">
        <v>0.374996069873811</v>
      </c>
      <c r="T11" s="19" t="n">
        <v>0.433106487162913</v>
      </c>
      <c r="U11" s="19"/>
      <c r="V11" s="19" t="n">
        <v>0.412131697795</v>
      </c>
      <c r="W11" s="19" t="n">
        <v>0.398172478218333</v>
      </c>
      <c r="X11" s="19" t="n">
        <v>0.536110792784287</v>
      </c>
      <c r="Y11" s="19"/>
      <c r="Z11" s="19" t="n">
        <v>0.521501714849764</v>
      </c>
      <c r="AA11" s="19" t="n">
        <v>0.325277690049682</v>
      </c>
      <c r="AB11" s="19" t="n">
        <v>0.326765382353278</v>
      </c>
      <c r="AC11" s="19" t="n">
        <v>0.380989762994313</v>
      </c>
      <c r="AD11" s="19" t="n">
        <v>0.537385877170215</v>
      </c>
    </row>
    <row r="12">
      <c r="B12" s="20" t="s">
        <v>131</v>
      </c>
      <c r="C12" s="19" t="n">
        <v>0.403055175518755</v>
      </c>
      <c r="D12" s="19" t="n">
        <v>0.379574581997396</v>
      </c>
      <c r="E12" s="19" t="n">
        <v>0.417081301963403</v>
      </c>
      <c r="F12" s="19"/>
      <c r="G12" s="19" t="n">
        <v>0.34238468649794</v>
      </c>
      <c r="H12" s="19" t="n">
        <v>0.420482589757929</v>
      </c>
      <c r="I12" s="19" t="n">
        <v>0.410639047162267</v>
      </c>
      <c r="J12" s="19" t="n">
        <v>0.233530689790617</v>
      </c>
      <c r="K12" s="19" t="n">
        <v>0.343210505853047</v>
      </c>
      <c r="L12" s="19" t="n">
        <v>0.450475894830457</v>
      </c>
      <c r="M12" s="19" t="n">
        <v>0.326457158044661</v>
      </c>
      <c r="N12" s="19" t="n">
        <v>0.515892923693112</v>
      </c>
      <c r="O12" s="19" t="n">
        <v>0.468825183583021</v>
      </c>
      <c r="P12" s="19"/>
      <c r="Q12" s="19" t="n">
        <v>0.396508072402073</v>
      </c>
      <c r="R12" s="19" t="n">
        <v>0.392644095639868</v>
      </c>
      <c r="S12" s="19" t="n">
        <v>0.408288138058656</v>
      </c>
      <c r="T12" s="19" t="n">
        <v>0.452948642166343</v>
      </c>
      <c r="U12" s="19"/>
      <c r="V12" s="19" t="n">
        <v>0.457914670675989</v>
      </c>
      <c r="W12" s="19" t="n">
        <v>0.318804335792483</v>
      </c>
      <c r="X12" s="19" t="n">
        <v>0.449044998645611</v>
      </c>
      <c r="Y12" s="19"/>
      <c r="Z12" s="19" t="n">
        <v>0.43293940814957</v>
      </c>
      <c r="AA12" s="19" t="n">
        <v>0.489255212297677</v>
      </c>
      <c r="AB12" s="19" t="n">
        <v>0.342851875506021</v>
      </c>
      <c r="AC12" s="19" t="n">
        <v>0.44077117433045</v>
      </c>
      <c r="AD12" s="19" t="n">
        <v>0.431165649682281</v>
      </c>
    </row>
    <row r="13">
      <c r="B13" s="20" t="s">
        <v>132</v>
      </c>
      <c r="C13" s="19" t="n">
        <v>0.3775634893478</v>
      </c>
      <c r="D13" s="19" t="n">
        <v>0.361984813418932</v>
      </c>
      <c r="E13" s="19" t="n">
        <v>0.387202963235218</v>
      </c>
      <c r="F13" s="19"/>
      <c r="G13" s="19" t="n">
        <v>0.368601855969256</v>
      </c>
      <c r="H13" s="19" t="n">
        <v>0.438801121625359</v>
      </c>
      <c r="I13" s="19" t="n">
        <v>0.432750329377312</v>
      </c>
      <c r="J13" s="19" t="n">
        <v>0.299013217713583</v>
      </c>
      <c r="K13" s="19" t="n">
        <v>0.285811097493986</v>
      </c>
      <c r="L13" s="19" t="n">
        <v>0.324035464965074</v>
      </c>
      <c r="M13" s="19" t="n">
        <v>0.369520344479435</v>
      </c>
      <c r="N13" s="19" t="n">
        <v>0.433366258566251</v>
      </c>
      <c r="O13" s="19" t="n">
        <v>0.427742375806558</v>
      </c>
      <c r="P13" s="19"/>
      <c r="Q13" s="19" t="n">
        <v>0.344869360424915</v>
      </c>
      <c r="R13" s="19" t="n">
        <v>0.354925300763746</v>
      </c>
      <c r="S13" s="19" t="n">
        <v>0.48666437705185</v>
      </c>
      <c r="T13" s="19" t="n">
        <v>0.434404013788028</v>
      </c>
      <c r="U13" s="19"/>
      <c r="V13" s="19" t="n">
        <v>0.421190803332369</v>
      </c>
      <c r="W13" s="19" t="n">
        <v>0.336469676317904</v>
      </c>
      <c r="X13" s="19" t="n">
        <v>0.349059911538358</v>
      </c>
      <c r="Y13" s="19"/>
      <c r="Z13" s="19" t="n">
        <v>0.450187123924589</v>
      </c>
      <c r="AA13" s="19" t="n">
        <v>0.351325151904868</v>
      </c>
      <c r="AB13" s="19" t="n">
        <v>0.291534744847272</v>
      </c>
      <c r="AC13" s="19" t="n">
        <v>0.343373894752147</v>
      </c>
      <c r="AD13" s="19" t="n">
        <v>0.377308250431526</v>
      </c>
    </row>
    <row r="14">
      <c r="B14" s="20" t="s">
        <v>133</v>
      </c>
      <c r="C14" s="19" t="n">
        <v>0.373934075595928</v>
      </c>
      <c r="D14" s="19" t="n">
        <v>0.426309150643458</v>
      </c>
      <c r="E14" s="19" t="n">
        <v>0.343474476355026</v>
      </c>
      <c r="F14" s="19"/>
      <c r="G14" s="19" t="n">
        <v>0.290262644229479</v>
      </c>
      <c r="H14" s="19" t="n">
        <v>0.281016008210373</v>
      </c>
      <c r="I14" s="19" t="n">
        <v>0.367721355292639</v>
      </c>
      <c r="J14" s="19" t="n">
        <v>0.467061379581234</v>
      </c>
      <c r="K14" s="19" t="n">
        <v>0.443108853484362</v>
      </c>
      <c r="L14" s="19" t="n">
        <v>0.338065831780543</v>
      </c>
      <c r="M14" s="19" t="n">
        <v>0.413099569400706</v>
      </c>
      <c r="N14" s="19" t="n">
        <v>0.366633741433749</v>
      </c>
      <c r="O14" s="19" t="n">
        <v>0.449009200864051</v>
      </c>
      <c r="P14" s="19"/>
      <c r="Q14" s="19" t="n">
        <v>0.347425457441859</v>
      </c>
      <c r="R14" s="19" t="n">
        <v>0.388843575499922</v>
      </c>
      <c r="S14" s="19" t="n">
        <v>0.266621488862815</v>
      </c>
      <c r="T14" s="19" t="n">
        <v>0.4327915885552</v>
      </c>
      <c r="U14" s="19"/>
      <c r="V14" s="19" t="n">
        <v>0.400662689194235</v>
      </c>
      <c r="W14" s="19" t="n">
        <v>0.321741158460321</v>
      </c>
      <c r="X14" s="19" t="n">
        <v>0.424334982218031</v>
      </c>
      <c r="Y14" s="19"/>
      <c r="Z14" s="19" t="n">
        <v>0.396182813221275</v>
      </c>
      <c r="AA14" s="19" t="n">
        <v>0.386670077755571</v>
      </c>
      <c r="AB14" s="19" t="n">
        <v>0.312687493600683</v>
      </c>
      <c r="AC14" s="19" t="n">
        <v>0.415593744540323</v>
      </c>
      <c r="AD14" s="19" t="n">
        <v>0.383494387840133</v>
      </c>
    </row>
    <row r="15">
      <c r="B15" s="20" t="s">
        <v>134</v>
      </c>
      <c r="C15" s="19" t="n">
        <v>0.34392575614473</v>
      </c>
      <c r="D15" s="19" t="n">
        <v>0.355436389728788</v>
      </c>
      <c r="E15" s="19" t="n">
        <v>0.335661466825414</v>
      </c>
      <c r="F15" s="19"/>
      <c r="G15" s="19" t="n">
        <v>0.44756566105737</v>
      </c>
      <c r="H15" s="19" t="n">
        <v>0.280182870164268</v>
      </c>
      <c r="I15" s="19" t="n">
        <v>0.25676986267143</v>
      </c>
      <c r="J15" s="19" t="n">
        <v>0.167258736038517</v>
      </c>
      <c r="K15" s="19" t="n">
        <v>0.40027107298316</v>
      </c>
      <c r="L15" s="19" t="n">
        <v>0.380324060753111</v>
      </c>
      <c r="M15" s="19" t="n">
        <v>0.391696985804944</v>
      </c>
      <c r="N15" s="19" t="n">
        <v>0.399802448602497</v>
      </c>
      <c r="O15" s="19" t="n">
        <v>0.305944794815691</v>
      </c>
      <c r="P15" s="19"/>
      <c r="Q15" s="19" t="n">
        <v>0.345637201129824</v>
      </c>
      <c r="R15" s="19" t="n">
        <v>0.350120386529141</v>
      </c>
      <c r="S15" s="19" t="n">
        <v>0.30930081271905</v>
      </c>
      <c r="T15" s="19" t="n">
        <v>0.355952084670557</v>
      </c>
      <c r="U15" s="19"/>
      <c r="V15" s="19" t="n">
        <v>0.368629832108163</v>
      </c>
      <c r="W15" s="19" t="n">
        <v>0.320253420171019</v>
      </c>
      <c r="X15" s="19" t="n">
        <v>0.328797498386496</v>
      </c>
      <c r="Y15" s="19"/>
      <c r="Z15" s="19" t="n">
        <v>0.374991773193499</v>
      </c>
      <c r="AA15" s="19" t="n">
        <v>0.311767685129814</v>
      </c>
      <c r="AB15" s="19" t="n">
        <v>0.32289933997414</v>
      </c>
      <c r="AC15" s="19" t="n">
        <v>0.38338057718387</v>
      </c>
      <c r="AD15" s="19" t="n">
        <v>0.375010326243507</v>
      </c>
    </row>
    <row r="16">
      <c r="B16" s="20" t="s">
        <v>135</v>
      </c>
      <c r="C16" s="19" t="n">
        <v>0.292093428638617</v>
      </c>
      <c r="D16" s="19" t="n">
        <v>0.355786717438054</v>
      </c>
      <c r="E16" s="19" t="n">
        <v>0.255213397981327</v>
      </c>
      <c r="F16" s="19"/>
      <c r="G16" s="19" t="n">
        <v>0.236891415264342</v>
      </c>
      <c r="H16" s="19" t="n">
        <v>0.350957583495677</v>
      </c>
      <c r="I16" s="19" t="n">
        <v>0.323367097013888</v>
      </c>
      <c r="J16" s="19" t="n">
        <v>0.133333333333333</v>
      </c>
      <c r="K16" s="19" t="n">
        <v>0.243142737607257</v>
      </c>
      <c r="L16" s="19" t="n">
        <v>0.338400088832864</v>
      </c>
      <c r="M16" s="19" t="n">
        <v>0.326973196531158</v>
      </c>
      <c r="N16" s="19" t="n">
        <v>0.283711973511881</v>
      </c>
      <c r="O16" s="19" t="n">
        <v>0.265587408208489</v>
      </c>
      <c r="P16" s="19"/>
      <c r="Q16" s="19" t="n">
        <v>0.249396881994585</v>
      </c>
      <c r="R16" s="19" t="n">
        <v>0.27958876600034</v>
      </c>
      <c r="S16" s="19" t="n">
        <v>0.24901208349293</v>
      </c>
      <c r="T16" s="19" t="n">
        <v>0.407779112054263</v>
      </c>
      <c r="U16" s="19"/>
      <c r="V16" s="19" t="n">
        <v>0.325357425101436</v>
      </c>
      <c r="W16" s="19" t="n">
        <v>0.20512222336426</v>
      </c>
      <c r="X16" s="19" t="n">
        <v>0.4101223970823</v>
      </c>
      <c r="Y16" s="19"/>
      <c r="Z16" s="19" t="n">
        <v>0.321569303430308</v>
      </c>
      <c r="AA16" s="19" t="n">
        <v>0.295096910036097</v>
      </c>
      <c r="AB16" s="19" t="n">
        <v>0.197256543844481</v>
      </c>
      <c r="AC16" s="19" t="n">
        <v>0.331890890912028</v>
      </c>
      <c r="AD16" s="19" t="n">
        <v>0.390302364136624</v>
      </c>
    </row>
    <row r="17">
      <c r="B17" s="20" t="s">
        <v>78</v>
      </c>
      <c r="C17" s="19" t="n">
        <v>0.0135447571957661</v>
      </c>
      <c r="D17" s="19" t="n">
        <v>0.0103927180627829</v>
      </c>
      <c r="E17" s="19" t="n">
        <v>0.015304797098065</v>
      </c>
      <c r="F17" s="19"/>
      <c r="G17" s="19" t="n">
        <v>0</v>
      </c>
      <c r="H17" s="19" t="n">
        <v>0</v>
      </c>
      <c r="I17" s="19" t="n">
        <v>0.022111282215045</v>
      </c>
      <c r="J17" s="19" t="n">
        <v>0</v>
      </c>
      <c r="K17" s="19" t="n">
        <v>0.0286149938722935</v>
      </c>
      <c r="L17" s="19" t="n">
        <v>0.0280607336309384</v>
      </c>
      <c r="M17" s="19" t="n">
        <v>0</v>
      </c>
      <c r="N17" s="19" t="n">
        <v>0.0167819049818769</v>
      </c>
      <c r="O17" s="19" t="n">
        <v>0</v>
      </c>
      <c r="P17" s="19"/>
      <c r="Q17" s="19" t="n">
        <v>0.0102053596253329</v>
      </c>
      <c r="R17" s="19" t="n">
        <v>0.010973640599554</v>
      </c>
      <c r="S17" s="19" t="n">
        <v>0.0169160348819281</v>
      </c>
      <c r="T17" s="19" t="n">
        <v>0.0134820170116528</v>
      </c>
      <c r="U17" s="19"/>
      <c r="V17" s="19" t="n">
        <v>0.0037439826441319</v>
      </c>
      <c r="W17" s="19" t="n">
        <v>0.0307176567343372</v>
      </c>
      <c r="X17" s="19" t="n">
        <v>0</v>
      </c>
      <c r="Y17" s="19"/>
      <c r="Z17" s="19" t="n">
        <v>0.00527800765276319</v>
      </c>
      <c r="AA17" s="19" t="n">
        <v>0.027902906128061</v>
      </c>
      <c r="AB17" s="19" t="n">
        <v>0.0206826368818573</v>
      </c>
      <c r="AC17" s="19" t="n">
        <v>0.0331995797658279</v>
      </c>
      <c r="AD17" s="19" t="n">
        <v>0.0124614273000028</v>
      </c>
    </row>
    <row r="18">
      <c r="B18" s="20" t="s">
        <v>136</v>
      </c>
      <c r="C18" s="21" t="n">
        <v>0.0735264247601085</v>
      </c>
      <c r="D18" s="21" t="n">
        <v>0.044845624145863</v>
      </c>
      <c r="E18" s="21" t="n">
        <v>0.0893906880245588</v>
      </c>
      <c r="F18" s="21"/>
      <c r="G18" s="21" t="n">
        <v>0.104868677885261</v>
      </c>
      <c r="H18" s="21" t="n">
        <v>0.034970787642652</v>
      </c>
      <c r="I18" s="21" t="n">
        <v>0.0444859521274124</v>
      </c>
      <c r="J18" s="21" t="n">
        <v>0.0331359768760499</v>
      </c>
      <c r="K18" s="21" t="n">
        <v>0.0997289270168404</v>
      </c>
      <c r="L18" s="21" t="n">
        <v>0.112577191576074</v>
      </c>
      <c r="M18" s="21" t="n">
        <v>0.0433212056780226</v>
      </c>
      <c r="N18" s="21" t="n">
        <v>0.116288026488119</v>
      </c>
      <c r="O18" s="21" t="n">
        <v>0.0410828077764635</v>
      </c>
      <c r="P18" s="21"/>
      <c r="Q18" s="21" t="n">
        <v>0.0916799207384164</v>
      </c>
      <c r="R18" s="21" t="n">
        <v>0.0439939071182676</v>
      </c>
      <c r="S18" s="21" t="n">
        <v>0.118046372384631</v>
      </c>
      <c r="T18" s="21" t="n">
        <v>0.112375285593022</v>
      </c>
      <c r="U18" s="21"/>
      <c r="V18" s="21" t="n">
        <v>0.0497913535554096</v>
      </c>
      <c r="W18" s="21" t="n">
        <v>0.12610122046762</v>
      </c>
      <c r="X18" s="21" t="n">
        <v>0.0131275183624727</v>
      </c>
      <c r="Y18" s="21"/>
      <c r="Z18" s="21" t="n">
        <v>0.0524875885554135</v>
      </c>
      <c r="AA18" s="21" t="n">
        <v>0.0402438531612906</v>
      </c>
      <c r="AB18" s="21" t="n">
        <v>0.1226268506038</v>
      </c>
      <c r="AC18" s="21" t="n">
        <v>0.0232633775705258</v>
      </c>
      <c r="AD18" s="21" t="n">
        <v>0.0249228546000056</v>
      </c>
    </row>
    <row r="19">
      <c r="B19" s="18"/>
    </row>
    <row r="20">
      <c r="B20" t="s">
        <v>64</v>
      </c>
    </row>
    <row r="21">
      <c r="B21" t="s">
        <v>65</v>
      </c>
    </row>
    <row r="23">
      <c r="B23"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152</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138</v>
      </c>
      <c r="C9" s="19" t="n">
        <v>0.124768944009283</v>
      </c>
      <c r="D9" s="19" t="n">
        <v>0.0877931207111811</v>
      </c>
      <c r="E9" s="19" t="n">
        <v>0.145312226744728</v>
      </c>
      <c r="F9" s="19"/>
      <c r="G9" s="19" t="n">
        <v>0.209737355770521</v>
      </c>
      <c r="H9" s="19" t="n">
        <v>0.0524561814639781</v>
      </c>
      <c r="I9" s="19" t="n">
        <v>0.0554098993862736</v>
      </c>
      <c r="J9" s="19" t="n">
        <v>0.0666666666666667</v>
      </c>
      <c r="K9" s="19" t="n">
        <v>0.171351122004812</v>
      </c>
      <c r="L9" s="19" t="n">
        <v>0.140637925207013</v>
      </c>
      <c r="M9" s="19" t="n">
        <v>0.0649818085170338</v>
      </c>
      <c r="N9" s="19" t="n">
        <v>0.199604897204994</v>
      </c>
      <c r="O9" s="19" t="n">
        <v>0.163605809936592</v>
      </c>
      <c r="P9" s="19"/>
      <c r="Q9" s="19" t="n">
        <v>0.121551869594809</v>
      </c>
      <c r="R9" s="19" t="n">
        <v>0.0816270589284388</v>
      </c>
      <c r="S9" s="19" t="n">
        <v>0.185707396801518</v>
      </c>
      <c r="T9" s="19" t="n">
        <v>0.214166854781633</v>
      </c>
      <c r="U9" s="19"/>
      <c r="V9" s="19" t="n">
        <v>0.0860943777920408</v>
      </c>
      <c r="W9" s="19" t="n">
        <v>0.20474365520998</v>
      </c>
      <c r="X9" s="19" t="n">
        <v>0.0406515191455664</v>
      </c>
      <c r="Y9" s="19"/>
      <c r="Z9" s="19" t="n">
        <v>0.102916851408236</v>
      </c>
      <c r="AA9" s="19" t="n">
        <v>0.110524894023617</v>
      </c>
      <c r="AB9" s="19" t="n">
        <v>0.212633319561213</v>
      </c>
      <c r="AC9" s="19" t="n">
        <v>0.0309558317580652</v>
      </c>
      <c r="AD9" s="19" t="n">
        <v>0.0329772591165514</v>
      </c>
    </row>
    <row r="10">
      <c r="B10" s="20" t="s">
        <v>139</v>
      </c>
      <c r="C10" s="19" t="n">
        <v>0.204744922830936</v>
      </c>
      <c r="D10" s="19" t="n">
        <v>0.223510745362543</v>
      </c>
      <c r="E10" s="19" t="n">
        <v>0.192102408210528</v>
      </c>
      <c r="F10" s="19"/>
      <c r="G10" s="19" t="n">
        <v>0.211298839141364</v>
      </c>
      <c r="H10" s="19" t="n">
        <v>0.157785113414986</v>
      </c>
      <c r="I10" s="19" t="n">
        <v>0.189909240631651</v>
      </c>
      <c r="J10" s="19" t="n">
        <v>0.2662719537521</v>
      </c>
      <c r="K10" s="19" t="n">
        <v>0.285641676879511</v>
      </c>
      <c r="L10" s="19" t="n">
        <v>0.140805053733173</v>
      </c>
      <c r="M10" s="19" t="n">
        <v>0.28287793312339</v>
      </c>
      <c r="N10" s="19" t="n">
        <v>0.184008300608136</v>
      </c>
      <c r="O10" s="19" t="n">
        <v>0.183421792655562</v>
      </c>
      <c r="P10" s="19"/>
      <c r="Q10" s="19" t="n">
        <v>0.230824624673105</v>
      </c>
      <c r="R10" s="19" t="n">
        <v>0.170154370551832</v>
      </c>
      <c r="S10" s="19" t="n">
        <v>0.20998730481909</v>
      </c>
      <c r="T10" s="19" t="n">
        <v>0.262646216494679</v>
      </c>
      <c r="U10" s="19"/>
      <c r="V10" s="19" t="n">
        <v>0.174921884124761</v>
      </c>
      <c r="W10" s="19" t="n">
        <v>0.267281272279953</v>
      </c>
      <c r="X10" s="19" t="n">
        <v>0.137705250553773</v>
      </c>
      <c r="Y10" s="19"/>
      <c r="Z10" s="19" t="n">
        <v>0.228011933850259</v>
      </c>
      <c r="AA10" s="19" t="n">
        <v>0.166768273521965</v>
      </c>
      <c r="AB10" s="19" t="n">
        <v>0.268114576030118</v>
      </c>
      <c r="AC10" s="19" t="n">
        <v>0.151649243021812</v>
      </c>
      <c r="AD10" s="19" t="n">
        <v>0.196052664183235</v>
      </c>
    </row>
    <row r="11">
      <c r="B11" s="20" t="s">
        <v>140</v>
      </c>
      <c r="C11" s="19" t="n">
        <v>0.201240610925312</v>
      </c>
      <c r="D11" s="19" t="n">
        <v>0.158426405144336</v>
      </c>
      <c r="E11" s="19" t="n">
        <v>0.225199538715641</v>
      </c>
      <c r="F11" s="19"/>
      <c r="G11" s="19" t="n">
        <v>0.289325754206973</v>
      </c>
      <c r="H11" s="19" t="n">
        <v>0.175478791747838</v>
      </c>
      <c r="I11" s="19" t="n">
        <v>0.244277655154784</v>
      </c>
      <c r="J11" s="19" t="n">
        <v>0.332543907504199</v>
      </c>
      <c r="K11" s="19" t="n">
        <v>0.185235067404771</v>
      </c>
      <c r="L11" s="19" t="n">
        <v>0.18272902565342</v>
      </c>
      <c r="M11" s="19" t="n">
        <v>0.238782669715621</v>
      </c>
      <c r="N11" s="19" t="n">
        <v>0.116683129283125</v>
      </c>
      <c r="O11" s="19" t="n">
        <v>0.122523002160129</v>
      </c>
      <c r="P11" s="19"/>
      <c r="Q11" s="19" t="n">
        <v>0.251986345269368</v>
      </c>
      <c r="R11" s="19" t="n">
        <v>0.217655006907057</v>
      </c>
      <c r="S11" s="19" t="n">
        <v>0.138547361928838</v>
      </c>
      <c r="T11" s="19" t="n">
        <v>0.130443635749113</v>
      </c>
      <c r="U11" s="19"/>
      <c r="V11" s="19" t="n">
        <v>0.235348499769736</v>
      </c>
      <c r="W11" s="19" t="n">
        <v>0.157323953240378</v>
      </c>
      <c r="X11" s="19" t="n">
        <v>0.208570939944557</v>
      </c>
      <c r="Y11" s="19"/>
      <c r="Z11" s="19" t="n">
        <v>0.231556532391232</v>
      </c>
      <c r="AA11" s="19" t="n">
        <v>0.219679828952309</v>
      </c>
      <c r="AB11" s="19" t="n">
        <v>0.161701850380574</v>
      </c>
      <c r="AC11" s="19" t="n">
        <v>0.200867253078004</v>
      </c>
      <c r="AD11" s="19" t="n">
        <v>0.293282828511246</v>
      </c>
    </row>
    <row r="12">
      <c r="B12" s="20" t="s">
        <v>141</v>
      </c>
      <c r="C12" s="19" t="n">
        <v>0.17526480973394</v>
      </c>
      <c r="D12" s="19" t="n">
        <v>0.199842979989962</v>
      </c>
      <c r="E12" s="19" t="n">
        <v>0.162391392169756</v>
      </c>
      <c r="F12" s="19"/>
      <c r="G12" s="19" t="n">
        <v>0.132022737379082</v>
      </c>
      <c r="H12" s="19" t="n">
        <v>0.158201682438038</v>
      </c>
      <c r="I12" s="19" t="n">
        <v>0.188340980373866</v>
      </c>
      <c r="J12" s="19" t="n">
        <v>0.167258736038517</v>
      </c>
      <c r="K12" s="19" t="n">
        <v>0.114459975489174</v>
      </c>
      <c r="L12" s="19" t="n">
        <v>0.225655768730629</v>
      </c>
      <c r="M12" s="19" t="n">
        <v>0.195977502524096</v>
      </c>
      <c r="N12" s="19" t="n">
        <v>0.18302054362062</v>
      </c>
      <c r="O12" s="19" t="n">
        <v>0.183421792655562</v>
      </c>
      <c r="P12" s="19"/>
      <c r="Q12" s="19" t="n">
        <v>0.209181591641711</v>
      </c>
      <c r="R12" s="19" t="n">
        <v>0.178061426013364</v>
      </c>
      <c r="S12" s="19" t="n">
        <v>0.169583832948734</v>
      </c>
      <c r="T12" s="19" t="n">
        <v>0.13156171548046</v>
      </c>
      <c r="U12" s="19"/>
      <c r="V12" s="19" t="n">
        <v>0.161877101234818</v>
      </c>
      <c r="W12" s="19" t="n">
        <v>0.167140465202748</v>
      </c>
      <c r="X12" s="19" t="n">
        <v>0.236095730494784</v>
      </c>
      <c r="Y12" s="19"/>
      <c r="Z12" s="19" t="n">
        <v>0.139881875153825</v>
      </c>
      <c r="AA12" s="19" t="n">
        <v>0.203490479452154</v>
      </c>
      <c r="AB12" s="19" t="n">
        <v>0.112150475975051</v>
      </c>
      <c r="AC12" s="19" t="n">
        <v>0.263259774886364</v>
      </c>
      <c r="AD12" s="19" t="n">
        <v>0.129366382129435</v>
      </c>
    </row>
    <row r="13">
      <c r="B13" s="20" t="s">
        <v>142</v>
      </c>
      <c r="C13" s="19" t="n">
        <v>0.0894040703385592</v>
      </c>
      <c r="D13" s="19" t="n">
        <v>0.120380806797539</v>
      </c>
      <c r="E13" s="19" t="n">
        <v>0.0727810687385415</v>
      </c>
      <c r="F13" s="19"/>
      <c r="G13" s="19" t="n">
        <v>0.0524343389426304</v>
      </c>
      <c r="H13" s="19" t="n">
        <v>0.14029971959366</v>
      </c>
      <c r="I13" s="19" t="n">
        <v>0.0558049809322573</v>
      </c>
      <c r="J13" s="19" t="n">
        <v>0.10059206937185</v>
      </c>
      <c r="K13" s="19" t="n">
        <v>0.0430072011156776</v>
      </c>
      <c r="L13" s="19" t="n">
        <v>0.112911448628395</v>
      </c>
      <c r="M13" s="19" t="n">
        <v>0.0866424113560451</v>
      </c>
      <c r="N13" s="19" t="n">
        <v>0.0667325171325011</v>
      </c>
      <c r="O13" s="19" t="n">
        <v>0.163605809936592</v>
      </c>
      <c r="P13" s="19"/>
      <c r="Q13" s="19" t="n">
        <v>0.0728729174844763</v>
      </c>
      <c r="R13" s="19" t="n">
        <v>0.111988097687501</v>
      </c>
      <c r="S13" s="19" t="n">
        <v>0.0572191058181174</v>
      </c>
      <c r="T13" s="19" t="n">
        <v>0.0669970175567865</v>
      </c>
      <c r="U13" s="19"/>
      <c r="V13" s="19" t="n">
        <v>0.0934294759597118</v>
      </c>
      <c r="W13" s="19" t="n">
        <v>0.0589279236499779</v>
      </c>
      <c r="X13" s="19" t="n">
        <v>0.153804056383483</v>
      </c>
      <c r="Y13" s="19"/>
      <c r="Z13" s="19" t="n">
        <v>0.103694623157628</v>
      </c>
      <c r="AA13" s="19" t="n">
        <v>0.0849784932271071</v>
      </c>
      <c r="AB13" s="19" t="n">
        <v>0.0809400604852323</v>
      </c>
      <c r="AC13" s="19" t="n">
        <v>0.0654770410919755</v>
      </c>
      <c r="AD13" s="19" t="n">
        <v>0.0653052899951424</v>
      </c>
    </row>
    <row r="14">
      <c r="B14" s="20" t="s">
        <v>143</v>
      </c>
      <c r="C14" s="19" t="n">
        <v>0.0792339864809772</v>
      </c>
      <c r="D14" s="19" t="n">
        <v>0.0684353631869899</v>
      </c>
      <c r="E14" s="19" t="n">
        <v>0.0853631559895469</v>
      </c>
      <c r="F14" s="19"/>
      <c r="G14" s="19" t="n">
        <v>0</v>
      </c>
      <c r="H14" s="19" t="n">
        <v>0.192964185569164</v>
      </c>
      <c r="I14" s="19" t="n">
        <v>0.0995007699677023</v>
      </c>
      <c r="J14" s="19" t="n">
        <v>0.0666666666666667</v>
      </c>
      <c r="K14" s="19" t="n">
        <v>0.057229987744587</v>
      </c>
      <c r="L14" s="19" t="n">
        <v>0.098546824760605</v>
      </c>
      <c r="M14" s="19" t="n">
        <v>0.0219186220822599</v>
      </c>
      <c r="N14" s="19" t="n">
        <v>0.0331687071687473</v>
      </c>
      <c r="O14" s="19" t="n">
        <v>0.102223405328318</v>
      </c>
      <c r="P14" s="19"/>
      <c r="Q14" s="19" t="n">
        <v>0.0777803570837531</v>
      </c>
      <c r="R14" s="19" t="n">
        <v>0.0701267846040183</v>
      </c>
      <c r="S14" s="19" t="n">
        <v>0.148823609456651</v>
      </c>
      <c r="T14" s="19" t="n">
        <v>0.068630607181753</v>
      </c>
      <c r="U14" s="19"/>
      <c r="V14" s="19" t="n">
        <v>0.0977706990577078</v>
      </c>
      <c r="W14" s="19" t="n">
        <v>0.0551390348487769</v>
      </c>
      <c r="X14" s="19" t="n">
        <v>0.083789135876415</v>
      </c>
      <c r="Y14" s="19"/>
      <c r="Z14" s="19" t="n">
        <v>0.0965969939151238</v>
      </c>
      <c r="AA14" s="19" t="n">
        <v>0.0534330848843453</v>
      </c>
      <c r="AB14" s="19" t="n">
        <v>0.0744921211802248</v>
      </c>
      <c r="AC14" s="19" t="n">
        <v>0.11243659391554</v>
      </c>
      <c r="AD14" s="19" t="n">
        <v>0.115738924390149</v>
      </c>
    </row>
    <row r="15">
      <c r="B15" s="20" t="s">
        <v>144</v>
      </c>
      <c r="C15" s="19" t="n">
        <v>0.0284300676312201</v>
      </c>
      <c r="D15" s="19" t="n">
        <v>0.0310259668608129</v>
      </c>
      <c r="E15" s="19" t="n">
        <v>0.0271004388761644</v>
      </c>
      <c r="F15" s="19"/>
      <c r="G15" s="19" t="n">
        <v>0</v>
      </c>
      <c r="H15" s="19" t="n">
        <v>0.0703581443083562</v>
      </c>
      <c r="I15" s="19" t="n">
        <v>0.0444859521274124</v>
      </c>
      <c r="J15" s="19" t="n">
        <v>0</v>
      </c>
      <c r="K15" s="19" t="n">
        <v>0</v>
      </c>
      <c r="L15" s="19" t="n">
        <v>0.0140303668154692</v>
      </c>
      <c r="M15" s="19" t="n">
        <v>0.0216606028390113</v>
      </c>
      <c r="N15" s="19" t="n">
        <v>0.0501481635481274</v>
      </c>
      <c r="O15" s="19" t="n">
        <v>0.0405991936636223</v>
      </c>
      <c r="P15" s="19"/>
      <c r="Q15" s="19" t="n">
        <v>0</v>
      </c>
      <c r="R15" s="19" t="n">
        <v>0.0340758068615318</v>
      </c>
      <c r="S15" s="19" t="n">
        <v>0.0531778334418096</v>
      </c>
      <c r="T15" s="19" t="n">
        <v>0.0352824854294411</v>
      </c>
      <c r="U15" s="19"/>
      <c r="V15" s="19" t="n">
        <v>0.0289365373372421</v>
      </c>
      <c r="W15" s="19" t="n">
        <v>0.0143296163870376</v>
      </c>
      <c r="X15" s="19" t="n">
        <v>0.0623203591749213</v>
      </c>
      <c r="Y15" s="19"/>
      <c r="Z15" s="19" t="n">
        <v>0.0348037676406829</v>
      </c>
      <c r="AA15" s="19" t="n">
        <v>0.0560208006688202</v>
      </c>
      <c r="AB15" s="19" t="n">
        <v>0.0120544692351864</v>
      </c>
      <c r="AC15" s="19" t="n">
        <v>0.0451380224603257</v>
      </c>
      <c r="AD15" s="19" t="n">
        <v>0.0326415522725527</v>
      </c>
    </row>
    <row r="16">
      <c r="B16" s="20" t="s">
        <v>145</v>
      </c>
      <c r="C16" s="19" t="n">
        <v>0.0182073992613525</v>
      </c>
      <c r="D16" s="19" t="n">
        <v>0.0284599331498136</v>
      </c>
      <c r="E16" s="19" t="n">
        <v>0.0126711258317262</v>
      </c>
      <c r="F16" s="19"/>
      <c r="G16" s="19" t="n">
        <v>0.0262171694713152</v>
      </c>
      <c r="H16" s="19" t="n">
        <v>0.017485393821326</v>
      </c>
      <c r="I16" s="19" t="n">
        <v>0.0222429760637062</v>
      </c>
      <c r="J16" s="19" t="n">
        <v>0</v>
      </c>
      <c r="K16" s="19" t="n">
        <v>0.0143922072433841</v>
      </c>
      <c r="L16" s="19" t="n">
        <v>0.0424253574987282</v>
      </c>
      <c r="M16" s="19" t="n">
        <v>0</v>
      </c>
      <c r="N16" s="19" t="n">
        <v>0.0167819049818769</v>
      </c>
      <c r="O16" s="19" t="n">
        <v>0</v>
      </c>
      <c r="P16" s="19"/>
      <c r="Q16" s="19" t="n">
        <v>0</v>
      </c>
      <c r="R16" s="19" t="n">
        <v>0.0245001857180024</v>
      </c>
      <c r="S16" s="19" t="n">
        <v>0</v>
      </c>
      <c r="T16" s="19" t="n">
        <v>0.0352979852446231</v>
      </c>
      <c r="U16" s="19"/>
      <c r="V16" s="19" t="n">
        <v>0.0267718148284659</v>
      </c>
      <c r="W16" s="19" t="n">
        <v>0.0106071459100132</v>
      </c>
      <c r="X16" s="19" t="n">
        <v>0.0114392917534578</v>
      </c>
      <c r="Y16" s="19"/>
      <c r="Z16" s="19" t="n">
        <v>0.0242891454123008</v>
      </c>
      <c r="AA16" s="19" t="n">
        <v>0.0290436288417115</v>
      </c>
      <c r="AB16" s="19" t="n">
        <v>0</v>
      </c>
      <c r="AC16" s="19" t="n">
        <v>0.0340192260518786</v>
      </c>
      <c r="AD16" s="19" t="n">
        <v>0.0250712940532213</v>
      </c>
    </row>
    <row r="17">
      <c r="B17" s="20" t="s">
        <v>146</v>
      </c>
      <c r="C17" s="19" t="n">
        <v>0.0198495248121752</v>
      </c>
      <c r="D17" s="19" t="n">
        <v>0.0103302891470863</v>
      </c>
      <c r="E17" s="19" t="n">
        <v>0.0251011259995022</v>
      </c>
      <c r="F17" s="19"/>
      <c r="G17" s="19" t="n">
        <v>0.0524343389426304</v>
      </c>
      <c r="H17" s="19" t="n">
        <v>0</v>
      </c>
      <c r="I17" s="19" t="n">
        <v>0.0222429760637062</v>
      </c>
      <c r="J17" s="19" t="n">
        <v>0</v>
      </c>
      <c r="K17" s="19" t="n">
        <v>0.0428377805012029</v>
      </c>
      <c r="L17" s="19" t="n">
        <v>0.0140303668154692</v>
      </c>
      <c r="M17" s="19" t="n">
        <v>0.0216606028390113</v>
      </c>
      <c r="N17" s="19" t="n">
        <v>0.0165843535843737</v>
      </c>
      <c r="O17" s="19" t="n">
        <v>0</v>
      </c>
      <c r="P17" s="19"/>
      <c r="Q17" s="19" t="n">
        <v>0.0185564021066772</v>
      </c>
      <c r="R17" s="19" t="n">
        <v>0.0241972508654252</v>
      </c>
      <c r="S17" s="19" t="n">
        <v>0.0182256971919666</v>
      </c>
      <c r="T17" s="19" t="n">
        <v>0.010361541749024</v>
      </c>
      <c r="U17" s="19"/>
      <c r="V17" s="19" t="n">
        <v>0.0254129352581142</v>
      </c>
      <c r="W17" s="19" t="n">
        <v>0.0151946009853476</v>
      </c>
      <c r="X17" s="19" t="n">
        <v>0.0147441922887585</v>
      </c>
      <c r="Y17" s="19"/>
      <c r="Z17" s="19" t="n">
        <v>0.0105063181999201</v>
      </c>
      <c r="AA17" s="19" t="n">
        <v>0.0129769600661301</v>
      </c>
      <c r="AB17" s="19" t="n">
        <v>0.0130650969922505</v>
      </c>
      <c r="AC17" s="19" t="n">
        <v>0</v>
      </c>
      <c r="AD17" s="19" t="n">
        <v>0.0345942571369517</v>
      </c>
    </row>
    <row r="18">
      <c r="B18" s="20" t="s">
        <v>147</v>
      </c>
      <c r="C18" s="19" t="n">
        <v>0.0145561962722398</v>
      </c>
      <c r="D18" s="19" t="n">
        <v>0.0183905559227135</v>
      </c>
      <c r="E18" s="19" t="n">
        <v>0.0125091366804553</v>
      </c>
      <c r="F18" s="19"/>
      <c r="G18" s="19" t="n">
        <v>0.0265294661454838</v>
      </c>
      <c r="H18" s="19" t="n">
        <v>0</v>
      </c>
      <c r="I18" s="19" t="n">
        <v>0.0110556411075225</v>
      </c>
      <c r="J18" s="19" t="n">
        <v>0</v>
      </c>
      <c r="K18" s="19" t="n">
        <v>0.0286149938722935</v>
      </c>
      <c r="L18" s="19" t="n">
        <v>0.0282278621570987</v>
      </c>
      <c r="M18" s="19" t="n">
        <v>0.0216606028390113</v>
      </c>
      <c r="N18" s="19" t="n">
        <v>0</v>
      </c>
      <c r="O18" s="19" t="n">
        <v>0</v>
      </c>
      <c r="P18" s="19"/>
      <c r="Q18" s="19" t="n">
        <v>0</v>
      </c>
      <c r="R18" s="19" t="n">
        <v>0.024562195694813</v>
      </c>
      <c r="S18" s="19" t="n">
        <v>0</v>
      </c>
      <c r="T18" s="19" t="n">
        <v>0.0135141563801658</v>
      </c>
      <c r="U18" s="19"/>
      <c r="V18" s="19" t="n">
        <v>0.0215689987682694</v>
      </c>
      <c r="W18" s="19" t="n">
        <v>0.00599601230502422</v>
      </c>
      <c r="X18" s="19" t="n">
        <v>0.0148843415156731</v>
      </c>
      <c r="Y18" s="19"/>
      <c r="Z18" s="19" t="n">
        <v>0.00971131824451744</v>
      </c>
      <c r="AA18" s="19" t="n">
        <v>0</v>
      </c>
      <c r="AB18" s="19" t="n">
        <v>0.0146015670466486</v>
      </c>
      <c r="AC18" s="19" t="n">
        <v>0.0447131030269413</v>
      </c>
      <c r="AD18" s="19" t="n">
        <v>0.0229285166397758</v>
      </c>
    </row>
    <row r="19">
      <c r="B19" s="20" t="s">
        <v>148</v>
      </c>
      <c r="C19" s="19" t="n">
        <v>0.0113111409914887</v>
      </c>
      <c r="D19" s="19" t="n">
        <v>0.0216980524752306</v>
      </c>
      <c r="E19" s="19" t="n">
        <v>0.00568069870623478</v>
      </c>
      <c r="F19" s="19"/>
      <c r="G19" s="19" t="n">
        <v>0</v>
      </c>
      <c r="H19" s="19" t="n">
        <v>0.017485393821326</v>
      </c>
      <c r="I19" s="19" t="n">
        <v>0.0111873349561837</v>
      </c>
      <c r="J19" s="19" t="n">
        <v>0</v>
      </c>
      <c r="K19" s="19" t="n">
        <v>0.0143922072433841</v>
      </c>
      <c r="L19" s="19" t="n">
        <v>0</v>
      </c>
      <c r="M19" s="19" t="n">
        <v>0.0219186220822599</v>
      </c>
      <c r="N19" s="19" t="n">
        <v>0.0333662585662505</v>
      </c>
      <c r="O19" s="19" t="n">
        <v>0</v>
      </c>
      <c r="P19" s="19"/>
      <c r="Q19" s="19" t="n">
        <v>0</v>
      </c>
      <c r="R19" s="19" t="n">
        <v>0.0226393137211826</v>
      </c>
      <c r="S19" s="19" t="n">
        <v>0</v>
      </c>
      <c r="T19" s="19" t="n">
        <v>0</v>
      </c>
      <c r="U19" s="19"/>
      <c r="V19" s="19" t="n">
        <v>0.0168426414384879</v>
      </c>
      <c r="W19" s="19" t="n">
        <v>0.00455396109987254</v>
      </c>
      <c r="X19" s="19" t="n">
        <v>0.011582905840614</v>
      </c>
      <c r="Y19" s="19"/>
      <c r="Z19" s="19" t="n">
        <v>0.00922221096710719</v>
      </c>
      <c r="AA19" s="19" t="n">
        <v>0</v>
      </c>
      <c r="AB19" s="19" t="n">
        <v>0.0132440182687487</v>
      </c>
      <c r="AC19" s="19" t="n">
        <v>0.0211812281541435</v>
      </c>
      <c r="AD19" s="19" t="n">
        <v>0.0207967879257314</v>
      </c>
    </row>
    <row r="20">
      <c r="B20" s="20" t="s">
        <v>149</v>
      </c>
      <c r="C20" s="19" t="n">
        <v>0.00521309075087729</v>
      </c>
      <c r="D20" s="19" t="n">
        <v>0.00497264993043205</v>
      </c>
      <c r="E20" s="19" t="n">
        <v>0.00536000611867403</v>
      </c>
      <c r="F20" s="19"/>
      <c r="G20" s="19" t="n">
        <v>0</v>
      </c>
      <c r="H20" s="19" t="n">
        <v>0</v>
      </c>
      <c r="I20" s="19" t="n">
        <v>0.0332986171712287</v>
      </c>
      <c r="J20" s="19" t="n">
        <v>0</v>
      </c>
      <c r="K20" s="19" t="n">
        <v>0</v>
      </c>
      <c r="L20" s="19" t="n">
        <v>0</v>
      </c>
      <c r="M20" s="19" t="n">
        <v>0</v>
      </c>
      <c r="N20" s="19" t="n">
        <v>0</v>
      </c>
      <c r="O20" s="19" t="n">
        <v>0</v>
      </c>
      <c r="P20" s="19"/>
      <c r="Q20" s="19" t="n">
        <v>0</v>
      </c>
      <c r="R20" s="19" t="n">
        <v>0.0104340311074642</v>
      </c>
      <c r="S20" s="19" t="n">
        <v>0</v>
      </c>
      <c r="T20" s="19" t="n">
        <v>0</v>
      </c>
      <c r="U20" s="19"/>
      <c r="V20" s="19" t="n">
        <v>0.0112765459325416</v>
      </c>
      <c r="W20" s="19" t="n">
        <v>0</v>
      </c>
      <c r="X20" s="19" t="n">
        <v>0</v>
      </c>
      <c r="Y20" s="19"/>
      <c r="Z20" s="19" t="n">
        <v>0</v>
      </c>
      <c r="AA20" s="19" t="n">
        <v>0.0120444615549084</v>
      </c>
      <c r="AB20" s="19" t="n">
        <v>0.0120544692351864</v>
      </c>
      <c r="AC20" s="19" t="n">
        <v>0</v>
      </c>
      <c r="AD20" s="19" t="n">
        <v>0.00946443274066518</v>
      </c>
    </row>
    <row r="21">
      <c r="B21" s="20" t="s">
        <v>150</v>
      </c>
      <c r="C21" s="19" t="n">
        <v>0.00750900470530572</v>
      </c>
      <c r="D21" s="19" t="n">
        <v>0.0113677633281443</v>
      </c>
      <c r="E21" s="19" t="n">
        <v>0.00542729808066566</v>
      </c>
      <c r="F21" s="19"/>
      <c r="G21" s="19" t="n">
        <v>0</v>
      </c>
      <c r="H21" s="19" t="n">
        <v>0</v>
      </c>
      <c r="I21" s="19" t="n">
        <v>0</v>
      </c>
      <c r="J21" s="19" t="n">
        <v>0</v>
      </c>
      <c r="K21" s="19" t="n">
        <v>0</v>
      </c>
      <c r="L21" s="19" t="n">
        <v>0</v>
      </c>
      <c r="M21" s="19" t="n">
        <v>0.0219186220822599</v>
      </c>
      <c r="N21" s="19" t="n">
        <v>0.0499506121506242</v>
      </c>
      <c r="O21" s="19" t="n">
        <v>0</v>
      </c>
      <c r="P21" s="19"/>
      <c r="Q21" s="19" t="n">
        <v>0</v>
      </c>
      <c r="R21" s="19" t="n">
        <v>0.0115215691817179</v>
      </c>
      <c r="S21" s="19" t="n">
        <v>0</v>
      </c>
      <c r="T21" s="19" t="n">
        <v>0.0103681211016485</v>
      </c>
      <c r="U21" s="19"/>
      <c r="V21" s="19" t="n">
        <v>0.00762713052420769</v>
      </c>
      <c r="W21" s="19" t="n">
        <v>0.0103563357762052</v>
      </c>
      <c r="X21" s="19" t="n">
        <v>0</v>
      </c>
      <c r="Y21" s="19"/>
      <c r="Z21" s="19" t="n">
        <v>0</v>
      </c>
      <c r="AA21" s="19" t="n">
        <v>0</v>
      </c>
      <c r="AB21" s="19" t="n">
        <v>0.00617560053087248</v>
      </c>
      <c r="AC21" s="19" t="n">
        <v>0.0201218916209033</v>
      </c>
      <c r="AD21" s="19" t="n">
        <v>0.021779810905343</v>
      </c>
    </row>
    <row r="22">
      <c r="B22" s="20" t="s">
        <v>151</v>
      </c>
      <c r="C22" s="19" t="n">
        <v>0.0057239657136513</v>
      </c>
      <c r="D22" s="19" t="n">
        <v>0.00497264993043205</v>
      </c>
      <c r="E22" s="19" t="n">
        <v>0.00615104328680055</v>
      </c>
      <c r="F22" s="19"/>
      <c r="G22" s="19" t="n">
        <v>0</v>
      </c>
      <c r="H22" s="19" t="n">
        <v>0</v>
      </c>
      <c r="I22" s="19" t="n">
        <v>0.0111873349561837</v>
      </c>
      <c r="J22" s="19" t="n">
        <v>0</v>
      </c>
      <c r="K22" s="19" t="n">
        <v>0</v>
      </c>
      <c r="L22" s="19" t="n">
        <v>0</v>
      </c>
      <c r="M22" s="19" t="n">
        <v>0</v>
      </c>
      <c r="N22" s="19" t="n">
        <v>0</v>
      </c>
      <c r="O22" s="19" t="n">
        <v>0.0405991936636223</v>
      </c>
      <c r="P22" s="19"/>
      <c r="Q22" s="19" t="n">
        <v>0.0088948496647575</v>
      </c>
      <c r="R22" s="19" t="n">
        <v>0.00397551465356173</v>
      </c>
      <c r="S22" s="19" t="n">
        <v>0</v>
      </c>
      <c r="T22" s="19" t="n">
        <v>0.010361541749024</v>
      </c>
      <c r="U22" s="19"/>
      <c r="V22" s="19" t="n">
        <v>0.0042965248171736</v>
      </c>
      <c r="W22" s="19" t="n">
        <v>0</v>
      </c>
      <c r="X22" s="19" t="n">
        <v>0.0244122770279971</v>
      </c>
      <c r="Y22" s="19"/>
      <c r="Z22" s="19" t="n">
        <v>0</v>
      </c>
      <c r="AA22" s="19" t="n">
        <v>0.0138219999660699</v>
      </c>
      <c r="AB22" s="19" t="n">
        <v>0</v>
      </c>
      <c r="AC22" s="19" t="n">
        <v>0</v>
      </c>
      <c r="AD22" s="19" t="n">
        <v>0</v>
      </c>
    </row>
    <row r="23">
      <c r="B23" s="20" t="s">
        <v>78</v>
      </c>
      <c r="C23" s="21" t="n">
        <v>0.0145422655426817</v>
      </c>
      <c r="D23" s="21" t="n">
        <v>0.0103927180627829</v>
      </c>
      <c r="E23" s="21" t="n">
        <v>0.0168493358510352</v>
      </c>
      <c r="F23" s="21"/>
      <c r="G23" s="21" t="n">
        <v>0</v>
      </c>
      <c r="H23" s="21" t="n">
        <v>0.017485393821326</v>
      </c>
      <c r="I23" s="21" t="n">
        <v>0.0110556411075225</v>
      </c>
      <c r="J23" s="21" t="n">
        <v>0</v>
      </c>
      <c r="K23" s="21" t="n">
        <v>0.0428377805012029</v>
      </c>
      <c r="L23" s="21" t="n">
        <v>0</v>
      </c>
      <c r="M23" s="21" t="n">
        <v>0</v>
      </c>
      <c r="N23" s="21" t="n">
        <v>0.0499506121506242</v>
      </c>
      <c r="O23" s="21" t="n">
        <v>0</v>
      </c>
      <c r="P23" s="21"/>
      <c r="Q23" s="21" t="n">
        <v>0.00835104248134427</v>
      </c>
      <c r="R23" s="21" t="n">
        <v>0.0144813875040888</v>
      </c>
      <c r="S23" s="21" t="n">
        <v>0.018727857593277</v>
      </c>
      <c r="T23" s="21" t="n">
        <v>0.0103681211016485</v>
      </c>
      <c r="U23" s="21"/>
      <c r="V23" s="21" t="n">
        <v>0.00782483315672186</v>
      </c>
      <c r="W23" s="21" t="n">
        <v>0.0284060231046858</v>
      </c>
      <c r="X23" s="21" t="n">
        <v>0</v>
      </c>
      <c r="Y23" s="21"/>
      <c r="Z23" s="21" t="n">
        <v>0.00880842965916743</v>
      </c>
      <c r="AA23" s="21" t="n">
        <v>0.0372170948408625</v>
      </c>
      <c r="AB23" s="21" t="n">
        <v>0.0187723750786937</v>
      </c>
      <c r="AC23" s="21" t="n">
        <v>0.0101807909340464</v>
      </c>
      <c r="AD23" s="21" t="n">
        <v>0</v>
      </c>
    </row>
    <row r="24">
      <c r="B24" s="18"/>
    </row>
    <row r="25">
      <c r="B25" t="s">
        <v>64</v>
      </c>
    </row>
    <row r="26">
      <c r="B26" t="s">
        <v>65</v>
      </c>
    </row>
    <row r="28">
      <c r="B2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159</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153</v>
      </c>
      <c r="C9" s="19" t="n">
        <v>0.130365797012432</v>
      </c>
      <c r="D9" s="19" t="n">
        <v>0.0931507599278353</v>
      </c>
      <c r="E9" s="19" t="n">
        <v>0.1510564880548</v>
      </c>
      <c r="F9" s="19"/>
      <c r="G9" s="19" t="n">
        <v>0.157303016827891</v>
      </c>
      <c r="H9" s="19" t="n">
        <v>0.0699415752853041</v>
      </c>
      <c r="I9" s="19" t="n">
        <v>0.0885768227088411</v>
      </c>
      <c r="J9" s="19" t="n">
        <v>0.0335306897906168</v>
      </c>
      <c r="K9" s="19" t="n">
        <v>0.214188902506014</v>
      </c>
      <c r="L9" s="19" t="n">
        <v>0.154668292022482</v>
      </c>
      <c r="M9" s="19" t="n">
        <v>0.0649818085170338</v>
      </c>
      <c r="N9" s="19" t="n">
        <v>0.149851836451873</v>
      </c>
      <c r="O9" s="19" t="n">
        <v>0.183905406768403</v>
      </c>
      <c r="P9" s="19"/>
      <c r="Q9" s="19" t="n">
        <v>0.156210267379679</v>
      </c>
      <c r="R9" s="19" t="n">
        <v>0.0935230285540247</v>
      </c>
      <c r="S9" s="19" t="n">
        <v>0.170178441393293</v>
      </c>
      <c r="T9" s="19" t="n">
        <v>0.185434610334899</v>
      </c>
      <c r="U9" s="19"/>
      <c r="V9" s="19" t="n">
        <v>0.0898709092878296</v>
      </c>
      <c r="W9" s="19" t="n">
        <v>0.216222531748524</v>
      </c>
      <c r="X9" s="19" t="n">
        <v>0.0369693663863392</v>
      </c>
      <c r="Y9" s="19"/>
      <c r="Z9" s="19" t="n">
        <v>0.0990013637990394</v>
      </c>
      <c r="AA9" s="19" t="n">
        <v>0.135546315644656</v>
      </c>
      <c r="AB9" s="19" t="n">
        <v>0.222048825305049</v>
      </c>
      <c r="AC9" s="19" t="n">
        <v>0.0206416786094703</v>
      </c>
      <c r="AD9" s="19" t="n">
        <v>0.044584469270662</v>
      </c>
    </row>
    <row r="10">
      <c r="B10" s="20" t="s">
        <v>154</v>
      </c>
      <c r="C10" s="19" t="n">
        <v>0.380699348731548</v>
      </c>
      <c r="D10" s="19" t="n">
        <v>0.388901726330059</v>
      </c>
      <c r="E10" s="19" t="n">
        <v>0.374350637607363</v>
      </c>
      <c r="F10" s="19"/>
      <c r="G10" s="19" t="n">
        <v>0.500624593348337</v>
      </c>
      <c r="H10" s="19" t="n">
        <v>0.192964185569164</v>
      </c>
      <c r="I10" s="19" t="n">
        <v>0.356402326487794</v>
      </c>
      <c r="J10" s="19" t="n">
        <v>0.399210574170866</v>
      </c>
      <c r="K10" s="19" t="n">
        <v>0.399762811139735</v>
      </c>
      <c r="L10" s="19" t="n">
        <v>0.37998980370079</v>
      </c>
      <c r="M10" s="19" t="n">
        <v>0.478855435647486</v>
      </c>
      <c r="N10" s="19" t="n">
        <v>0.400395102795006</v>
      </c>
      <c r="O10" s="19" t="n">
        <v>0.367327199423966</v>
      </c>
      <c r="P10" s="19"/>
      <c r="Q10" s="19" t="n">
        <v>0.400015175262987</v>
      </c>
      <c r="R10" s="19" t="n">
        <v>0.344495538993435</v>
      </c>
      <c r="S10" s="19" t="n">
        <v>0.351730330073544</v>
      </c>
      <c r="T10" s="19" t="n">
        <v>0.469262655598181</v>
      </c>
      <c r="U10" s="19"/>
      <c r="V10" s="19" t="n">
        <v>0.385156528513816</v>
      </c>
      <c r="W10" s="19" t="n">
        <v>0.394661550364605</v>
      </c>
      <c r="X10" s="19" t="n">
        <v>0.33216902181281</v>
      </c>
      <c r="Y10" s="19"/>
      <c r="Z10" s="19" t="n">
        <v>0.484619639660773</v>
      </c>
      <c r="AA10" s="19" t="n">
        <v>0.273488502152448</v>
      </c>
      <c r="AB10" s="19" t="n">
        <v>0.315317563483503</v>
      </c>
      <c r="AC10" s="19" t="n">
        <v>0.293129244584802</v>
      </c>
      <c r="AD10" s="19" t="n">
        <v>0.367051449816711</v>
      </c>
    </row>
    <row r="11">
      <c r="B11" s="20" t="s">
        <v>155</v>
      </c>
      <c r="C11" s="19" t="n">
        <v>0.298784380978443</v>
      </c>
      <c r="D11" s="19" t="n">
        <v>0.308442112233432</v>
      </c>
      <c r="E11" s="19" t="n">
        <v>0.294422149155722</v>
      </c>
      <c r="F11" s="19"/>
      <c r="G11" s="19" t="n">
        <v>0.289325754206973</v>
      </c>
      <c r="H11" s="19" t="n">
        <v>0.403830333982707</v>
      </c>
      <c r="I11" s="19" t="n">
        <v>0.332986171712287</v>
      </c>
      <c r="J11" s="19" t="n">
        <v>0.433530689790617</v>
      </c>
      <c r="K11" s="19" t="n">
        <v>0.214188902506014</v>
      </c>
      <c r="L11" s="19" t="n">
        <v>0.310005098149605</v>
      </c>
      <c r="M11" s="19" t="n">
        <v>0.282361894636893</v>
      </c>
      <c r="N11" s="19" t="n">
        <v>0.200197551397503</v>
      </c>
      <c r="O11" s="19" t="n">
        <v>0.28564519798388</v>
      </c>
      <c r="P11" s="19"/>
      <c r="Q11" s="19" t="n">
        <v>0.340511675278892</v>
      </c>
      <c r="R11" s="19" t="n">
        <v>0.347311555637829</v>
      </c>
      <c r="S11" s="19" t="n">
        <v>0.223008142682394</v>
      </c>
      <c r="T11" s="19" t="n">
        <v>0.156203327276942</v>
      </c>
      <c r="U11" s="19"/>
      <c r="V11" s="19" t="n">
        <v>0.323461992586969</v>
      </c>
      <c r="W11" s="19" t="n">
        <v>0.214515893788658</v>
      </c>
      <c r="X11" s="19" t="n">
        <v>0.43595012184945</v>
      </c>
      <c r="Y11" s="19"/>
      <c r="Z11" s="19" t="n">
        <v>0.270555316151225</v>
      </c>
      <c r="AA11" s="19" t="n">
        <v>0.409372779078339</v>
      </c>
      <c r="AB11" s="19" t="n">
        <v>0.301800349059048</v>
      </c>
      <c r="AC11" s="19" t="n">
        <v>0.353662543053934</v>
      </c>
      <c r="AD11" s="19" t="n">
        <v>0.332864988847787</v>
      </c>
    </row>
    <row r="12">
      <c r="B12" s="20" t="s">
        <v>156</v>
      </c>
      <c r="C12" s="19" t="n">
        <v>0.144992253551524</v>
      </c>
      <c r="D12" s="19" t="n">
        <v>0.142446306087288</v>
      </c>
      <c r="E12" s="19" t="n">
        <v>0.146819804902762</v>
      </c>
      <c r="F12" s="19"/>
      <c r="G12" s="19" t="n">
        <v>0</v>
      </c>
      <c r="H12" s="19" t="n">
        <v>0.263114045365994</v>
      </c>
      <c r="I12" s="19" t="n">
        <v>0.177285339266343</v>
      </c>
      <c r="J12" s="19" t="n">
        <v>0.1337280462479</v>
      </c>
      <c r="K12" s="19" t="n">
        <v>0.128852182732558</v>
      </c>
      <c r="L12" s="19" t="n">
        <v>0.126941815443864</v>
      </c>
      <c r="M12" s="19" t="n">
        <v>0.130221636277316</v>
      </c>
      <c r="N12" s="19" t="n">
        <v>0.199604897204994</v>
      </c>
      <c r="O12" s="19" t="n">
        <v>0.102223405328318</v>
      </c>
      <c r="P12" s="19"/>
      <c r="Q12" s="19" t="n">
        <v>0.0766538885687773</v>
      </c>
      <c r="R12" s="19" t="n">
        <v>0.180203742050065</v>
      </c>
      <c r="S12" s="19" t="n">
        <v>0.237954679350019</v>
      </c>
      <c r="T12" s="19" t="n">
        <v>0.079829469773894</v>
      </c>
      <c r="U12" s="19"/>
      <c r="V12" s="19" t="n">
        <v>0.157690633517238</v>
      </c>
      <c r="W12" s="19" t="n">
        <v>0.129538978473655</v>
      </c>
      <c r="X12" s="19" t="n">
        <v>0.145468342659706</v>
      </c>
      <c r="Y12" s="19"/>
      <c r="Z12" s="19" t="n">
        <v>0.113021726816474</v>
      </c>
      <c r="AA12" s="19" t="n">
        <v>0.15243174553125</v>
      </c>
      <c r="AB12" s="19" t="n">
        <v>0.140309167848827</v>
      </c>
      <c r="AC12" s="19" t="n">
        <v>0.274847509214327</v>
      </c>
      <c r="AD12" s="19" t="n">
        <v>0.235603269926549</v>
      </c>
    </row>
    <row r="13">
      <c r="B13" s="20" t="s">
        <v>157</v>
      </c>
      <c r="C13" s="19" t="n">
        <v>0.0199905744381847</v>
      </c>
      <c r="D13" s="19" t="n">
        <v>0.0233632058531455</v>
      </c>
      <c r="E13" s="19" t="n">
        <v>0.0182117835290775</v>
      </c>
      <c r="F13" s="19"/>
      <c r="G13" s="19" t="n">
        <v>0.0265294661454838</v>
      </c>
      <c r="H13" s="19" t="n">
        <v>0.034970787642652</v>
      </c>
      <c r="I13" s="19" t="n">
        <v>0.0111873349561837</v>
      </c>
      <c r="J13" s="19" t="n">
        <v>0</v>
      </c>
      <c r="K13" s="19" t="n">
        <v>0.0143922072433841</v>
      </c>
      <c r="L13" s="19" t="n">
        <v>0.0141974953416295</v>
      </c>
      <c r="M13" s="19" t="n">
        <v>0.0216606028390113</v>
      </c>
      <c r="N13" s="19" t="n">
        <v>0.0165843535843737</v>
      </c>
      <c r="O13" s="19" t="n">
        <v>0.0405991936636223</v>
      </c>
      <c r="P13" s="19"/>
      <c r="Q13" s="19" t="n">
        <v>0.0177141438449075</v>
      </c>
      <c r="R13" s="19" t="n">
        <v>0.0116461154766452</v>
      </c>
      <c r="S13" s="19" t="n">
        <v>0</v>
      </c>
      <c r="T13" s="19" t="n">
        <v>0.0604393761750233</v>
      </c>
      <c r="U13" s="19"/>
      <c r="V13" s="19" t="n">
        <v>0.0219450331082423</v>
      </c>
      <c r="W13" s="19" t="n">
        <v>0.0154525877372285</v>
      </c>
      <c r="X13" s="19" t="n">
        <v>0.0254884204063879</v>
      </c>
      <c r="Y13" s="19"/>
      <c r="Z13" s="19" t="n">
        <v>0.0139809926409508</v>
      </c>
      <c r="AA13" s="19" t="n">
        <v>0.0291606575933071</v>
      </c>
      <c r="AB13" s="19" t="n">
        <v>0.0143484937727007</v>
      </c>
      <c r="AC13" s="19" t="n">
        <v>0.0342998083169849</v>
      </c>
      <c r="AD13" s="19" t="n">
        <v>0.00957717225173391</v>
      </c>
    </row>
    <row r="14">
      <c r="B14" s="20" t="s">
        <v>158</v>
      </c>
      <c r="C14" s="19" t="n">
        <v>0.0155803534872963</v>
      </c>
      <c r="D14" s="19" t="n">
        <v>0.0331555560682653</v>
      </c>
      <c r="E14" s="19" t="n">
        <v>0.00604257130930222</v>
      </c>
      <c r="F14" s="19"/>
      <c r="G14" s="19" t="n">
        <v>0</v>
      </c>
      <c r="H14" s="19" t="n">
        <v>0.017485393821326</v>
      </c>
      <c r="I14" s="19" t="n">
        <v>0.0335620048685511</v>
      </c>
      <c r="J14" s="19" t="n">
        <v>0</v>
      </c>
      <c r="K14" s="19" t="n">
        <v>0.0143922072433841</v>
      </c>
      <c r="L14" s="19" t="n">
        <v>0.0141974953416295</v>
      </c>
      <c r="M14" s="19" t="n">
        <v>0.0219186220822599</v>
      </c>
      <c r="N14" s="19" t="n">
        <v>0</v>
      </c>
      <c r="O14" s="19" t="n">
        <v>0.0202995968318112</v>
      </c>
      <c r="P14" s="19"/>
      <c r="Q14" s="19" t="n">
        <v>0.0088948496647575</v>
      </c>
      <c r="R14" s="19" t="n">
        <v>0.0190875569071425</v>
      </c>
      <c r="S14" s="19" t="n">
        <v>0</v>
      </c>
      <c r="T14" s="19" t="n">
        <v>0.0240041553910045</v>
      </c>
      <c r="U14" s="19"/>
      <c r="V14" s="19" t="n">
        <v>0.0169917718686471</v>
      </c>
      <c r="W14" s="19" t="n">
        <v>0.0105499734048968</v>
      </c>
      <c r="X14" s="19" t="n">
        <v>0.0239547268853064</v>
      </c>
      <c r="Y14" s="19"/>
      <c r="Z14" s="19" t="n">
        <v>0.0135926503843818</v>
      </c>
      <c r="AA14" s="19" t="n">
        <v>0</v>
      </c>
      <c r="AB14" s="19" t="n">
        <v>0</v>
      </c>
      <c r="AC14" s="19" t="n">
        <v>0.0132384252864361</v>
      </c>
      <c r="AD14" s="19" t="n">
        <v>0.0103186498865573</v>
      </c>
    </row>
    <row r="15">
      <c r="B15" s="20" t="s">
        <v>78</v>
      </c>
      <c r="C15" s="21" t="n">
        <v>0.00958729180057151</v>
      </c>
      <c r="D15" s="21" t="n">
        <v>0.0105403334999744</v>
      </c>
      <c r="E15" s="21" t="n">
        <v>0.00909656544097249</v>
      </c>
      <c r="F15" s="21"/>
      <c r="G15" s="21" t="n">
        <v>0.0262171694713152</v>
      </c>
      <c r="H15" s="21" t="n">
        <v>0.0176936783328521</v>
      </c>
      <c r="I15" s="21" t="n">
        <v>0</v>
      </c>
      <c r="J15" s="21" t="n">
        <v>0</v>
      </c>
      <c r="K15" s="21" t="n">
        <v>0.0142227866289094</v>
      </c>
      <c r="L15" s="21" t="n">
        <v>0</v>
      </c>
      <c r="M15" s="21" t="n">
        <v>0</v>
      </c>
      <c r="N15" s="21" t="n">
        <v>0.0333662585662505</v>
      </c>
      <c r="O15" s="21" t="n">
        <v>0</v>
      </c>
      <c r="P15" s="21"/>
      <c r="Q15" s="21" t="n">
        <v>0</v>
      </c>
      <c r="R15" s="21" t="n">
        <v>0.00373246238085866</v>
      </c>
      <c r="S15" s="21" t="n">
        <v>0.0171284065007511</v>
      </c>
      <c r="T15" s="21" t="n">
        <v>0.024826405450056</v>
      </c>
      <c r="U15" s="21"/>
      <c r="V15" s="21" t="n">
        <v>0.00488313111725783</v>
      </c>
      <c r="W15" s="21" t="n">
        <v>0.0190584844824335</v>
      </c>
      <c r="X15" s="21" t="n">
        <v>0</v>
      </c>
      <c r="Y15" s="21"/>
      <c r="Z15" s="21" t="n">
        <v>0.00522831054715689</v>
      </c>
      <c r="AA15" s="21" t="n">
        <v>0</v>
      </c>
      <c r="AB15" s="21" t="n">
        <v>0.00617560053087248</v>
      </c>
      <c r="AC15" s="21" t="n">
        <v>0.0101807909340464</v>
      </c>
      <c r="AD15" s="21" t="n">
        <v>0</v>
      </c>
    </row>
    <row r="16">
      <c r="B16" s="18"/>
    </row>
    <row r="17">
      <c r="B17" t="s">
        <v>64</v>
      </c>
    </row>
    <row r="18">
      <c r="B18" t="s">
        <v>65</v>
      </c>
    </row>
    <row r="20">
      <c r="B20"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s>
  <sheetData>
    <row r="2" ht="40" customHeight="1">
      <c r="D2" s="16" t="s">
        <v>171</v>
      </c>
    </row>
    <row r="6" ht="50" customHeight="1">
      <c r="B6" s="22" t="s">
        <v>15</v>
      </c>
      <c r="C6" s="22" t="s">
        <v>160</v>
      </c>
      <c r="D6" s="22" t="s">
        <v>161</v>
      </c>
    </row>
    <row r="7">
      <c r="B7" s="20" t="s">
        <v>162</v>
      </c>
      <c r="C7" s="19" t="n">
        <v>0.583630666686984</v>
      </c>
      <c r="D7" s="19" t="n">
        <v>0.497275401539091</v>
      </c>
    </row>
    <row r="8">
      <c r="B8" s="20" t="s">
        <v>163</v>
      </c>
      <c r="C8" s="19" t="n">
        <v>0.231240676421371</v>
      </c>
      <c r="D8" s="19" t="n">
        <v>0.317644351631039</v>
      </c>
    </row>
    <row r="9">
      <c r="B9" s="20" t="s">
        <v>164</v>
      </c>
      <c r="C9" s="19" t="n">
        <v>0.0723522205118381</v>
      </c>
      <c r="D9" s="19" t="n">
        <v>0.0681691276652575</v>
      </c>
    </row>
    <row r="10">
      <c r="B10" s="20" t="s">
        <v>165</v>
      </c>
      <c r="C10" s="19" t="n">
        <v>0.0192469988821982</v>
      </c>
      <c r="D10" s="19" t="n">
        <v>0.0318099614896161</v>
      </c>
    </row>
    <row r="11">
      <c r="B11" s="20" t="s">
        <v>166</v>
      </c>
      <c r="C11" s="19" t="n">
        <v>0.0445700376583155</v>
      </c>
      <c r="D11" s="19" t="n">
        <v>0.0366489331862598</v>
      </c>
    </row>
    <row r="12">
      <c r="B12" s="20" t="s">
        <v>78</v>
      </c>
      <c r="C12" s="19" t="n">
        <v>0.00740121768559975</v>
      </c>
      <c r="D12" s="19" t="n">
        <v>0.00717301625278588</v>
      </c>
    </row>
    <row r="13">
      <c r="B13" s="20" t="s">
        <v>167</v>
      </c>
      <c r="C13" s="19" t="n">
        <v>0.0415581821536938</v>
      </c>
      <c r="D13" s="19" t="n">
        <v>0.0412792082359503</v>
      </c>
    </row>
    <row r="14">
      <c r="B14" s="25" t="s">
        <v>168</v>
      </c>
      <c r="C14" s="23" t="n">
        <v>0.814871343108355</v>
      </c>
      <c r="D14" s="23" t="n">
        <v>0.81491975317013</v>
      </c>
    </row>
    <row r="15">
      <c r="B15" s="25" t="s">
        <v>169</v>
      </c>
      <c r="C15" s="23" t="n">
        <v>0.0638170365405136</v>
      </c>
      <c r="D15" s="23" t="n">
        <v>0.0684588946758759</v>
      </c>
    </row>
    <row r="16">
      <c r="B16" s="25" t="s">
        <v>170</v>
      </c>
      <c r="C16" s="24" t="n">
        <v>0.751054306567841</v>
      </c>
      <c r="D16" s="24" t="n">
        <v>0.746460858494255</v>
      </c>
    </row>
    <row r="17">
      <c r="B17" s="18"/>
      <c r="C17" s="18"/>
      <c r="D17" s="18"/>
    </row>
    <row r="18">
      <c r="B18" t="s">
        <v>64</v>
      </c>
    </row>
    <row r="19">
      <c r="B19" t="s">
        <v>65</v>
      </c>
    </row>
    <row r="23">
      <c r="B23" s="9" t="str">
        <f>=HYPERLINK("#'Contents'!A1", "Return to Contents")</f>
      </c>
    </row>
  </sheetData>
  <mergeCells count="1">
    <mergeCell ref="D2:E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172</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162</v>
      </c>
      <c r="C9" s="19" t="n">
        <v>0.497275401539091</v>
      </c>
      <c r="D9" s="19" t="n">
        <v>0.542688623543799</v>
      </c>
      <c r="E9" s="19" t="n">
        <v>0.470986085555706</v>
      </c>
      <c r="F9" s="19"/>
      <c r="G9" s="19" t="n">
        <v>0.526529466145484</v>
      </c>
      <c r="H9" s="19" t="n">
        <v>0.491673872112389</v>
      </c>
      <c r="I9" s="19" t="n">
        <v>0.423658030073558</v>
      </c>
      <c r="J9" s="19" t="n">
        <v>0.467061379581234</v>
      </c>
      <c r="K9" s="19" t="n">
        <v>0.443278274098837</v>
      </c>
      <c r="L9" s="19" t="n">
        <v>0.549189848117222</v>
      </c>
      <c r="M9" s="19" t="n">
        <v>0.543579224921271</v>
      </c>
      <c r="N9" s="19" t="n">
        <v>0.533662585662505</v>
      </c>
      <c r="O9" s="19" t="n">
        <v>0.509424377246644</v>
      </c>
      <c r="P9" s="19"/>
      <c r="Q9" s="19" t="n">
        <v>0.347512881678818</v>
      </c>
      <c r="R9" s="19" t="n">
        <v>0.493784304867637</v>
      </c>
      <c r="S9" s="19" t="n">
        <v>0.506157795547524</v>
      </c>
      <c r="T9" s="19" t="n">
        <v>0.70324949335332</v>
      </c>
      <c r="U9" s="19"/>
      <c r="V9" s="19" t="n">
        <v>0.489073407744633</v>
      </c>
      <c r="W9" s="19" t="n">
        <v>0.503780695882105</v>
      </c>
      <c r="X9" s="19" t="n">
        <v>0.50569968270166</v>
      </c>
      <c r="Y9" s="19"/>
      <c r="Z9" s="19" t="n">
        <v>0.56192416916068</v>
      </c>
      <c r="AA9" s="19" t="n">
        <v>0.409124360599333</v>
      </c>
      <c r="AB9" s="19" t="n">
        <v>0.450546315644719</v>
      </c>
      <c r="AC9" s="19" t="n">
        <v>0.390636911179151</v>
      </c>
      <c r="AD9" s="19" t="n">
        <v>0.523723962320163</v>
      </c>
    </row>
    <row r="10">
      <c r="B10" s="20" t="s">
        <v>163</v>
      </c>
      <c r="C10" s="19" t="n">
        <v>0.317644351631039</v>
      </c>
      <c r="D10" s="19" t="n">
        <v>0.258345871471358</v>
      </c>
      <c r="E10" s="19" t="n">
        <v>0.350945783385012</v>
      </c>
      <c r="F10" s="19"/>
      <c r="G10" s="19" t="n">
        <v>0.184457076321712</v>
      </c>
      <c r="H10" s="19" t="n">
        <v>0.402997195936603</v>
      </c>
      <c r="I10" s="19" t="n">
        <v>0.365494625791548</v>
      </c>
      <c r="J10" s="19" t="n">
        <v>0.366074597294816</v>
      </c>
      <c r="K10" s="19" t="n">
        <v>0.342532823395148</v>
      </c>
      <c r="L10" s="19" t="n">
        <v>0.338065831780543</v>
      </c>
      <c r="M10" s="19" t="n">
        <v>0.260443272554633</v>
      </c>
      <c r="N10" s="19" t="n">
        <v>0.266337414337495</v>
      </c>
      <c r="O10" s="19" t="n">
        <v>0.286128812096721</v>
      </c>
      <c r="P10" s="19"/>
      <c r="Q10" s="19" t="n">
        <v>0.372151850682933</v>
      </c>
      <c r="R10" s="19" t="n">
        <v>0.355900328004213</v>
      </c>
      <c r="S10" s="19" t="n">
        <v>0.25315751145801</v>
      </c>
      <c r="T10" s="19" t="n">
        <v>0.182343643035608</v>
      </c>
      <c r="U10" s="19"/>
      <c r="V10" s="19" t="n">
        <v>0.351772367780801</v>
      </c>
      <c r="W10" s="19" t="n">
        <v>0.259966262405064</v>
      </c>
      <c r="X10" s="19" t="n">
        <v>0.359481842783161</v>
      </c>
      <c r="Y10" s="19"/>
      <c r="Z10" s="19" t="n">
        <v>0.272546781476188</v>
      </c>
      <c r="AA10" s="19" t="n">
        <v>0.401047967254337</v>
      </c>
      <c r="AB10" s="19" t="n">
        <v>0.267656327463532</v>
      </c>
      <c r="AC10" s="19" t="n">
        <v>0.447169728063404</v>
      </c>
      <c r="AD10" s="19" t="n">
        <v>0.310960890842745</v>
      </c>
    </row>
    <row r="11">
      <c r="B11" s="20" t="s">
        <v>164</v>
      </c>
      <c r="C11" s="19" t="n">
        <v>0.0681691276652575</v>
      </c>
      <c r="D11" s="19" t="n">
        <v>0.0891788453029764</v>
      </c>
      <c r="E11" s="19" t="n">
        <v>0.0569175204149466</v>
      </c>
      <c r="F11" s="19"/>
      <c r="G11" s="19" t="n">
        <v>0.157927610176228</v>
      </c>
      <c r="H11" s="19" t="n">
        <v>0</v>
      </c>
      <c r="I11" s="19" t="n">
        <v>0.0667289281911186</v>
      </c>
      <c r="J11" s="19" t="n">
        <v>0.0670613795812336</v>
      </c>
      <c r="K11" s="19" t="n">
        <v>0.0428377805012029</v>
      </c>
      <c r="L11" s="19" t="n">
        <v>0.0424253574987282</v>
      </c>
      <c r="M11" s="19" t="n">
        <v>0.108561033438305</v>
      </c>
      <c r="N11" s="19" t="n">
        <v>0.0501481635481274</v>
      </c>
      <c r="O11" s="19" t="n">
        <v>0.122523002160129</v>
      </c>
      <c r="P11" s="19"/>
      <c r="Q11" s="19" t="n">
        <v>0.136418175381272</v>
      </c>
      <c r="R11" s="19" t="n">
        <v>0.0564903039467838</v>
      </c>
      <c r="S11" s="19" t="n">
        <v>0.0396663600896016</v>
      </c>
      <c r="T11" s="19" t="n">
        <v>0.0223823377823178</v>
      </c>
      <c r="U11" s="19"/>
      <c r="V11" s="19" t="n">
        <v>0.050896630650849</v>
      </c>
      <c r="W11" s="19" t="n">
        <v>0.0955761374764656</v>
      </c>
      <c r="X11" s="19" t="n">
        <v>0.0514770865445027</v>
      </c>
      <c r="Y11" s="19"/>
      <c r="Z11" s="19" t="n">
        <v>0.0586896347405209</v>
      </c>
      <c r="AA11" s="19" t="n">
        <v>0.0293253040714284</v>
      </c>
      <c r="AB11" s="19" t="n">
        <v>0.0936585337252756</v>
      </c>
      <c r="AC11" s="19" t="n">
        <v>0.0792913111725557</v>
      </c>
      <c r="AD11" s="19" t="n">
        <v>0.0688370143168174</v>
      </c>
    </row>
    <row r="12">
      <c r="B12" s="20" t="s">
        <v>165</v>
      </c>
      <c r="C12" s="19" t="n">
        <v>0.0318099614896161</v>
      </c>
      <c r="D12" s="19" t="n">
        <v>0.0326882465123505</v>
      </c>
      <c r="E12" s="19" t="n">
        <v>0.0314273006894631</v>
      </c>
      <c r="F12" s="19"/>
      <c r="G12" s="19" t="n">
        <v>0.0524343389426304</v>
      </c>
      <c r="H12" s="19" t="n">
        <v>0</v>
      </c>
      <c r="I12" s="19" t="n">
        <v>0.0443542582787512</v>
      </c>
      <c r="J12" s="19" t="n">
        <v>0.0998026435427165</v>
      </c>
      <c r="K12" s="19" t="n">
        <v>0.0570605671301123</v>
      </c>
      <c r="L12" s="19" t="n">
        <v>0</v>
      </c>
      <c r="M12" s="19" t="n">
        <v>0.0438372441645199</v>
      </c>
      <c r="N12" s="19" t="n">
        <v>0.0333662585662505</v>
      </c>
      <c r="O12" s="19" t="n">
        <v>0</v>
      </c>
      <c r="P12" s="19"/>
      <c r="Q12" s="19" t="n">
        <v>0.0758971234926542</v>
      </c>
      <c r="R12" s="19" t="n">
        <v>0.0117150107509413</v>
      </c>
      <c r="S12" s="19" t="n">
        <v>0.069602577184578</v>
      </c>
      <c r="T12" s="19" t="n">
        <v>0.0111637463316762</v>
      </c>
      <c r="U12" s="19"/>
      <c r="V12" s="19" t="n">
        <v>0.0311858786529026</v>
      </c>
      <c r="W12" s="19" t="n">
        <v>0.0361094791013094</v>
      </c>
      <c r="X12" s="19" t="n">
        <v>0.0228941815105801</v>
      </c>
      <c r="Y12" s="19"/>
      <c r="Z12" s="19" t="n">
        <v>0.040077120818468</v>
      </c>
      <c r="AA12" s="19" t="n">
        <v>0.0286860833713814</v>
      </c>
      <c r="AB12" s="19" t="n">
        <v>0.0448006135831247</v>
      </c>
      <c r="AC12" s="19" t="n">
        <v>0.0296527085305605</v>
      </c>
      <c r="AD12" s="19" t="n">
        <v>0.0422883296596467</v>
      </c>
    </row>
    <row r="13">
      <c r="B13" s="20" t="s">
        <v>166</v>
      </c>
      <c r="C13" s="19" t="n">
        <v>0.0366489331862598</v>
      </c>
      <c r="D13" s="19" t="n">
        <v>0.0387376426862561</v>
      </c>
      <c r="E13" s="19" t="n">
        <v>0.035620798485366</v>
      </c>
      <c r="F13" s="19"/>
      <c r="G13" s="19" t="n">
        <v>0</v>
      </c>
      <c r="H13" s="19" t="n">
        <v>0.0878435381296822</v>
      </c>
      <c r="I13" s="19" t="n">
        <v>0.0443542582787512</v>
      </c>
      <c r="J13" s="19" t="n">
        <v>0</v>
      </c>
      <c r="K13" s="19" t="n">
        <v>0.0714527743734964</v>
      </c>
      <c r="L13" s="19" t="n">
        <v>0.0140303668154692</v>
      </c>
      <c r="M13" s="19" t="n">
        <v>0.0435792249212712</v>
      </c>
      <c r="N13" s="19" t="n">
        <v>0</v>
      </c>
      <c r="O13" s="19" t="n">
        <v>0.0408410007200429</v>
      </c>
      <c r="P13" s="19"/>
      <c r="Q13" s="19" t="n">
        <v>0.0416153044584599</v>
      </c>
      <c r="R13" s="19" t="n">
        <v>0.0313631119541508</v>
      </c>
      <c r="S13" s="19" t="n">
        <v>0.0957718632450814</v>
      </c>
      <c r="T13" s="19" t="n">
        <v>0.0111637463316762</v>
      </c>
      <c r="U13" s="19"/>
      <c r="V13" s="19" t="n">
        <v>0.0373848494432181</v>
      </c>
      <c r="W13" s="19" t="n">
        <v>0.0406278238061164</v>
      </c>
      <c r="X13" s="19" t="n">
        <v>0.0244321503097415</v>
      </c>
      <c r="Y13" s="19"/>
      <c r="Z13" s="19" t="n">
        <v>0.0315754675609762</v>
      </c>
      <c r="AA13" s="19" t="n">
        <v>0.065835918624437</v>
      </c>
      <c r="AB13" s="19" t="n">
        <v>0.0603576979374309</v>
      </c>
      <c r="AC13" s="19" t="n">
        <v>0.0430685501202823</v>
      </c>
      <c r="AD13" s="19" t="n">
        <v>0.0227995100792939</v>
      </c>
    </row>
    <row r="14">
      <c r="B14" s="20" t="s">
        <v>78</v>
      </c>
      <c r="C14" s="19" t="n">
        <v>0.00717301625278588</v>
      </c>
      <c r="D14" s="19" t="n">
        <v>0.00503507884612871</v>
      </c>
      <c r="E14" s="19" t="n">
        <v>0.00836070176557179</v>
      </c>
      <c r="F14" s="19"/>
      <c r="G14" s="19" t="n">
        <v>0</v>
      </c>
      <c r="H14" s="19" t="n">
        <v>0.017485393821326</v>
      </c>
      <c r="I14" s="19" t="n">
        <v>0.0110556411075225</v>
      </c>
      <c r="J14" s="19" t="n">
        <v>0</v>
      </c>
      <c r="K14" s="19" t="n">
        <v>0</v>
      </c>
      <c r="L14" s="19" t="n">
        <v>0</v>
      </c>
      <c r="M14" s="19" t="n">
        <v>0</v>
      </c>
      <c r="N14" s="19" t="n">
        <v>0.0333662585662505</v>
      </c>
      <c r="O14" s="19" t="n">
        <v>0</v>
      </c>
      <c r="P14" s="19"/>
      <c r="Q14" s="19" t="n">
        <v>0.00784826219918509</v>
      </c>
      <c r="R14" s="19" t="n">
        <v>0.00346425506607885</v>
      </c>
      <c r="S14" s="19" t="n">
        <v>0.018727857593277</v>
      </c>
      <c r="T14" s="19" t="n">
        <v>0</v>
      </c>
      <c r="U14" s="19"/>
      <c r="V14" s="19" t="n">
        <v>0.0041449887210809</v>
      </c>
      <c r="W14" s="19" t="n">
        <v>0.0136683396482742</v>
      </c>
      <c r="X14" s="19" t="n">
        <v>0</v>
      </c>
      <c r="Y14" s="19"/>
      <c r="Z14" s="19" t="n">
        <v>0.00849695430283253</v>
      </c>
      <c r="AA14" s="19" t="n">
        <v>0.0242401347747324</v>
      </c>
      <c r="AB14" s="19" t="n">
        <v>0.0128483930846491</v>
      </c>
      <c r="AC14" s="19" t="n">
        <v>0.0101807909340464</v>
      </c>
      <c r="AD14" s="19" t="n">
        <v>0</v>
      </c>
    </row>
    <row r="15">
      <c r="B15" s="20" t="s">
        <v>167</v>
      </c>
      <c r="C15" s="19" t="n">
        <v>0.0412792082359503</v>
      </c>
      <c r="D15" s="19" t="n">
        <v>0.0333256916371316</v>
      </c>
      <c r="E15" s="19" t="n">
        <v>0.0457418097039346</v>
      </c>
      <c r="F15" s="19"/>
      <c r="G15" s="19" t="n">
        <v>0.0786515084139455</v>
      </c>
      <c r="H15" s="19" t="n">
        <v>0</v>
      </c>
      <c r="I15" s="19" t="n">
        <v>0.0443542582787512</v>
      </c>
      <c r="J15" s="19" t="n">
        <v>0</v>
      </c>
      <c r="K15" s="19" t="n">
        <v>0.0428377805012029</v>
      </c>
      <c r="L15" s="19" t="n">
        <v>0.0562885957880371</v>
      </c>
      <c r="M15" s="19" t="n">
        <v>0</v>
      </c>
      <c r="N15" s="19" t="n">
        <v>0.0831193193193715</v>
      </c>
      <c r="O15" s="19" t="n">
        <v>0.0410828077764635</v>
      </c>
      <c r="P15" s="19"/>
      <c r="Q15" s="19" t="n">
        <v>0.0185564021066772</v>
      </c>
      <c r="R15" s="19" t="n">
        <v>0.0472826854101954</v>
      </c>
      <c r="S15" s="19" t="n">
        <v>0.0169160348819281</v>
      </c>
      <c r="T15" s="19" t="n">
        <v>0.0696970331654021</v>
      </c>
      <c r="U15" s="19"/>
      <c r="V15" s="19" t="n">
        <v>0.0355418770065157</v>
      </c>
      <c r="W15" s="19" t="n">
        <v>0.0502712616806646</v>
      </c>
      <c r="X15" s="19" t="n">
        <v>0.0360150561503555</v>
      </c>
      <c r="Y15" s="19"/>
      <c r="Z15" s="19" t="n">
        <v>0.0266898719403344</v>
      </c>
      <c r="AA15" s="19" t="n">
        <v>0.0417402313043509</v>
      </c>
      <c r="AB15" s="19" t="n">
        <v>0.070132118561269</v>
      </c>
      <c r="AC15" s="19" t="n">
        <v>0</v>
      </c>
      <c r="AD15" s="19" t="n">
        <v>0.0313902927813332</v>
      </c>
    </row>
    <row r="16">
      <c r="B16" s="20" t="s">
        <v>168</v>
      </c>
      <c r="C16" s="23" t="n">
        <v>0.81491975317013</v>
      </c>
      <c r="D16" s="23" t="n">
        <v>0.801034495015157</v>
      </c>
      <c r="E16" s="23" t="n">
        <v>0.821931868940718</v>
      </c>
      <c r="F16" s="23"/>
      <c r="G16" s="23" t="n">
        <v>0.710986542467196</v>
      </c>
      <c r="H16" s="23" t="n">
        <v>0.894671068048992</v>
      </c>
      <c r="I16" s="23" t="n">
        <v>0.789152655865106</v>
      </c>
      <c r="J16" s="23" t="n">
        <v>0.83313597687605</v>
      </c>
      <c r="K16" s="23" t="n">
        <v>0.785811097493986</v>
      </c>
      <c r="L16" s="23" t="n">
        <v>0.887255679897766</v>
      </c>
      <c r="M16" s="23" t="n">
        <v>0.804022497475904</v>
      </c>
      <c r="N16" s="23" t="n">
        <v>0.8</v>
      </c>
      <c r="O16" s="23" t="n">
        <v>0.795553189343365</v>
      </c>
      <c r="P16" s="23"/>
      <c r="Q16" s="23" t="n">
        <v>0.719664732361751</v>
      </c>
      <c r="R16" s="23" t="n">
        <v>0.84968463287185</v>
      </c>
      <c r="S16" s="23" t="n">
        <v>0.759315307005534</v>
      </c>
      <c r="T16" s="23" t="n">
        <v>0.885593136388928</v>
      </c>
      <c r="U16" s="23"/>
      <c r="V16" s="23" t="n">
        <v>0.840845775525434</v>
      </c>
      <c r="W16" s="23" t="n">
        <v>0.76374695828717</v>
      </c>
      <c r="X16" s="23" t="n">
        <v>0.86518152548482</v>
      </c>
      <c r="Y16" s="23"/>
      <c r="Z16" s="23" t="n">
        <v>0.834470950636868</v>
      </c>
      <c r="AA16" s="23" t="n">
        <v>0.81017232785367</v>
      </c>
      <c r="AB16" s="23" t="n">
        <v>0.718202643108251</v>
      </c>
      <c r="AC16" s="23" t="n">
        <v>0.837806639242555</v>
      </c>
      <c r="AD16" s="23" t="n">
        <v>0.834684853162909</v>
      </c>
    </row>
    <row r="17">
      <c r="B17" s="20" t="s">
        <v>169</v>
      </c>
      <c r="C17" s="23" t="n">
        <v>0.0684588946758759</v>
      </c>
      <c r="D17" s="23" t="n">
        <v>0.0714258891986066</v>
      </c>
      <c r="E17" s="23" t="n">
        <v>0.0670480991748291</v>
      </c>
      <c r="F17" s="23"/>
      <c r="G17" s="23" t="n">
        <v>0.0524343389426304</v>
      </c>
      <c r="H17" s="23" t="n">
        <v>0.0878435381296822</v>
      </c>
      <c r="I17" s="23" t="n">
        <v>0.0887085165575023</v>
      </c>
      <c r="J17" s="23" t="n">
        <v>0.0998026435427165</v>
      </c>
      <c r="K17" s="23" t="n">
        <v>0.128513341503609</v>
      </c>
      <c r="L17" s="23" t="n">
        <v>0.0140303668154692</v>
      </c>
      <c r="M17" s="23" t="n">
        <v>0.0874164690857911</v>
      </c>
      <c r="N17" s="23" t="n">
        <v>0.0333662585662505</v>
      </c>
      <c r="O17" s="23" t="n">
        <v>0.0408410007200429</v>
      </c>
      <c r="P17" s="23"/>
      <c r="Q17" s="23" t="n">
        <v>0.117512427951114</v>
      </c>
      <c r="R17" s="23" t="n">
        <v>0.0430781227050921</v>
      </c>
      <c r="S17" s="23" t="n">
        <v>0.165374440429659</v>
      </c>
      <c r="T17" s="23" t="n">
        <v>0.0223274926633524</v>
      </c>
      <c r="U17" s="23"/>
      <c r="V17" s="23" t="n">
        <v>0.0685707280961207</v>
      </c>
      <c r="W17" s="23" t="n">
        <v>0.0767373029074257</v>
      </c>
      <c r="X17" s="23" t="n">
        <v>0.0473263318203215</v>
      </c>
      <c r="Y17" s="23"/>
      <c r="Z17" s="23" t="n">
        <v>0.0716525883794442</v>
      </c>
      <c r="AA17" s="23" t="n">
        <v>0.0945220019958184</v>
      </c>
      <c r="AB17" s="23" t="n">
        <v>0.105158311520556</v>
      </c>
      <c r="AC17" s="23" t="n">
        <v>0.0727212586508428</v>
      </c>
      <c r="AD17" s="23" t="n">
        <v>0.0650878397389407</v>
      </c>
    </row>
    <row r="18">
      <c r="B18" s="20" t="s">
        <v>170</v>
      </c>
      <c r="C18" s="24" t="n">
        <v>0.746460858494255</v>
      </c>
      <c r="D18" s="24" t="n">
        <v>0.72960860581655</v>
      </c>
      <c r="E18" s="24" t="n">
        <v>0.754883769765889</v>
      </c>
      <c r="F18" s="24"/>
      <c r="G18" s="24" t="n">
        <v>0.658552203524566</v>
      </c>
      <c r="H18" s="24" t="n">
        <v>0.80682752991931</v>
      </c>
      <c r="I18" s="24" t="n">
        <v>0.700444139307603</v>
      </c>
      <c r="J18" s="24" t="n">
        <v>0.733333333333333</v>
      </c>
      <c r="K18" s="24" t="n">
        <v>0.657297755990377</v>
      </c>
      <c r="L18" s="24" t="n">
        <v>0.873225313082296</v>
      </c>
      <c r="M18" s="24" t="n">
        <v>0.716606028390113</v>
      </c>
      <c r="N18" s="24" t="n">
        <v>0.76663374143375</v>
      </c>
      <c r="O18" s="24" t="n">
        <v>0.754712188623322</v>
      </c>
      <c r="P18" s="24"/>
      <c r="Q18" s="24" t="n">
        <v>0.602152304410637</v>
      </c>
      <c r="R18" s="24" t="n">
        <v>0.806606510166758</v>
      </c>
      <c r="S18" s="24" t="n">
        <v>0.593940866575874</v>
      </c>
      <c r="T18" s="24" t="n">
        <v>0.863265643725575</v>
      </c>
      <c r="U18" s="24"/>
      <c r="V18" s="24" t="n">
        <v>0.772275047429313</v>
      </c>
      <c r="W18" s="24" t="n">
        <v>0.687009655379744</v>
      </c>
      <c r="X18" s="24" t="n">
        <v>0.817855193664499</v>
      </c>
      <c r="Y18" s="24"/>
      <c r="Z18" s="24" t="n">
        <v>0.762818362257424</v>
      </c>
      <c r="AA18" s="24" t="n">
        <v>0.715650325857851</v>
      </c>
      <c r="AB18" s="24" t="n">
        <v>0.613044331587695</v>
      </c>
      <c r="AC18" s="24" t="n">
        <v>0.765085380591712</v>
      </c>
      <c r="AD18" s="24" t="n">
        <v>0.769597013423968</v>
      </c>
    </row>
    <row r="19">
      <c r="B19" s="18"/>
    </row>
    <row r="20">
      <c r="B20" t="s">
        <v>64</v>
      </c>
    </row>
    <row r="21">
      <c r="B21" t="s">
        <v>65</v>
      </c>
    </row>
    <row r="23">
      <c r="B23"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173</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162</v>
      </c>
      <c r="C9" s="19" t="n">
        <v>0.583630666686984</v>
      </c>
      <c r="D9" s="19" t="n">
        <v>0.561974813898134</v>
      </c>
      <c r="E9" s="19" t="n">
        <v>0.594180221334133</v>
      </c>
      <c r="F9" s="19"/>
      <c r="G9" s="19" t="n">
        <v>0.552122042268462</v>
      </c>
      <c r="H9" s="19" t="n">
        <v>0.543505200041789</v>
      </c>
      <c r="I9" s="19" t="n">
        <v>0.567513058320011</v>
      </c>
      <c r="J9" s="19" t="n">
        <v>0.433925402705184</v>
      </c>
      <c r="K9" s="19" t="n">
        <v>0.514561627857859</v>
      </c>
      <c r="L9" s="19" t="n">
        <v>0.718389892533654</v>
      </c>
      <c r="M9" s="19" t="n">
        <v>0.651882239116328</v>
      </c>
      <c r="N9" s="19" t="n">
        <v>0.550246939246879</v>
      </c>
      <c r="O9" s="19" t="n">
        <v>0.590864571630309</v>
      </c>
      <c r="P9" s="19"/>
      <c r="Q9" s="19" t="n">
        <v>0.55547390350219</v>
      </c>
      <c r="R9" s="19" t="n">
        <v>0.563800979283195</v>
      </c>
      <c r="S9" s="19" t="n">
        <v>0.567949962525858</v>
      </c>
      <c r="T9" s="19" t="n">
        <v>0.695038674447322</v>
      </c>
      <c r="U9" s="19"/>
      <c r="V9" s="19" t="n">
        <v>0.576540071362851</v>
      </c>
      <c r="W9" s="19" t="n">
        <v>0.5746197215551</v>
      </c>
      <c r="X9" s="19" t="n">
        <v>0.627675088943134</v>
      </c>
      <c r="Y9" s="19"/>
      <c r="Z9" s="19" t="n">
        <v>0.583574101642837</v>
      </c>
      <c r="AA9" s="19" t="n">
        <v>0.489370107320858</v>
      </c>
      <c r="AB9" s="19" t="n">
        <v>0.531223273648681</v>
      </c>
      <c r="AC9" s="19" t="n">
        <v>0.587088116185073</v>
      </c>
      <c r="AD9" s="19" t="n">
        <v>0.518140538804094</v>
      </c>
    </row>
    <row r="10">
      <c r="B10" s="20" t="s">
        <v>163</v>
      </c>
      <c r="C10" s="19" t="n">
        <v>0.231240676421371</v>
      </c>
      <c r="D10" s="19" t="n">
        <v>0.263362498929422</v>
      </c>
      <c r="E10" s="19" t="n">
        <v>0.214422696407245</v>
      </c>
      <c r="F10" s="19"/>
      <c r="G10" s="19" t="n">
        <v>0.211298839141364</v>
      </c>
      <c r="H10" s="19" t="n">
        <v>0.333680474185877</v>
      </c>
      <c r="I10" s="19" t="n">
        <v>0.221771291393756</v>
      </c>
      <c r="J10" s="19" t="n">
        <v>0.499802643542717</v>
      </c>
      <c r="K10" s="19" t="n">
        <v>0.271418890250601</v>
      </c>
      <c r="L10" s="19" t="n">
        <v>0.140805053733173</v>
      </c>
      <c r="M10" s="19" t="n">
        <v>0.173800861198588</v>
      </c>
      <c r="N10" s="19" t="n">
        <v>0.2</v>
      </c>
      <c r="O10" s="19" t="n">
        <v>0.204688617713056</v>
      </c>
      <c r="P10" s="19"/>
      <c r="Q10" s="19" t="n">
        <v>0.27556389236288</v>
      </c>
      <c r="R10" s="19" t="n">
        <v>0.270247273381001</v>
      </c>
      <c r="S10" s="19" t="n">
        <v>0.163035352670253</v>
      </c>
      <c r="T10" s="19" t="n">
        <v>0.0967976297675328</v>
      </c>
      <c r="U10" s="19"/>
      <c r="V10" s="19" t="n">
        <v>0.253098720978073</v>
      </c>
      <c r="W10" s="19" t="n">
        <v>0.228927520945948</v>
      </c>
      <c r="X10" s="19" t="n">
        <v>0.171052715625916</v>
      </c>
      <c r="Y10" s="19"/>
      <c r="Z10" s="19" t="n">
        <v>0.22414747447383</v>
      </c>
      <c r="AA10" s="19" t="n">
        <v>0.265057412366317</v>
      </c>
      <c r="AB10" s="19" t="n">
        <v>0.243115352227525</v>
      </c>
      <c r="AC10" s="19" t="n">
        <v>0.275619460368655</v>
      </c>
      <c r="AD10" s="19" t="n">
        <v>0.323317453384078</v>
      </c>
    </row>
    <row r="11">
      <c r="B11" s="20" t="s">
        <v>164</v>
      </c>
      <c r="C11" s="19" t="n">
        <v>0.0723522205118381</v>
      </c>
      <c r="D11" s="19" t="n">
        <v>0.0764033799945064</v>
      </c>
      <c r="E11" s="19" t="n">
        <v>0.0703619454392771</v>
      </c>
      <c r="F11" s="19"/>
      <c r="G11" s="19" t="n">
        <v>0.131710440704913</v>
      </c>
      <c r="H11" s="19" t="n">
        <v>0.017485393821326</v>
      </c>
      <c r="I11" s="19" t="n">
        <v>0.0997641576650248</v>
      </c>
      <c r="J11" s="19" t="n">
        <v>0.0331359768760499</v>
      </c>
      <c r="K11" s="19" t="n">
        <v>0.0570605671301123</v>
      </c>
      <c r="L11" s="19" t="n">
        <v>0.0846835864712961</v>
      </c>
      <c r="M11" s="19" t="n">
        <v>0.0869004305992938</v>
      </c>
      <c r="N11" s="19" t="n">
        <v>0.0167819049818769</v>
      </c>
      <c r="O11" s="19" t="n">
        <v>0.102223405328318</v>
      </c>
      <c r="P11" s="19"/>
      <c r="Q11" s="19" t="n">
        <v>0.107065965600887</v>
      </c>
      <c r="R11" s="19" t="n">
        <v>0.0595320590232195</v>
      </c>
      <c r="S11" s="19" t="n">
        <v>0.0858641937903622</v>
      </c>
      <c r="T11" s="19" t="n">
        <v>0.0586557117737782</v>
      </c>
      <c r="U11" s="19"/>
      <c r="V11" s="19" t="n">
        <v>0.0786497867811728</v>
      </c>
      <c r="W11" s="19" t="n">
        <v>0.0724515736602958</v>
      </c>
      <c r="X11" s="19" t="n">
        <v>0.0530876940828909</v>
      </c>
      <c r="Y11" s="19"/>
      <c r="Z11" s="19" t="n">
        <v>0.0708025364551787</v>
      </c>
      <c r="AA11" s="19" t="n">
        <v>0.0904782528935064</v>
      </c>
      <c r="AB11" s="19" t="n">
        <v>0.10980104826635</v>
      </c>
      <c r="AC11" s="19" t="n">
        <v>0.0726908537052276</v>
      </c>
      <c r="AD11" s="19" t="n">
        <v>0.0345000268517395</v>
      </c>
    </row>
    <row r="12">
      <c r="B12" s="20" t="s">
        <v>165</v>
      </c>
      <c r="C12" s="19" t="n">
        <v>0.0192469988821982</v>
      </c>
      <c r="D12" s="19" t="n">
        <v>0.0176380188944633</v>
      </c>
      <c r="E12" s="19" t="n">
        <v>0.0201827705778387</v>
      </c>
      <c r="F12" s="19"/>
      <c r="G12" s="19" t="n">
        <v>0</v>
      </c>
      <c r="H12" s="19" t="n">
        <v>0</v>
      </c>
      <c r="I12" s="19" t="n">
        <v>0.0222429760637062</v>
      </c>
      <c r="J12" s="19" t="n">
        <v>0</v>
      </c>
      <c r="K12" s="19" t="n">
        <v>0.0426683598867282</v>
      </c>
      <c r="L12" s="19" t="n">
        <v>0</v>
      </c>
      <c r="M12" s="19" t="n">
        <v>0.0654978470035311</v>
      </c>
      <c r="N12" s="19" t="n">
        <v>0.0331687071687473</v>
      </c>
      <c r="O12" s="19" t="n">
        <v>0</v>
      </c>
      <c r="P12" s="19"/>
      <c r="Q12" s="19" t="n">
        <v>0.00998844281940642</v>
      </c>
      <c r="R12" s="19" t="n">
        <v>0.0189424840339298</v>
      </c>
      <c r="S12" s="19" t="n">
        <v>0.0353541036927177</v>
      </c>
      <c r="T12" s="19" t="n">
        <v>0.0232796903216349</v>
      </c>
      <c r="U12" s="19"/>
      <c r="V12" s="19" t="n">
        <v>0.0128356667301597</v>
      </c>
      <c r="W12" s="19" t="n">
        <v>0.0207097798866102</v>
      </c>
      <c r="X12" s="19" t="n">
        <v>0.0349310392502428</v>
      </c>
      <c r="Y12" s="19"/>
      <c r="Z12" s="19" t="n">
        <v>0.0226548528731841</v>
      </c>
      <c r="AA12" s="19" t="n">
        <v>0.0250214216210385</v>
      </c>
      <c r="AB12" s="19" t="n">
        <v>0.0125967745478212</v>
      </c>
      <c r="AC12" s="19" t="n">
        <v>0.0107054764141683</v>
      </c>
      <c r="AD12" s="19" t="n">
        <v>0.0440547293876124</v>
      </c>
    </row>
    <row r="13">
      <c r="B13" s="20" t="s">
        <v>166</v>
      </c>
      <c r="C13" s="19" t="n">
        <v>0.0445700376583155</v>
      </c>
      <c r="D13" s="19" t="n">
        <v>0.0327709906986186</v>
      </c>
      <c r="E13" s="19" t="n">
        <v>0.0511398359814903</v>
      </c>
      <c r="F13" s="19"/>
      <c r="G13" s="19" t="n">
        <v>0.0524343389426304</v>
      </c>
      <c r="H13" s="19" t="n">
        <v>0.105328931951008</v>
      </c>
      <c r="I13" s="19" t="n">
        <v>0.022111282215045</v>
      </c>
      <c r="J13" s="19" t="n">
        <v>0.0331359768760499</v>
      </c>
      <c r="K13" s="19" t="n">
        <v>0.0428377805012029</v>
      </c>
      <c r="L13" s="19" t="n">
        <v>0.0280607336309384</v>
      </c>
      <c r="M13" s="19" t="n">
        <v>0.0219186220822599</v>
      </c>
      <c r="N13" s="19" t="n">
        <v>0.0667325171325011</v>
      </c>
      <c r="O13" s="19" t="n">
        <v>0.0405991936636223</v>
      </c>
      <c r="P13" s="19"/>
      <c r="Q13" s="19" t="n">
        <v>0.0357084910341071</v>
      </c>
      <c r="R13" s="19" t="n">
        <v>0.0494136625300403</v>
      </c>
      <c r="S13" s="19" t="n">
        <v>0.0941081787134574</v>
      </c>
      <c r="T13" s="19" t="n">
        <v>0.0134820170116528</v>
      </c>
      <c r="U13" s="19"/>
      <c r="V13" s="19" t="n">
        <v>0.0368928710359527</v>
      </c>
      <c r="W13" s="19" t="n">
        <v>0.0361818173702883</v>
      </c>
      <c r="X13" s="19" t="n">
        <v>0.0888213117880747</v>
      </c>
      <c r="Y13" s="19"/>
      <c r="Z13" s="19" t="n">
        <v>0.0547760814285142</v>
      </c>
      <c r="AA13" s="19" t="n">
        <v>0.0798015630244488</v>
      </c>
      <c r="AB13" s="19" t="n">
        <v>0.0490248874557135</v>
      </c>
      <c r="AC13" s="19" t="n">
        <v>0.0437153023928304</v>
      </c>
      <c r="AD13" s="19" t="n">
        <v>0.0418979602925467</v>
      </c>
    </row>
    <row r="14">
      <c r="B14" s="20" t="s">
        <v>78</v>
      </c>
      <c r="C14" s="19" t="n">
        <v>0.00740121768559975</v>
      </c>
      <c r="D14" s="19" t="n">
        <v>0.0160992385955916</v>
      </c>
      <c r="E14" s="19" t="n">
        <v>0.00268000305933702</v>
      </c>
      <c r="F14" s="19"/>
      <c r="G14" s="19" t="n">
        <v>0</v>
      </c>
      <c r="H14" s="19" t="n">
        <v>0</v>
      </c>
      <c r="I14" s="19" t="n">
        <v>0.0110556411075225</v>
      </c>
      <c r="J14" s="19" t="n">
        <v>0</v>
      </c>
      <c r="K14" s="19" t="n">
        <v>0.0143922072433841</v>
      </c>
      <c r="L14" s="19" t="n">
        <v>0</v>
      </c>
      <c r="M14" s="19" t="n">
        <v>0</v>
      </c>
      <c r="N14" s="19" t="n">
        <v>0.0167819049818769</v>
      </c>
      <c r="O14" s="19" t="n">
        <v>0.0205414038882317</v>
      </c>
      <c r="P14" s="19"/>
      <c r="Q14" s="19" t="n">
        <v>0</v>
      </c>
      <c r="R14" s="19" t="n">
        <v>0.00346425506607885</v>
      </c>
      <c r="S14" s="19" t="n">
        <v>0.0196437672246722</v>
      </c>
      <c r="T14" s="19" t="n">
        <v>0.0111637463316762</v>
      </c>
      <c r="U14" s="19"/>
      <c r="V14" s="19" t="n">
        <v>0</v>
      </c>
      <c r="W14" s="19" t="n">
        <v>0.0192440628344041</v>
      </c>
      <c r="X14" s="19" t="n">
        <v>0</v>
      </c>
      <c r="Y14" s="19"/>
      <c r="Z14" s="19" t="n">
        <v>0.00902547520142137</v>
      </c>
      <c r="AA14" s="19" t="n">
        <v>0.0120444615549084</v>
      </c>
      <c r="AB14" s="19" t="n">
        <v>0.00617560053087248</v>
      </c>
      <c r="AC14" s="19" t="n">
        <v>0.0101807909340464</v>
      </c>
      <c r="AD14" s="19" t="n">
        <v>0</v>
      </c>
    </row>
    <row r="15">
      <c r="B15" s="20" t="s">
        <v>167</v>
      </c>
      <c r="C15" s="19" t="n">
        <v>0.0415581821536938</v>
      </c>
      <c r="D15" s="19" t="n">
        <v>0.0317510589892643</v>
      </c>
      <c r="E15" s="19" t="n">
        <v>0.0470325272006783</v>
      </c>
      <c r="F15" s="19"/>
      <c r="G15" s="19" t="n">
        <v>0.0524343389426304</v>
      </c>
      <c r="H15" s="19" t="n">
        <v>0</v>
      </c>
      <c r="I15" s="19" t="n">
        <v>0.0555415932349349</v>
      </c>
      <c r="J15" s="19" t="n">
        <v>0</v>
      </c>
      <c r="K15" s="19" t="n">
        <v>0.0570605671301123</v>
      </c>
      <c r="L15" s="19" t="n">
        <v>0.0280607336309384</v>
      </c>
      <c r="M15" s="19" t="n">
        <v>0</v>
      </c>
      <c r="N15" s="19" t="n">
        <v>0.116288026488119</v>
      </c>
      <c r="O15" s="19" t="n">
        <v>0.0410828077764635</v>
      </c>
      <c r="P15" s="19"/>
      <c r="Q15" s="19" t="n">
        <v>0.0161993046805294</v>
      </c>
      <c r="R15" s="19" t="n">
        <v>0.0345992866825356</v>
      </c>
      <c r="S15" s="19" t="n">
        <v>0.0340444413826791</v>
      </c>
      <c r="T15" s="19" t="n">
        <v>0.101582530346403</v>
      </c>
      <c r="U15" s="19"/>
      <c r="V15" s="19" t="n">
        <v>0.0419828831117906</v>
      </c>
      <c r="W15" s="19" t="n">
        <v>0.0478655237473545</v>
      </c>
      <c r="X15" s="19" t="n">
        <v>0.0244321503097415</v>
      </c>
      <c r="Y15" s="19"/>
      <c r="Z15" s="19" t="n">
        <v>0.0350194779250345</v>
      </c>
      <c r="AA15" s="19" t="n">
        <v>0.0382267812189236</v>
      </c>
      <c r="AB15" s="19" t="n">
        <v>0.048063063323037</v>
      </c>
      <c r="AC15" s="19" t="n">
        <v>0</v>
      </c>
      <c r="AD15" s="19" t="n">
        <v>0.0380892912799293</v>
      </c>
    </row>
    <row r="16">
      <c r="B16" s="20" t="s">
        <v>168</v>
      </c>
      <c r="C16" s="23" t="n">
        <v>0.814871343108355</v>
      </c>
      <c r="D16" s="23" t="n">
        <v>0.825337312827556</v>
      </c>
      <c r="E16" s="23" t="n">
        <v>0.808602917741379</v>
      </c>
      <c r="F16" s="23"/>
      <c r="G16" s="23" t="n">
        <v>0.763420881409826</v>
      </c>
      <c r="H16" s="23" t="n">
        <v>0.877185674227666</v>
      </c>
      <c r="I16" s="23" t="n">
        <v>0.789284349713767</v>
      </c>
      <c r="J16" s="23" t="n">
        <v>0.9337280462479</v>
      </c>
      <c r="K16" s="23" t="n">
        <v>0.78598051810846</v>
      </c>
      <c r="L16" s="23" t="n">
        <v>0.859194946266827</v>
      </c>
      <c r="M16" s="23" t="n">
        <v>0.825683100314915</v>
      </c>
      <c r="N16" s="23" t="n">
        <v>0.750246939246879</v>
      </c>
      <c r="O16" s="23" t="n">
        <v>0.795553189343365</v>
      </c>
      <c r="P16" s="23"/>
      <c r="Q16" s="23" t="n">
        <v>0.83103779586507</v>
      </c>
      <c r="R16" s="23" t="n">
        <v>0.834048252664196</v>
      </c>
      <c r="S16" s="23" t="n">
        <v>0.730985315196111</v>
      </c>
      <c r="T16" s="23" t="n">
        <v>0.791836304214855</v>
      </c>
      <c r="U16" s="23"/>
      <c r="V16" s="23" t="n">
        <v>0.829638792340924</v>
      </c>
      <c r="W16" s="23" t="n">
        <v>0.803547242501047</v>
      </c>
      <c r="X16" s="23" t="n">
        <v>0.79872780456905</v>
      </c>
      <c r="Y16" s="23"/>
      <c r="Z16" s="23" t="n">
        <v>0.807721576116667</v>
      </c>
      <c r="AA16" s="23" t="n">
        <v>0.754427519687174</v>
      </c>
      <c r="AB16" s="23" t="n">
        <v>0.774338625876206</v>
      </c>
      <c r="AC16" s="23" t="n">
        <v>0.862707576553727</v>
      </c>
      <c r="AD16" s="23" t="n">
        <v>0.841457992188172</v>
      </c>
    </row>
    <row r="17">
      <c r="B17" s="20" t="s">
        <v>169</v>
      </c>
      <c r="C17" s="23" t="n">
        <v>0.0638170365405136</v>
      </c>
      <c r="D17" s="23" t="n">
        <v>0.0504090095930819</v>
      </c>
      <c r="E17" s="23" t="n">
        <v>0.071322606559329</v>
      </c>
      <c r="F17" s="23"/>
      <c r="G17" s="23" t="n">
        <v>0.0524343389426304</v>
      </c>
      <c r="H17" s="23" t="n">
        <v>0.105328931951008</v>
      </c>
      <c r="I17" s="23" t="n">
        <v>0.0443542582787512</v>
      </c>
      <c r="J17" s="23" t="n">
        <v>0.0331359768760499</v>
      </c>
      <c r="K17" s="23" t="n">
        <v>0.085506140387931</v>
      </c>
      <c r="L17" s="23" t="n">
        <v>0.0280607336309384</v>
      </c>
      <c r="M17" s="23" t="n">
        <v>0.0874164690857911</v>
      </c>
      <c r="N17" s="23" t="n">
        <v>0.0999012243012484</v>
      </c>
      <c r="O17" s="23" t="n">
        <v>0.0405991936636223</v>
      </c>
      <c r="P17" s="23"/>
      <c r="Q17" s="23" t="n">
        <v>0.0456969338535136</v>
      </c>
      <c r="R17" s="23" t="n">
        <v>0.06835614656397</v>
      </c>
      <c r="S17" s="23" t="n">
        <v>0.129462282406175</v>
      </c>
      <c r="T17" s="23" t="n">
        <v>0.0367617073332877</v>
      </c>
      <c r="U17" s="23"/>
      <c r="V17" s="23" t="n">
        <v>0.0497285377661124</v>
      </c>
      <c r="W17" s="23" t="n">
        <v>0.0568915972568985</v>
      </c>
      <c r="X17" s="23" t="n">
        <v>0.123752351038317</v>
      </c>
      <c r="Y17" s="23"/>
      <c r="Z17" s="23" t="n">
        <v>0.0774309343016982</v>
      </c>
      <c r="AA17" s="23" t="n">
        <v>0.104822984645487</v>
      </c>
      <c r="AB17" s="23" t="n">
        <v>0.0616216620035347</v>
      </c>
      <c r="AC17" s="23" t="n">
        <v>0.0544207788069987</v>
      </c>
      <c r="AD17" s="23" t="n">
        <v>0.085952689680159</v>
      </c>
    </row>
    <row r="18">
      <c r="B18" s="20" t="s">
        <v>170</v>
      </c>
      <c r="C18" s="24" t="n">
        <v>0.751054306567841</v>
      </c>
      <c r="D18" s="24" t="n">
        <v>0.774928303234474</v>
      </c>
      <c r="E18" s="24" t="n">
        <v>0.73728031118205</v>
      </c>
      <c r="F18" s="24"/>
      <c r="G18" s="24" t="n">
        <v>0.710986542467196</v>
      </c>
      <c r="H18" s="24" t="n">
        <v>0.771856742276657</v>
      </c>
      <c r="I18" s="24" t="n">
        <v>0.744930091435016</v>
      </c>
      <c r="J18" s="24" t="n">
        <v>0.90059206937185</v>
      </c>
      <c r="K18" s="24" t="n">
        <v>0.700474377720529</v>
      </c>
      <c r="L18" s="24" t="n">
        <v>0.831134212635889</v>
      </c>
      <c r="M18" s="24" t="n">
        <v>0.738266631229124</v>
      </c>
      <c r="N18" s="24" t="n">
        <v>0.650345714945631</v>
      </c>
      <c r="O18" s="24" t="n">
        <v>0.754953995679743</v>
      </c>
      <c r="P18" s="24"/>
      <c r="Q18" s="24" t="n">
        <v>0.785340862011556</v>
      </c>
      <c r="R18" s="24" t="n">
        <v>0.765692106100226</v>
      </c>
      <c r="S18" s="24" t="n">
        <v>0.601523032789936</v>
      </c>
      <c r="T18" s="24" t="n">
        <v>0.755074596881567</v>
      </c>
      <c r="U18" s="24"/>
      <c r="V18" s="24" t="n">
        <v>0.779910254574812</v>
      </c>
      <c r="W18" s="24" t="n">
        <v>0.746655645244149</v>
      </c>
      <c r="X18" s="24" t="n">
        <v>0.674975453530733</v>
      </c>
      <c r="Y18" s="24"/>
      <c r="Z18" s="24" t="n">
        <v>0.730290641814969</v>
      </c>
      <c r="AA18" s="24" t="n">
        <v>0.649604535041687</v>
      </c>
      <c r="AB18" s="24" t="n">
        <v>0.712716963872671</v>
      </c>
      <c r="AC18" s="24" t="n">
        <v>0.808286797746729</v>
      </c>
      <c r="AD18" s="24" t="n">
        <v>0.755505302508013</v>
      </c>
    </row>
    <row r="19">
      <c r="B19" s="18"/>
    </row>
    <row r="20">
      <c r="B20" t="s">
        <v>64</v>
      </c>
    </row>
    <row r="21">
      <c r="B21" t="s">
        <v>65</v>
      </c>
    </row>
    <row r="23">
      <c r="B23"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183</v>
      </c>
    </row>
    <row r="6" ht="50" customHeight="1">
      <c r="B6" s="22" t="s">
        <v>15</v>
      </c>
      <c r="C6" s="22" t="s">
        <v>174</v>
      </c>
      <c r="D6" s="22" t="s">
        <v>175</v>
      </c>
      <c r="E6" s="22" t="s">
        <v>176</v>
      </c>
      <c r="F6" s="22" t="s">
        <v>177</v>
      </c>
      <c r="G6" s="22" t="s">
        <v>178</v>
      </c>
    </row>
    <row r="7">
      <c r="B7" s="20" t="s">
        <v>179</v>
      </c>
      <c r="C7" s="19" t="n">
        <v>0.361087266745137</v>
      </c>
      <c r="D7" s="19" t="n">
        <v>0.228002053453875</v>
      </c>
      <c r="E7" s="19" t="n">
        <v>0.35046464623597</v>
      </c>
      <c r="F7" s="19" t="n">
        <v>0.206139155319463</v>
      </c>
      <c r="G7" s="19" t="n">
        <v>0.232298786088165</v>
      </c>
    </row>
    <row r="8">
      <c r="B8" s="20" t="s">
        <v>180</v>
      </c>
      <c r="C8" s="19" t="n">
        <v>0.430118918061192</v>
      </c>
      <c r="D8" s="19" t="n">
        <v>0.485592057114782</v>
      </c>
      <c r="E8" s="19" t="n">
        <v>0.465523763339442</v>
      </c>
      <c r="F8" s="19" t="n">
        <v>0.447150903948087</v>
      </c>
      <c r="G8" s="19" t="n">
        <v>0.418220022030016</v>
      </c>
    </row>
    <row r="9">
      <c r="B9" s="20" t="s">
        <v>181</v>
      </c>
      <c r="C9" s="19" t="n">
        <v>0.131100067430375</v>
      </c>
      <c r="D9" s="19" t="n">
        <v>0.22193562657095</v>
      </c>
      <c r="E9" s="19" t="n">
        <v>0.146922057996545</v>
      </c>
      <c r="F9" s="19" t="n">
        <v>0.264432039178904</v>
      </c>
      <c r="G9" s="19" t="n">
        <v>0.291348501665821</v>
      </c>
    </row>
    <row r="10">
      <c r="B10" s="20" t="s">
        <v>182</v>
      </c>
      <c r="C10" s="19" t="n">
        <v>0.0545143833227284</v>
      </c>
      <c r="D10" s="19" t="n">
        <v>0.0377037624298589</v>
      </c>
      <c r="E10" s="19" t="n">
        <v>0.0299472790753826</v>
      </c>
      <c r="F10" s="19" t="n">
        <v>0.0633072062991698</v>
      </c>
      <c r="G10" s="19" t="n">
        <v>0.0490959588808724</v>
      </c>
    </row>
    <row r="11">
      <c r="B11" s="20" t="s">
        <v>78</v>
      </c>
      <c r="C11" s="19" t="n">
        <v>0.0231793644405677</v>
      </c>
      <c r="D11" s="19" t="n">
        <v>0.0267665004305349</v>
      </c>
      <c r="E11" s="19" t="n">
        <v>0.00714225335265979</v>
      </c>
      <c r="F11" s="19" t="n">
        <v>0.0189706952543763</v>
      </c>
      <c r="G11" s="19" t="n">
        <v>0.00903673133512531</v>
      </c>
    </row>
    <row r="12">
      <c r="B12" s="18"/>
      <c r="C12" s="18"/>
      <c r="D12" s="18"/>
      <c r="E12" s="18"/>
      <c r="F12" s="18"/>
      <c r="G12" s="18"/>
    </row>
    <row r="13">
      <c r="B13" t="s">
        <v>64</v>
      </c>
    </row>
    <row r="14">
      <c r="B14" t="s">
        <v>65</v>
      </c>
    </row>
    <row r="18">
      <c r="B18"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184</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179</v>
      </c>
      <c r="C9" s="19" t="n">
        <v>0.361087266745137</v>
      </c>
      <c r="D9" s="19" t="n">
        <v>0.369810401318064</v>
      </c>
      <c r="E9" s="19" t="n">
        <v>0.357423402788765</v>
      </c>
      <c r="F9" s="19"/>
      <c r="G9" s="19" t="n">
        <v>0.342072389823772</v>
      </c>
      <c r="H9" s="19" t="n">
        <v>0.491049018577811</v>
      </c>
      <c r="I9" s="19" t="n">
        <v>0.410639047162267</v>
      </c>
      <c r="J9" s="19" t="n">
        <v>0.233530689790617</v>
      </c>
      <c r="K9" s="19" t="n">
        <v>0.200304957106055</v>
      </c>
      <c r="L9" s="19" t="n">
        <v>0.338567217359024</v>
      </c>
      <c r="M9" s="19" t="n">
        <v>0.456678794321977</v>
      </c>
      <c r="N9" s="19" t="n">
        <v>0.383415646415626</v>
      </c>
      <c r="O9" s="19" t="n">
        <v>0.346060374366472</v>
      </c>
      <c r="P9" s="19"/>
      <c r="Q9" s="19" t="n">
        <v>0.367149866527725</v>
      </c>
      <c r="R9" s="19" t="n">
        <v>0.382367166340132</v>
      </c>
      <c r="S9" s="19" t="n">
        <v>0.284931883010154</v>
      </c>
      <c r="T9" s="19" t="n">
        <v>0.348496524057333</v>
      </c>
      <c r="U9" s="19"/>
      <c r="V9" s="19" t="n">
        <v>0.384288277806424</v>
      </c>
      <c r="W9" s="19" t="n">
        <v>0.296573640633904</v>
      </c>
      <c r="X9" s="19" t="n">
        <v>0.45308838578324</v>
      </c>
      <c r="Y9" s="19"/>
      <c r="Z9" s="19" t="n">
        <v>0.371981468868273</v>
      </c>
      <c r="AA9" s="19" t="n">
        <v>0.417351235001657</v>
      </c>
      <c r="AB9" s="19" t="n">
        <v>0.345783955554716</v>
      </c>
      <c r="AC9" s="19" t="n">
        <v>0.425754297335105</v>
      </c>
      <c r="AD9" s="19" t="n">
        <v>0.383327924810503</v>
      </c>
    </row>
    <row r="10">
      <c r="B10" s="20" t="s">
        <v>180</v>
      </c>
      <c r="C10" s="19" t="n">
        <v>0.430118918061192</v>
      </c>
      <c r="D10" s="19" t="n">
        <v>0.388591896438106</v>
      </c>
      <c r="E10" s="19" t="n">
        <v>0.451040713124849</v>
      </c>
      <c r="F10" s="19"/>
      <c r="G10" s="19" t="n">
        <v>0.473782830528685</v>
      </c>
      <c r="H10" s="19" t="n">
        <v>0.438592837113833</v>
      </c>
      <c r="I10" s="19" t="n">
        <v>0.411548838176745</v>
      </c>
      <c r="J10" s="19" t="n">
        <v>0.567258736038517</v>
      </c>
      <c r="K10" s="19" t="n">
        <v>0.499830579385525</v>
      </c>
      <c r="L10" s="19" t="n">
        <v>0.351594813017531</v>
      </c>
      <c r="M10" s="19" t="n">
        <v>0.390664908831949</v>
      </c>
      <c r="N10" s="19" t="n">
        <v>0.366436190036246</v>
      </c>
      <c r="O10" s="19" t="n">
        <v>0.490092008640515</v>
      </c>
      <c r="P10" s="19"/>
      <c r="Q10" s="19" t="n">
        <v>0.402780016334776</v>
      </c>
      <c r="R10" s="19" t="n">
        <v>0.426156405915765</v>
      </c>
      <c r="S10" s="19" t="n">
        <v>0.540946331133974</v>
      </c>
      <c r="T10" s="19" t="n">
        <v>0.415712099272359</v>
      </c>
      <c r="U10" s="19"/>
      <c r="V10" s="19" t="n">
        <v>0.414811670653324</v>
      </c>
      <c r="W10" s="19" t="n">
        <v>0.457189598515998</v>
      </c>
      <c r="X10" s="19" t="n">
        <v>0.408337815888281</v>
      </c>
      <c r="Y10" s="19"/>
      <c r="Z10" s="19" t="n">
        <v>0.409249382876718</v>
      </c>
      <c r="AA10" s="19" t="n">
        <v>0.412734540443504</v>
      </c>
      <c r="AB10" s="19" t="n">
        <v>0.376209488753799</v>
      </c>
      <c r="AC10" s="19" t="n">
        <v>0.37448180865072</v>
      </c>
      <c r="AD10" s="19" t="n">
        <v>0.491942585443218</v>
      </c>
    </row>
    <row r="11">
      <c r="B11" s="20" t="s">
        <v>181</v>
      </c>
      <c r="C11" s="19" t="n">
        <v>0.131100067430375</v>
      </c>
      <c r="D11" s="19" t="n">
        <v>0.154109000321386</v>
      </c>
      <c r="E11" s="19" t="n">
        <v>0.118948721099833</v>
      </c>
      <c r="F11" s="19"/>
      <c r="G11" s="19" t="n">
        <v>0.105493271233598</v>
      </c>
      <c r="H11" s="19" t="n">
        <v>0.0528727504870302</v>
      </c>
      <c r="I11" s="19" t="n">
        <v>0.0779162631473023</v>
      </c>
      <c r="J11" s="19" t="n">
        <v>0.0994079306281496</v>
      </c>
      <c r="K11" s="19" t="n">
        <v>0.171012280775862</v>
      </c>
      <c r="L11" s="19" t="n">
        <v>0.19709364952121</v>
      </c>
      <c r="M11" s="19" t="n">
        <v>0.130995694007062</v>
      </c>
      <c r="N11" s="19" t="n">
        <v>0.183415646415626</v>
      </c>
      <c r="O11" s="19" t="n">
        <v>0.122764809216549</v>
      </c>
      <c r="P11" s="19"/>
      <c r="Q11" s="19" t="n">
        <v>0.144595797591707</v>
      </c>
      <c r="R11" s="19" t="n">
        <v>0.13021778181922</v>
      </c>
      <c r="S11" s="19" t="n">
        <v>0.0526865423026499</v>
      </c>
      <c r="T11" s="19" t="n">
        <v>0.154137835894932</v>
      </c>
      <c r="U11" s="19"/>
      <c r="V11" s="19" t="n">
        <v>0.138644026774137</v>
      </c>
      <c r="W11" s="19" t="n">
        <v>0.128783170446348</v>
      </c>
      <c r="X11" s="19" t="n">
        <v>0.114141648018738</v>
      </c>
      <c r="Y11" s="19"/>
      <c r="Z11" s="19" t="n">
        <v>0.151467103439229</v>
      </c>
      <c r="AA11" s="19" t="n">
        <v>0.0627575068032432</v>
      </c>
      <c r="AB11" s="19" t="n">
        <v>0.147171727572126</v>
      </c>
      <c r="AC11" s="19" t="n">
        <v>0.133090536644213</v>
      </c>
      <c r="AD11" s="19" t="n">
        <v>0.0698263705890589</v>
      </c>
    </row>
    <row r="12">
      <c r="B12" s="20" t="s">
        <v>182</v>
      </c>
      <c r="C12" s="19" t="n">
        <v>0.0545143833227284</v>
      </c>
      <c r="D12" s="19" t="n">
        <v>0.0664168133964206</v>
      </c>
      <c r="E12" s="19" t="n">
        <v>0.0481882546814556</v>
      </c>
      <c r="F12" s="19"/>
      <c r="G12" s="19" t="n">
        <v>0.0524343389426304</v>
      </c>
      <c r="H12" s="19" t="n">
        <v>0</v>
      </c>
      <c r="I12" s="19" t="n">
        <v>0.0776528754499798</v>
      </c>
      <c r="J12" s="19" t="n">
        <v>0.0998026435427165</v>
      </c>
      <c r="K12" s="19" t="n">
        <v>0.100237188860265</v>
      </c>
      <c r="L12" s="19" t="n">
        <v>0.0987139532867653</v>
      </c>
      <c r="M12" s="19" t="n">
        <v>0</v>
      </c>
      <c r="N12" s="19" t="n">
        <v>0.0167819049818769</v>
      </c>
      <c r="O12" s="19" t="n">
        <v>0.0205414038882317</v>
      </c>
      <c r="P12" s="19"/>
      <c r="Q12" s="19" t="n">
        <v>0.0776260573466075</v>
      </c>
      <c r="R12" s="19" t="n">
        <v>0.0458732661911423</v>
      </c>
      <c r="S12" s="19" t="n">
        <v>0.102707385959945</v>
      </c>
      <c r="T12" s="19" t="n">
        <v>0.0221960764926867</v>
      </c>
      <c r="U12" s="19"/>
      <c r="V12" s="19" t="n">
        <v>0.049436918617565</v>
      </c>
      <c r="W12" s="19" t="n">
        <v>0.0778193356162584</v>
      </c>
      <c r="X12" s="19" t="n">
        <v>0.0113046319472688</v>
      </c>
      <c r="Y12" s="19"/>
      <c r="Z12" s="19" t="n">
        <v>0.0388233207385876</v>
      </c>
      <c r="AA12" s="19" t="n">
        <v>0.068929936532672</v>
      </c>
      <c r="AB12" s="19" t="n">
        <v>0.105784501244747</v>
      </c>
      <c r="AC12" s="19" t="n">
        <v>0.056492566435916</v>
      </c>
      <c r="AD12" s="19" t="n">
        <v>0.0549031191572194</v>
      </c>
    </row>
    <row r="13">
      <c r="B13" s="20" t="s">
        <v>78</v>
      </c>
      <c r="C13" s="21" t="n">
        <v>0.0231793644405677</v>
      </c>
      <c r="D13" s="21" t="n">
        <v>0.0210718885260236</v>
      </c>
      <c r="E13" s="21" t="n">
        <v>0.0243989083050973</v>
      </c>
      <c r="F13" s="21"/>
      <c r="G13" s="21" t="n">
        <v>0.0262171694713152</v>
      </c>
      <c r="H13" s="21" t="n">
        <v>0.017485393821326</v>
      </c>
      <c r="I13" s="21" t="n">
        <v>0.0222429760637062</v>
      </c>
      <c r="J13" s="21" t="n">
        <v>0</v>
      </c>
      <c r="K13" s="21" t="n">
        <v>0.0286149938722935</v>
      </c>
      <c r="L13" s="21" t="n">
        <v>0.0140303668154692</v>
      </c>
      <c r="M13" s="21" t="n">
        <v>0.0216606028390113</v>
      </c>
      <c r="N13" s="21" t="n">
        <v>0.0499506121506242</v>
      </c>
      <c r="O13" s="21" t="n">
        <v>0.0205414038882317</v>
      </c>
      <c r="P13" s="21"/>
      <c r="Q13" s="21" t="n">
        <v>0.00784826219918509</v>
      </c>
      <c r="R13" s="21" t="n">
        <v>0.0153853797337415</v>
      </c>
      <c r="S13" s="21" t="n">
        <v>0.018727857593277</v>
      </c>
      <c r="T13" s="21" t="n">
        <v>0.0594574642826897</v>
      </c>
      <c r="U13" s="21"/>
      <c r="V13" s="21" t="n">
        <v>0.0128191061485501</v>
      </c>
      <c r="W13" s="21" t="n">
        <v>0.0396342547874906</v>
      </c>
      <c r="X13" s="21" t="n">
        <v>0.0131275183624727</v>
      </c>
      <c r="Y13" s="21"/>
      <c r="Z13" s="21" t="n">
        <v>0.0284787240771922</v>
      </c>
      <c r="AA13" s="21" t="n">
        <v>0.0382267812189236</v>
      </c>
      <c r="AB13" s="21" t="n">
        <v>0.0250503268746107</v>
      </c>
      <c r="AC13" s="21" t="n">
        <v>0.0101807909340464</v>
      </c>
      <c r="AD13" s="21" t="n">
        <v>0</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185</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179</v>
      </c>
      <c r="C9" s="19" t="n">
        <v>0.228002053453875</v>
      </c>
      <c r="D9" s="19" t="n">
        <v>0.240114271394974</v>
      </c>
      <c r="E9" s="19" t="n">
        <v>0.222086875713369</v>
      </c>
      <c r="F9" s="19"/>
      <c r="G9" s="19" t="n">
        <v>0.105180974559429</v>
      </c>
      <c r="H9" s="19" t="n">
        <v>0.368234692805477</v>
      </c>
      <c r="I9" s="19" t="n">
        <v>0.211110731832217</v>
      </c>
      <c r="J9" s="19" t="n">
        <v>0.366469310209383</v>
      </c>
      <c r="K9" s="19" t="n">
        <v>0.185573908633721</v>
      </c>
      <c r="L9" s="19" t="n">
        <v>0.239686135546099</v>
      </c>
      <c r="M9" s="19" t="n">
        <v>0.152140258359576</v>
      </c>
      <c r="N9" s="19" t="n">
        <v>0.217177007776883</v>
      </c>
      <c r="O9" s="19" t="n">
        <v>0.264861987039228</v>
      </c>
      <c r="P9" s="19"/>
      <c r="Q9" s="19" t="n">
        <v>0.250560494032455</v>
      </c>
      <c r="R9" s="19" t="n">
        <v>0.236967538556267</v>
      </c>
      <c r="S9" s="19" t="n">
        <v>0.163364508258226</v>
      </c>
      <c r="T9" s="19" t="n">
        <v>0.208837473703364</v>
      </c>
      <c r="U9" s="19"/>
      <c r="V9" s="19" t="n">
        <v>0.210789997874602</v>
      </c>
      <c r="W9" s="19" t="n">
        <v>0.210167362444492</v>
      </c>
      <c r="X9" s="19" t="n">
        <v>0.324772098724089</v>
      </c>
      <c r="Y9" s="19"/>
      <c r="Z9" s="19" t="n">
        <v>0.181053607723709</v>
      </c>
      <c r="AA9" s="19" t="n">
        <v>0.228803527491026</v>
      </c>
      <c r="AB9" s="19" t="n">
        <v>0.213512616680368</v>
      </c>
      <c r="AC9" s="19" t="n">
        <v>0.264614628457457</v>
      </c>
      <c r="AD9" s="19" t="n">
        <v>0.242869942516165</v>
      </c>
    </row>
    <row r="10">
      <c r="B10" s="20" t="s">
        <v>180</v>
      </c>
      <c r="C10" s="19" t="n">
        <v>0.485592057114782</v>
      </c>
      <c r="D10" s="19" t="n">
        <v>0.468537312957564</v>
      </c>
      <c r="E10" s="19" t="n">
        <v>0.496363668857145</v>
      </c>
      <c r="F10" s="19"/>
      <c r="G10" s="19" t="n">
        <v>0.684144779647543</v>
      </c>
      <c r="H10" s="19" t="n">
        <v>0.491673872112389</v>
      </c>
      <c r="I10" s="19" t="n">
        <v>0.465653865002557</v>
      </c>
      <c r="J10" s="19" t="n">
        <v>0.500197356457284</v>
      </c>
      <c r="K10" s="19" t="n">
        <v>0.471554426742181</v>
      </c>
      <c r="L10" s="19" t="n">
        <v>0.39435442756858</v>
      </c>
      <c r="M10" s="19" t="n">
        <v>0.521660602839011</v>
      </c>
      <c r="N10" s="19" t="n">
        <v>0.516090475090616</v>
      </c>
      <c r="O10" s="19" t="n">
        <v>0.42846779697582</v>
      </c>
      <c r="P10" s="19"/>
      <c r="Q10" s="19" t="n">
        <v>0.476311690972329</v>
      </c>
      <c r="R10" s="19" t="n">
        <v>0.491181404509692</v>
      </c>
      <c r="S10" s="19" t="n">
        <v>0.442347252803904</v>
      </c>
      <c r="T10" s="19" t="n">
        <v>0.510297444512554</v>
      </c>
      <c r="U10" s="19"/>
      <c r="V10" s="19" t="n">
        <v>0.503171821032263</v>
      </c>
      <c r="W10" s="19" t="n">
        <v>0.501890809493748</v>
      </c>
      <c r="X10" s="19" t="n">
        <v>0.391569938947723</v>
      </c>
      <c r="Y10" s="19"/>
      <c r="Z10" s="19" t="n">
        <v>0.479803944403729</v>
      </c>
      <c r="AA10" s="19" t="n">
        <v>0.562609745815719</v>
      </c>
      <c r="AB10" s="19" t="n">
        <v>0.511566764374466</v>
      </c>
      <c r="AC10" s="19" t="n">
        <v>0.446242320759314</v>
      </c>
      <c r="AD10" s="19" t="n">
        <v>0.5876943802969</v>
      </c>
    </row>
    <row r="11">
      <c r="B11" s="20" t="s">
        <v>181</v>
      </c>
      <c r="C11" s="19" t="n">
        <v>0.22193562657095</v>
      </c>
      <c r="D11" s="19" t="n">
        <v>0.223839119149485</v>
      </c>
      <c r="E11" s="19" t="n">
        <v>0.21854135448136</v>
      </c>
      <c r="F11" s="19"/>
      <c r="G11" s="19" t="n">
        <v>0.158239906850397</v>
      </c>
      <c r="H11" s="19" t="n">
        <v>0.140091435082134</v>
      </c>
      <c r="I11" s="19" t="n">
        <v>0.223602939348863</v>
      </c>
      <c r="J11" s="19" t="n">
        <v>0.133333333333333</v>
      </c>
      <c r="K11" s="19" t="n">
        <v>0.271418890250601</v>
      </c>
      <c r="L11" s="19" t="n">
        <v>0.281275850414025</v>
      </c>
      <c r="M11" s="19" t="n">
        <v>0.26095931104113</v>
      </c>
      <c r="N11" s="19" t="n">
        <v>0.166436190036246</v>
      </c>
      <c r="O11" s="19" t="n">
        <v>0.26582921526491</v>
      </c>
      <c r="P11" s="19"/>
      <c r="Q11" s="19" t="n">
        <v>0.231252344585686</v>
      </c>
      <c r="R11" s="19" t="n">
        <v>0.20596017428057</v>
      </c>
      <c r="S11" s="19" t="n">
        <v>0.27304744727707</v>
      </c>
      <c r="T11" s="19" t="n">
        <v>0.23341869576276</v>
      </c>
      <c r="U11" s="19"/>
      <c r="V11" s="19" t="n">
        <v>0.235766526349555</v>
      </c>
      <c r="W11" s="19" t="n">
        <v>0.191164800361732</v>
      </c>
      <c r="X11" s="19" t="n">
        <v>0.257468988865246</v>
      </c>
      <c r="Y11" s="19"/>
      <c r="Z11" s="19" t="n">
        <v>0.255018946899074</v>
      </c>
      <c r="AA11" s="19" t="n">
        <v>0.156298411977056</v>
      </c>
      <c r="AB11" s="19" t="n">
        <v>0.205319451068119</v>
      </c>
      <c r="AC11" s="19" t="n">
        <v>0.215555132043992</v>
      </c>
      <c r="AD11" s="19" t="n">
        <v>0.15997124444627</v>
      </c>
    </row>
    <row r="12">
      <c r="B12" s="20" t="s">
        <v>182</v>
      </c>
      <c r="C12" s="19" t="n">
        <v>0.0377037624298589</v>
      </c>
      <c r="D12" s="19" t="n">
        <v>0.0413399002101286</v>
      </c>
      <c r="E12" s="19" t="n">
        <v>0.0358349032447955</v>
      </c>
      <c r="F12" s="19"/>
      <c r="G12" s="19" t="n">
        <v>0.0262171694713152</v>
      </c>
      <c r="H12" s="19" t="n">
        <v>0</v>
      </c>
      <c r="I12" s="19" t="n">
        <v>0.0775211816013186</v>
      </c>
      <c r="J12" s="19" t="n">
        <v>0</v>
      </c>
      <c r="K12" s="19" t="n">
        <v>0.0143922072433841</v>
      </c>
      <c r="L12" s="19" t="n">
        <v>0.070653219655827</v>
      </c>
      <c r="M12" s="19" t="n">
        <v>0.0435792249212712</v>
      </c>
      <c r="N12" s="19" t="n">
        <v>0.0333662585662505</v>
      </c>
      <c r="O12" s="19" t="n">
        <v>0.0202995968318112</v>
      </c>
      <c r="P12" s="19"/>
      <c r="Q12" s="19" t="n">
        <v>0.017831724705959</v>
      </c>
      <c r="R12" s="19" t="n">
        <v>0.043223509654059</v>
      </c>
      <c r="S12" s="19" t="n">
        <v>0.0793243806695614</v>
      </c>
      <c r="T12" s="19" t="n">
        <v>0.0237231930106614</v>
      </c>
      <c r="U12" s="19"/>
      <c r="V12" s="19" t="n">
        <v>0.025857555195097</v>
      </c>
      <c r="W12" s="19" t="n">
        <v>0.0565271924789627</v>
      </c>
      <c r="X12" s="19" t="n">
        <v>0.0261889734629419</v>
      </c>
      <c r="Y12" s="19"/>
      <c r="Z12" s="19" t="n">
        <v>0.0511590656660692</v>
      </c>
      <c r="AA12" s="19" t="n">
        <v>0.027902906128061</v>
      </c>
      <c r="AB12" s="19" t="n">
        <v>0.0350318941954102</v>
      </c>
      <c r="AC12" s="19" t="n">
        <v>0.0532263368711439</v>
      </c>
      <c r="AD12" s="19" t="n">
        <v>0.00946443274066518</v>
      </c>
    </row>
    <row r="13">
      <c r="B13" s="20" t="s">
        <v>78</v>
      </c>
      <c r="C13" s="21" t="n">
        <v>0.0267665004305349</v>
      </c>
      <c r="D13" s="21" t="n">
        <v>0.026169396287849</v>
      </c>
      <c r="E13" s="21" t="n">
        <v>0.0271731977033301</v>
      </c>
      <c r="F13" s="21"/>
      <c r="G13" s="21" t="n">
        <v>0.0262171694713152</v>
      </c>
      <c r="H13" s="21" t="n">
        <v>0</v>
      </c>
      <c r="I13" s="21" t="n">
        <v>0.022111282215045</v>
      </c>
      <c r="J13" s="21" t="n">
        <v>0</v>
      </c>
      <c r="K13" s="21" t="n">
        <v>0.0570605671301123</v>
      </c>
      <c r="L13" s="21" t="n">
        <v>0.0140303668154692</v>
      </c>
      <c r="M13" s="21" t="n">
        <v>0.0216606028390113</v>
      </c>
      <c r="N13" s="21" t="n">
        <v>0.0669300685300043</v>
      </c>
      <c r="O13" s="21" t="n">
        <v>0.0205414038882317</v>
      </c>
      <c r="P13" s="21"/>
      <c r="Q13" s="21" t="n">
        <v>0.0240437457035719</v>
      </c>
      <c r="R13" s="21" t="n">
        <v>0.022667372999412</v>
      </c>
      <c r="S13" s="21" t="n">
        <v>0.0419164109912381</v>
      </c>
      <c r="T13" s="21" t="n">
        <v>0.0237231930106614</v>
      </c>
      <c r="U13" s="21"/>
      <c r="V13" s="21" t="n">
        <v>0.0244140995484827</v>
      </c>
      <c r="W13" s="21" t="n">
        <v>0.0402498352210652</v>
      </c>
      <c r="X13" s="21" t="n">
        <v>0</v>
      </c>
      <c r="Y13" s="21"/>
      <c r="Z13" s="21" t="n">
        <v>0.0329644353074183</v>
      </c>
      <c r="AA13" s="21" t="n">
        <v>0.024385408588138</v>
      </c>
      <c r="AB13" s="21" t="n">
        <v>0.0345692736816372</v>
      </c>
      <c r="AC13" s="21" t="n">
        <v>0.0203615818680928</v>
      </c>
      <c r="AD13" s="21" t="n">
        <v>0</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186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179</v>
      </c>
      <c r="C9" s="19" t="n">
        <v>0.35046464623597</v>
      </c>
      <c r="D9" s="19" t="n">
        <v>0.267365566813974</v>
      </c>
      <c r="E9" s="19" t="n">
        <v>0.396845564774105</v>
      </c>
      <c r="F9" s="19"/>
      <c r="G9" s="19" t="n">
        <v>0.262796288061489</v>
      </c>
      <c r="H9" s="19" t="n">
        <v>0.560990593863115</v>
      </c>
      <c r="I9" s="19" t="n">
        <v>0.288631913433536</v>
      </c>
      <c r="J9" s="19" t="n">
        <v>0.199605287085433</v>
      </c>
      <c r="K9" s="19" t="n">
        <v>0.31408725013733</v>
      </c>
      <c r="L9" s="19" t="n">
        <v>0.365625179833001</v>
      </c>
      <c r="M9" s="19" t="n">
        <v>0.260443272554633</v>
      </c>
      <c r="N9" s="19" t="n">
        <v>0.383415646415626</v>
      </c>
      <c r="O9" s="19" t="n">
        <v>0.447800165581949</v>
      </c>
      <c r="P9" s="19"/>
      <c r="Q9" s="19" t="n">
        <v>0.314172344877586</v>
      </c>
      <c r="R9" s="19" t="n">
        <v>0.365730849692249</v>
      </c>
      <c r="S9" s="19" t="n">
        <v>0.41675444384061</v>
      </c>
      <c r="T9" s="19" t="n">
        <v>0.325018941763258</v>
      </c>
      <c r="U9" s="19"/>
      <c r="V9" s="19" t="n">
        <v>0.33856266815758</v>
      </c>
      <c r="W9" s="19" t="n">
        <v>0.334300731560089</v>
      </c>
      <c r="X9" s="19" t="n">
        <v>0.42700447621984</v>
      </c>
      <c r="Y9" s="19"/>
      <c r="Z9" s="19" t="n">
        <v>0.288189160986408</v>
      </c>
      <c r="AA9" s="19" t="n">
        <v>0.446061014692193</v>
      </c>
      <c r="AB9" s="19" t="n">
        <v>0.401176545132076</v>
      </c>
      <c r="AC9" s="19" t="n">
        <v>0.312122714821631</v>
      </c>
      <c r="AD9" s="19" t="n">
        <v>0.370934419109868</v>
      </c>
    </row>
    <row r="10">
      <c r="B10" s="20" t="s">
        <v>180</v>
      </c>
      <c r="C10" s="19" t="n">
        <v>0.465523763339442</v>
      </c>
      <c r="D10" s="19" t="n">
        <v>0.500852340945171</v>
      </c>
      <c r="E10" s="19" t="n">
        <v>0.444638143903092</v>
      </c>
      <c r="F10" s="19"/>
      <c r="G10" s="19" t="n">
        <v>0.553058932290968</v>
      </c>
      <c r="H10" s="19" t="n">
        <v>0.421315727804033</v>
      </c>
      <c r="I10" s="19" t="n">
        <v>0.467222125260341</v>
      </c>
      <c r="J10" s="19" t="n">
        <v>0.56686402312395</v>
      </c>
      <c r="K10" s="19" t="n">
        <v>0.514222786628909</v>
      </c>
      <c r="L10" s="19" t="n">
        <v>0.422916546778</v>
      </c>
      <c r="M10" s="19" t="n">
        <v>0.565239827760282</v>
      </c>
      <c r="N10" s="19" t="n">
        <v>0.333069931469996</v>
      </c>
      <c r="O10" s="19" t="n">
        <v>0.429435025201502</v>
      </c>
      <c r="P10" s="19"/>
      <c r="Q10" s="19" t="n">
        <v>0.479230878112588</v>
      </c>
      <c r="R10" s="19" t="n">
        <v>0.434127123126396</v>
      </c>
      <c r="S10" s="19" t="n">
        <v>0.373443708189934</v>
      </c>
      <c r="T10" s="19" t="n">
        <v>0.602002858221262</v>
      </c>
      <c r="U10" s="19"/>
      <c r="V10" s="19" t="n">
        <v>0.501962975250923</v>
      </c>
      <c r="W10" s="19" t="n">
        <v>0.43960175697304</v>
      </c>
      <c r="X10" s="19" t="n">
        <v>0.420613321336107</v>
      </c>
      <c r="Y10" s="19"/>
      <c r="Z10" s="19" t="n">
        <v>0.517894741416673</v>
      </c>
      <c r="AA10" s="19" t="n">
        <v>0.429050134457083</v>
      </c>
      <c r="AB10" s="19" t="n">
        <v>0.427884175168672</v>
      </c>
      <c r="AC10" s="19" t="n">
        <v>0.417302815979715</v>
      </c>
      <c r="AD10" s="19" t="n">
        <v>0.459604498552829</v>
      </c>
    </row>
    <row r="11">
      <c r="B11" s="20" t="s">
        <v>181</v>
      </c>
      <c r="C11" s="19" t="n">
        <v>0.146922057996545</v>
      </c>
      <c r="D11" s="19" t="n">
        <v>0.188864535802409</v>
      </c>
      <c r="E11" s="19" t="n">
        <v>0.124492863995218</v>
      </c>
      <c r="F11" s="19"/>
      <c r="G11" s="19" t="n">
        <v>0.131710440704913</v>
      </c>
      <c r="H11" s="19" t="n">
        <v>0</v>
      </c>
      <c r="I11" s="19" t="n">
        <v>0.199660009178711</v>
      </c>
      <c r="J11" s="19" t="n">
        <v>0.233530689790617</v>
      </c>
      <c r="K11" s="19" t="n">
        <v>0.128852182732558</v>
      </c>
      <c r="L11" s="19" t="n">
        <v>0.183397539758061</v>
      </c>
      <c r="M11" s="19" t="n">
        <v>0.130737674763814</v>
      </c>
      <c r="N11" s="19" t="n">
        <v>0.216781904981877</v>
      </c>
      <c r="O11" s="19" t="n">
        <v>0.102223405328318</v>
      </c>
      <c r="P11" s="19"/>
      <c r="Q11" s="19" t="n">
        <v>0.161204461422471</v>
      </c>
      <c r="R11" s="19" t="n">
        <v>0.16579608185139</v>
      </c>
      <c r="S11" s="19" t="n">
        <v>0.170613169320962</v>
      </c>
      <c r="T11" s="19" t="n">
        <v>0.0492550070048185</v>
      </c>
      <c r="U11" s="19"/>
      <c r="V11" s="19" t="n">
        <v>0.134316698095415</v>
      </c>
      <c r="W11" s="19" t="n">
        <v>0.159900317108309</v>
      </c>
      <c r="X11" s="19" t="n">
        <v>0.152382202444053</v>
      </c>
      <c r="Y11" s="19"/>
      <c r="Z11" s="19" t="n">
        <v>0.154708354740403</v>
      </c>
      <c r="AA11" s="19" t="n">
        <v>0.112844389295816</v>
      </c>
      <c r="AB11" s="19" t="n">
        <v>0.138055493453673</v>
      </c>
      <c r="AC11" s="19" t="n">
        <v>0.215937881398844</v>
      </c>
      <c r="AD11" s="19" t="n">
        <v>0.117940506259687</v>
      </c>
    </row>
    <row r="12">
      <c r="B12" s="20" t="s">
        <v>182</v>
      </c>
      <c r="C12" s="19" t="n">
        <v>0.0299472790753826</v>
      </c>
      <c r="D12" s="19" t="n">
        <v>0.0329098276618849</v>
      </c>
      <c r="E12" s="19" t="n">
        <v>0.0284222857646868</v>
      </c>
      <c r="F12" s="19"/>
      <c r="G12" s="19" t="n">
        <v>0.0524343389426304</v>
      </c>
      <c r="H12" s="19" t="n">
        <v>0.0176936783328521</v>
      </c>
      <c r="I12" s="19" t="n">
        <v>0.0332986171712287</v>
      </c>
      <c r="J12" s="19" t="n">
        <v>0</v>
      </c>
      <c r="K12" s="19" t="n">
        <v>0.0286149938722935</v>
      </c>
      <c r="L12" s="19" t="n">
        <v>0.0280607336309384</v>
      </c>
      <c r="M12" s="19" t="n">
        <v>0.0435792249212712</v>
      </c>
      <c r="N12" s="19" t="n">
        <v>0.0333662585662505</v>
      </c>
      <c r="O12" s="19" t="n">
        <v>0.0205414038882317</v>
      </c>
      <c r="P12" s="19"/>
      <c r="Q12" s="19" t="n">
        <v>0.0375490337008029</v>
      </c>
      <c r="R12" s="19" t="n">
        <v>0.0306134829491065</v>
      </c>
      <c r="S12" s="19" t="n">
        <v>0.039188678648494</v>
      </c>
      <c r="T12" s="19" t="n">
        <v>0.013355071909013</v>
      </c>
      <c r="U12" s="19"/>
      <c r="V12" s="19" t="n">
        <v>0.0175780915415938</v>
      </c>
      <c r="W12" s="19" t="n">
        <v>0.0567372840356746</v>
      </c>
      <c r="X12" s="19" t="n">
        <v>0</v>
      </c>
      <c r="Y12" s="19"/>
      <c r="Z12" s="19" t="n">
        <v>0.0392077428565162</v>
      </c>
      <c r="AA12" s="19" t="n">
        <v>0.0120444615549084</v>
      </c>
      <c r="AB12" s="19" t="n">
        <v>0.0206052824441636</v>
      </c>
      <c r="AC12" s="19" t="n">
        <v>0.0444557968657635</v>
      </c>
      <c r="AD12" s="19" t="n">
        <v>0.0419434038258821</v>
      </c>
    </row>
    <row r="13">
      <c r="B13" s="20" t="s">
        <v>78</v>
      </c>
      <c r="C13" s="21" t="n">
        <v>0.00714225335265979</v>
      </c>
      <c r="D13" s="21" t="n">
        <v>0.0100077287765608</v>
      </c>
      <c r="E13" s="21" t="n">
        <v>0.0056011415628981</v>
      </c>
      <c r="F13" s="21"/>
      <c r="G13" s="21" t="n">
        <v>0</v>
      </c>
      <c r="H13" s="21" t="n">
        <v>0</v>
      </c>
      <c r="I13" s="21" t="n">
        <v>0.0111873349561837</v>
      </c>
      <c r="J13" s="21" t="n">
        <v>0</v>
      </c>
      <c r="K13" s="21" t="n">
        <v>0.0142227866289094</v>
      </c>
      <c r="L13" s="21" t="n">
        <v>0</v>
      </c>
      <c r="M13" s="21" t="n">
        <v>0</v>
      </c>
      <c r="N13" s="21" t="n">
        <v>0.0333662585662505</v>
      </c>
      <c r="O13" s="21" t="n">
        <v>0</v>
      </c>
      <c r="P13" s="21"/>
      <c r="Q13" s="21" t="n">
        <v>0.00784328188655259</v>
      </c>
      <c r="R13" s="21" t="n">
        <v>0.00373246238085866</v>
      </c>
      <c r="S13" s="21" t="n">
        <v>0</v>
      </c>
      <c r="T13" s="21" t="n">
        <v>0.0103681211016485</v>
      </c>
      <c r="U13" s="21"/>
      <c r="V13" s="21" t="n">
        <v>0.00757956695448923</v>
      </c>
      <c r="W13" s="21" t="n">
        <v>0.00945991032288666</v>
      </c>
      <c r="X13" s="21" t="n">
        <v>0</v>
      </c>
      <c r="Y13" s="21"/>
      <c r="Z13" s="21" t="n">
        <v>0</v>
      </c>
      <c r="AA13" s="21" t="n">
        <v>0</v>
      </c>
      <c r="AB13" s="21" t="n">
        <v>0.0122785038014153</v>
      </c>
      <c r="AC13" s="21" t="n">
        <v>0.0101807909340464</v>
      </c>
      <c r="AD13" s="21" t="n">
        <v>0.00957717225173391</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187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179</v>
      </c>
      <c r="C9" s="19" t="n">
        <v>0.206139155319463</v>
      </c>
      <c r="D9" s="19" t="n">
        <v>0.21050710825911</v>
      </c>
      <c r="E9" s="19" t="n">
        <v>0.204381250235745</v>
      </c>
      <c r="F9" s="19"/>
      <c r="G9" s="19" t="n">
        <v>0.104868677885261</v>
      </c>
      <c r="H9" s="19" t="n">
        <v>0.280807723698847</v>
      </c>
      <c r="I9" s="19" t="n">
        <v>0.144250109792437</v>
      </c>
      <c r="J9" s="19" t="n">
        <v>0.0670613795812336</v>
      </c>
      <c r="K9" s="19" t="n">
        <v>0.19979669526263</v>
      </c>
      <c r="L9" s="19" t="n">
        <v>0.239686135546099</v>
      </c>
      <c r="M9" s="19" t="n">
        <v>0.195461464037599</v>
      </c>
      <c r="N9" s="19" t="n">
        <v>0.316880680680628</v>
      </c>
      <c r="O9" s="19" t="n">
        <v>0.224504600432026</v>
      </c>
      <c r="P9" s="19"/>
      <c r="Q9" s="19" t="n">
        <v>0.17980067344425</v>
      </c>
      <c r="R9" s="19" t="n">
        <v>0.228838770033278</v>
      </c>
      <c r="S9" s="19" t="n">
        <v>0.181419693652523</v>
      </c>
      <c r="T9" s="19" t="n">
        <v>0.195777856246885</v>
      </c>
      <c r="U9" s="19"/>
      <c r="V9" s="19" t="n">
        <v>0.191316028561158</v>
      </c>
      <c r="W9" s="19" t="n">
        <v>0.220870566798849</v>
      </c>
      <c r="X9" s="19" t="n">
        <v>0.213891835857872</v>
      </c>
      <c r="Y9" s="19"/>
      <c r="Z9" s="19" t="n">
        <v>0.161598712595939</v>
      </c>
      <c r="AA9" s="19" t="n">
        <v>0.287503947538398</v>
      </c>
      <c r="AB9" s="19" t="n">
        <v>0.217743989714424</v>
      </c>
      <c r="AC9" s="19" t="n">
        <v>0.198562082199558</v>
      </c>
      <c r="AD9" s="19" t="n">
        <v>0.275474126012051</v>
      </c>
    </row>
    <row r="10">
      <c r="B10" s="20" t="s">
        <v>180</v>
      </c>
      <c r="C10" s="19" t="n">
        <v>0.447150903948087</v>
      </c>
      <c r="D10" s="19" t="n">
        <v>0.377843645220544</v>
      </c>
      <c r="E10" s="19" t="n">
        <v>0.486302986199299</v>
      </c>
      <c r="F10" s="19"/>
      <c r="G10" s="19" t="n">
        <v>0.394819025440571</v>
      </c>
      <c r="H10" s="19" t="n">
        <v>0.543296915530263</v>
      </c>
      <c r="I10" s="19" t="n">
        <v>0.42182638211845</v>
      </c>
      <c r="J10" s="19" t="n">
        <v>0.598815861256299</v>
      </c>
      <c r="K10" s="19" t="n">
        <v>0.41381617715417</v>
      </c>
      <c r="L10" s="19" t="n">
        <v>0.422248032673358</v>
      </c>
      <c r="M10" s="19" t="n">
        <v>0.521660602839011</v>
      </c>
      <c r="N10" s="19" t="n">
        <v>0.38302054362062</v>
      </c>
      <c r="O10" s="19" t="n">
        <v>0.427984182862979</v>
      </c>
      <c r="P10" s="19"/>
      <c r="Q10" s="19" t="n">
        <v>0.477433446599265</v>
      </c>
      <c r="R10" s="19" t="n">
        <v>0.438082062901058</v>
      </c>
      <c r="S10" s="19" t="n">
        <v>0.374319306616566</v>
      </c>
      <c r="T10" s="19" t="n">
        <v>0.469820884350427</v>
      </c>
      <c r="U10" s="19"/>
      <c r="V10" s="19" t="n">
        <v>0.488207466562766</v>
      </c>
      <c r="W10" s="19" t="n">
        <v>0.412812777921596</v>
      </c>
      <c r="X10" s="19" t="n">
        <v>0.409439585442079</v>
      </c>
      <c r="Y10" s="19"/>
      <c r="Z10" s="19" t="n">
        <v>0.452977551219232</v>
      </c>
      <c r="AA10" s="19" t="n">
        <v>0.464440148439463</v>
      </c>
      <c r="AB10" s="19" t="n">
        <v>0.443537575883433</v>
      </c>
      <c r="AC10" s="19" t="n">
        <v>0.447273876426594</v>
      </c>
      <c r="AD10" s="19" t="n">
        <v>0.432080632050196</v>
      </c>
    </row>
    <row r="11">
      <c r="B11" s="20" t="s">
        <v>181</v>
      </c>
      <c r="C11" s="19" t="n">
        <v>0.264432039178904</v>
      </c>
      <c r="D11" s="19" t="n">
        <v>0.335320321824087</v>
      </c>
      <c r="E11" s="19" t="n">
        <v>0.223544319577375</v>
      </c>
      <c r="F11" s="19"/>
      <c r="G11" s="19" t="n">
        <v>0.368601855969256</v>
      </c>
      <c r="H11" s="19" t="n">
        <v>0.105537216462534</v>
      </c>
      <c r="I11" s="19" t="n">
        <v>0.334027656575427</v>
      </c>
      <c r="J11" s="19" t="n">
        <v>0.334122759162467</v>
      </c>
      <c r="K11" s="19" t="n">
        <v>0.329495981067562</v>
      </c>
      <c r="L11" s="19" t="n">
        <v>0.267746869177037</v>
      </c>
      <c r="M11" s="19" t="n">
        <v>0.217896124606356</v>
      </c>
      <c r="N11" s="19" t="n">
        <v>0.166436190036246</v>
      </c>
      <c r="O11" s="19" t="n">
        <v>0.26607102232133</v>
      </c>
      <c r="P11" s="19"/>
      <c r="Q11" s="19" t="n">
        <v>0.250933342803397</v>
      </c>
      <c r="R11" s="19" t="n">
        <v>0.253442160725972</v>
      </c>
      <c r="S11" s="19" t="n">
        <v>0.344741671782399</v>
      </c>
      <c r="T11" s="19" t="n">
        <v>0.275083768911797</v>
      </c>
      <c r="U11" s="19"/>
      <c r="V11" s="19" t="n">
        <v>0.255452019546027</v>
      </c>
      <c r="W11" s="19" t="n">
        <v>0.26068170273967</v>
      </c>
      <c r="X11" s="19" t="n">
        <v>0.300967064415009</v>
      </c>
      <c r="Y11" s="19"/>
      <c r="Z11" s="19" t="n">
        <v>0.278156326598428</v>
      </c>
      <c r="AA11" s="19" t="n">
        <v>0.192941326296573</v>
      </c>
      <c r="AB11" s="19" t="n">
        <v>0.269443294498806</v>
      </c>
      <c r="AC11" s="19" t="n">
        <v>0.20709593153967</v>
      </c>
      <c r="AD11" s="19" t="n">
        <v>0.241899119195482</v>
      </c>
    </row>
    <row r="12">
      <c r="B12" s="20" t="s">
        <v>182</v>
      </c>
      <c r="C12" s="19" t="n">
        <v>0.0633072062991698</v>
      </c>
      <c r="D12" s="19" t="n">
        <v>0.0506069466103287</v>
      </c>
      <c r="E12" s="19" t="n">
        <v>0.070425238404736</v>
      </c>
      <c r="F12" s="19"/>
      <c r="G12" s="19" t="n">
        <v>0.131710440704913</v>
      </c>
      <c r="H12" s="19" t="n">
        <v>0.0528727504870302</v>
      </c>
      <c r="I12" s="19" t="n">
        <v>0.0775211816013186</v>
      </c>
      <c r="J12" s="19" t="n">
        <v>0</v>
      </c>
      <c r="K12" s="19" t="n">
        <v>0.0284455732578188</v>
      </c>
      <c r="L12" s="19" t="n">
        <v>0.0562885957880371</v>
      </c>
      <c r="M12" s="19" t="n">
        <v>0.0649818085170338</v>
      </c>
      <c r="N12" s="19" t="n">
        <v>0.100098775698752</v>
      </c>
      <c r="O12" s="19" t="n">
        <v>0.0405991936636223</v>
      </c>
      <c r="P12" s="19"/>
      <c r="Q12" s="19" t="n">
        <v>0.0839892552665355</v>
      </c>
      <c r="R12" s="19" t="n">
        <v>0.0686225506931638</v>
      </c>
      <c r="S12" s="19" t="n">
        <v>0.0611477031305623</v>
      </c>
      <c r="T12" s="19" t="n">
        <v>0.0237231930106614</v>
      </c>
      <c r="U12" s="19"/>
      <c r="V12" s="19" t="n">
        <v>0.0494661911064157</v>
      </c>
      <c r="W12" s="19" t="n">
        <v>0.079859050411543</v>
      </c>
      <c r="X12" s="19" t="n">
        <v>0.0635216624358539</v>
      </c>
      <c r="Y12" s="19"/>
      <c r="Z12" s="19" t="n">
        <v>0.0882961377656487</v>
      </c>
      <c r="AA12" s="19" t="n">
        <v>0.0421376176594372</v>
      </c>
      <c r="AB12" s="19" t="n">
        <v>0.0564267468186884</v>
      </c>
      <c r="AC12" s="19" t="n">
        <v>0.126181842485963</v>
      </c>
      <c r="AD12" s="19" t="n">
        <v>0.0313917782388036</v>
      </c>
    </row>
    <row r="13">
      <c r="B13" s="20" t="s">
        <v>78</v>
      </c>
      <c r="C13" s="21" t="n">
        <v>0.0189706952543763</v>
      </c>
      <c r="D13" s="21" t="n">
        <v>0.0257219780859302</v>
      </c>
      <c r="E13" s="21" t="n">
        <v>0.0153462055828456</v>
      </c>
      <c r="F13" s="21"/>
      <c r="G13" s="21" t="n">
        <v>0</v>
      </c>
      <c r="H13" s="21" t="n">
        <v>0.017485393821326</v>
      </c>
      <c r="I13" s="21" t="n">
        <v>0.0223746699123674</v>
      </c>
      <c r="J13" s="21" t="n">
        <v>0</v>
      </c>
      <c r="K13" s="21" t="n">
        <v>0.0284455732578188</v>
      </c>
      <c r="L13" s="21" t="n">
        <v>0.0140303668154692</v>
      </c>
      <c r="M13" s="21" t="n">
        <v>0</v>
      </c>
      <c r="N13" s="21" t="n">
        <v>0.0335638099637537</v>
      </c>
      <c r="O13" s="21" t="n">
        <v>0.0408410007200429</v>
      </c>
      <c r="P13" s="21"/>
      <c r="Q13" s="21" t="n">
        <v>0.00784328188655259</v>
      </c>
      <c r="R13" s="21" t="n">
        <v>0.0110144556465292</v>
      </c>
      <c r="S13" s="21" t="n">
        <v>0.0383716248179492</v>
      </c>
      <c r="T13" s="21" t="n">
        <v>0.0355942974802291</v>
      </c>
      <c r="U13" s="21"/>
      <c r="V13" s="21" t="n">
        <v>0.0155582942236328</v>
      </c>
      <c r="W13" s="21" t="n">
        <v>0.0257759021283418</v>
      </c>
      <c r="X13" s="21" t="n">
        <v>0.0121798518491863</v>
      </c>
      <c r="Y13" s="21"/>
      <c r="Z13" s="21" t="n">
        <v>0.0189712718207524</v>
      </c>
      <c r="AA13" s="21" t="n">
        <v>0.0129769600661301</v>
      </c>
      <c r="AB13" s="21" t="n">
        <v>0.0128483930846491</v>
      </c>
      <c r="AC13" s="21" t="n">
        <v>0.0208862673482147</v>
      </c>
      <c r="AD13" s="21" t="n">
        <v>0.0191543445034678</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188</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179</v>
      </c>
      <c r="C9" s="19" t="n">
        <v>0.232298786088165</v>
      </c>
      <c r="D9" s="19" t="n">
        <v>0.246790611983244</v>
      </c>
      <c r="E9" s="19" t="n">
        <v>0.225098856484762</v>
      </c>
      <c r="F9" s="19"/>
      <c r="G9" s="19" t="n">
        <v>0.157927610176228</v>
      </c>
      <c r="H9" s="19" t="n">
        <v>0.333680474185877</v>
      </c>
      <c r="I9" s="19" t="n">
        <v>0.299424166843736</v>
      </c>
      <c r="J9" s="19" t="n">
        <v>0.167258736038517</v>
      </c>
      <c r="K9" s="19" t="n">
        <v>0.199966115877105</v>
      </c>
      <c r="L9" s="19" t="n">
        <v>0.169367172942592</v>
      </c>
      <c r="M9" s="19" t="n">
        <v>0.152140258359576</v>
      </c>
      <c r="N9" s="19" t="n">
        <v>0.283514422114378</v>
      </c>
      <c r="O9" s="19" t="n">
        <v>0.285161583871039</v>
      </c>
      <c r="P9" s="19"/>
      <c r="Q9" s="19" t="n">
        <v>0.201886564048254</v>
      </c>
      <c r="R9" s="19" t="n">
        <v>0.274336957052908</v>
      </c>
      <c r="S9" s="19" t="n">
        <v>0.176267116877067</v>
      </c>
      <c r="T9" s="19" t="n">
        <v>0.189997753408148</v>
      </c>
      <c r="U9" s="19"/>
      <c r="V9" s="19" t="n">
        <v>0.232946580900333</v>
      </c>
      <c r="W9" s="19" t="n">
        <v>0.216376395366907</v>
      </c>
      <c r="X9" s="19" t="n">
        <v>0.270338967225126</v>
      </c>
      <c r="Y9" s="19"/>
      <c r="Z9" s="19" t="n">
        <v>0.183101314675587</v>
      </c>
      <c r="AA9" s="19" t="n">
        <v>0.322781421019266</v>
      </c>
      <c r="AB9" s="19" t="n">
        <v>0.221481534764865</v>
      </c>
      <c r="AC9" s="19" t="n">
        <v>0.288642201899565</v>
      </c>
      <c r="AD9" s="19" t="n">
        <v>0.217818837986879</v>
      </c>
    </row>
    <row r="10">
      <c r="B10" s="20" t="s">
        <v>180</v>
      </c>
      <c r="C10" s="19" t="n">
        <v>0.418220022030016</v>
      </c>
      <c r="D10" s="19" t="n">
        <v>0.424344740441416</v>
      </c>
      <c r="E10" s="19" t="n">
        <v>0.416146264399895</v>
      </c>
      <c r="F10" s="19"/>
      <c r="G10" s="19" t="n">
        <v>0.65761531350206</v>
      </c>
      <c r="H10" s="19" t="n">
        <v>0.491049018577811</v>
      </c>
      <c r="I10" s="19" t="n">
        <v>0.355229147775993</v>
      </c>
      <c r="J10" s="19" t="n">
        <v>0.56686402312395</v>
      </c>
      <c r="K10" s="19" t="n">
        <v>0.443447694713312</v>
      </c>
      <c r="L10" s="19" t="n">
        <v>0.37998980370079</v>
      </c>
      <c r="M10" s="19" t="n">
        <v>0.347859741640424</v>
      </c>
      <c r="N10" s="19" t="n">
        <v>0.333267482867499</v>
      </c>
      <c r="O10" s="19" t="n">
        <v>0.347027602592155</v>
      </c>
      <c r="P10" s="19"/>
      <c r="Q10" s="19" t="n">
        <v>0.431854390847824</v>
      </c>
      <c r="R10" s="19" t="n">
        <v>0.379422406477739</v>
      </c>
      <c r="S10" s="19" t="n">
        <v>0.489856719342936</v>
      </c>
      <c r="T10" s="19" t="n">
        <v>0.475969556912339</v>
      </c>
      <c r="U10" s="19"/>
      <c r="V10" s="19" t="n">
        <v>0.430684023488119</v>
      </c>
      <c r="W10" s="19" t="n">
        <v>0.430153212960769</v>
      </c>
      <c r="X10" s="19" t="n">
        <v>0.350610548903533</v>
      </c>
      <c r="Y10" s="19"/>
      <c r="Z10" s="19" t="n">
        <v>0.405141260557336</v>
      </c>
      <c r="AA10" s="19" t="n">
        <v>0.373929500085726</v>
      </c>
      <c r="AB10" s="19" t="n">
        <v>0.438815769099142</v>
      </c>
      <c r="AC10" s="19" t="n">
        <v>0.424544412237573</v>
      </c>
      <c r="AD10" s="19" t="n">
        <v>0.455101647340342</v>
      </c>
    </row>
    <row r="11">
      <c r="B11" s="20" t="s">
        <v>181</v>
      </c>
      <c r="C11" s="19" t="n">
        <v>0.291348501665821</v>
      </c>
      <c r="D11" s="19" t="n">
        <v>0.266419117898362</v>
      </c>
      <c r="E11" s="19" t="n">
        <v>0.30279823618561</v>
      </c>
      <c r="F11" s="19"/>
      <c r="G11" s="19" t="n">
        <v>0.184457076321712</v>
      </c>
      <c r="H11" s="19" t="n">
        <v>0.157785113414986</v>
      </c>
      <c r="I11" s="19" t="n">
        <v>0.267825503778953</v>
      </c>
      <c r="J11" s="19" t="n">
        <v>0.199210574170866</v>
      </c>
      <c r="K11" s="19" t="n">
        <v>0.256857262392743</v>
      </c>
      <c r="L11" s="19" t="n">
        <v>0.365959436885321</v>
      </c>
      <c r="M11" s="19" t="n">
        <v>0.456420775078729</v>
      </c>
      <c r="N11" s="19" t="n">
        <v>0.349654285054369</v>
      </c>
      <c r="O11" s="19" t="n">
        <v>0.306428408928532</v>
      </c>
      <c r="P11" s="19"/>
      <c r="Q11" s="19" t="n">
        <v>0.29998189882655</v>
      </c>
      <c r="R11" s="19" t="n">
        <v>0.297005078258859</v>
      </c>
      <c r="S11" s="19" t="n">
        <v>0.229574058050487</v>
      </c>
      <c r="T11" s="19" t="n">
        <v>0.310475693683401</v>
      </c>
      <c r="U11" s="19"/>
      <c r="V11" s="19" t="n">
        <v>0.281009534948049</v>
      </c>
      <c r="W11" s="19" t="n">
        <v>0.284265079526807</v>
      </c>
      <c r="X11" s="19" t="n">
        <v>0.340359272209071</v>
      </c>
      <c r="Y11" s="19"/>
      <c r="Z11" s="19" t="n">
        <v>0.341121929110772</v>
      </c>
      <c r="AA11" s="19" t="n">
        <v>0.237609524997361</v>
      </c>
      <c r="AB11" s="19" t="n">
        <v>0.250957120250082</v>
      </c>
      <c r="AC11" s="19" t="n">
        <v>0.228972780056697</v>
      </c>
      <c r="AD11" s="19" t="n">
        <v>0.302008220619558</v>
      </c>
    </row>
    <row r="12">
      <c r="B12" s="20" t="s">
        <v>182</v>
      </c>
      <c r="C12" s="19" t="n">
        <v>0.0490959588808724</v>
      </c>
      <c r="D12" s="19" t="n">
        <v>0.0524378009004181</v>
      </c>
      <c r="E12" s="19" t="n">
        <v>0.0474220976819277</v>
      </c>
      <c r="F12" s="19"/>
      <c r="G12" s="19" t="n">
        <v>0</v>
      </c>
      <c r="H12" s="19" t="n">
        <v>0</v>
      </c>
      <c r="I12" s="19" t="n">
        <v>0.0552782055376124</v>
      </c>
      <c r="J12" s="19" t="n">
        <v>0.0666666666666667</v>
      </c>
      <c r="K12" s="19" t="n">
        <v>0.085506140387931</v>
      </c>
      <c r="L12" s="19" t="n">
        <v>0.0846835864712961</v>
      </c>
      <c r="M12" s="19" t="n">
        <v>0.0435792249212712</v>
      </c>
      <c r="N12" s="19" t="n">
        <v>0.0167819049818769</v>
      </c>
      <c r="O12" s="19" t="n">
        <v>0.0613824046082747</v>
      </c>
      <c r="P12" s="19"/>
      <c r="Q12" s="19" t="n">
        <v>0.0662771462773718</v>
      </c>
      <c r="R12" s="19" t="n">
        <v>0.0420388407635569</v>
      </c>
      <c r="S12" s="19" t="n">
        <v>0.0855742481362336</v>
      </c>
      <c r="T12" s="19" t="n">
        <v>0.013195454247088</v>
      </c>
      <c r="U12" s="19"/>
      <c r="V12" s="19" t="n">
        <v>0.0512148719424179</v>
      </c>
      <c r="W12" s="19" t="n">
        <v>0.0506910874451444</v>
      </c>
      <c r="X12" s="19" t="n">
        <v>0.0386912116622699</v>
      </c>
      <c r="Y12" s="19"/>
      <c r="Z12" s="19" t="n">
        <v>0.066197505414412</v>
      </c>
      <c r="AA12" s="19" t="n">
        <v>0.0414471581948073</v>
      </c>
      <c r="AB12" s="19" t="n">
        <v>0.0697981522818438</v>
      </c>
      <c r="AC12" s="19" t="n">
        <v>0.0476598148721184</v>
      </c>
      <c r="AD12" s="19" t="n">
        <v>0.0250712940532213</v>
      </c>
    </row>
    <row r="13">
      <c r="B13" s="20" t="s">
        <v>78</v>
      </c>
      <c r="C13" s="21" t="n">
        <v>0.00903673133512531</v>
      </c>
      <c r="D13" s="21" t="n">
        <v>0.0100077287765608</v>
      </c>
      <c r="E13" s="21" t="n">
        <v>0.00853454524780423</v>
      </c>
      <c r="F13" s="21"/>
      <c r="G13" s="21" t="n">
        <v>0</v>
      </c>
      <c r="H13" s="21" t="n">
        <v>0.017485393821326</v>
      </c>
      <c r="I13" s="21" t="n">
        <v>0.0222429760637062</v>
      </c>
      <c r="J13" s="21" t="n">
        <v>0</v>
      </c>
      <c r="K13" s="21" t="n">
        <v>0.0142227866289094</v>
      </c>
      <c r="L13" s="21" t="n">
        <v>0</v>
      </c>
      <c r="M13" s="21" t="n">
        <v>0</v>
      </c>
      <c r="N13" s="21" t="n">
        <v>0.0167819049818769</v>
      </c>
      <c r="O13" s="21" t="n">
        <v>0</v>
      </c>
      <c r="P13" s="21"/>
      <c r="Q13" s="21" t="n">
        <v>0</v>
      </c>
      <c r="R13" s="21" t="n">
        <v>0.00719671744693751</v>
      </c>
      <c r="S13" s="21" t="n">
        <v>0.018727857593277</v>
      </c>
      <c r="T13" s="21" t="n">
        <v>0.010361541749024</v>
      </c>
      <c r="U13" s="21"/>
      <c r="V13" s="21" t="n">
        <v>0.0041449887210809</v>
      </c>
      <c r="W13" s="21" t="n">
        <v>0.0185142247003716</v>
      </c>
      <c r="X13" s="21" t="n">
        <v>0</v>
      </c>
      <c r="Y13" s="21"/>
      <c r="Z13" s="21" t="n">
        <v>0.00443799024189286</v>
      </c>
      <c r="AA13" s="21" t="n">
        <v>0.0242323957028389</v>
      </c>
      <c r="AB13" s="21" t="n">
        <v>0.0189474236040679</v>
      </c>
      <c r="AC13" s="21" t="n">
        <v>0.0101807909340464</v>
      </c>
      <c r="AD13" s="21" t="n">
        <v>0</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196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189</v>
      </c>
      <c r="C9" s="19" t="n">
        <v>0.43177371684482</v>
      </c>
      <c r="D9" s="19" t="n">
        <v>0.464923455502519</v>
      </c>
      <c r="E9" s="19" t="n">
        <v>0.415002406193231</v>
      </c>
      <c r="F9" s="19"/>
      <c r="G9" s="19" t="n">
        <v>0.578963805088114</v>
      </c>
      <c r="H9" s="19" t="n">
        <v>0.350957583495677</v>
      </c>
      <c r="I9" s="19" t="n">
        <v>0.498952482173785</v>
      </c>
      <c r="J9" s="19" t="n">
        <v>0.367258736038517</v>
      </c>
      <c r="K9" s="19" t="n">
        <v>0.39993223175421</v>
      </c>
      <c r="L9" s="19" t="n">
        <v>0.366460822463802</v>
      </c>
      <c r="M9" s="19" t="n">
        <v>0.544095263407768</v>
      </c>
      <c r="N9" s="19" t="n">
        <v>0.417177007776883</v>
      </c>
      <c r="O9" s="19" t="n">
        <v>0.367569006480386</v>
      </c>
      <c r="P9" s="19"/>
      <c r="Q9" s="19" t="n">
        <v>0.461487566265072</v>
      </c>
      <c r="R9" s="19" t="n">
        <v>0.392751129296382</v>
      </c>
      <c r="S9" s="19" t="n">
        <v>0.420590875502292</v>
      </c>
      <c r="T9" s="19" t="n">
        <v>0.515599078349874</v>
      </c>
      <c r="U9" s="19"/>
      <c r="V9" s="19" t="n">
        <v>0.426517795852547</v>
      </c>
      <c r="W9" s="19" t="n">
        <v>0.424377734437594</v>
      </c>
      <c r="X9" s="19" t="n">
        <v>0.466221803870882</v>
      </c>
      <c r="Y9" s="19"/>
      <c r="Z9" s="19" t="n">
        <v>1</v>
      </c>
      <c r="AA9" s="19" t="n">
        <v>0.194438478219314</v>
      </c>
      <c r="AB9" s="19" t="n">
        <v>0.228297878786397</v>
      </c>
      <c r="AC9" s="19" t="n">
        <v>0.22459044434451</v>
      </c>
      <c r="AD9" s="19" t="n">
        <v>0.431599301599631</v>
      </c>
    </row>
    <row r="10">
      <c r="B10" s="20" t="s">
        <v>190</v>
      </c>
      <c r="C10" s="19" t="n">
        <v>0.287167258178678</v>
      </c>
      <c r="D10" s="19" t="n">
        <v>0.271475530168035</v>
      </c>
      <c r="E10" s="19" t="n">
        <v>0.296594645474836</v>
      </c>
      <c r="F10" s="19"/>
      <c r="G10" s="19" t="n">
        <v>0.210361949118859</v>
      </c>
      <c r="H10" s="19" t="n">
        <v>0.385928371138329</v>
      </c>
      <c r="I10" s="19" t="n">
        <v>0.222034679091078</v>
      </c>
      <c r="J10" s="19" t="n">
        <v>0.365679884380249</v>
      </c>
      <c r="K10" s="19" t="n">
        <v>0.357263871867482</v>
      </c>
      <c r="L10" s="19" t="n">
        <v>0.281944364518666</v>
      </c>
      <c r="M10" s="19" t="n">
        <v>0.195461464037599</v>
      </c>
      <c r="N10" s="19" t="n">
        <v>0.299901224301248</v>
      </c>
      <c r="O10" s="19" t="n">
        <v>0.30546118070285</v>
      </c>
      <c r="P10" s="19"/>
      <c r="Q10" s="19" t="n">
        <v>0.256708804998176</v>
      </c>
      <c r="R10" s="19" t="n">
        <v>0.319377368677707</v>
      </c>
      <c r="S10" s="19" t="n">
        <v>0.345315766852066</v>
      </c>
      <c r="T10" s="19" t="n">
        <v>0.196226701420769</v>
      </c>
      <c r="U10" s="19"/>
      <c r="V10" s="19" t="n">
        <v>0.288296261933455</v>
      </c>
      <c r="W10" s="19" t="n">
        <v>0.34563614255708</v>
      </c>
      <c r="X10" s="19" t="n">
        <v>0.136887810670793</v>
      </c>
      <c r="Y10" s="19"/>
      <c r="Z10" s="19" t="n">
        <v>0.151838042338876</v>
      </c>
      <c r="AA10" s="19" t="n">
        <v>0.230268387944726</v>
      </c>
      <c r="AB10" s="19" t="n">
        <v>1</v>
      </c>
      <c r="AC10" s="19" t="n">
        <v>0.262654877264838</v>
      </c>
      <c r="AD10" s="19" t="n">
        <v>0.223221021791726</v>
      </c>
    </row>
    <row r="11">
      <c r="B11" s="20" t="s">
        <v>191</v>
      </c>
      <c r="C11" s="19" t="n">
        <v>0.182876722457664</v>
      </c>
      <c r="D11" s="19" t="n">
        <v>0.174562744003485</v>
      </c>
      <c r="E11" s="19" t="n">
        <v>0.187964700004681</v>
      </c>
      <c r="F11" s="19"/>
      <c r="G11" s="19" t="n">
        <v>0.184144779647543</v>
      </c>
      <c r="H11" s="19" t="n">
        <v>0.158201682438038</v>
      </c>
      <c r="I11" s="19" t="n">
        <v>0.188604368071188</v>
      </c>
      <c r="J11" s="19" t="n">
        <v>0.132938620418766</v>
      </c>
      <c r="K11" s="19" t="n">
        <v>0.200304957106055</v>
      </c>
      <c r="L11" s="19" t="n">
        <v>0.267412612124716</v>
      </c>
      <c r="M11" s="19" t="n">
        <v>0.195719483280847</v>
      </c>
      <c r="N11" s="19" t="n">
        <v>0.133267482867499</v>
      </c>
      <c r="O11" s="19" t="n">
        <v>0.101739791215476</v>
      </c>
      <c r="P11" s="19"/>
      <c r="Q11" s="19" t="n">
        <v>0.213910761970654</v>
      </c>
      <c r="R11" s="19" t="n">
        <v>0.178960162331601</v>
      </c>
      <c r="S11" s="19" t="n">
        <v>0.174327421271376</v>
      </c>
      <c r="T11" s="19" t="n">
        <v>0.15117581137853</v>
      </c>
      <c r="U11" s="19"/>
      <c r="V11" s="19" t="n">
        <v>0.168020662658067</v>
      </c>
      <c r="W11" s="19" t="n">
        <v>0.177607254204781</v>
      </c>
      <c r="X11" s="19" t="n">
        <v>0.240969915900278</v>
      </c>
      <c r="Y11" s="19"/>
      <c r="Z11" s="19" t="n">
        <v>0.182802849298778</v>
      </c>
      <c r="AA11" s="19" t="n">
        <v>0.168515201802186</v>
      </c>
      <c r="AB11" s="19" t="n">
        <v>0.14215384131126</v>
      </c>
      <c r="AC11" s="19" t="n">
        <v>0.194999016167428</v>
      </c>
      <c r="AD11" s="19" t="n">
        <v>1</v>
      </c>
    </row>
    <row r="12">
      <c r="B12" s="20" t="s">
        <v>192</v>
      </c>
      <c r="C12" s="19" t="n">
        <v>0.174193761913602</v>
      </c>
      <c r="D12" s="19" t="n">
        <v>0.229829908789837</v>
      </c>
      <c r="E12" s="19" t="n">
        <v>0.144379056384801</v>
      </c>
      <c r="F12" s="19"/>
      <c r="G12" s="19" t="n">
        <v>0</v>
      </c>
      <c r="H12" s="19" t="n">
        <v>0.210657863902016</v>
      </c>
      <c r="I12" s="19" t="n">
        <v>0.210715650286233</v>
      </c>
      <c r="J12" s="19" t="n">
        <v>0.1337280462479</v>
      </c>
      <c r="K12" s="19" t="n">
        <v>0.156958914761427</v>
      </c>
      <c r="L12" s="19" t="n">
        <v>0.22582289725679</v>
      </c>
      <c r="M12" s="19" t="n">
        <v>0.109335091168051</v>
      </c>
      <c r="N12" s="19" t="n">
        <v>0.200395102795006</v>
      </c>
      <c r="O12" s="19" t="n">
        <v>0.224988214544867</v>
      </c>
      <c r="P12" s="19"/>
      <c r="Q12" s="19" t="n">
        <v>0.204178709230309</v>
      </c>
      <c r="R12" s="19" t="n">
        <v>0.176196382520302</v>
      </c>
      <c r="S12" s="19" t="n">
        <v>0.184355948958013</v>
      </c>
      <c r="T12" s="19" t="n">
        <v>0.108208888194755</v>
      </c>
      <c r="U12" s="19"/>
      <c r="V12" s="19" t="n">
        <v>0.189427050471413</v>
      </c>
      <c r="W12" s="19" t="n">
        <v>0.140859312398193</v>
      </c>
      <c r="X12" s="19" t="n">
        <v>0.21193240872554</v>
      </c>
      <c r="Y12" s="19"/>
      <c r="Z12" s="19" t="n">
        <v>0.0906082349710929</v>
      </c>
      <c r="AA12" s="19" t="n">
        <v>0.218805661633907</v>
      </c>
      <c r="AB12" s="19" t="n">
        <v>0.159324713569016</v>
      </c>
      <c r="AC12" s="19" t="n">
        <v>1</v>
      </c>
      <c r="AD12" s="19" t="n">
        <v>0.185740490857272</v>
      </c>
    </row>
    <row r="13">
      <c r="B13" s="20" t="s">
        <v>193</v>
      </c>
      <c r="C13" s="19" t="n">
        <v>0.143702931977769</v>
      </c>
      <c r="D13" s="19" t="n">
        <v>0.100062054444048</v>
      </c>
      <c r="E13" s="19" t="n">
        <v>0.164910220778439</v>
      </c>
      <c r="F13" s="19"/>
      <c r="G13" s="19" t="n">
        <v>0.157927610176228</v>
      </c>
      <c r="H13" s="19" t="n">
        <v>0.245420367033142</v>
      </c>
      <c r="I13" s="19" t="n">
        <v>0.123443700137855</v>
      </c>
      <c r="J13" s="19" t="n">
        <v>0.0998026435427165</v>
      </c>
      <c r="K13" s="19" t="n">
        <v>0.142566707518043</v>
      </c>
      <c r="L13" s="19" t="n">
        <v>0.126607558391543</v>
      </c>
      <c r="M13" s="19" t="n">
        <v>0.129963617034068</v>
      </c>
      <c r="N13" s="19" t="n">
        <v>0.0999012243012484</v>
      </c>
      <c r="O13" s="19" t="n">
        <v>0.163122195823751</v>
      </c>
      <c r="P13" s="19"/>
      <c r="Q13" s="19" t="n">
        <v>0.126386553388579</v>
      </c>
      <c r="R13" s="19" t="n">
        <v>0.177158946399587</v>
      </c>
      <c r="S13" s="19" t="n">
        <v>0.115886167558645</v>
      </c>
      <c r="T13" s="19" t="n">
        <v>0.0893913175344064</v>
      </c>
      <c r="U13" s="19"/>
      <c r="V13" s="19" t="n">
        <v>0.122710759882483</v>
      </c>
      <c r="W13" s="19" t="n">
        <v>0.134137230483348</v>
      </c>
      <c r="X13" s="19" t="n">
        <v>0.23111548006868</v>
      </c>
      <c r="Y13" s="19"/>
      <c r="Z13" s="19" t="n">
        <v>0.0647130159139656</v>
      </c>
      <c r="AA13" s="19" t="n">
        <v>1</v>
      </c>
      <c r="AB13" s="19" t="n">
        <v>0.115229858373556</v>
      </c>
      <c r="AC13" s="19" t="n">
        <v>0.180505976590157</v>
      </c>
      <c r="AD13" s="19" t="n">
        <v>0.132417774424001</v>
      </c>
    </row>
    <row r="14">
      <c r="B14" s="20" t="s">
        <v>194</v>
      </c>
      <c r="C14" s="19" t="n">
        <v>0.143532123088279</v>
      </c>
      <c r="D14" s="19" t="n">
        <v>0.125127893443607</v>
      </c>
      <c r="E14" s="19" t="n">
        <v>0.154003861627965</v>
      </c>
      <c r="F14" s="19"/>
      <c r="G14" s="19" t="n">
        <v>0.104868677885261</v>
      </c>
      <c r="H14" s="19" t="n">
        <v>0.192547616546112</v>
      </c>
      <c r="I14" s="19" t="n">
        <v>0.144381803641098</v>
      </c>
      <c r="J14" s="19" t="n">
        <v>0.133333333333333</v>
      </c>
      <c r="K14" s="19" t="n">
        <v>0.128852182732558</v>
      </c>
      <c r="L14" s="19" t="n">
        <v>0.154668292022482</v>
      </c>
      <c r="M14" s="19" t="n">
        <v>0.152140258359576</v>
      </c>
      <c r="N14" s="19" t="n">
        <v>0.0833168707168747</v>
      </c>
      <c r="O14" s="19" t="n">
        <v>0.183663599711983</v>
      </c>
      <c r="P14" s="19"/>
      <c r="Q14" s="19" t="n">
        <v>0.165333074563743</v>
      </c>
      <c r="R14" s="19" t="n">
        <v>0.160526850122569</v>
      </c>
      <c r="S14" s="19" t="n">
        <v>0.0714892873070826</v>
      </c>
      <c r="T14" s="19" t="n">
        <v>0.112964628802319</v>
      </c>
      <c r="U14" s="19"/>
      <c r="V14" s="19" t="n">
        <v>0.143542615352119</v>
      </c>
      <c r="W14" s="19" t="n">
        <v>0.133164846433803</v>
      </c>
      <c r="X14" s="19" t="n">
        <v>0.169542453007971</v>
      </c>
      <c r="Y14" s="19"/>
      <c r="Z14" s="19" t="n">
        <v>0.0753986309741661</v>
      </c>
      <c r="AA14" s="19" t="n">
        <v>0.0985179240184122</v>
      </c>
      <c r="AB14" s="19" t="n">
        <v>0.121572304899212</v>
      </c>
      <c r="AC14" s="19" t="n">
        <v>0.152184950947707</v>
      </c>
      <c r="AD14" s="19" t="n">
        <v>0.152235628761515</v>
      </c>
    </row>
    <row r="15">
      <c r="B15" s="20" t="s">
        <v>195</v>
      </c>
      <c r="C15" s="19" t="n">
        <v>0.141169287660418</v>
      </c>
      <c r="D15" s="19" t="n">
        <v>0.145121373608199</v>
      </c>
      <c r="E15" s="19" t="n">
        <v>0.139441438899051</v>
      </c>
      <c r="F15" s="19"/>
      <c r="G15" s="19" t="n">
        <v>0.0792761017622828</v>
      </c>
      <c r="H15" s="19" t="n">
        <v>0.192547616546112</v>
      </c>
      <c r="I15" s="19" t="n">
        <v>0.166888167402127</v>
      </c>
      <c r="J15" s="19" t="n">
        <v>0.0335306897906168</v>
      </c>
      <c r="K15" s="19" t="n">
        <v>0.0998983476313152</v>
      </c>
      <c r="L15" s="19" t="n">
        <v>0.0987139532867653</v>
      </c>
      <c r="M15" s="19" t="n">
        <v>0.26095931104113</v>
      </c>
      <c r="N15" s="19" t="n">
        <v>0.149851836451873</v>
      </c>
      <c r="O15" s="19" t="n">
        <v>0.142580791935519</v>
      </c>
      <c r="P15" s="19"/>
      <c r="Q15" s="19" t="n">
        <v>0.116432465459201</v>
      </c>
      <c r="R15" s="19" t="n">
        <v>0.167111086740474</v>
      </c>
      <c r="S15" s="19" t="n">
        <v>0.138784900047888</v>
      </c>
      <c r="T15" s="19" t="n">
        <v>0.103390572965262</v>
      </c>
      <c r="U15" s="19"/>
      <c r="V15" s="19" t="n">
        <v>0.123053961617667</v>
      </c>
      <c r="W15" s="19" t="n">
        <v>0.146443923093907</v>
      </c>
      <c r="X15" s="19" t="n">
        <v>0.182617363909649</v>
      </c>
      <c r="Y15" s="19"/>
      <c r="Z15" s="19" t="n">
        <v>0.0975846930563775</v>
      </c>
      <c r="AA15" s="19" t="n">
        <v>0.138210336822345</v>
      </c>
      <c r="AB15" s="19" t="n">
        <v>0.124631663809723</v>
      </c>
      <c r="AC15" s="19" t="n">
        <v>0.168467560871779</v>
      </c>
      <c r="AD15" s="19" t="n">
        <v>0.10964923368617</v>
      </c>
    </row>
    <row r="16">
      <c r="B16" s="20" t="s">
        <v>136</v>
      </c>
      <c r="C16" s="19" t="n">
        <v>0.0206340236765409</v>
      </c>
      <c r="D16" s="19" t="n">
        <v>0.038042847233259</v>
      </c>
      <c r="E16" s="19" t="n">
        <v>0.0112022831257962</v>
      </c>
      <c r="F16" s="19"/>
      <c r="G16" s="19" t="n">
        <v>0.0265294661454838</v>
      </c>
      <c r="H16" s="19" t="n">
        <v>0.0176936783328521</v>
      </c>
      <c r="I16" s="19" t="n">
        <v>0.0111873349561837</v>
      </c>
      <c r="J16" s="19" t="n">
        <v>0.0335306897906168</v>
      </c>
      <c r="K16" s="19" t="n">
        <v>0.057229987744587</v>
      </c>
      <c r="L16" s="19" t="n">
        <v>0</v>
      </c>
      <c r="M16" s="19" t="n">
        <v>0</v>
      </c>
      <c r="N16" s="19" t="n">
        <v>0.0331687071687473</v>
      </c>
      <c r="O16" s="19" t="n">
        <v>0.0205414038882317</v>
      </c>
      <c r="P16" s="19"/>
      <c r="Q16" s="19" t="n">
        <v>0.0168015618644806</v>
      </c>
      <c r="R16" s="19" t="n">
        <v>0.00724020928539338</v>
      </c>
      <c r="S16" s="19" t="n">
        <v>0.0331611243401321</v>
      </c>
      <c r="T16" s="19" t="n">
        <v>0.0584014905132604</v>
      </c>
      <c r="U16" s="19"/>
      <c r="V16" s="19" t="n">
        <v>0.0125716765875603</v>
      </c>
      <c r="W16" s="19" t="n">
        <v>0.0287595152913103</v>
      </c>
      <c r="X16" s="19" t="n">
        <v>0.0245668101159305</v>
      </c>
      <c r="Y16" s="19"/>
      <c r="Z16" s="19" t="n">
        <v>0</v>
      </c>
      <c r="AA16" s="19" t="n">
        <v>0</v>
      </c>
      <c r="AB16" s="19" t="n">
        <v>0</v>
      </c>
      <c r="AC16" s="19" t="n">
        <v>0</v>
      </c>
      <c r="AD16" s="19" t="n">
        <v>0</v>
      </c>
    </row>
    <row r="17">
      <c r="B17" s="20" t="s">
        <v>103</v>
      </c>
      <c r="C17" s="21" t="n">
        <v>0.00230605110245646</v>
      </c>
      <c r="D17" s="21" t="n">
        <v>0.00654728257829934</v>
      </c>
      <c r="E17" s="21" t="n">
        <v>0</v>
      </c>
      <c r="F17" s="21"/>
      <c r="G17" s="21" t="n">
        <v>0</v>
      </c>
      <c r="H17" s="21" t="n">
        <v>0</v>
      </c>
      <c r="I17" s="21" t="n">
        <v>0</v>
      </c>
      <c r="J17" s="21" t="n">
        <v>0</v>
      </c>
      <c r="K17" s="21" t="n">
        <v>0</v>
      </c>
      <c r="L17" s="21" t="n">
        <v>0.0141974953416295</v>
      </c>
      <c r="M17" s="21" t="n">
        <v>0</v>
      </c>
      <c r="N17" s="21" t="n">
        <v>0</v>
      </c>
      <c r="O17" s="21" t="n">
        <v>0</v>
      </c>
      <c r="P17" s="21"/>
      <c r="Q17" s="21" t="n">
        <v>0</v>
      </c>
      <c r="R17" s="21" t="n">
        <v>0.00461557453884407</v>
      </c>
      <c r="S17" s="21" t="n">
        <v>0</v>
      </c>
      <c r="T17" s="21" t="n">
        <v>0</v>
      </c>
      <c r="U17" s="21"/>
      <c r="V17" s="21" t="n">
        <v>0</v>
      </c>
      <c r="W17" s="21" t="n">
        <v>0</v>
      </c>
      <c r="X17" s="21" t="n">
        <v>0.0150616425152193</v>
      </c>
      <c r="Y17" s="21"/>
      <c r="Z17" s="21" t="n">
        <v>0</v>
      </c>
      <c r="AA17" s="21" t="n">
        <v>0</v>
      </c>
      <c r="AB17" s="21" t="n">
        <v>0</v>
      </c>
      <c r="AC17" s="21" t="n">
        <v>0</v>
      </c>
      <c r="AD17" s="21" t="n">
        <v>0</v>
      </c>
    </row>
    <row r="18">
      <c r="B18" s="18"/>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6" t="s">
        <v>209</v>
      </c>
    </row>
    <row r="6" ht="50" customHeight="1">
      <c r="B6" s="22" t="s">
        <v>15</v>
      </c>
      <c r="C6" s="22" t="s">
        <v>197</v>
      </c>
      <c r="D6" s="22" t="s">
        <v>198</v>
      </c>
      <c r="E6" s="22" t="s">
        <v>199</v>
      </c>
      <c r="F6" s="22" t="s">
        <v>200</v>
      </c>
      <c r="G6" s="22" t="s">
        <v>201</v>
      </c>
      <c r="H6" s="22" t="s">
        <v>202</v>
      </c>
    </row>
    <row r="7">
      <c r="B7" s="20" t="s">
        <v>203</v>
      </c>
      <c r="C7" s="19" t="n">
        <v>0.547582401694778</v>
      </c>
      <c r="D7" s="19" t="n">
        <v>0.346700802449257</v>
      </c>
      <c r="E7" s="19" t="n">
        <v>0.392274414613914</v>
      </c>
      <c r="F7" s="19" t="n">
        <v>0.32457061671384</v>
      </c>
      <c r="G7" s="19" t="n">
        <v>0.207124940173569</v>
      </c>
      <c r="H7" s="19" t="n">
        <v>0.150431169315151</v>
      </c>
    </row>
    <row r="8">
      <c r="B8" s="20" t="s">
        <v>204</v>
      </c>
      <c r="C8" s="19" t="n">
        <v>0.316308653254373</v>
      </c>
      <c r="D8" s="19" t="n">
        <v>0.358251313615211</v>
      </c>
      <c r="E8" s="19" t="n">
        <v>0.300509981013706</v>
      </c>
      <c r="F8" s="19" t="n">
        <v>0.282358882943053</v>
      </c>
      <c r="G8" s="19" t="n">
        <v>0.252276052636983</v>
      </c>
      <c r="H8" s="19" t="n">
        <v>0.158204038204441</v>
      </c>
    </row>
    <row r="9">
      <c r="B9" s="20" t="s">
        <v>205</v>
      </c>
      <c r="C9" s="19" t="n">
        <v>0.0977874056790437</v>
      </c>
      <c r="D9" s="19" t="n">
        <v>0.195115603088301</v>
      </c>
      <c r="E9" s="19" t="n">
        <v>0.186154300741894</v>
      </c>
      <c r="F9" s="19" t="n">
        <v>0.238919100605398</v>
      </c>
      <c r="G9" s="19" t="n">
        <v>0.230146251228997</v>
      </c>
      <c r="H9" s="19" t="n">
        <v>0.178852791382397</v>
      </c>
    </row>
    <row r="10">
      <c r="B10" s="20" t="s">
        <v>206</v>
      </c>
      <c r="C10" s="19" t="n">
        <v>0.0276042518022262</v>
      </c>
      <c r="D10" s="19" t="n">
        <v>0.0707672985833043</v>
      </c>
      <c r="E10" s="19" t="n">
        <v>0.0927296999035111</v>
      </c>
      <c r="F10" s="19" t="n">
        <v>0.13321092372488</v>
      </c>
      <c r="G10" s="19" t="n">
        <v>0.275157556383343</v>
      </c>
      <c r="H10" s="19" t="n">
        <v>0.494117334693257</v>
      </c>
    </row>
    <row r="11">
      <c r="B11" s="20" t="s">
        <v>78</v>
      </c>
      <c r="C11" s="19" t="n">
        <v>0.0107172875695792</v>
      </c>
      <c r="D11" s="19" t="n">
        <v>0.0291649822639272</v>
      </c>
      <c r="E11" s="19" t="n">
        <v>0.0283316037269741</v>
      </c>
      <c r="F11" s="19" t="n">
        <v>0.0209404760128291</v>
      </c>
      <c r="G11" s="19" t="n">
        <v>0.0352951995771083</v>
      </c>
      <c r="H11" s="19" t="n">
        <v>0.0183946664047548</v>
      </c>
    </row>
    <row r="12">
      <c r="B12" s="25" t="s">
        <v>207</v>
      </c>
      <c r="C12" s="23" t="n">
        <v>0.863891054949151</v>
      </c>
      <c r="D12" s="23" t="n">
        <v>0.704952116064468</v>
      </c>
      <c r="E12" s="23" t="n">
        <v>0.692784395627621</v>
      </c>
      <c r="F12" s="23" t="n">
        <v>0.606929499656893</v>
      </c>
      <c r="G12" s="23" t="n">
        <v>0.459400992810552</v>
      </c>
      <c r="H12" s="23" t="n">
        <v>0.308635207519592</v>
      </c>
    </row>
    <row r="13">
      <c r="B13" s="25" t="s">
        <v>208</v>
      </c>
      <c r="C13" s="23" t="n">
        <v>0.12539165748127</v>
      </c>
      <c r="D13" s="23" t="n">
        <v>0.265882901671605</v>
      </c>
      <c r="E13" s="23" t="n">
        <v>0.278884000645405</v>
      </c>
      <c r="F13" s="23" t="n">
        <v>0.372130024330278</v>
      </c>
      <c r="G13" s="23" t="n">
        <v>0.50530380761234</v>
      </c>
      <c r="H13" s="23" t="n">
        <v>0.672970126075654</v>
      </c>
    </row>
    <row r="14">
      <c r="B14" s="25" t="s">
        <v>170</v>
      </c>
      <c r="C14" s="24" t="n">
        <v>0.738499397467881</v>
      </c>
      <c r="D14" s="24" t="n">
        <v>0.439069214392862</v>
      </c>
      <c r="E14" s="24" t="n">
        <v>0.413900394982216</v>
      </c>
      <c r="F14" s="24" t="n">
        <v>0.234799475326615</v>
      </c>
      <c r="G14" s="24" t="n">
        <v>-0.045902814801788</v>
      </c>
      <c r="H14" s="24" t="n">
        <v>-0.364334918556062</v>
      </c>
    </row>
    <row r="15">
      <c r="B15" s="18"/>
      <c r="C15" s="18"/>
      <c r="D15" s="18"/>
      <c r="E15" s="18"/>
      <c r="F15" s="18"/>
      <c r="G15" s="18"/>
      <c r="H15" s="18"/>
    </row>
    <row r="16">
      <c r="B16" t="s">
        <v>64</v>
      </c>
    </row>
    <row r="17">
      <c r="B17" t="s">
        <v>65</v>
      </c>
    </row>
    <row r="21">
      <c r="B21"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210</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203</v>
      </c>
      <c r="C9" s="19" t="n">
        <v>0.547582401694778</v>
      </c>
      <c r="D9" s="19" t="n">
        <v>0.547378181436489</v>
      </c>
      <c r="E9" s="19" t="n">
        <v>0.546323747131336</v>
      </c>
      <c r="F9" s="19"/>
      <c r="G9" s="19" t="n">
        <v>0.631398144030744</v>
      </c>
      <c r="H9" s="19" t="n">
        <v>0.491257303089337</v>
      </c>
      <c r="I9" s="19" t="n">
        <v>0.511708077387754</v>
      </c>
      <c r="J9" s="19" t="n">
        <v>0.334122759162467</v>
      </c>
      <c r="K9" s="19" t="n">
        <v>0.485607792756616</v>
      </c>
      <c r="L9" s="19" t="n">
        <v>0.535493738354074</v>
      </c>
      <c r="M9" s="19" t="n">
        <v>0.586900430599294</v>
      </c>
      <c r="N9" s="19" t="n">
        <v>0.650148163548127</v>
      </c>
      <c r="O9" s="19" t="n">
        <v>0.652488783295004</v>
      </c>
      <c r="P9" s="19"/>
      <c r="Q9" s="19" t="n">
        <v>0.415224454940537</v>
      </c>
      <c r="R9" s="19" t="n">
        <v>0.50961846800011</v>
      </c>
      <c r="S9" s="19" t="n">
        <v>0.619402364797568</v>
      </c>
      <c r="T9" s="19" t="n">
        <v>0.796062992675799</v>
      </c>
      <c r="U9" s="19"/>
      <c r="V9" s="19" t="n">
        <v>0.524381415905661</v>
      </c>
      <c r="W9" s="19" t="n">
        <v>0.558202565533643</v>
      </c>
      <c r="X9" s="19" t="n">
        <v>0.590958524033446</v>
      </c>
      <c r="Y9" s="19"/>
      <c r="Z9" s="19" t="n">
        <v>0.592000033308559</v>
      </c>
      <c r="AA9" s="19" t="n">
        <v>0.545911385347349</v>
      </c>
      <c r="AB9" s="19" t="n">
        <v>0.594985315521416</v>
      </c>
      <c r="AC9" s="19" t="n">
        <v>0.410750265481846</v>
      </c>
      <c r="AD9" s="19" t="n">
        <v>0.480508716900891</v>
      </c>
    </row>
    <row r="10">
      <c r="B10" s="20" t="s">
        <v>204</v>
      </c>
      <c r="C10" s="19" t="n">
        <v>0.316308653254373</v>
      </c>
      <c r="D10" s="19" t="n">
        <v>0.306439453586121</v>
      </c>
      <c r="E10" s="19" t="n">
        <v>0.322648863733084</v>
      </c>
      <c r="F10" s="19"/>
      <c r="G10" s="19" t="n">
        <v>0.316167517026625</v>
      </c>
      <c r="H10" s="19" t="n">
        <v>0.438384552602307</v>
      </c>
      <c r="I10" s="19" t="n">
        <v>0.377208736142377</v>
      </c>
      <c r="J10" s="19" t="n">
        <v>0.399605287085433</v>
      </c>
      <c r="K10" s="19" t="n">
        <v>0.357602713096431</v>
      </c>
      <c r="L10" s="19" t="n">
        <v>0.267412612124716</v>
      </c>
      <c r="M10" s="19" t="n">
        <v>0.369520344479435</v>
      </c>
      <c r="N10" s="19" t="n">
        <v>0.0997036729037452</v>
      </c>
      <c r="O10" s="19" t="n">
        <v>0.245046004320257</v>
      </c>
      <c r="P10" s="19"/>
      <c r="Q10" s="19" t="n">
        <v>0.404019781404392</v>
      </c>
      <c r="R10" s="19" t="n">
        <v>0.342202630808358</v>
      </c>
      <c r="S10" s="19" t="n">
        <v>0.29404071085272</v>
      </c>
      <c r="T10" s="19" t="n">
        <v>0.148081848106633</v>
      </c>
      <c r="U10" s="19"/>
      <c r="V10" s="19" t="n">
        <v>0.306678056222003</v>
      </c>
      <c r="W10" s="19" t="n">
        <v>0.326570491987483</v>
      </c>
      <c r="X10" s="19" t="n">
        <v>0.319610252150903</v>
      </c>
      <c r="Y10" s="19"/>
      <c r="Z10" s="19" t="n">
        <v>0.325319238340711</v>
      </c>
      <c r="AA10" s="19" t="n">
        <v>0.303351191085359</v>
      </c>
      <c r="AB10" s="19" t="n">
        <v>0.259705222908701</v>
      </c>
      <c r="AC10" s="19" t="n">
        <v>0.373935496185109</v>
      </c>
      <c r="AD10" s="19" t="n">
        <v>0.400369947713309</v>
      </c>
    </row>
    <row r="11">
      <c r="B11" s="20" t="s">
        <v>205</v>
      </c>
      <c r="C11" s="19" t="n">
        <v>0.0977874056790437</v>
      </c>
      <c r="D11" s="19" t="n">
        <v>0.128893483020153</v>
      </c>
      <c r="E11" s="19" t="n">
        <v>0.0811192523923218</v>
      </c>
      <c r="F11" s="19"/>
      <c r="G11" s="19" t="n">
        <v>0.0262171694713152</v>
      </c>
      <c r="H11" s="19" t="n">
        <v>0.0703581443083562</v>
      </c>
      <c r="I11" s="19" t="n">
        <v>0.0779162631473023</v>
      </c>
      <c r="J11" s="19" t="n">
        <v>0.2</v>
      </c>
      <c r="K11" s="19" t="n">
        <v>0.0998983476313152</v>
      </c>
      <c r="L11" s="19" t="n">
        <v>0.140805053733173</v>
      </c>
      <c r="M11" s="19" t="n">
        <v>0.0435792249212712</v>
      </c>
      <c r="N11" s="19" t="n">
        <v>0.18361319781313</v>
      </c>
      <c r="O11" s="19" t="n">
        <v>0.0616242116646952</v>
      </c>
      <c r="P11" s="19"/>
      <c r="Q11" s="19" t="n">
        <v>0.144903796817054</v>
      </c>
      <c r="R11" s="19" t="n">
        <v>0.109085034806034</v>
      </c>
      <c r="S11" s="19" t="n">
        <v>0.0537969038264677</v>
      </c>
      <c r="T11" s="19" t="n">
        <v>0.0223823377823178</v>
      </c>
      <c r="U11" s="19"/>
      <c r="V11" s="19" t="n">
        <v>0.129801503570574</v>
      </c>
      <c r="W11" s="19" t="n">
        <v>0.072645602550139</v>
      </c>
      <c r="X11" s="19" t="n">
        <v>0.0642783866919256</v>
      </c>
      <c r="Y11" s="19"/>
      <c r="Z11" s="19" t="n">
        <v>0.0665455246420841</v>
      </c>
      <c r="AA11" s="19" t="n">
        <v>0.106043574354858</v>
      </c>
      <c r="AB11" s="19" t="n">
        <v>0.098945350778733</v>
      </c>
      <c r="AC11" s="19" t="n">
        <v>0.146632329310501</v>
      </c>
      <c r="AD11" s="19" t="n">
        <v>0.0847340480451293</v>
      </c>
    </row>
    <row r="12">
      <c r="B12" s="20" t="s">
        <v>206</v>
      </c>
      <c r="C12" s="19" t="n">
        <v>0.0276042518022262</v>
      </c>
      <c r="D12" s="19" t="n">
        <v>0.012253803111108</v>
      </c>
      <c r="E12" s="19" t="n">
        <v>0.036059496539121</v>
      </c>
      <c r="F12" s="19"/>
      <c r="G12" s="19" t="n">
        <v>0.0262171694713152</v>
      </c>
      <c r="H12" s="19" t="n">
        <v>0</v>
      </c>
      <c r="I12" s="19" t="n">
        <v>0.0110556411075225</v>
      </c>
      <c r="J12" s="19" t="n">
        <v>0.0662719537520997</v>
      </c>
      <c r="K12" s="19" t="n">
        <v>0.0284455732578188</v>
      </c>
      <c r="L12" s="19" t="n">
        <v>0.0562885957880371</v>
      </c>
      <c r="M12" s="19" t="n">
        <v>0</v>
      </c>
      <c r="N12" s="19" t="n">
        <v>0.0331687071687473</v>
      </c>
      <c r="O12" s="19" t="n">
        <v>0.0408410007200429</v>
      </c>
      <c r="P12" s="19"/>
      <c r="Q12" s="19" t="n">
        <v>0.0358519668380174</v>
      </c>
      <c r="R12" s="19" t="n">
        <v>0.0281211947192456</v>
      </c>
      <c r="S12" s="19" t="n">
        <v>0.0158439856413163</v>
      </c>
      <c r="T12" s="19" t="n">
        <v>0.0232332525525379</v>
      </c>
      <c r="U12" s="19"/>
      <c r="V12" s="19" t="n">
        <v>0.0278600727032867</v>
      </c>
      <c r="W12" s="19" t="n">
        <v>0.0282726528879511</v>
      </c>
      <c r="X12" s="19" t="n">
        <v>0.0251528371237256</v>
      </c>
      <c r="Y12" s="19"/>
      <c r="Z12" s="19" t="n">
        <v>0.00806760185432325</v>
      </c>
      <c r="AA12" s="19" t="n">
        <v>0.0446938492124353</v>
      </c>
      <c r="AB12" s="19" t="n">
        <v>0.0401885102602773</v>
      </c>
      <c r="AC12" s="19" t="n">
        <v>0.0485649158931957</v>
      </c>
      <c r="AD12" s="19" t="n">
        <v>0.0249228546000056</v>
      </c>
    </row>
    <row r="13">
      <c r="B13" s="20" t="s">
        <v>78</v>
      </c>
      <c r="C13" s="19" t="n">
        <v>0.0107172875695792</v>
      </c>
      <c r="D13" s="19" t="n">
        <v>0.00503507884612871</v>
      </c>
      <c r="E13" s="19" t="n">
        <v>0.0138486402041374</v>
      </c>
      <c r="F13" s="19"/>
      <c r="G13" s="19" t="n">
        <v>0</v>
      </c>
      <c r="H13" s="19" t="n">
        <v>0</v>
      </c>
      <c r="I13" s="19" t="n">
        <v>0.022111282215045</v>
      </c>
      <c r="J13" s="19" t="n">
        <v>0</v>
      </c>
      <c r="K13" s="19" t="n">
        <v>0.0284455732578188</v>
      </c>
      <c r="L13" s="19" t="n">
        <v>0</v>
      </c>
      <c r="M13" s="19" t="n">
        <v>0</v>
      </c>
      <c r="N13" s="19" t="n">
        <v>0.0333662585662505</v>
      </c>
      <c r="O13" s="19" t="n">
        <v>0</v>
      </c>
      <c r="P13" s="19"/>
      <c r="Q13" s="19" t="n">
        <v>0</v>
      </c>
      <c r="R13" s="19" t="n">
        <v>0.010972671666252</v>
      </c>
      <c r="S13" s="19" t="n">
        <v>0.0169160348819281</v>
      </c>
      <c r="T13" s="19" t="n">
        <v>0.0102395688827124</v>
      </c>
      <c r="U13" s="19"/>
      <c r="V13" s="19" t="n">
        <v>0.0112789515984752</v>
      </c>
      <c r="W13" s="19" t="n">
        <v>0.0143086870407844</v>
      </c>
      <c r="X13" s="19" t="n">
        <v>0</v>
      </c>
      <c r="Y13" s="19"/>
      <c r="Z13" s="19" t="n">
        <v>0.00806760185432325</v>
      </c>
      <c r="AA13" s="19" t="n">
        <v>0</v>
      </c>
      <c r="AB13" s="19" t="n">
        <v>0.00617560053087248</v>
      </c>
      <c r="AC13" s="19" t="n">
        <v>0.0201169931293484</v>
      </c>
      <c r="AD13" s="19" t="n">
        <v>0.00946443274066518</v>
      </c>
    </row>
    <row r="14">
      <c r="B14" s="20" t="s">
        <v>207</v>
      </c>
      <c r="C14" s="23" t="n">
        <v>0.863891054949151</v>
      </c>
      <c r="D14" s="23" t="n">
        <v>0.853817635022611</v>
      </c>
      <c r="E14" s="23" t="n">
        <v>0.86897261086442</v>
      </c>
      <c r="F14" s="23"/>
      <c r="G14" s="23" t="n">
        <v>0.94756566105737</v>
      </c>
      <c r="H14" s="23" t="n">
        <v>0.929641855691644</v>
      </c>
      <c r="I14" s="23" t="n">
        <v>0.88891681353013</v>
      </c>
      <c r="J14" s="23" t="n">
        <v>0.7337280462479</v>
      </c>
      <c r="K14" s="23" t="n">
        <v>0.843210505853047</v>
      </c>
      <c r="L14" s="23" t="n">
        <v>0.80290635047879</v>
      </c>
      <c r="M14" s="23" t="n">
        <v>0.956420775078729</v>
      </c>
      <c r="N14" s="23" t="n">
        <v>0.749851836451873</v>
      </c>
      <c r="O14" s="23" t="n">
        <v>0.897534787615262</v>
      </c>
      <c r="P14" s="23"/>
      <c r="Q14" s="23" t="n">
        <v>0.819244236344929</v>
      </c>
      <c r="R14" s="23" t="n">
        <v>0.851821098808468</v>
      </c>
      <c r="S14" s="23" t="n">
        <v>0.913443075650288</v>
      </c>
      <c r="T14" s="23" t="n">
        <v>0.944144840782432</v>
      </c>
      <c r="U14" s="23"/>
      <c r="V14" s="23" t="n">
        <v>0.831059472127664</v>
      </c>
      <c r="W14" s="23" t="n">
        <v>0.884773057521126</v>
      </c>
      <c r="X14" s="23" t="n">
        <v>0.910568776184349</v>
      </c>
      <c r="Y14" s="23"/>
      <c r="Z14" s="23" t="n">
        <v>0.917319271649269</v>
      </c>
      <c r="AA14" s="23" t="n">
        <v>0.849262576432707</v>
      </c>
      <c r="AB14" s="23" t="n">
        <v>0.854690538430117</v>
      </c>
      <c r="AC14" s="23" t="n">
        <v>0.784685761666955</v>
      </c>
      <c r="AD14" s="23" t="n">
        <v>0.8808786646142</v>
      </c>
    </row>
    <row r="15">
      <c r="B15" s="20" t="s">
        <v>208</v>
      </c>
      <c r="C15" s="23" t="n">
        <v>0.12539165748127</v>
      </c>
      <c r="D15" s="23" t="n">
        <v>0.141147286131261</v>
      </c>
      <c r="E15" s="23" t="n">
        <v>0.117178748931443</v>
      </c>
      <c r="F15" s="23"/>
      <c r="G15" s="23" t="n">
        <v>0.0524343389426304</v>
      </c>
      <c r="H15" s="23" t="n">
        <v>0.0703581443083562</v>
      </c>
      <c r="I15" s="23" t="n">
        <v>0.0889719042548248</v>
      </c>
      <c r="J15" s="23" t="n">
        <v>0.2662719537521</v>
      </c>
      <c r="K15" s="23" t="n">
        <v>0.128343920889134</v>
      </c>
      <c r="L15" s="23" t="n">
        <v>0.19709364952121</v>
      </c>
      <c r="M15" s="23" t="n">
        <v>0.0435792249212712</v>
      </c>
      <c r="N15" s="23" t="n">
        <v>0.216781904981877</v>
      </c>
      <c r="O15" s="23" t="n">
        <v>0.102465212384738</v>
      </c>
      <c r="P15" s="23"/>
      <c r="Q15" s="23" t="n">
        <v>0.180755763655071</v>
      </c>
      <c r="R15" s="23" t="n">
        <v>0.137206229525279</v>
      </c>
      <c r="S15" s="23" t="n">
        <v>0.0696408894677839</v>
      </c>
      <c r="T15" s="23" t="n">
        <v>0.0456155903348557</v>
      </c>
      <c r="U15" s="23"/>
      <c r="V15" s="23" t="n">
        <v>0.157661576273861</v>
      </c>
      <c r="W15" s="23" t="n">
        <v>0.10091825543809</v>
      </c>
      <c r="X15" s="23" t="n">
        <v>0.0894312238156512</v>
      </c>
      <c r="Y15" s="23"/>
      <c r="Z15" s="23" t="n">
        <v>0.0746131264964074</v>
      </c>
      <c r="AA15" s="23" t="n">
        <v>0.150737423567293</v>
      </c>
      <c r="AB15" s="23" t="n">
        <v>0.13913386103901</v>
      </c>
      <c r="AC15" s="23" t="n">
        <v>0.195197245203696</v>
      </c>
      <c r="AD15" s="23" t="n">
        <v>0.109656902645135</v>
      </c>
    </row>
    <row r="16">
      <c r="B16" s="20" t="s">
        <v>170</v>
      </c>
      <c r="C16" s="24" t="n">
        <v>0.738499397467881</v>
      </c>
      <c r="D16" s="24" t="n">
        <v>0.71267034889135</v>
      </c>
      <c r="E16" s="24" t="n">
        <v>0.751793861932977</v>
      </c>
      <c r="F16" s="24"/>
      <c r="G16" s="24" t="n">
        <v>0.895131322114739</v>
      </c>
      <c r="H16" s="24" t="n">
        <v>0.859283711383288</v>
      </c>
      <c r="I16" s="24" t="n">
        <v>0.799944909275306</v>
      </c>
      <c r="J16" s="24" t="n">
        <v>0.467456092495801</v>
      </c>
      <c r="K16" s="24" t="n">
        <v>0.714866584963913</v>
      </c>
      <c r="L16" s="24" t="n">
        <v>0.60581270095758</v>
      </c>
      <c r="M16" s="24" t="n">
        <v>0.912841550157458</v>
      </c>
      <c r="N16" s="24" t="n">
        <v>0.533069931469996</v>
      </c>
      <c r="O16" s="24" t="n">
        <v>0.795069575230524</v>
      </c>
      <c r="P16" s="24"/>
      <c r="Q16" s="24" t="n">
        <v>0.638488472689858</v>
      </c>
      <c r="R16" s="24" t="n">
        <v>0.714614869283189</v>
      </c>
      <c r="S16" s="24" t="n">
        <v>0.843802186182504</v>
      </c>
      <c r="T16" s="24" t="n">
        <v>0.898529250447576</v>
      </c>
      <c r="U16" s="24"/>
      <c r="V16" s="24" t="n">
        <v>0.673397895853803</v>
      </c>
      <c r="W16" s="24" t="n">
        <v>0.783854802083036</v>
      </c>
      <c r="X16" s="24" t="n">
        <v>0.821137552368698</v>
      </c>
      <c r="Y16" s="24"/>
      <c r="Z16" s="24" t="n">
        <v>0.842706145152862</v>
      </c>
      <c r="AA16" s="24" t="n">
        <v>0.698525152865414</v>
      </c>
      <c r="AB16" s="24" t="n">
        <v>0.715556677391107</v>
      </c>
      <c r="AC16" s="24" t="n">
        <v>0.589488516463259</v>
      </c>
      <c r="AD16" s="24" t="n">
        <v>0.771221761969065</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211</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203</v>
      </c>
      <c r="C9" s="19" t="n">
        <v>0.32457061671384</v>
      </c>
      <c r="D9" s="19" t="n">
        <v>0.3469481078738</v>
      </c>
      <c r="E9" s="19" t="n">
        <v>0.310321272679272</v>
      </c>
      <c r="F9" s="19"/>
      <c r="G9" s="19" t="n">
        <v>0.342696983172109</v>
      </c>
      <c r="H9" s="19" t="n">
        <v>0.385720086626803</v>
      </c>
      <c r="I9" s="19" t="n">
        <v>0.345873460774916</v>
      </c>
      <c r="J9" s="19" t="n">
        <v>0.4662719537521</v>
      </c>
      <c r="K9" s="19" t="n">
        <v>0.257196103621692</v>
      </c>
      <c r="L9" s="19" t="n">
        <v>0.310005098149605</v>
      </c>
      <c r="M9" s="19" t="n">
        <v>0.348375780126921</v>
      </c>
      <c r="N9" s="19" t="n">
        <v>0.249753060753121</v>
      </c>
      <c r="O9" s="19" t="n">
        <v>0.30570298775927</v>
      </c>
      <c r="P9" s="19"/>
      <c r="Q9" s="19" t="n">
        <v>0.266085643031886</v>
      </c>
      <c r="R9" s="19" t="n">
        <v>0.357788814378728</v>
      </c>
      <c r="S9" s="19" t="n">
        <v>0.309126793345752</v>
      </c>
      <c r="T9" s="19" t="n">
        <v>0.323979470687325</v>
      </c>
      <c r="U9" s="19"/>
      <c r="V9" s="19" t="n">
        <v>0.323293771654592</v>
      </c>
      <c r="W9" s="19" t="n">
        <v>0.287136498686231</v>
      </c>
      <c r="X9" s="19" t="n">
        <v>0.42245831933585</v>
      </c>
      <c r="Y9" s="19"/>
      <c r="Z9" s="19" t="n">
        <v>0.284803634706947</v>
      </c>
      <c r="AA9" s="19" t="n">
        <v>0.47751082573905</v>
      </c>
      <c r="AB9" s="19" t="n">
        <v>0.306813258451137</v>
      </c>
      <c r="AC9" s="19" t="n">
        <v>0.342404757540317</v>
      </c>
      <c r="AD9" s="19" t="n">
        <v>0.357676150531115</v>
      </c>
    </row>
    <row r="10">
      <c r="B10" s="20" t="s">
        <v>204</v>
      </c>
      <c r="C10" s="19" t="n">
        <v>0.282358882943053</v>
      </c>
      <c r="D10" s="19" t="n">
        <v>0.333479475074209</v>
      </c>
      <c r="E10" s="19" t="n">
        <v>0.255334369227707</v>
      </c>
      <c r="F10" s="19"/>
      <c r="G10" s="19" t="n">
        <v>0.236891415264342</v>
      </c>
      <c r="H10" s="19" t="n">
        <v>0.350957583495677</v>
      </c>
      <c r="I10" s="19" t="n">
        <v>0.244277655154784</v>
      </c>
      <c r="J10" s="19" t="n">
        <v>0.30059206937185</v>
      </c>
      <c r="K10" s="19" t="n">
        <v>0.243142737607257</v>
      </c>
      <c r="L10" s="19" t="n">
        <v>0.310339355201925</v>
      </c>
      <c r="M10" s="19" t="n">
        <v>0.369004305992938</v>
      </c>
      <c r="N10" s="19" t="n">
        <v>0.233761361361257</v>
      </c>
      <c r="O10" s="19" t="n">
        <v>0.26582921526491</v>
      </c>
      <c r="P10" s="19"/>
      <c r="Q10" s="19" t="n">
        <v>0.263038849795144</v>
      </c>
      <c r="R10" s="19" t="n">
        <v>0.28855763529867</v>
      </c>
      <c r="S10" s="19" t="n">
        <v>0.297539423994987</v>
      </c>
      <c r="T10" s="19" t="n">
        <v>0.289925637982058</v>
      </c>
      <c r="U10" s="19"/>
      <c r="V10" s="19" t="n">
        <v>0.275288259373145</v>
      </c>
      <c r="W10" s="19" t="n">
        <v>0.29751198044435</v>
      </c>
      <c r="X10" s="19" t="n">
        <v>0.265644298917491</v>
      </c>
      <c r="Y10" s="19"/>
      <c r="Z10" s="19" t="n">
        <v>0.28983835278498</v>
      </c>
      <c r="AA10" s="19" t="n">
        <v>0.30729346221415</v>
      </c>
      <c r="AB10" s="19" t="n">
        <v>0.338203870859784</v>
      </c>
      <c r="AC10" s="19" t="n">
        <v>0.309589064173499</v>
      </c>
      <c r="AD10" s="19" t="n">
        <v>0.3360746627488</v>
      </c>
    </row>
    <row r="11">
      <c r="B11" s="20" t="s">
        <v>205</v>
      </c>
      <c r="C11" s="19" t="n">
        <v>0.238919100605398</v>
      </c>
      <c r="D11" s="19" t="n">
        <v>0.215784978539951</v>
      </c>
      <c r="E11" s="19" t="n">
        <v>0.252259228684017</v>
      </c>
      <c r="F11" s="19"/>
      <c r="G11" s="19" t="n">
        <v>0.184144779647543</v>
      </c>
      <c r="H11" s="19" t="n">
        <v>0.193380754592216</v>
      </c>
      <c r="I11" s="19" t="n">
        <v>0.254543133170339</v>
      </c>
      <c r="J11" s="19" t="n">
        <v>0.2</v>
      </c>
      <c r="K11" s="19" t="n">
        <v>0.328479457380714</v>
      </c>
      <c r="L11" s="19" t="n">
        <v>0.21129114486284</v>
      </c>
      <c r="M11" s="19" t="n">
        <v>0.173800861198588</v>
      </c>
      <c r="N11" s="19" t="n">
        <v>0.333267482867499</v>
      </c>
      <c r="O11" s="19" t="n">
        <v>0.224262793375605</v>
      </c>
      <c r="P11" s="19"/>
      <c r="Q11" s="19" t="n">
        <v>0.233004718696188</v>
      </c>
      <c r="R11" s="19" t="n">
        <v>0.227815490292905</v>
      </c>
      <c r="S11" s="19" t="n">
        <v>0.251100985940286</v>
      </c>
      <c r="T11" s="19" t="n">
        <v>0.256915643876746</v>
      </c>
      <c r="U11" s="19"/>
      <c r="V11" s="19" t="n">
        <v>0.244338699363638</v>
      </c>
      <c r="W11" s="19" t="n">
        <v>0.256220066055743</v>
      </c>
      <c r="X11" s="19" t="n">
        <v>0.179096047617901</v>
      </c>
      <c r="Y11" s="19"/>
      <c r="Z11" s="19" t="n">
        <v>0.251161528414083</v>
      </c>
      <c r="AA11" s="19" t="n">
        <v>0.144654170195949</v>
      </c>
      <c r="AB11" s="19" t="n">
        <v>0.238933134291967</v>
      </c>
      <c r="AC11" s="19" t="n">
        <v>0.208780917390861</v>
      </c>
      <c r="AD11" s="19" t="n">
        <v>0.197264438465533</v>
      </c>
    </row>
    <row r="12">
      <c r="B12" s="20" t="s">
        <v>206</v>
      </c>
      <c r="C12" s="19" t="n">
        <v>0.13321092372488</v>
      </c>
      <c r="D12" s="19" t="n">
        <v>0.088422070518825</v>
      </c>
      <c r="E12" s="19" t="n">
        <v>0.158040751833846</v>
      </c>
      <c r="F12" s="19"/>
      <c r="G12" s="19" t="n">
        <v>0.236266821916005</v>
      </c>
      <c r="H12" s="19" t="n">
        <v>0.034970787642652</v>
      </c>
      <c r="I12" s="19" t="n">
        <v>0.133062774836253</v>
      </c>
      <c r="J12" s="19" t="n">
        <v>0.0331359768760499</v>
      </c>
      <c r="K12" s="19" t="n">
        <v>0.128343920889134</v>
      </c>
      <c r="L12" s="19" t="n">
        <v>0.154334034970161</v>
      </c>
      <c r="M12" s="19" t="n">
        <v>0.0871584498425424</v>
      </c>
      <c r="N12" s="19" t="n">
        <v>0.149851836451873</v>
      </c>
      <c r="O12" s="19" t="n">
        <v>0.204205003600215</v>
      </c>
      <c r="P12" s="19"/>
      <c r="Q12" s="19" t="n">
        <v>0.230119835279933</v>
      </c>
      <c r="R12" s="19" t="n">
        <v>0.106676726076641</v>
      </c>
      <c r="S12" s="19" t="n">
        <v>0.123504939125698</v>
      </c>
      <c r="T12" s="19" t="n">
        <v>0.0939993921443583</v>
      </c>
      <c r="U12" s="19"/>
      <c r="V12" s="19" t="n">
        <v>0.149143294577332</v>
      </c>
      <c r="W12" s="19" t="n">
        <v>0.114222904265741</v>
      </c>
      <c r="X12" s="19" t="n">
        <v>0.132801334128758</v>
      </c>
      <c r="Y12" s="19"/>
      <c r="Z12" s="19" t="n">
        <v>0.152042444927735</v>
      </c>
      <c r="AA12" s="19" t="n">
        <v>0.0450191021664597</v>
      </c>
      <c r="AB12" s="19" t="n">
        <v>0.103775105346821</v>
      </c>
      <c r="AC12" s="19" t="n">
        <v>0.129044469961277</v>
      </c>
      <c r="AD12" s="19" t="n">
        <v>0.0969317649988639</v>
      </c>
    </row>
    <row r="13">
      <c r="B13" s="20" t="s">
        <v>78</v>
      </c>
      <c r="C13" s="19" t="n">
        <v>0.0209404760128291</v>
      </c>
      <c r="D13" s="19" t="n">
        <v>0.015365367993215</v>
      </c>
      <c r="E13" s="19" t="n">
        <v>0.0240443775751573</v>
      </c>
      <c r="F13" s="19"/>
      <c r="G13" s="19" t="n">
        <v>0</v>
      </c>
      <c r="H13" s="19" t="n">
        <v>0.034970787642652</v>
      </c>
      <c r="I13" s="19" t="n">
        <v>0.0222429760637062</v>
      </c>
      <c r="J13" s="19" t="n">
        <v>0</v>
      </c>
      <c r="K13" s="19" t="n">
        <v>0.0428377805012029</v>
      </c>
      <c r="L13" s="19" t="n">
        <v>0.0140303668154692</v>
      </c>
      <c r="M13" s="19" t="n">
        <v>0.0216606028390113</v>
      </c>
      <c r="N13" s="19" t="n">
        <v>0.0333662585662505</v>
      </c>
      <c r="O13" s="19" t="n">
        <v>0</v>
      </c>
      <c r="P13" s="19"/>
      <c r="Q13" s="19" t="n">
        <v>0.00775095319684941</v>
      </c>
      <c r="R13" s="19" t="n">
        <v>0.019161333953056</v>
      </c>
      <c r="S13" s="19" t="n">
        <v>0.018727857593277</v>
      </c>
      <c r="T13" s="19" t="n">
        <v>0.0351798553095127</v>
      </c>
      <c r="U13" s="19"/>
      <c r="V13" s="19" t="n">
        <v>0.0079359750312923</v>
      </c>
      <c r="W13" s="19" t="n">
        <v>0.0449085505479342</v>
      </c>
      <c r="X13" s="19" t="n">
        <v>0</v>
      </c>
      <c r="Y13" s="19"/>
      <c r="Z13" s="19" t="n">
        <v>0.0221540391662539</v>
      </c>
      <c r="AA13" s="19" t="n">
        <v>0.0255224396843908</v>
      </c>
      <c r="AB13" s="19" t="n">
        <v>0.0122746310502913</v>
      </c>
      <c r="AC13" s="19" t="n">
        <v>0.0101807909340464</v>
      </c>
      <c r="AD13" s="19" t="n">
        <v>0.0120529832556871</v>
      </c>
    </row>
    <row r="14">
      <c r="B14" s="20" t="s">
        <v>207</v>
      </c>
      <c r="C14" s="23" t="n">
        <v>0.606929499656893</v>
      </c>
      <c r="D14" s="23" t="n">
        <v>0.680427582948009</v>
      </c>
      <c r="E14" s="23" t="n">
        <v>0.565655641906979</v>
      </c>
      <c r="F14" s="23"/>
      <c r="G14" s="23" t="n">
        <v>0.579588398436451</v>
      </c>
      <c r="H14" s="23" t="n">
        <v>0.736677670122479</v>
      </c>
      <c r="I14" s="23" t="n">
        <v>0.590151115929701</v>
      </c>
      <c r="J14" s="23" t="n">
        <v>0.76686402312395</v>
      </c>
      <c r="K14" s="23" t="n">
        <v>0.500338841228949</v>
      </c>
      <c r="L14" s="23" t="n">
        <v>0.62034445335153</v>
      </c>
      <c r="M14" s="23" t="n">
        <v>0.717380086119859</v>
      </c>
      <c r="N14" s="23" t="n">
        <v>0.483514422114378</v>
      </c>
      <c r="O14" s="23" t="n">
        <v>0.57153220302418</v>
      </c>
      <c r="P14" s="23"/>
      <c r="Q14" s="23" t="n">
        <v>0.52912449282703</v>
      </c>
      <c r="R14" s="23" t="n">
        <v>0.646346449677398</v>
      </c>
      <c r="S14" s="23" t="n">
        <v>0.606666217340739</v>
      </c>
      <c r="T14" s="23" t="n">
        <v>0.613905108669383</v>
      </c>
      <c r="U14" s="23"/>
      <c r="V14" s="23" t="n">
        <v>0.598582031027737</v>
      </c>
      <c r="W14" s="23" t="n">
        <v>0.584648479130582</v>
      </c>
      <c r="X14" s="23" t="n">
        <v>0.688102618253341</v>
      </c>
      <c r="Y14" s="23"/>
      <c r="Z14" s="23" t="n">
        <v>0.574641987491928</v>
      </c>
      <c r="AA14" s="23" t="n">
        <v>0.784804287953201</v>
      </c>
      <c r="AB14" s="23" t="n">
        <v>0.645017129310921</v>
      </c>
      <c r="AC14" s="23" t="n">
        <v>0.651993821713816</v>
      </c>
      <c r="AD14" s="23" t="n">
        <v>0.693750813279916</v>
      </c>
    </row>
    <row r="15">
      <c r="B15" s="20" t="s">
        <v>208</v>
      </c>
      <c r="C15" s="23" t="n">
        <v>0.372130024330278</v>
      </c>
      <c r="D15" s="23" t="n">
        <v>0.304207049058776</v>
      </c>
      <c r="E15" s="23" t="n">
        <v>0.410299980517864</v>
      </c>
      <c r="F15" s="23"/>
      <c r="G15" s="23" t="n">
        <v>0.420411601563549</v>
      </c>
      <c r="H15" s="23" t="n">
        <v>0.228351542234869</v>
      </c>
      <c r="I15" s="23" t="n">
        <v>0.387605908006593</v>
      </c>
      <c r="J15" s="23" t="n">
        <v>0.23313597687605</v>
      </c>
      <c r="K15" s="23" t="n">
        <v>0.456823378269848</v>
      </c>
      <c r="L15" s="23" t="n">
        <v>0.365625179833001</v>
      </c>
      <c r="M15" s="23" t="n">
        <v>0.26095931104113</v>
      </c>
      <c r="N15" s="23" t="n">
        <v>0.483119319319372</v>
      </c>
      <c r="O15" s="23" t="n">
        <v>0.42846779697582</v>
      </c>
      <c r="P15" s="23"/>
      <c r="Q15" s="23" t="n">
        <v>0.46312455397612</v>
      </c>
      <c r="R15" s="23" t="n">
        <v>0.334492216369546</v>
      </c>
      <c r="S15" s="23" t="n">
        <v>0.374605925065984</v>
      </c>
      <c r="T15" s="23" t="n">
        <v>0.350915036021104</v>
      </c>
      <c r="U15" s="23"/>
      <c r="V15" s="23" t="n">
        <v>0.39348199394097</v>
      </c>
      <c r="W15" s="23" t="n">
        <v>0.370442970321484</v>
      </c>
      <c r="X15" s="23" t="n">
        <v>0.311897381746659</v>
      </c>
      <c r="Y15" s="23"/>
      <c r="Z15" s="23" t="n">
        <v>0.403203973341819</v>
      </c>
      <c r="AA15" s="23" t="n">
        <v>0.189673272362408</v>
      </c>
      <c r="AB15" s="23" t="n">
        <v>0.342708239638788</v>
      </c>
      <c r="AC15" s="23" t="n">
        <v>0.337825387352138</v>
      </c>
      <c r="AD15" s="23" t="n">
        <v>0.294196203464397</v>
      </c>
    </row>
    <row r="16">
      <c r="B16" s="20" t="s">
        <v>170</v>
      </c>
      <c r="C16" s="24" t="n">
        <v>0.234799475326615</v>
      </c>
      <c r="D16" s="24" t="n">
        <v>0.376220533889233</v>
      </c>
      <c r="E16" s="24" t="n">
        <v>0.155355661389115</v>
      </c>
      <c r="F16" s="24"/>
      <c r="G16" s="24" t="n">
        <v>0.159176796872903</v>
      </c>
      <c r="H16" s="24" t="n">
        <v>0.508326127887611</v>
      </c>
      <c r="I16" s="24" t="n">
        <v>0.202545207923108</v>
      </c>
      <c r="J16" s="24" t="n">
        <v>0.5337280462479</v>
      </c>
      <c r="K16" s="24" t="n">
        <v>0.0435154629591018</v>
      </c>
      <c r="L16" s="24" t="n">
        <v>0.25471927351853</v>
      </c>
      <c r="M16" s="24" t="n">
        <v>0.456420775078729</v>
      </c>
      <c r="N16" s="24" t="n">
        <v>0.00039510279500643</v>
      </c>
      <c r="O16" s="24" t="n">
        <v>0.143064406048361</v>
      </c>
      <c r="P16" s="24"/>
      <c r="Q16" s="24" t="n">
        <v>0.06599993885091</v>
      </c>
      <c r="R16" s="24" t="n">
        <v>0.311854233307852</v>
      </c>
      <c r="S16" s="24" t="n">
        <v>0.232060292274756</v>
      </c>
      <c r="T16" s="24" t="n">
        <v>0.262990072648279</v>
      </c>
      <c r="U16" s="24"/>
      <c r="V16" s="24" t="n">
        <v>0.205100037086767</v>
      </c>
      <c r="W16" s="24" t="n">
        <v>0.214205508809098</v>
      </c>
      <c r="X16" s="24" t="n">
        <v>0.376205236506681</v>
      </c>
      <c r="Y16" s="24"/>
      <c r="Z16" s="24" t="n">
        <v>0.171438014150109</v>
      </c>
      <c r="AA16" s="24" t="n">
        <v>0.595131015590792</v>
      </c>
      <c r="AB16" s="24" t="n">
        <v>0.302308889672133</v>
      </c>
      <c r="AC16" s="24" t="n">
        <v>0.314168434361678</v>
      </c>
      <c r="AD16" s="24" t="n">
        <v>0.399554609815518</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212</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203</v>
      </c>
      <c r="C9" s="19" t="n">
        <v>0.392274414613914</v>
      </c>
      <c r="D9" s="19" t="n">
        <v>0.354146262020553</v>
      </c>
      <c r="E9" s="19" t="n">
        <v>0.414256212783357</v>
      </c>
      <c r="F9" s="19"/>
      <c r="G9" s="19" t="n">
        <v>0.394194432092234</v>
      </c>
      <c r="H9" s="19" t="n">
        <v>0.368234692805477</v>
      </c>
      <c r="I9" s="19" t="n">
        <v>0.34417350666847</v>
      </c>
      <c r="J9" s="19" t="n">
        <v>0.467061379581234</v>
      </c>
      <c r="K9" s="19" t="n">
        <v>0.39993223175421</v>
      </c>
      <c r="L9" s="19" t="n">
        <v>0.366126565411482</v>
      </c>
      <c r="M9" s="19" t="n">
        <v>0.304280516719153</v>
      </c>
      <c r="N9" s="19" t="n">
        <v>0.516288026488119</v>
      </c>
      <c r="O9" s="19" t="n">
        <v>0.447800165581949</v>
      </c>
      <c r="P9" s="19"/>
      <c r="Q9" s="19" t="n">
        <v>0.302988511048664</v>
      </c>
      <c r="R9" s="19" t="n">
        <v>0.372992855548059</v>
      </c>
      <c r="S9" s="19" t="n">
        <v>0.412450974236084</v>
      </c>
      <c r="T9" s="19" t="n">
        <v>0.568280548932558</v>
      </c>
      <c r="U9" s="19"/>
      <c r="V9" s="19" t="n">
        <v>0.369072341212004</v>
      </c>
      <c r="W9" s="19" t="n">
        <v>0.439688434536166</v>
      </c>
      <c r="X9" s="19" t="n">
        <v>0.343229743219626</v>
      </c>
      <c r="Y9" s="19"/>
      <c r="Z9" s="19" t="n">
        <v>0.335962202205448</v>
      </c>
      <c r="AA9" s="19" t="n">
        <v>0.435090354308001</v>
      </c>
      <c r="AB9" s="19" t="n">
        <v>0.571517102452999</v>
      </c>
      <c r="AC9" s="19" t="n">
        <v>0.364429817834116</v>
      </c>
      <c r="AD9" s="19" t="n">
        <v>0.476257545536153</v>
      </c>
    </row>
    <row r="10">
      <c r="B10" s="20" t="s">
        <v>204</v>
      </c>
      <c r="C10" s="19" t="n">
        <v>0.300509981013706</v>
      </c>
      <c r="D10" s="19" t="n">
        <v>0.33481295095815</v>
      </c>
      <c r="E10" s="19" t="n">
        <v>0.282712235924414</v>
      </c>
      <c r="F10" s="19"/>
      <c r="G10" s="19" t="n">
        <v>0.289638050881141</v>
      </c>
      <c r="H10" s="19" t="n">
        <v>0.315778511341499</v>
      </c>
      <c r="I10" s="19" t="n">
        <v>0.266257243521168</v>
      </c>
      <c r="J10" s="19" t="n">
        <v>0.267061379581234</v>
      </c>
      <c r="K10" s="19" t="n">
        <v>0.257365524236167</v>
      </c>
      <c r="L10" s="19" t="n">
        <v>0.366795079516123</v>
      </c>
      <c r="M10" s="19" t="n">
        <v>0.412841550157458</v>
      </c>
      <c r="N10" s="19" t="n">
        <v>0.216781904981877</v>
      </c>
      <c r="O10" s="19" t="n">
        <v>0.2858870050403</v>
      </c>
      <c r="P10" s="19"/>
      <c r="Q10" s="19" t="n">
        <v>0.325102637341766</v>
      </c>
      <c r="R10" s="19" t="n">
        <v>0.301503524519053</v>
      </c>
      <c r="S10" s="19" t="n">
        <v>0.364655685506545</v>
      </c>
      <c r="T10" s="19" t="n">
        <v>0.236425099747244</v>
      </c>
      <c r="U10" s="19"/>
      <c r="V10" s="19" t="n">
        <v>0.292114663654924</v>
      </c>
      <c r="W10" s="19" t="n">
        <v>0.312126676687917</v>
      </c>
      <c r="X10" s="19" t="n">
        <v>0.296678435998459</v>
      </c>
      <c r="Y10" s="19"/>
      <c r="Z10" s="19" t="n">
        <v>0.297280534543698</v>
      </c>
      <c r="AA10" s="19" t="n">
        <v>0.294643876169784</v>
      </c>
      <c r="AB10" s="19" t="n">
        <v>0.280394887958448</v>
      </c>
      <c r="AC10" s="19" t="n">
        <v>0.347983725561579</v>
      </c>
      <c r="AD10" s="19" t="n">
        <v>0.223150617096304</v>
      </c>
    </row>
    <row r="11">
      <c r="B11" s="20" t="s">
        <v>205</v>
      </c>
      <c r="C11" s="19" t="n">
        <v>0.186154300741894</v>
      </c>
      <c r="D11" s="19" t="n">
        <v>0.210737539767315</v>
      </c>
      <c r="E11" s="19" t="n">
        <v>0.173311094841834</v>
      </c>
      <c r="F11" s="19"/>
      <c r="G11" s="19" t="n">
        <v>0.210674245793027</v>
      </c>
      <c r="H11" s="19" t="n">
        <v>0.228351542234869</v>
      </c>
      <c r="I11" s="19" t="n">
        <v>0.255333296262307</v>
      </c>
      <c r="J11" s="19" t="n">
        <v>0.166074597294816</v>
      </c>
      <c r="K11" s="19" t="n">
        <v>0.19979669526263</v>
      </c>
      <c r="L11" s="19" t="n">
        <v>0.126607558391543</v>
      </c>
      <c r="M11" s="19" t="n">
        <v>0.174058880441836</v>
      </c>
      <c r="N11" s="19" t="n">
        <v>0.116880680680628</v>
      </c>
      <c r="O11" s="19" t="n">
        <v>0.184630827937665</v>
      </c>
      <c r="P11" s="19"/>
      <c r="Q11" s="19" t="n">
        <v>0.183581971727771</v>
      </c>
      <c r="R11" s="19" t="n">
        <v>0.213887018008731</v>
      </c>
      <c r="S11" s="19" t="n">
        <v>0.186833044054162</v>
      </c>
      <c r="T11" s="19" t="n">
        <v>0.0901217251157342</v>
      </c>
      <c r="U11" s="19"/>
      <c r="V11" s="19" t="n">
        <v>0.229048528558137</v>
      </c>
      <c r="W11" s="19" t="n">
        <v>0.115477769735859</v>
      </c>
      <c r="X11" s="19" t="n">
        <v>0.234174321384784</v>
      </c>
      <c r="Y11" s="19"/>
      <c r="Z11" s="19" t="n">
        <v>0.21431722998341</v>
      </c>
      <c r="AA11" s="19" t="n">
        <v>0.189627164229716</v>
      </c>
      <c r="AB11" s="19" t="n">
        <v>0.0930644677678956</v>
      </c>
      <c r="AC11" s="19" t="n">
        <v>0.206384753666564</v>
      </c>
      <c r="AD11" s="19" t="n">
        <v>0.177010439590769</v>
      </c>
    </row>
    <row r="12">
      <c r="B12" s="20" t="s">
        <v>206</v>
      </c>
      <c r="C12" s="19" t="n">
        <v>0.0927296999035111</v>
      </c>
      <c r="D12" s="19" t="n">
        <v>0.0899105291911984</v>
      </c>
      <c r="E12" s="19" t="n">
        <v>0.0915197531954587</v>
      </c>
      <c r="F12" s="19"/>
      <c r="G12" s="19" t="n">
        <v>0.105493271233598</v>
      </c>
      <c r="H12" s="19" t="n">
        <v>0.0526644659755041</v>
      </c>
      <c r="I12" s="19" t="n">
        <v>0.11212467133301</v>
      </c>
      <c r="J12" s="19" t="n">
        <v>0.0666666666666667</v>
      </c>
      <c r="K12" s="19" t="n">
        <v>0.0716221949879711</v>
      </c>
      <c r="L12" s="19" t="n">
        <v>0.112410063049914</v>
      </c>
      <c r="M12" s="19" t="n">
        <v>0.108819052681554</v>
      </c>
      <c r="N12" s="19" t="n">
        <v>0.116683129283125</v>
      </c>
      <c r="O12" s="19" t="n">
        <v>0.0613824046082747</v>
      </c>
      <c r="P12" s="19"/>
      <c r="Q12" s="19" t="n">
        <v>0.162019524578273</v>
      </c>
      <c r="R12" s="19" t="n">
        <v>0.0926184337695975</v>
      </c>
      <c r="S12" s="19" t="n">
        <v>0.0173324386099322</v>
      </c>
      <c r="T12" s="19" t="n">
        <v>0.0502988755328316</v>
      </c>
      <c r="U12" s="19"/>
      <c r="V12" s="19" t="n">
        <v>0.0919693972247914</v>
      </c>
      <c r="W12" s="19" t="n">
        <v>0.0852803757276067</v>
      </c>
      <c r="X12" s="19" t="n">
        <v>0.113737647547945</v>
      </c>
      <c r="Y12" s="19"/>
      <c r="Z12" s="19" t="n">
        <v>0.122941627685718</v>
      </c>
      <c r="AA12" s="19" t="n">
        <v>0.0552596382011307</v>
      </c>
      <c r="AB12" s="19" t="n">
        <v>0.0329763200177592</v>
      </c>
      <c r="AC12" s="19" t="n">
        <v>0.0603154355895263</v>
      </c>
      <c r="AD12" s="19" t="n">
        <v>0.111119970476771</v>
      </c>
    </row>
    <row r="13">
      <c r="B13" s="20" t="s">
        <v>78</v>
      </c>
      <c r="C13" s="19" t="n">
        <v>0.0283316037269741</v>
      </c>
      <c r="D13" s="19" t="n">
        <v>0.0103927180627829</v>
      </c>
      <c r="E13" s="19" t="n">
        <v>0.0382007032549351</v>
      </c>
      <c r="F13" s="19"/>
      <c r="G13" s="19" t="n">
        <v>0</v>
      </c>
      <c r="H13" s="19" t="n">
        <v>0.034970787642652</v>
      </c>
      <c r="I13" s="19" t="n">
        <v>0.022111282215045</v>
      </c>
      <c r="J13" s="19" t="n">
        <v>0.0331359768760499</v>
      </c>
      <c r="K13" s="19" t="n">
        <v>0.0712833537590217</v>
      </c>
      <c r="L13" s="19" t="n">
        <v>0.0280607336309384</v>
      </c>
      <c r="M13" s="19" t="n">
        <v>0</v>
      </c>
      <c r="N13" s="19" t="n">
        <v>0.0333662585662505</v>
      </c>
      <c r="O13" s="19" t="n">
        <v>0.0202995968318112</v>
      </c>
      <c r="P13" s="19"/>
      <c r="Q13" s="19" t="n">
        <v>0.0263073553035266</v>
      </c>
      <c r="R13" s="19" t="n">
        <v>0.0189981681545584</v>
      </c>
      <c r="S13" s="19" t="n">
        <v>0.018727857593277</v>
      </c>
      <c r="T13" s="19" t="n">
        <v>0.0548737506716323</v>
      </c>
      <c r="U13" s="19"/>
      <c r="V13" s="19" t="n">
        <v>0.0177950693501438</v>
      </c>
      <c r="W13" s="19" t="n">
        <v>0.0474267433124504</v>
      </c>
      <c r="X13" s="19" t="n">
        <v>0.0121798518491863</v>
      </c>
      <c r="Y13" s="19"/>
      <c r="Z13" s="19" t="n">
        <v>0.029498405581725</v>
      </c>
      <c r="AA13" s="19" t="n">
        <v>0.0253789670913686</v>
      </c>
      <c r="AB13" s="19" t="n">
        <v>0.022047221802898</v>
      </c>
      <c r="AC13" s="19" t="n">
        <v>0.0208862673482147</v>
      </c>
      <c r="AD13" s="19" t="n">
        <v>0.0124614273000028</v>
      </c>
    </row>
    <row r="14">
      <c r="B14" s="20" t="s">
        <v>207</v>
      </c>
      <c r="C14" s="23" t="n">
        <v>0.692784395627621</v>
      </c>
      <c r="D14" s="23" t="n">
        <v>0.688959212978704</v>
      </c>
      <c r="E14" s="23" t="n">
        <v>0.696968448707772</v>
      </c>
      <c r="F14" s="23"/>
      <c r="G14" s="23" t="n">
        <v>0.683832482973375</v>
      </c>
      <c r="H14" s="23" t="n">
        <v>0.684013204146975</v>
      </c>
      <c r="I14" s="23" t="n">
        <v>0.610430750189639</v>
      </c>
      <c r="J14" s="23" t="n">
        <v>0.734122759162467</v>
      </c>
      <c r="K14" s="23" t="n">
        <v>0.657297755990377</v>
      </c>
      <c r="L14" s="23" t="n">
        <v>0.732921644927604</v>
      </c>
      <c r="M14" s="23" t="n">
        <v>0.71712206687661</v>
      </c>
      <c r="N14" s="23" t="n">
        <v>0.733069931469996</v>
      </c>
      <c r="O14" s="23" t="n">
        <v>0.733687170622249</v>
      </c>
      <c r="P14" s="23"/>
      <c r="Q14" s="23" t="n">
        <v>0.62809114839043</v>
      </c>
      <c r="R14" s="23" t="n">
        <v>0.674496380067113</v>
      </c>
      <c r="S14" s="23" t="n">
        <v>0.777106659742628</v>
      </c>
      <c r="T14" s="23" t="n">
        <v>0.804705648679802</v>
      </c>
      <c r="U14" s="23"/>
      <c r="V14" s="23" t="n">
        <v>0.661187004866927</v>
      </c>
      <c r="W14" s="23" t="n">
        <v>0.751815111224083</v>
      </c>
      <c r="X14" s="23" t="n">
        <v>0.639908179218085</v>
      </c>
      <c r="Y14" s="23"/>
      <c r="Z14" s="23" t="n">
        <v>0.633242736749147</v>
      </c>
      <c r="AA14" s="23" t="n">
        <v>0.729734230477785</v>
      </c>
      <c r="AB14" s="23" t="n">
        <v>0.851911990411447</v>
      </c>
      <c r="AC14" s="23" t="n">
        <v>0.712413543395695</v>
      </c>
      <c r="AD14" s="23" t="n">
        <v>0.699408162632457</v>
      </c>
    </row>
    <row r="15">
      <c r="B15" s="20" t="s">
        <v>208</v>
      </c>
      <c r="C15" s="23" t="n">
        <v>0.278884000645405</v>
      </c>
      <c r="D15" s="23" t="n">
        <v>0.300648068958514</v>
      </c>
      <c r="E15" s="23" t="n">
        <v>0.264830848037293</v>
      </c>
      <c r="F15" s="23"/>
      <c r="G15" s="23" t="n">
        <v>0.316167517026625</v>
      </c>
      <c r="H15" s="23" t="n">
        <v>0.281016008210373</v>
      </c>
      <c r="I15" s="23" t="n">
        <v>0.367457967595317</v>
      </c>
      <c r="J15" s="23" t="n">
        <v>0.232741263961483</v>
      </c>
      <c r="K15" s="23" t="n">
        <v>0.271418890250601</v>
      </c>
      <c r="L15" s="23" t="n">
        <v>0.239017621441457</v>
      </c>
      <c r="M15" s="23" t="n">
        <v>0.28287793312339</v>
      </c>
      <c r="N15" s="23" t="n">
        <v>0.233563809963754</v>
      </c>
      <c r="O15" s="23" t="n">
        <v>0.24601323254594</v>
      </c>
      <c r="P15" s="23"/>
      <c r="Q15" s="23" t="n">
        <v>0.345601496306044</v>
      </c>
      <c r="R15" s="23" t="n">
        <v>0.306505451778329</v>
      </c>
      <c r="S15" s="23" t="n">
        <v>0.204165482664095</v>
      </c>
      <c r="T15" s="23" t="n">
        <v>0.140420600648566</v>
      </c>
      <c r="U15" s="23"/>
      <c r="V15" s="23" t="n">
        <v>0.321017925782929</v>
      </c>
      <c r="W15" s="23" t="n">
        <v>0.200758145463466</v>
      </c>
      <c r="X15" s="23" t="n">
        <v>0.347911968932728</v>
      </c>
      <c r="Y15" s="23"/>
      <c r="Z15" s="23" t="n">
        <v>0.337258857669128</v>
      </c>
      <c r="AA15" s="23" t="n">
        <v>0.244886802430846</v>
      </c>
      <c r="AB15" s="23" t="n">
        <v>0.126040787785655</v>
      </c>
      <c r="AC15" s="23" t="n">
        <v>0.26670018925609</v>
      </c>
      <c r="AD15" s="23" t="n">
        <v>0.28813041006754</v>
      </c>
    </row>
    <row r="16">
      <c r="B16" s="20" t="s">
        <v>170</v>
      </c>
      <c r="C16" s="24" t="n">
        <v>0.413900394982216</v>
      </c>
      <c r="D16" s="24" t="n">
        <v>0.38831114402019</v>
      </c>
      <c r="E16" s="24" t="n">
        <v>0.432137600670479</v>
      </c>
      <c r="F16" s="24"/>
      <c r="G16" s="24" t="n">
        <v>0.36766496594675</v>
      </c>
      <c r="H16" s="24" t="n">
        <v>0.402997195936603</v>
      </c>
      <c r="I16" s="24" t="n">
        <v>0.242972782594322</v>
      </c>
      <c r="J16" s="24" t="n">
        <v>0.501381495200984</v>
      </c>
      <c r="K16" s="24" t="n">
        <v>0.385878865739776</v>
      </c>
      <c r="L16" s="24" t="n">
        <v>0.493904023486147</v>
      </c>
      <c r="M16" s="24" t="n">
        <v>0.43424413375322</v>
      </c>
      <c r="N16" s="24" t="n">
        <v>0.499506121506242</v>
      </c>
      <c r="O16" s="24" t="n">
        <v>0.487673938076309</v>
      </c>
      <c r="P16" s="24"/>
      <c r="Q16" s="24" t="n">
        <v>0.282489652084386</v>
      </c>
      <c r="R16" s="24" t="n">
        <v>0.367990928288784</v>
      </c>
      <c r="S16" s="24" t="n">
        <v>0.572941177078534</v>
      </c>
      <c r="T16" s="24" t="n">
        <v>0.664285048031236</v>
      </c>
      <c r="U16" s="24"/>
      <c r="V16" s="24" t="n">
        <v>0.340169079083999</v>
      </c>
      <c r="W16" s="24" t="n">
        <v>0.551056965760617</v>
      </c>
      <c r="X16" s="24" t="n">
        <v>0.291996210285357</v>
      </c>
      <c r="Y16" s="24"/>
      <c r="Z16" s="24" t="n">
        <v>0.295983879080019</v>
      </c>
      <c r="AA16" s="24" t="n">
        <v>0.484847428046939</v>
      </c>
      <c r="AB16" s="24" t="n">
        <v>0.725871202625793</v>
      </c>
      <c r="AC16" s="24" t="n">
        <v>0.445713354139605</v>
      </c>
      <c r="AD16" s="24" t="n">
        <v>0.411277752564917</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213</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203</v>
      </c>
      <c r="C9" s="19" t="n">
        <v>0.346700802449257</v>
      </c>
      <c r="D9" s="19" t="n">
        <v>0.363560174906033</v>
      </c>
      <c r="E9" s="19" t="n">
        <v>0.338556124308263</v>
      </c>
      <c r="F9" s="19"/>
      <c r="G9" s="19" t="n">
        <v>0.262796288061489</v>
      </c>
      <c r="H9" s="19" t="n">
        <v>0.438801121625359</v>
      </c>
      <c r="I9" s="19" t="n">
        <v>0.399583406054744</v>
      </c>
      <c r="J9" s="19" t="n">
        <v>0.367653448953084</v>
      </c>
      <c r="K9" s="19" t="n">
        <v>0.256857262392743</v>
      </c>
      <c r="L9" s="19" t="n">
        <v>0.380825446331592</v>
      </c>
      <c r="M9" s="19" t="n">
        <v>0.260701291797881</v>
      </c>
      <c r="N9" s="19" t="n">
        <v>0.316880680680628</v>
      </c>
      <c r="O9" s="19" t="n">
        <v>0.407684586031167</v>
      </c>
      <c r="P9" s="19"/>
      <c r="Q9" s="19" t="n">
        <v>0.321352149234056</v>
      </c>
      <c r="R9" s="19" t="n">
        <v>0.350999073557611</v>
      </c>
      <c r="S9" s="19" t="n">
        <v>0.330442104271909</v>
      </c>
      <c r="T9" s="19" t="n">
        <v>0.389057190560038</v>
      </c>
      <c r="U9" s="19"/>
      <c r="V9" s="19" t="n">
        <v>0.3832308682448</v>
      </c>
      <c r="W9" s="19" t="n">
        <v>0.286940255825908</v>
      </c>
      <c r="X9" s="19" t="n">
        <v>0.386516527100527</v>
      </c>
      <c r="Y9" s="19"/>
      <c r="Z9" s="19" t="n">
        <v>0.362964415250315</v>
      </c>
      <c r="AA9" s="19" t="n">
        <v>0.408637235154754</v>
      </c>
      <c r="AB9" s="19" t="n">
        <v>0.290638549384153</v>
      </c>
      <c r="AC9" s="19" t="n">
        <v>0.473900186193866</v>
      </c>
      <c r="AD9" s="19" t="n">
        <v>0.364176633126903</v>
      </c>
    </row>
    <row r="10">
      <c r="B10" s="20" t="s">
        <v>204</v>
      </c>
      <c r="C10" s="19" t="n">
        <v>0.358251313615211</v>
      </c>
      <c r="D10" s="19" t="n">
        <v>0.339639784103718</v>
      </c>
      <c r="E10" s="19" t="n">
        <v>0.366458086828415</v>
      </c>
      <c r="F10" s="19"/>
      <c r="G10" s="19" t="n">
        <v>0.368601855969256</v>
      </c>
      <c r="H10" s="19" t="n">
        <v>0.403205480448129</v>
      </c>
      <c r="I10" s="19" t="n">
        <v>0.31178468051172</v>
      </c>
      <c r="J10" s="19" t="n">
        <v>0.4</v>
      </c>
      <c r="K10" s="19" t="n">
        <v>0.400101652368685</v>
      </c>
      <c r="L10" s="19" t="n">
        <v>0.380156932226951</v>
      </c>
      <c r="M10" s="19" t="n">
        <v>0.369262325236186</v>
      </c>
      <c r="N10" s="19" t="n">
        <v>0.267127619927507</v>
      </c>
      <c r="O10" s="19" t="n">
        <v>0.346785795535734</v>
      </c>
      <c r="P10" s="19"/>
      <c r="Q10" s="19" t="n">
        <v>0.396886450667973</v>
      </c>
      <c r="R10" s="19" t="n">
        <v>0.348584187564601</v>
      </c>
      <c r="S10" s="19" t="n">
        <v>0.348091681702011</v>
      </c>
      <c r="T10" s="19" t="n">
        <v>0.330710601254593</v>
      </c>
      <c r="U10" s="19"/>
      <c r="V10" s="19" t="n">
        <v>0.293195434484801</v>
      </c>
      <c r="W10" s="19" t="n">
        <v>0.399858908395053</v>
      </c>
      <c r="X10" s="19" t="n">
        <v>0.45016600091268</v>
      </c>
      <c r="Y10" s="19"/>
      <c r="Z10" s="19" t="n">
        <v>0.355624472151766</v>
      </c>
      <c r="AA10" s="19" t="n">
        <v>0.392819502675443</v>
      </c>
      <c r="AB10" s="19" t="n">
        <v>0.365414497413887</v>
      </c>
      <c r="AC10" s="19" t="n">
        <v>0.368389466568111</v>
      </c>
      <c r="AD10" s="19" t="n">
        <v>0.404480253755416</v>
      </c>
    </row>
    <row r="11">
      <c r="B11" s="20" t="s">
        <v>205</v>
      </c>
      <c r="C11" s="19" t="n">
        <v>0.195115603088301</v>
      </c>
      <c r="D11" s="19" t="n">
        <v>0.18571786145914</v>
      </c>
      <c r="E11" s="19" t="n">
        <v>0.200831693307649</v>
      </c>
      <c r="F11" s="19"/>
      <c r="G11" s="19" t="n">
        <v>0.289638050881141</v>
      </c>
      <c r="H11" s="19" t="n">
        <v>0.122814325772334</v>
      </c>
      <c r="I11" s="19" t="n">
        <v>0.210715650286233</v>
      </c>
      <c r="J11" s="19" t="n">
        <v>0.0998026435427165</v>
      </c>
      <c r="K11" s="19" t="n">
        <v>0.228581109749399</v>
      </c>
      <c r="L11" s="19" t="n">
        <v>0.168698658837951</v>
      </c>
      <c r="M11" s="19" t="n">
        <v>0.239298708202119</v>
      </c>
      <c r="N11" s="19" t="n">
        <v>0.199802448602497</v>
      </c>
      <c r="O11" s="19" t="n">
        <v>0.163605809936592</v>
      </c>
      <c r="P11" s="19"/>
      <c r="Q11" s="19" t="n">
        <v>0.202457069484748</v>
      </c>
      <c r="R11" s="19" t="n">
        <v>0.192995955719455</v>
      </c>
      <c r="S11" s="19" t="n">
        <v>0.23327884802484</v>
      </c>
      <c r="T11" s="19" t="n">
        <v>0.17518387021482</v>
      </c>
      <c r="U11" s="19"/>
      <c r="V11" s="19" t="n">
        <v>0.231147134260834</v>
      </c>
      <c r="W11" s="19" t="n">
        <v>0.184892291125199</v>
      </c>
      <c r="X11" s="19" t="n">
        <v>0.112001888711873</v>
      </c>
      <c r="Y11" s="19"/>
      <c r="Z11" s="19" t="n">
        <v>0.166534290811775</v>
      </c>
      <c r="AA11" s="19" t="n">
        <v>0.14387707883489</v>
      </c>
      <c r="AB11" s="19" t="n">
        <v>0.234439716636647</v>
      </c>
      <c r="AC11" s="19" t="n">
        <v>0.124236569633888</v>
      </c>
      <c r="AD11" s="19" t="n">
        <v>0.169704705539932</v>
      </c>
    </row>
    <row r="12">
      <c r="B12" s="20" t="s">
        <v>206</v>
      </c>
      <c r="C12" s="19" t="n">
        <v>0.0707672985833043</v>
      </c>
      <c r="D12" s="19" t="n">
        <v>0.0814798484217411</v>
      </c>
      <c r="E12" s="19" t="n">
        <v>0.0651393109921143</v>
      </c>
      <c r="F12" s="19"/>
      <c r="G12" s="19" t="n">
        <v>0.0524343389426304</v>
      </c>
      <c r="H12" s="19" t="n">
        <v>0</v>
      </c>
      <c r="I12" s="19" t="n">
        <v>0.0668606220397798</v>
      </c>
      <c r="J12" s="19" t="n">
        <v>0.0994079306281496</v>
      </c>
      <c r="K12" s="19" t="n">
        <v>0.0716221949879711</v>
      </c>
      <c r="L12" s="19" t="n">
        <v>0.0420911004464076</v>
      </c>
      <c r="M12" s="19" t="n">
        <v>0.109077071924802</v>
      </c>
      <c r="N12" s="19" t="n">
        <v>0.166436190036246</v>
      </c>
      <c r="O12" s="19" t="n">
        <v>0.0613824046082747</v>
      </c>
      <c r="P12" s="19"/>
      <c r="Q12" s="19" t="n">
        <v>0.0715533774163741</v>
      </c>
      <c r="R12" s="19" t="n">
        <v>0.0757672123816572</v>
      </c>
      <c r="S12" s="19" t="n">
        <v>0.035571206634501</v>
      </c>
      <c r="T12" s="19" t="n">
        <v>0.0681580784183248</v>
      </c>
      <c r="U12" s="19"/>
      <c r="V12" s="19" t="n">
        <v>0.0760653365765361</v>
      </c>
      <c r="W12" s="19" t="n">
        <v>0.0820889851335645</v>
      </c>
      <c r="X12" s="19" t="n">
        <v>0.0263308969694608</v>
      </c>
      <c r="Y12" s="19"/>
      <c r="Z12" s="19" t="n">
        <v>0.0731812897435809</v>
      </c>
      <c r="AA12" s="19" t="n">
        <v>0.0546661833349128</v>
      </c>
      <c r="AB12" s="19" t="n">
        <v>0.103404333294771</v>
      </c>
      <c r="AC12" s="19" t="n">
        <v>0.0202353523176985</v>
      </c>
      <c r="AD12" s="19" t="n">
        <v>0.0327123891750266</v>
      </c>
    </row>
    <row r="13">
      <c r="B13" s="20" t="s">
        <v>78</v>
      </c>
      <c r="C13" s="19" t="n">
        <v>0.0291649822639272</v>
      </c>
      <c r="D13" s="19" t="n">
        <v>0.0296023311093678</v>
      </c>
      <c r="E13" s="19" t="n">
        <v>0.0290147845635583</v>
      </c>
      <c r="F13" s="19"/>
      <c r="G13" s="19" t="n">
        <v>0.0265294661454838</v>
      </c>
      <c r="H13" s="19" t="n">
        <v>0.0351790721541781</v>
      </c>
      <c r="I13" s="19" t="n">
        <v>0.0110556411075225</v>
      </c>
      <c r="J13" s="19" t="n">
        <v>0.0331359768760499</v>
      </c>
      <c r="K13" s="19" t="n">
        <v>0.0428377805012029</v>
      </c>
      <c r="L13" s="19" t="n">
        <v>0.0282278621570987</v>
      </c>
      <c r="M13" s="19" t="n">
        <v>0.0216606028390113</v>
      </c>
      <c r="N13" s="19" t="n">
        <v>0.049753060753121</v>
      </c>
      <c r="O13" s="19" t="n">
        <v>0.0205414038882317</v>
      </c>
      <c r="P13" s="19"/>
      <c r="Q13" s="19" t="n">
        <v>0.00775095319684941</v>
      </c>
      <c r="R13" s="19" t="n">
        <v>0.031653570776675</v>
      </c>
      <c r="S13" s="19" t="n">
        <v>0.0526161593667395</v>
      </c>
      <c r="T13" s="19" t="n">
        <v>0.0368902595522237</v>
      </c>
      <c r="U13" s="19"/>
      <c r="V13" s="19" t="n">
        <v>0.0163612264330295</v>
      </c>
      <c r="W13" s="19" t="n">
        <v>0.0462195595202752</v>
      </c>
      <c r="X13" s="19" t="n">
        <v>0.0249846863054593</v>
      </c>
      <c r="Y13" s="19"/>
      <c r="Z13" s="19" t="n">
        <v>0.0416955320425629</v>
      </c>
      <c r="AA13" s="19" t="n">
        <v>0</v>
      </c>
      <c r="AB13" s="19" t="n">
        <v>0.00610290327054281</v>
      </c>
      <c r="AC13" s="19" t="n">
        <v>0.0132384252864361</v>
      </c>
      <c r="AD13" s="19" t="n">
        <v>0.0289260184027232</v>
      </c>
    </row>
    <row r="14">
      <c r="B14" s="20" t="s">
        <v>207</v>
      </c>
      <c r="C14" s="23" t="n">
        <v>0.704952116064468</v>
      </c>
      <c r="D14" s="23" t="n">
        <v>0.703199959009751</v>
      </c>
      <c r="E14" s="23" t="n">
        <v>0.705014211136678</v>
      </c>
      <c r="F14" s="23"/>
      <c r="G14" s="23" t="n">
        <v>0.631398144030745</v>
      </c>
      <c r="H14" s="23" t="n">
        <v>0.842006602073488</v>
      </c>
      <c r="I14" s="23" t="n">
        <v>0.711368086566465</v>
      </c>
      <c r="J14" s="23" t="n">
        <v>0.767653448953084</v>
      </c>
      <c r="K14" s="23" t="n">
        <v>0.656958914761427</v>
      </c>
      <c r="L14" s="23" t="n">
        <v>0.760982378558543</v>
      </c>
      <c r="M14" s="23" t="n">
        <v>0.629963617034068</v>
      </c>
      <c r="N14" s="23" t="n">
        <v>0.584008300608136</v>
      </c>
      <c r="O14" s="23" t="n">
        <v>0.754470381566901</v>
      </c>
      <c r="P14" s="23"/>
      <c r="Q14" s="23" t="n">
        <v>0.718238599902029</v>
      </c>
      <c r="R14" s="23" t="n">
        <v>0.699583261122213</v>
      </c>
      <c r="S14" s="23" t="n">
        <v>0.67853378597392</v>
      </c>
      <c r="T14" s="23" t="n">
        <v>0.719767791814632</v>
      </c>
      <c r="U14" s="23"/>
      <c r="V14" s="23" t="n">
        <v>0.676426302729601</v>
      </c>
      <c r="W14" s="23" t="n">
        <v>0.686799164220961</v>
      </c>
      <c r="X14" s="23" t="n">
        <v>0.836682528013207</v>
      </c>
      <c r="Y14" s="23"/>
      <c r="Z14" s="23" t="n">
        <v>0.718588887402081</v>
      </c>
      <c r="AA14" s="23" t="n">
        <v>0.801456737830197</v>
      </c>
      <c r="AB14" s="23" t="n">
        <v>0.656053046798039</v>
      </c>
      <c r="AC14" s="23" t="n">
        <v>0.842289652761978</v>
      </c>
      <c r="AD14" s="23" t="n">
        <v>0.768656886882319</v>
      </c>
    </row>
    <row r="15">
      <c r="B15" s="20" t="s">
        <v>208</v>
      </c>
      <c r="C15" s="23" t="n">
        <v>0.265882901671605</v>
      </c>
      <c r="D15" s="23" t="n">
        <v>0.267197709880881</v>
      </c>
      <c r="E15" s="23" t="n">
        <v>0.265971004299764</v>
      </c>
      <c r="F15" s="23"/>
      <c r="G15" s="23" t="n">
        <v>0.342072389823772</v>
      </c>
      <c r="H15" s="23" t="n">
        <v>0.122814325772334</v>
      </c>
      <c r="I15" s="23" t="n">
        <v>0.277576272326013</v>
      </c>
      <c r="J15" s="23" t="n">
        <v>0.199210574170866</v>
      </c>
      <c r="K15" s="23" t="n">
        <v>0.30020330473737</v>
      </c>
      <c r="L15" s="23" t="n">
        <v>0.210789759284358</v>
      </c>
      <c r="M15" s="23" t="n">
        <v>0.348375780126921</v>
      </c>
      <c r="N15" s="23" t="n">
        <v>0.366238638638743</v>
      </c>
      <c r="O15" s="23" t="n">
        <v>0.224988214544867</v>
      </c>
      <c r="P15" s="23"/>
      <c r="Q15" s="23" t="n">
        <v>0.274010446901122</v>
      </c>
      <c r="R15" s="23" t="n">
        <v>0.268763168101112</v>
      </c>
      <c r="S15" s="23" t="n">
        <v>0.268850054659341</v>
      </c>
      <c r="T15" s="23" t="n">
        <v>0.243341948633145</v>
      </c>
      <c r="U15" s="23"/>
      <c r="V15" s="23" t="n">
        <v>0.30721247083737</v>
      </c>
      <c r="W15" s="23" t="n">
        <v>0.266981276258764</v>
      </c>
      <c r="X15" s="23" t="n">
        <v>0.138332785681334</v>
      </c>
      <c r="Y15" s="23"/>
      <c r="Z15" s="23" t="n">
        <v>0.239715580555356</v>
      </c>
      <c r="AA15" s="23" t="n">
        <v>0.198543262169803</v>
      </c>
      <c r="AB15" s="23" t="n">
        <v>0.337844049931418</v>
      </c>
      <c r="AC15" s="23" t="n">
        <v>0.144471921951586</v>
      </c>
      <c r="AD15" s="23" t="n">
        <v>0.202417094714958</v>
      </c>
    </row>
    <row r="16">
      <c r="B16" s="20" t="s">
        <v>170</v>
      </c>
      <c r="C16" s="24" t="n">
        <v>0.439069214392862</v>
      </c>
      <c r="D16" s="24" t="n">
        <v>0.43600224912887</v>
      </c>
      <c r="E16" s="24" t="n">
        <v>0.439043206836914</v>
      </c>
      <c r="F16" s="24"/>
      <c r="G16" s="24" t="n">
        <v>0.289325754206973</v>
      </c>
      <c r="H16" s="24" t="n">
        <v>0.719192276301153</v>
      </c>
      <c r="I16" s="24" t="n">
        <v>0.433791814240451</v>
      </c>
      <c r="J16" s="24" t="n">
        <v>0.568442874782218</v>
      </c>
      <c r="K16" s="24" t="n">
        <v>0.356755610024058</v>
      </c>
      <c r="L16" s="24" t="n">
        <v>0.550192619274184</v>
      </c>
      <c r="M16" s="24" t="n">
        <v>0.281587836907147</v>
      </c>
      <c r="N16" s="24" t="n">
        <v>0.217769661969393</v>
      </c>
      <c r="O16" s="24" t="n">
        <v>0.529482167022034</v>
      </c>
      <c r="P16" s="24"/>
      <c r="Q16" s="24" t="n">
        <v>0.444228153000907</v>
      </c>
      <c r="R16" s="24" t="n">
        <v>0.4308200930211</v>
      </c>
      <c r="S16" s="24" t="n">
        <v>0.409683731314579</v>
      </c>
      <c r="T16" s="24" t="n">
        <v>0.476425843181487</v>
      </c>
      <c r="U16" s="24"/>
      <c r="V16" s="24" t="n">
        <v>0.369213831892231</v>
      </c>
      <c r="W16" s="24" t="n">
        <v>0.419817887962197</v>
      </c>
      <c r="X16" s="24" t="n">
        <v>0.698349742331873</v>
      </c>
      <c r="Y16" s="24"/>
      <c r="Z16" s="24" t="n">
        <v>0.478873306846726</v>
      </c>
      <c r="AA16" s="24" t="n">
        <v>0.602913475660394</v>
      </c>
      <c r="AB16" s="24" t="n">
        <v>0.318208996866621</v>
      </c>
      <c r="AC16" s="24" t="n">
        <v>0.697817730810392</v>
      </c>
      <c r="AD16" s="24" t="n">
        <v>0.566239792167361</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214</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203</v>
      </c>
      <c r="C9" s="19" t="n">
        <v>0.207124940173569</v>
      </c>
      <c r="D9" s="19" t="n">
        <v>0.19192057049251</v>
      </c>
      <c r="E9" s="19" t="n">
        <v>0.216044150058151</v>
      </c>
      <c r="F9" s="19"/>
      <c r="G9" s="19" t="n">
        <v>0.104868677885261</v>
      </c>
      <c r="H9" s="19" t="n">
        <v>0.263322329877521</v>
      </c>
      <c r="I9" s="19" t="n">
        <v>0.277312884628691</v>
      </c>
      <c r="J9" s="19" t="n">
        <v>0.2</v>
      </c>
      <c r="K9" s="19" t="n">
        <v>0.143074969361468</v>
      </c>
      <c r="L9" s="19" t="n">
        <v>0.169032915890272</v>
      </c>
      <c r="M9" s="19" t="n">
        <v>0.260701291797881</v>
      </c>
      <c r="N9" s="19" t="n">
        <v>0.18302054362062</v>
      </c>
      <c r="O9" s="19" t="n">
        <v>0.244804197263837</v>
      </c>
      <c r="P9" s="19"/>
      <c r="Q9" s="19" t="n">
        <v>0.215991687150547</v>
      </c>
      <c r="R9" s="19" t="n">
        <v>0.253439670824988</v>
      </c>
      <c r="S9" s="19" t="n">
        <v>0.205719016563099</v>
      </c>
      <c r="T9" s="19" t="n">
        <v>0.066375221332144</v>
      </c>
      <c r="U9" s="19"/>
      <c r="V9" s="19" t="n">
        <v>0.208319753321653</v>
      </c>
      <c r="W9" s="19" t="n">
        <v>0.191955335067031</v>
      </c>
      <c r="X9" s="19" t="n">
        <v>0.241622492003595</v>
      </c>
      <c r="Y9" s="19"/>
      <c r="Z9" s="19" t="n">
        <v>0.163959162097606</v>
      </c>
      <c r="AA9" s="19" t="n">
        <v>0.271737659800664</v>
      </c>
      <c r="AB9" s="19" t="n">
        <v>0.241302294754652</v>
      </c>
      <c r="AC9" s="19" t="n">
        <v>0.316381462243467</v>
      </c>
      <c r="AD9" s="19" t="n">
        <v>0.267024887550656</v>
      </c>
    </row>
    <row r="10">
      <c r="B10" s="20" t="s">
        <v>204</v>
      </c>
      <c r="C10" s="19" t="n">
        <v>0.252276052636983</v>
      </c>
      <c r="D10" s="19" t="n">
        <v>0.2929798299523</v>
      </c>
      <c r="E10" s="19" t="n">
        <v>0.230841444330661</v>
      </c>
      <c r="F10" s="19"/>
      <c r="G10" s="19" t="n">
        <v>0.316792110374962</v>
      </c>
      <c r="H10" s="19" t="n">
        <v>0.298084833008647</v>
      </c>
      <c r="I10" s="19" t="n">
        <v>0.188867755768511</v>
      </c>
      <c r="J10" s="19" t="n">
        <v>0.299802643542717</v>
      </c>
      <c r="K10" s="19" t="n">
        <v>0.299695042893945</v>
      </c>
      <c r="L10" s="19" t="n">
        <v>0.267746869177037</v>
      </c>
      <c r="M10" s="19" t="n">
        <v>0.217638105363107</v>
      </c>
      <c r="N10" s="19" t="n">
        <v>0.20059265419251</v>
      </c>
      <c r="O10" s="19" t="n">
        <v>0.224504600432026</v>
      </c>
      <c r="P10" s="19"/>
      <c r="Q10" s="19" t="n">
        <v>0.279598181040616</v>
      </c>
      <c r="R10" s="19" t="n">
        <v>0.279261325732969</v>
      </c>
      <c r="S10" s="19" t="n">
        <v>0.199115807738145</v>
      </c>
      <c r="T10" s="19" t="n">
        <v>0.177134688426738</v>
      </c>
      <c r="U10" s="19"/>
      <c r="V10" s="19" t="n">
        <v>0.274341017865582</v>
      </c>
      <c r="W10" s="19" t="n">
        <v>0.20757571405153</v>
      </c>
      <c r="X10" s="19" t="n">
        <v>0.297937510402121</v>
      </c>
      <c r="Y10" s="19"/>
      <c r="Z10" s="19" t="n">
        <v>0.260954356040325</v>
      </c>
      <c r="AA10" s="19" t="n">
        <v>0.330333538296163</v>
      </c>
      <c r="AB10" s="19" t="n">
        <v>0.23476411665544</v>
      </c>
      <c r="AC10" s="19" t="n">
        <v>0.215493194789418</v>
      </c>
      <c r="AD10" s="19" t="n">
        <v>0.321819396982104</v>
      </c>
    </row>
    <row r="11">
      <c r="B11" s="20" t="s">
        <v>205</v>
      </c>
      <c r="C11" s="19" t="n">
        <v>0.230146251228997</v>
      </c>
      <c r="D11" s="19" t="n">
        <v>0.223036838508307</v>
      </c>
      <c r="E11" s="19" t="n">
        <v>0.234720440035936</v>
      </c>
      <c r="F11" s="19"/>
      <c r="G11" s="19" t="n">
        <v>0.236579118590174</v>
      </c>
      <c r="H11" s="19" t="n">
        <v>0.263114045365994</v>
      </c>
      <c r="I11" s="19" t="n">
        <v>0.244145961306123</v>
      </c>
      <c r="J11" s="19" t="n">
        <v>0.166469310209383</v>
      </c>
      <c r="K11" s="19" t="n">
        <v>0.18591274986267</v>
      </c>
      <c r="L11" s="19" t="n">
        <v>0.253382245309247</v>
      </c>
      <c r="M11" s="19" t="n">
        <v>0.304280516719153</v>
      </c>
      <c r="N11" s="19" t="n">
        <v>0.133662585662505</v>
      </c>
      <c r="O11" s="19" t="n">
        <v>0.244804197263837</v>
      </c>
      <c r="P11" s="19"/>
      <c r="Q11" s="19" t="n">
        <v>0.246428085267163</v>
      </c>
      <c r="R11" s="19" t="n">
        <v>0.216714694380563</v>
      </c>
      <c r="S11" s="19" t="n">
        <v>0.248758722308856</v>
      </c>
      <c r="T11" s="19" t="n">
        <v>0.235154086754615</v>
      </c>
      <c r="U11" s="19"/>
      <c r="V11" s="19" t="n">
        <v>0.225354411761624</v>
      </c>
      <c r="W11" s="19" t="n">
        <v>0.232148335409558</v>
      </c>
      <c r="X11" s="19" t="n">
        <v>0.239585674469797</v>
      </c>
      <c r="Y11" s="19"/>
      <c r="Z11" s="19" t="n">
        <v>0.260440421505398</v>
      </c>
      <c r="AA11" s="19" t="n">
        <v>0.206828226661279</v>
      </c>
      <c r="AB11" s="19" t="n">
        <v>0.172740018062939</v>
      </c>
      <c r="AC11" s="19" t="n">
        <v>0.229269232599023</v>
      </c>
      <c r="AD11" s="19" t="n">
        <v>0.203651072570495</v>
      </c>
    </row>
    <row r="12">
      <c r="B12" s="20" t="s">
        <v>206</v>
      </c>
      <c r="C12" s="19" t="n">
        <v>0.275157556383343</v>
      </c>
      <c r="D12" s="19" t="n">
        <v>0.251569587748326</v>
      </c>
      <c r="E12" s="19" t="n">
        <v>0.285826695141595</v>
      </c>
      <c r="F12" s="19"/>
      <c r="G12" s="19" t="n">
        <v>0.289325754206973</v>
      </c>
      <c r="H12" s="19" t="n">
        <v>0.175478791747838</v>
      </c>
      <c r="I12" s="19" t="n">
        <v>0.267562116081631</v>
      </c>
      <c r="J12" s="19" t="n">
        <v>0.266666666666667</v>
      </c>
      <c r="K12" s="19" t="n">
        <v>0.285472256265036</v>
      </c>
      <c r="L12" s="19" t="n">
        <v>0.309837969623444</v>
      </c>
      <c r="M12" s="19" t="n">
        <v>0.195719483280847</v>
      </c>
      <c r="N12" s="19" t="n">
        <v>0.382625440825614</v>
      </c>
      <c r="O12" s="19" t="n">
        <v>0.2858870050403</v>
      </c>
      <c r="P12" s="19"/>
      <c r="Q12" s="19" t="n">
        <v>0.224325090844942</v>
      </c>
      <c r="R12" s="19" t="n">
        <v>0.220071791409785</v>
      </c>
      <c r="S12" s="19" t="n">
        <v>0.346406453389901</v>
      </c>
      <c r="T12" s="19" t="n">
        <v>0.457672490636841</v>
      </c>
      <c r="U12" s="19"/>
      <c r="V12" s="19" t="n">
        <v>0.263823841924648</v>
      </c>
      <c r="W12" s="19" t="n">
        <v>0.314664314663136</v>
      </c>
      <c r="X12" s="19" t="n">
        <v>0.210139993463094</v>
      </c>
      <c r="Y12" s="19"/>
      <c r="Z12" s="19" t="n">
        <v>0.280267426980116</v>
      </c>
      <c r="AA12" s="19" t="n">
        <v>0.191100575241894</v>
      </c>
      <c r="AB12" s="19" t="n">
        <v>0.332421195448275</v>
      </c>
      <c r="AC12" s="19" t="n">
        <v>0.228675319434046</v>
      </c>
      <c r="AD12" s="19" t="n">
        <v>0.185696118204808</v>
      </c>
    </row>
    <row r="13">
      <c r="B13" s="20" t="s">
        <v>78</v>
      </c>
      <c r="C13" s="19" t="n">
        <v>0.0352951995771083</v>
      </c>
      <c r="D13" s="19" t="n">
        <v>0.0404931732985573</v>
      </c>
      <c r="E13" s="19" t="n">
        <v>0.0325672704336573</v>
      </c>
      <c r="F13" s="19"/>
      <c r="G13" s="19" t="n">
        <v>0.0524343389426304</v>
      </c>
      <c r="H13" s="19" t="n">
        <v>0</v>
      </c>
      <c r="I13" s="19" t="n">
        <v>0.022111282215045</v>
      </c>
      <c r="J13" s="19" t="n">
        <v>0.0670613795812336</v>
      </c>
      <c r="K13" s="19" t="n">
        <v>0.0858449816168805</v>
      </c>
      <c r="L13" s="19" t="n">
        <v>0</v>
      </c>
      <c r="M13" s="19" t="n">
        <v>0.0216606028390113</v>
      </c>
      <c r="N13" s="19" t="n">
        <v>0.100098775698752</v>
      </c>
      <c r="O13" s="19" t="n">
        <v>0</v>
      </c>
      <c r="P13" s="19"/>
      <c r="Q13" s="19" t="n">
        <v>0.0336569556967331</v>
      </c>
      <c r="R13" s="19" t="n">
        <v>0.0305125176516954</v>
      </c>
      <c r="S13" s="19" t="n">
        <v>0</v>
      </c>
      <c r="T13" s="19" t="n">
        <v>0.0636635128496624</v>
      </c>
      <c r="U13" s="19"/>
      <c r="V13" s="19" t="n">
        <v>0.0281609751264935</v>
      </c>
      <c r="W13" s="19" t="n">
        <v>0.0536563008087447</v>
      </c>
      <c r="X13" s="19" t="n">
        <v>0.0107143296613937</v>
      </c>
      <c r="Y13" s="19"/>
      <c r="Z13" s="19" t="n">
        <v>0.0343786333765554</v>
      </c>
      <c r="AA13" s="19" t="n">
        <v>0</v>
      </c>
      <c r="AB13" s="19" t="n">
        <v>0.0187723750786937</v>
      </c>
      <c r="AC13" s="19" t="n">
        <v>0.0101807909340464</v>
      </c>
      <c r="AD13" s="19" t="n">
        <v>0.0218085246919386</v>
      </c>
    </row>
    <row r="14">
      <c r="B14" s="20" t="s">
        <v>207</v>
      </c>
      <c r="C14" s="23" t="n">
        <v>0.459400992810552</v>
      </c>
      <c r="D14" s="23" t="n">
        <v>0.48490040044481</v>
      </c>
      <c r="E14" s="23" t="n">
        <v>0.446885594388812</v>
      </c>
      <c r="F14" s="23"/>
      <c r="G14" s="23" t="n">
        <v>0.421660788260223</v>
      </c>
      <c r="H14" s="23" t="n">
        <v>0.561407162886167</v>
      </c>
      <c r="I14" s="23" t="n">
        <v>0.466180640397201</v>
      </c>
      <c r="J14" s="23" t="n">
        <v>0.499802643542717</v>
      </c>
      <c r="K14" s="23" t="n">
        <v>0.442770012255413</v>
      </c>
      <c r="L14" s="23" t="n">
        <v>0.436779785067309</v>
      </c>
      <c r="M14" s="23" t="n">
        <v>0.478339397160989</v>
      </c>
      <c r="N14" s="23" t="n">
        <v>0.38361319781313</v>
      </c>
      <c r="O14" s="23" t="n">
        <v>0.469308797695863</v>
      </c>
      <c r="P14" s="23"/>
      <c r="Q14" s="23" t="n">
        <v>0.495589868191162</v>
      </c>
      <c r="R14" s="23" t="n">
        <v>0.532700996557956</v>
      </c>
      <c r="S14" s="23" t="n">
        <v>0.404834824301244</v>
      </c>
      <c r="T14" s="23" t="n">
        <v>0.243509909758882</v>
      </c>
      <c r="U14" s="23"/>
      <c r="V14" s="23" t="n">
        <v>0.482660771187234</v>
      </c>
      <c r="W14" s="23" t="n">
        <v>0.399531049118561</v>
      </c>
      <c r="X14" s="23" t="n">
        <v>0.539560002405716</v>
      </c>
      <c r="Y14" s="23"/>
      <c r="Z14" s="23" t="n">
        <v>0.424913518137931</v>
      </c>
      <c r="AA14" s="23" t="n">
        <v>0.602071198096827</v>
      </c>
      <c r="AB14" s="23" t="n">
        <v>0.476066411410092</v>
      </c>
      <c r="AC14" s="23" t="n">
        <v>0.531874657032885</v>
      </c>
      <c r="AD14" s="23" t="n">
        <v>0.588844284532759</v>
      </c>
    </row>
    <row r="15">
      <c r="B15" s="20" t="s">
        <v>208</v>
      </c>
      <c r="C15" s="23" t="n">
        <v>0.50530380761234</v>
      </c>
      <c r="D15" s="23" t="n">
        <v>0.474606426256633</v>
      </c>
      <c r="E15" s="23" t="n">
        <v>0.520547135177531</v>
      </c>
      <c r="F15" s="23"/>
      <c r="G15" s="23" t="n">
        <v>0.525904872797147</v>
      </c>
      <c r="H15" s="23" t="n">
        <v>0.438592837113833</v>
      </c>
      <c r="I15" s="23" t="n">
        <v>0.511708077387754</v>
      </c>
      <c r="J15" s="23" t="n">
        <v>0.43313597687605</v>
      </c>
      <c r="K15" s="23" t="n">
        <v>0.471385006127707</v>
      </c>
      <c r="L15" s="23" t="n">
        <v>0.563220214932691</v>
      </c>
      <c r="M15" s="23" t="n">
        <v>0.5</v>
      </c>
      <c r="N15" s="23" t="n">
        <v>0.516288026488119</v>
      </c>
      <c r="O15" s="23" t="n">
        <v>0.530691202304137</v>
      </c>
      <c r="P15" s="23"/>
      <c r="Q15" s="23" t="n">
        <v>0.470753176112105</v>
      </c>
      <c r="R15" s="23" t="n">
        <v>0.436786485790348</v>
      </c>
      <c r="S15" s="23" t="n">
        <v>0.595165175698756</v>
      </c>
      <c r="T15" s="23" t="n">
        <v>0.692826577391456</v>
      </c>
      <c r="U15" s="23"/>
      <c r="V15" s="23" t="n">
        <v>0.489178253686272</v>
      </c>
      <c r="W15" s="23" t="n">
        <v>0.546812650072695</v>
      </c>
      <c r="X15" s="23" t="n">
        <v>0.449725667932891</v>
      </c>
      <c r="Y15" s="23"/>
      <c r="Z15" s="23" t="n">
        <v>0.540707848485514</v>
      </c>
      <c r="AA15" s="23" t="n">
        <v>0.397928801903173</v>
      </c>
      <c r="AB15" s="23" t="n">
        <v>0.505161213511214</v>
      </c>
      <c r="AC15" s="23" t="n">
        <v>0.457944552033069</v>
      </c>
      <c r="AD15" s="23" t="n">
        <v>0.389347190775302</v>
      </c>
    </row>
    <row r="16">
      <c r="B16" s="20" t="s">
        <v>170</v>
      </c>
      <c r="C16" s="24" t="n">
        <v>-0.045902814801788</v>
      </c>
      <c r="D16" s="24" t="n">
        <v>0.0102939741881767</v>
      </c>
      <c r="E16" s="24" t="n">
        <v>-0.0736615407887186</v>
      </c>
      <c r="F16" s="24"/>
      <c r="G16" s="24" t="n">
        <v>-0.104244084536924</v>
      </c>
      <c r="H16" s="24" t="n">
        <v>0.122814325772334</v>
      </c>
      <c r="I16" s="24" t="n">
        <v>-0.0455274369905523</v>
      </c>
      <c r="J16" s="24" t="n">
        <v>0.0666666666666667</v>
      </c>
      <c r="K16" s="24" t="n">
        <v>-0.0286149938722935</v>
      </c>
      <c r="L16" s="24" t="n">
        <v>-0.126440429865383</v>
      </c>
      <c r="M16" s="24" t="n">
        <v>-0.0216606028390113</v>
      </c>
      <c r="N16" s="24" t="n">
        <v>-0.132674828674989</v>
      </c>
      <c r="O16" s="24" t="n">
        <v>-0.0613824046082748</v>
      </c>
      <c r="P16" s="24"/>
      <c r="Q16" s="24" t="n">
        <v>0.0248366920790578</v>
      </c>
      <c r="R16" s="24" t="n">
        <v>0.0959145107676082</v>
      </c>
      <c r="S16" s="24" t="n">
        <v>-0.190330351397513</v>
      </c>
      <c r="T16" s="24" t="n">
        <v>-0.449316667632574</v>
      </c>
      <c r="U16" s="24"/>
      <c r="V16" s="24" t="n">
        <v>-0.00651748249903816</v>
      </c>
      <c r="W16" s="24" t="n">
        <v>-0.147281600954134</v>
      </c>
      <c r="X16" s="24" t="n">
        <v>0.0898343344728251</v>
      </c>
      <c r="Y16" s="24"/>
      <c r="Z16" s="24" t="n">
        <v>-0.115794330347583</v>
      </c>
      <c r="AA16" s="24" t="n">
        <v>0.204142396193653</v>
      </c>
      <c r="AB16" s="24" t="n">
        <v>-0.0290948021011223</v>
      </c>
      <c r="AC16" s="24" t="n">
        <v>0.0739301049998154</v>
      </c>
      <c r="AD16" s="24" t="n">
        <v>0.199497093757457</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215</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203</v>
      </c>
      <c r="C9" s="19" t="n">
        <v>0.150431169315151</v>
      </c>
      <c r="D9" s="19" t="n">
        <v>0.139136198904041</v>
      </c>
      <c r="E9" s="19" t="n">
        <v>0.157046633229664</v>
      </c>
      <c r="F9" s="19"/>
      <c r="G9" s="19" t="n">
        <v>0.15761531350206</v>
      </c>
      <c r="H9" s="19" t="n">
        <v>0.245420367033142</v>
      </c>
      <c r="I9" s="19" t="n">
        <v>0.188604368071188</v>
      </c>
      <c r="J9" s="19" t="n">
        <v>0.133333333333333</v>
      </c>
      <c r="K9" s="19" t="n">
        <v>0.114798816718123</v>
      </c>
      <c r="L9" s="19" t="n">
        <v>0.183230411231901</v>
      </c>
      <c r="M9" s="19" t="n">
        <v>0.0869004305992938</v>
      </c>
      <c r="N9" s="19" t="n">
        <v>0.116288026488119</v>
      </c>
      <c r="O9" s="19" t="n">
        <v>0.0814401943836653</v>
      </c>
      <c r="P9" s="19"/>
      <c r="Q9" s="19" t="n">
        <v>0.162309286664334</v>
      </c>
      <c r="R9" s="19" t="n">
        <v>0.173731214543502</v>
      </c>
      <c r="S9" s="19" t="n">
        <v>0.150089885485044</v>
      </c>
      <c r="T9" s="19" t="n">
        <v>0.0711666011681766</v>
      </c>
      <c r="U9" s="19"/>
      <c r="V9" s="19" t="n">
        <v>0.117048946475944</v>
      </c>
      <c r="W9" s="19" t="n">
        <v>0.194880118552756</v>
      </c>
      <c r="X9" s="19" t="n">
        <v>0.13957266836099</v>
      </c>
      <c r="Y9" s="19"/>
      <c r="Z9" s="19" t="n">
        <v>0.104054039342224</v>
      </c>
      <c r="AA9" s="19" t="n">
        <v>0.191625930087813</v>
      </c>
      <c r="AB9" s="19" t="n">
        <v>0.21642891352624</v>
      </c>
      <c r="AC9" s="19" t="n">
        <v>0.166515293393364</v>
      </c>
      <c r="AD9" s="19" t="n">
        <v>0.14960274180785</v>
      </c>
    </row>
    <row r="10">
      <c r="B10" s="20" t="s">
        <v>204</v>
      </c>
      <c r="C10" s="19" t="n">
        <v>0.158204038204441</v>
      </c>
      <c r="D10" s="19" t="n">
        <v>0.166488145536955</v>
      </c>
      <c r="E10" s="19" t="n">
        <v>0.154165226440115</v>
      </c>
      <c r="F10" s="19"/>
      <c r="G10" s="19" t="n">
        <v>0.0530589322909676</v>
      </c>
      <c r="H10" s="19" t="n">
        <v>0.263530614389047</v>
      </c>
      <c r="I10" s="19" t="n">
        <v>0.12187543988007</v>
      </c>
      <c r="J10" s="19" t="n">
        <v>0.266666666666667</v>
      </c>
      <c r="K10" s="19" t="n">
        <v>0.114121134260225</v>
      </c>
      <c r="L10" s="19" t="n">
        <v>0.169032915890272</v>
      </c>
      <c r="M10" s="19" t="n">
        <v>0.19520344479435</v>
      </c>
      <c r="N10" s="19" t="n">
        <v>0.116880680680628</v>
      </c>
      <c r="O10" s="19" t="n">
        <v>0.183905406768403</v>
      </c>
      <c r="P10" s="19"/>
      <c r="Q10" s="19" t="n">
        <v>0.156368747466895</v>
      </c>
      <c r="R10" s="19" t="n">
        <v>0.182728980431169</v>
      </c>
      <c r="S10" s="19" t="n">
        <v>0.159666083856921</v>
      </c>
      <c r="T10" s="19" t="n">
        <v>0.0926067892994765</v>
      </c>
      <c r="U10" s="19"/>
      <c r="V10" s="19" t="n">
        <v>0.189770072605038</v>
      </c>
      <c r="W10" s="19" t="n">
        <v>0.108486798310955</v>
      </c>
      <c r="X10" s="19" t="n">
        <v>0.187780010194989</v>
      </c>
      <c r="Y10" s="19"/>
      <c r="Z10" s="19" t="n">
        <v>0.135819556352613</v>
      </c>
      <c r="AA10" s="19" t="n">
        <v>0.221216437184895</v>
      </c>
      <c r="AB10" s="19" t="n">
        <v>0.167790233690242</v>
      </c>
      <c r="AC10" s="19" t="n">
        <v>0.285244522200382</v>
      </c>
      <c r="AD10" s="19" t="n">
        <v>0.290600847063991</v>
      </c>
    </row>
    <row r="11">
      <c r="B11" s="20" t="s">
        <v>205</v>
      </c>
      <c r="C11" s="19" t="n">
        <v>0.178852791382397</v>
      </c>
      <c r="D11" s="19" t="n">
        <v>0.1835144074791</v>
      </c>
      <c r="E11" s="19" t="n">
        <v>0.176852101932604</v>
      </c>
      <c r="F11" s="19"/>
      <c r="G11" s="19" t="n">
        <v>0.15761531350206</v>
      </c>
      <c r="H11" s="19" t="n">
        <v>0.105537216462534</v>
      </c>
      <c r="I11" s="19" t="n">
        <v>0.233353707895923</v>
      </c>
      <c r="J11" s="19" t="n">
        <v>0.23313597687605</v>
      </c>
      <c r="K11" s="19" t="n">
        <v>0.228072847905974</v>
      </c>
      <c r="L11" s="19" t="n">
        <v>0.155002549074802</v>
      </c>
      <c r="M11" s="19" t="n">
        <v>0.196235521767345</v>
      </c>
      <c r="N11" s="19" t="n">
        <v>0.0831193193193715</v>
      </c>
      <c r="O11" s="19" t="n">
        <v>0.224262793375605</v>
      </c>
      <c r="P11" s="19"/>
      <c r="Q11" s="19" t="n">
        <v>0.241778217721542</v>
      </c>
      <c r="R11" s="19" t="n">
        <v>0.181614416088874</v>
      </c>
      <c r="S11" s="19" t="n">
        <v>0.10819037693489</v>
      </c>
      <c r="T11" s="19" t="n">
        <v>0.126681532387502</v>
      </c>
      <c r="U11" s="19"/>
      <c r="V11" s="19" t="n">
        <v>0.171214629212849</v>
      </c>
      <c r="W11" s="19" t="n">
        <v>0.173275272791446</v>
      </c>
      <c r="X11" s="19" t="n">
        <v>0.215925971839727</v>
      </c>
      <c r="Y11" s="19"/>
      <c r="Z11" s="19" t="n">
        <v>0.156033432337952</v>
      </c>
      <c r="AA11" s="19" t="n">
        <v>0.192513615729668</v>
      </c>
      <c r="AB11" s="19" t="n">
        <v>0.138223719630797</v>
      </c>
      <c r="AC11" s="19" t="n">
        <v>0.219345561247435</v>
      </c>
      <c r="AD11" s="19" t="n">
        <v>0.139549303014829</v>
      </c>
    </row>
    <row r="12">
      <c r="B12" s="20" t="s">
        <v>206</v>
      </c>
      <c r="C12" s="19" t="n">
        <v>0.494117334693257</v>
      </c>
      <c r="D12" s="19" t="n">
        <v>0.500853519303345</v>
      </c>
      <c r="E12" s="19" t="n">
        <v>0.488911696239828</v>
      </c>
      <c r="F12" s="19"/>
      <c r="G12" s="19" t="n">
        <v>0.631710440704913</v>
      </c>
      <c r="H12" s="19" t="n">
        <v>0.368026408293951</v>
      </c>
      <c r="I12" s="19" t="n">
        <v>0.411812225874068</v>
      </c>
      <c r="J12" s="19" t="n">
        <v>0.36686402312395</v>
      </c>
      <c r="K12" s="19" t="n">
        <v>0.514561627857859</v>
      </c>
      <c r="L12" s="19" t="n">
        <v>0.478703756987556</v>
      </c>
      <c r="M12" s="19" t="n">
        <v>0.521660602839011</v>
      </c>
      <c r="N12" s="19" t="n">
        <v>0.650345714945631</v>
      </c>
      <c r="O12" s="19" t="n">
        <v>0.510391605472326</v>
      </c>
      <c r="P12" s="19"/>
      <c r="Q12" s="19" t="n">
        <v>0.42404184175353</v>
      </c>
      <c r="R12" s="19" t="n">
        <v>0.442885954872669</v>
      </c>
      <c r="S12" s="19" t="n">
        <v>0.563325796129868</v>
      </c>
      <c r="T12" s="19" t="n">
        <v>0.699305508262132</v>
      </c>
      <c r="U12" s="19"/>
      <c r="V12" s="19" t="n">
        <v>0.498225289659858</v>
      </c>
      <c r="W12" s="19" t="n">
        <v>0.50406675149584</v>
      </c>
      <c r="X12" s="19" t="n">
        <v>0.456721349604293</v>
      </c>
      <c r="Y12" s="19"/>
      <c r="Z12" s="19" t="n">
        <v>0.591587379870995</v>
      </c>
      <c r="AA12" s="19" t="n">
        <v>0.394644016997624</v>
      </c>
      <c r="AB12" s="19" t="n">
        <v>0.463445721985837</v>
      </c>
      <c r="AC12" s="19" t="n">
        <v>0.308777630029471</v>
      </c>
      <c r="AD12" s="19" t="n">
        <v>0.410782675372664</v>
      </c>
    </row>
    <row r="13">
      <c r="B13" s="20" t="s">
        <v>78</v>
      </c>
      <c r="C13" s="19" t="n">
        <v>0.0183946664047548</v>
      </c>
      <c r="D13" s="19" t="n">
        <v>0.0100077287765608</v>
      </c>
      <c r="E13" s="19" t="n">
        <v>0.0230243421577892</v>
      </c>
      <c r="F13" s="19"/>
      <c r="G13" s="19" t="n">
        <v>0</v>
      </c>
      <c r="H13" s="19" t="n">
        <v>0.017485393821326</v>
      </c>
      <c r="I13" s="19" t="n">
        <v>0.0443542582787512</v>
      </c>
      <c r="J13" s="19" t="n">
        <v>0</v>
      </c>
      <c r="K13" s="19" t="n">
        <v>0.0284455732578188</v>
      </c>
      <c r="L13" s="19" t="n">
        <v>0.0140303668154692</v>
      </c>
      <c r="M13" s="19" t="n">
        <v>0</v>
      </c>
      <c r="N13" s="19" t="n">
        <v>0.0333662585662505</v>
      </c>
      <c r="O13" s="19" t="n">
        <v>0</v>
      </c>
      <c r="P13" s="19"/>
      <c r="Q13" s="19" t="n">
        <v>0.0155019063936988</v>
      </c>
      <c r="R13" s="19" t="n">
        <v>0.019039434063786</v>
      </c>
      <c r="S13" s="19" t="n">
        <v>0.018727857593277</v>
      </c>
      <c r="T13" s="19" t="n">
        <v>0.0102395688827124</v>
      </c>
      <c r="U13" s="19"/>
      <c r="V13" s="19" t="n">
        <v>0.0237410620463107</v>
      </c>
      <c r="W13" s="19" t="n">
        <v>0.019291058849003</v>
      </c>
      <c r="X13" s="19" t="n">
        <v>0</v>
      </c>
      <c r="Y13" s="19"/>
      <c r="Z13" s="19" t="n">
        <v>0.0125055920962161</v>
      </c>
      <c r="AA13" s="19" t="n">
        <v>0</v>
      </c>
      <c r="AB13" s="19" t="n">
        <v>0.0141114111668852</v>
      </c>
      <c r="AC13" s="19" t="n">
        <v>0.0201169931293484</v>
      </c>
      <c r="AD13" s="19" t="n">
        <v>0.00946443274066518</v>
      </c>
    </row>
    <row r="14">
      <c r="B14" s="20" t="s">
        <v>207</v>
      </c>
      <c r="C14" s="23" t="n">
        <v>0.308635207519592</v>
      </c>
      <c r="D14" s="23" t="n">
        <v>0.305624344440995</v>
      </c>
      <c r="E14" s="23" t="n">
        <v>0.311211859669779</v>
      </c>
      <c r="F14" s="23"/>
      <c r="G14" s="23" t="n">
        <v>0.210674245793027</v>
      </c>
      <c r="H14" s="23" t="n">
        <v>0.508950981422189</v>
      </c>
      <c r="I14" s="23" t="n">
        <v>0.310479807951258</v>
      </c>
      <c r="J14" s="23" t="n">
        <v>0.4</v>
      </c>
      <c r="K14" s="23" t="n">
        <v>0.228919950978348</v>
      </c>
      <c r="L14" s="23" t="n">
        <v>0.352263327122173</v>
      </c>
      <c r="M14" s="23" t="n">
        <v>0.282103875393644</v>
      </c>
      <c r="N14" s="23" t="n">
        <v>0.233168707168747</v>
      </c>
      <c r="O14" s="23" t="n">
        <v>0.265345601152069</v>
      </c>
      <c r="P14" s="23"/>
      <c r="Q14" s="23" t="n">
        <v>0.318678034131229</v>
      </c>
      <c r="R14" s="23" t="n">
        <v>0.356460194974672</v>
      </c>
      <c r="S14" s="23" t="n">
        <v>0.309755969341966</v>
      </c>
      <c r="T14" s="23" t="n">
        <v>0.163773390467653</v>
      </c>
      <c r="U14" s="23"/>
      <c r="V14" s="23" t="n">
        <v>0.306819019080982</v>
      </c>
      <c r="W14" s="23" t="n">
        <v>0.303366916863711</v>
      </c>
      <c r="X14" s="23" t="n">
        <v>0.327352678555979</v>
      </c>
      <c r="Y14" s="23"/>
      <c r="Z14" s="23" t="n">
        <v>0.239873595694837</v>
      </c>
      <c r="AA14" s="23" t="n">
        <v>0.412842367272708</v>
      </c>
      <c r="AB14" s="23" t="n">
        <v>0.384219147216482</v>
      </c>
      <c r="AC14" s="23" t="n">
        <v>0.451759815593746</v>
      </c>
      <c r="AD14" s="23" t="n">
        <v>0.440203588871841</v>
      </c>
    </row>
    <row r="15">
      <c r="B15" s="20" t="s">
        <v>208</v>
      </c>
      <c r="C15" s="23" t="n">
        <v>0.672970126075654</v>
      </c>
      <c r="D15" s="23" t="n">
        <v>0.684367926782444</v>
      </c>
      <c r="E15" s="23" t="n">
        <v>0.665763798172431</v>
      </c>
      <c r="F15" s="23"/>
      <c r="G15" s="23" t="n">
        <v>0.789325754206973</v>
      </c>
      <c r="H15" s="23" t="n">
        <v>0.473563624756485</v>
      </c>
      <c r="I15" s="23" t="n">
        <v>0.645165933769991</v>
      </c>
      <c r="J15" s="23" t="n">
        <v>0.6</v>
      </c>
      <c r="K15" s="23" t="n">
        <v>0.742634475763833</v>
      </c>
      <c r="L15" s="23" t="n">
        <v>0.633706306062358</v>
      </c>
      <c r="M15" s="23" t="n">
        <v>0.717896124606356</v>
      </c>
      <c r="N15" s="23" t="n">
        <v>0.733465034265002</v>
      </c>
      <c r="O15" s="23" t="n">
        <v>0.734654398847931</v>
      </c>
      <c r="P15" s="23"/>
      <c r="Q15" s="23" t="n">
        <v>0.665820059475072</v>
      </c>
      <c r="R15" s="23" t="n">
        <v>0.624500370961542</v>
      </c>
      <c r="S15" s="23" t="n">
        <v>0.671516173064757</v>
      </c>
      <c r="T15" s="23" t="n">
        <v>0.825987040649635</v>
      </c>
      <c r="U15" s="23"/>
      <c r="V15" s="23" t="n">
        <v>0.669439918872708</v>
      </c>
      <c r="W15" s="23" t="n">
        <v>0.677342024287286</v>
      </c>
      <c r="X15" s="23" t="n">
        <v>0.672647321444021</v>
      </c>
      <c r="Y15" s="23"/>
      <c r="Z15" s="23" t="n">
        <v>0.747620812208947</v>
      </c>
      <c r="AA15" s="23" t="n">
        <v>0.587157632727292</v>
      </c>
      <c r="AB15" s="23" t="n">
        <v>0.601669441616633</v>
      </c>
      <c r="AC15" s="23" t="n">
        <v>0.528123191276906</v>
      </c>
      <c r="AD15" s="23" t="n">
        <v>0.550331978387493</v>
      </c>
    </row>
    <row r="16">
      <c r="B16" s="20" t="s">
        <v>170</v>
      </c>
      <c r="C16" s="24" t="n">
        <v>-0.364334918556062</v>
      </c>
      <c r="D16" s="24" t="n">
        <v>-0.378743582341449</v>
      </c>
      <c r="E16" s="24" t="n">
        <v>-0.354551938502652</v>
      </c>
      <c r="F16" s="24"/>
      <c r="G16" s="24" t="n">
        <v>-0.578651508413946</v>
      </c>
      <c r="H16" s="24" t="n">
        <v>0.0353873566657041</v>
      </c>
      <c r="I16" s="24" t="n">
        <v>-0.334686125818733</v>
      </c>
      <c r="J16" s="24" t="n">
        <v>-0.2</v>
      </c>
      <c r="K16" s="24" t="n">
        <v>-0.513714524785485</v>
      </c>
      <c r="L16" s="24" t="n">
        <v>-0.281442978940185</v>
      </c>
      <c r="M16" s="24" t="n">
        <v>-0.435792249212712</v>
      </c>
      <c r="N16" s="24" t="n">
        <v>-0.500296327096255</v>
      </c>
      <c r="O16" s="24" t="n">
        <v>-0.469308797695863</v>
      </c>
      <c r="P16" s="24"/>
      <c r="Q16" s="24" t="n">
        <v>-0.347142025343843</v>
      </c>
      <c r="R16" s="24" t="n">
        <v>-0.268040175986871</v>
      </c>
      <c r="S16" s="24" t="n">
        <v>-0.361760203722792</v>
      </c>
      <c r="T16" s="24" t="n">
        <v>-0.662213650181982</v>
      </c>
      <c r="U16" s="24"/>
      <c r="V16" s="24" t="n">
        <v>-0.362620899791726</v>
      </c>
      <c r="W16" s="24" t="n">
        <v>-0.373975107423575</v>
      </c>
      <c r="X16" s="24" t="n">
        <v>-0.345294642888042</v>
      </c>
      <c r="Y16" s="24"/>
      <c r="Z16" s="24" t="n">
        <v>-0.507747216514109</v>
      </c>
      <c r="AA16" s="24" t="n">
        <v>-0.174315265454584</v>
      </c>
      <c r="AB16" s="24" t="n">
        <v>-0.217450294400152</v>
      </c>
      <c r="AC16" s="24" t="n">
        <v>-0.0763633756831602</v>
      </c>
      <c r="AD16" s="24" t="n">
        <v>-0.110128389515652</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222</v>
      </c>
    </row>
    <row r="6" ht="50" customHeight="1">
      <c r="B6" s="22" t="s">
        <v>15</v>
      </c>
      <c r="C6" s="22" t="s">
        <v>216</v>
      </c>
      <c r="D6" s="22" t="s">
        <v>217</v>
      </c>
      <c r="E6" s="22" t="s">
        <v>218</v>
      </c>
      <c r="F6" s="22" t="s">
        <v>219</v>
      </c>
      <c r="G6" s="22" t="s">
        <v>220</v>
      </c>
    </row>
    <row r="7">
      <c r="B7" s="20" t="s">
        <v>203</v>
      </c>
      <c r="C7" s="19" t="n">
        <v>0.537794579176318</v>
      </c>
      <c r="D7" s="19" t="n">
        <v>0.475182020711642</v>
      </c>
      <c r="E7" s="19" t="n">
        <v>0.473417479207155</v>
      </c>
      <c r="F7" s="19" t="n">
        <v>0.291190662386214</v>
      </c>
      <c r="G7" s="19" t="n">
        <v>0.207328054436355</v>
      </c>
    </row>
    <row r="8">
      <c r="B8" s="20" t="s">
        <v>204</v>
      </c>
      <c r="C8" s="19" t="n">
        <v>0.309379571507593</v>
      </c>
      <c r="D8" s="19" t="n">
        <v>0.328801809813303</v>
      </c>
      <c r="E8" s="19" t="n">
        <v>0.326774330744544</v>
      </c>
      <c r="F8" s="19" t="n">
        <v>0.402147853908492</v>
      </c>
      <c r="G8" s="19" t="n">
        <v>0.265227512721032</v>
      </c>
    </row>
    <row r="9">
      <c r="B9" s="20" t="s">
        <v>221</v>
      </c>
      <c r="C9" s="19" t="n">
        <v>0.106061077818797</v>
      </c>
      <c r="D9" s="19" t="n">
        <v>0.12989570061309</v>
      </c>
      <c r="E9" s="19" t="n">
        <v>0.1149866632236</v>
      </c>
      <c r="F9" s="19" t="n">
        <v>0.189063763915812</v>
      </c>
      <c r="G9" s="19" t="n">
        <v>0.180795526046991</v>
      </c>
    </row>
    <row r="10">
      <c r="B10" s="20" t="s">
        <v>205</v>
      </c>
      <c r="C10" s="19" t="n">
        <v>0.031834363015015</v>
      </c>
      <c r="D10" s="19" t="n">
        <v>0.0337098346311936</v>
      </c>
      <c r="E10" s="19" t="n">
        <v>0.0508428710224063</v>
      </c>
      <c r="F10" s="19" t="n">
        <v>0.0710328002504116</v>
      </c>
      <c r="G10" s="19" t="n">
        <v>0.183460355347729</v>
      </c>
    </row>
    <row r="11">
      <c r="B11" s="20" t="s">
        <v>206</v>
      </c>
      <c r="C11" s="19" t="n">
        <v>0.0103012042385212</v>
      </c>
      <c r="D11" s="19" t="n">
        <v>0.0155579570624145</v>
      </c>
      <c r="E11" s="19" t="n">
        <v>0.00826369013179347</v>
      </c>
      <c r="F11" s="19" t="n">
        <v>0.0125011132180674</v>
      </c>
      <c r="G11" s="19" t="n">
        <v>0.145051635848387</v>
      </c>
    </row>
    <row r="12">
      <c r="B12" s="20" t="s">
        <v>78</v>
      </c>
      <c r="C12" s="19" t="n">
        <v>0.00462920424375491</v>
      </c>
      <c r="D12" s="19" t="n">
        <v>0.0168526771683564</v>
      </c>
      <c r="E12" s="19" t="n">
        <v>0.0257149656705007</v>
      </c>
      <c r="F12" s="19" t="n">
        <v>0.0340638063210025</v>
      </c>
      <c r="G12" s="19" t="n">
        <v>0.0181369155995049</v>
      </c>
    </row>
    <row r="13">
      <c r="B13" s="25" t="s">
        <v>207</v>
      </c>
      <c r="C13" s="23" t="n">
        <v>0.847174150683911</v>
      </c>
      <c r="D13" s="23" t="n">
        <v>0.803983830524945</v>
      </c>
      <c r="E13" s="23" t="n">
        <v>0.800191809951699</v>
      </c>
      <c r="F13" s="23" t="n">
        <v>0.693338516294706</v>
      </c>
      <c r="G13" s="23" t="n">
        <v>0.472555567157388</v>
      </c>
    </row>
    <row r="14">
      <c r="B14" s="25" t="s">
        <v>208</v>
      </c>
      <c r="C14" s="23" t="n">
        <v>0.0421355672535362</v>
      </c>
      <c r="D14" s="23" t="n">
        <v>0.0492677916936081</v>
      </c>
      <c r="E14" s="23" t="n">
        <v>0.0591065611541998</v>
      </c>
      <c r="F14" s="23" t="n">
        <v>0.083533913468479</v>
      </c>
      <c r="G14" s="23" t="n">
        <v>0.328511991196116</v>
      </c>
    </row>
    <row r="15">
      <c r="B15" s="25" t="s">
        <v>170</v>
      </c>
      <c r="C15" s="24" t="n">
        <v>0.805038583430375</v>
      </c>
      <c r="D15" s="24" t="n">
        <v>0.754716038831337</v>
      </c>
      <c r="E15" s="24" t="n">
        <v>0.741085248797499</v>
      </c>
      <c r="F15" s="24" t="n">
        <v>0.609804602826227</v>
      </c>
      <c r="G15" s="24" t="n">
        <v>0.144043575961271</v>
      </c>
    </row>
    <row r="16">
      <c r="B16" s="18" t="s">
        <v>223</v>
      </c>
      <c r="C16" s="18"/>
      <c r="D16" s="18"/>
      <c r="E16" s="18"/>
      <c r="F16" s="18"/>
      <c r="G16" s="18"/>
    </row>
    <row r="17">
      <c r="B17" t="s">
        <v>64</v>
      </c>
    </row>
    <row r="18">
      <c r="B18" t="s">
        <v>65</v>
      </c>
    </row>
    <row r="22">
      <c r="B22"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224</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447</v>
      </c>
      <c r="D7" s="11" t="n">
        <v>160</v>
      </c>
      <c r="E7" s="11" t="n">
        <v>286</v>
      </c>
      <c r="F7" s="11"/>
      <c r="G7" s="11" t="n">
        <v>33</v>
      </c>
      <c r="H7" s="11" t="n">
        <v>51</v>
      </c>
      <c r="I7" s="11" t="n">
        <v>80</v>
      </c>
      <c r="J7" s="11" t="n">
        <v>27</v>
      </c>
      <c r="K7" s="11" t="n">
        <v>61</v>
      </c>
      <c r="L7" s="11" t="n">
        <v>63</v>
      </c>
      <c r="M7" s="11" t="n">
        <v>41</v>
      </c>
      <c r="N7" s="11" t="n">
        <v>49</v>
      </c>
      <c r="O7" s="11" t="n">
        <v>42</v>
      </c>
      <c r="P7" s="11"/>
      <c r="Q7" s="11" t="n">
        <v>99</v>
      </c>
      <c r="R7" s="11" t="n">
        <v>224</v>
      </c>
      <c r="S7" s="11" t="n">
        <v>50</v>
      </c>
      <c r="T7" s="11" t="n">
        <v>71</v>
      </c>
      <c r="U7" s="11"/>
      <c r="V7" s="11" t="n">
        <v>206</v>
      </c>
      <c r="W7" s="11" t="n">
        <v>172</v>
      </c>
      <c r="X7" s="11" t="n">
        <v>69</v>
      </c>
      <c r="Y7" s="11"/>
      <c r="Z7" s="11" t="n">
        <v>220</v>
      </c>
      <c r="AA7" s="11" t="n">
        <v>73</v>
      </c>
      <c r="AB7" s="11" t="n">
        <v>148</v>
      </c>
      <c r="AC7" s="11" t="n">
        <v>90</v>
      </c>
      <c r="AD7" s="11" t="n">
        <v>92</v>
      </c>
    </row>
    <row r="8" ht="30" customHeight="1">
      <c r="B8" s="12" t="s">
        <v>20</v>
      </c>
      <c r="C8" s="12" t="n">
        <v>447</v>
      </c>
      <c r="D8" s="12" t="n">
        <v>161</v>
      </c>
      <c r="E8" s="12" t="n">
        <v>285</v>
      </c>
      <c r="F8" s="12"/>
      <c r="G8" s="12" t="n">
        <v>38</v>
      </c>
      <c r="H8" s="12" t="n">
        <v>50</v>
      </c>
      <c r="I8" s="12" t="n">
        <v>71</v>
      </c>
      <c r="J8" s="12" t="n">
        <v>22</v>
      </c>
      <c r="K8" s="12" t="n">
        <v>58</v>
      </c>
      <c r="L8" s="12" t="n">
        <v>74</v>
      </c>
      <c r="M8" s="12" t="n">
        <v>46</v>
      </c>
      <c r="N8" s="12" t="n">
        <v>44</v>
      </c>
      <c r="O8" s="12" t="n">
        <v>43</v>
      </c>
      <c r="P8" s="12"/>
      <c r="Q8" s="12" t="n">
        <v>99</v>
      </c>
      <c r="R8" s="12" t="n">
        <v>224</v>
      </c>
      <c r="S8" s="12" t="n">
        <v>50</v>
      </c>
      <c r="T8" s="12" t="n">
        <v>72</v>
      </c>
      <c r="U8" s="12"/>
      <c r="V8" s="12" t="n">
        <v>206</v>
      </c>
      <c r="W8" s="12" t="n">
        <v>173</v>
      </c>
      <c r="X8" s="12" t="n">
        <v>68</v>
      </c>
      <c r="Y8" s="12"/>
      <c r="Z8" s="12" t="n">
        <v>221</v>
      </c>
      <c r="AA8" s="12" t="n">
        <v>73</v>
      </c>
      <c r="AB8" s="12" t="n">
        <v>147</v>
      </c>
      <c r="AC8" s="12" t="n">
        <v>89</v>
      </c>
      <c r="AD8" s="12" t="n">
        <v>93</v>
      </c>
    </row>
    <row r="9">
      <c r="B9" s="20" t="s">
        <v>203</v>
      </c>
      <c r="C9" s="19" t="n">
        <v>0.207328054436355</v>
      </c>
      <c r="D9" s="19" t="n">
        <v>0.271611288086845</v>
      </c>
      <c r="E9" s="19" t="n">
        <v>0.171842889494433</v>
      </c>
      <c r="F9" s="19"/>
      <c r="G9" s="19" t="n">
        <v>0.152049205205534</v>
      </c>
      <c r="H9" s="19" t="n">
        <v>0.314026698019461</v>
      </c>
      <c r="I9" s="19" t="n">
        <v>0.199913811423852</v>
      </c>
      <c r="J9" s="19" t="n">
        <v>0.37061418070945</v>
      </c>
      <c r="K9" s="19" t="n">
        <v>0.180687994554656</v>
      </c>
      <c r="L9" s="19" t="n">
        <v>0.222431438612213</v>
      </c>
      <c r="M9" s="19" t="n">
        <v>0.122325267059569</v>
      </c>
      <c r="N9" s="19" t="n">
        <v>0.224988214544867</v>
      </c>
      <c r="O9" s="19" t="n">
        <v>0.142615413736465</v>
      </c>
      <c r="P9" s="19"/>
      <c r="Q9" s="19" t="n">
        <v>0.212920422777648</v>
      </c>
      <c r="R9" s="19" t="n">
        <v>0.219745450190319</v>
      </c>
      <c r="S9" s="19" t="n">
        <v>0.188009332006531</v>
      </c>
      <c r="T9" s="19" t="n">
        <v>0.182558421371162</v>
      </c>
      <c r="U9" s="19"/>
      <c r="V9" s="19" t="n">
        <v>0.207010798997851</v>
      </c>
      <c r="W9" s="19" t="n">
        <v>0.236685907198035</v>
      </c>
      <c r="X9" s="19" t="n">
        <v>0.13379441750746</v>
      </c>
      <c r="Y9" s="19"/>
      <c r="Z9" s="19" t="n">
        <v>0.148111832796432</v>
      </c>
      <c r="AA9" s="19" t="n">
        <v>0.249369157749341</v>
      </c>
      <c r="AB9" s="19" t="n">
        <v>0.29271642680484</v>
      </c>
      <c r="AC9" s="19" t="n">
        <v>0.216005259845744</v>
      </c>
      <c r="AD9" s="19" t="n">
        <v>0.195986485175661</v>
      </c>
    </row>
    <row r="10">
      <c r="B10" s="20" t="s">
        <v>204</v>
      </c>
      <c r="C10" s="19" t="n">
        <v>0.265227512721032</v>
      </c>
      <c r="D10" s="19" t="n">
        <v>0.232122665087719</v>
      </c>
      <c r="E10" s="19" t="n">
        <v>0.28480397116512</v>
      </c>
      <c r="F10" s="19"/>
      <c r="G10" s="19" t="n">
        <v>0.332853774917479</v>
      </c>
      <c r="H10" s="19" t="n">
        <v>0.176319984323603</v>
      </c>
      <c r="I10" s="19" t="n">
        <v>0.324600641028137</v>
      </c>
      <c r="J10" s="19" t="n">
        <v>0.147806813673437</v>
      </c>
      <c r="K10" s="19" t="n">
        <v>0.360015160128443</v>
      </c>
      <c r="L10" s="19" t="n">
        <v>0.254234257664099</v>
      </c>
      <c r="M10" s="19" t="n">
        <v>0.219201665082622</v>
      </c>
      <c r="N10" s="19" t="n">
        <v>0.285403390927459</v>
      </c>
      <c r="O10" s="19" t="n">
        <v>0.190811925366021</v>
      </c>
      <c r="P10" s="19"/>
      <c r="Q10" s="19" t="n">
        <v>0.235517440213485</v>
      </c>
      <c r="R10" s="19" t="n">
        <v>0.270150749713157</v>
      </c>
      <c r="S10" s="19" t="n">
        <v>0.351960769413319</v>
      </c>
      <c r="T10" s="19" t="n">
        <v>0.24152027404861</v>
      </c>
      <c r="U10" s="19"/>
      <c r="V10" s="19" t="n">
        <v>0.323482726487048</v>
      </c>
      <c r="W10" s="19" t="n">
        <v>0.225312033489051</v>
      </c>
      <c r="X10" s="19" t="n">
        <v>0.190405881180422</v>
      </c>
      <c r="Y10" s="19"/>
      <c r="Z10" s="19" t="n">
        <v>0.263790704706269</v>
      </c>
      <c r="AA10" s="19" t="n">
        <v>0.309606489680092</v>
      </c>
      <c r="AB10" s="19" t="n">
        <v>0.284601295428205</v>
      </c>
      <c r="AC10" s="19" t="n">
        <v>0.337962725399503</v>
      </c>
      <c r="AD10" s="19" t="n">
        <v>0.282257286703105</v>
      </c>
    </row>
    <row r="11">
      <c r="B11" s="20" t="s">
        <v>221</v>
      </c>
      <c r="C11" s="19" t="n">
        <v>0.180795526046991</v>
      </c>
      <c r="D11" s="19" t="n">
        <v>0.17900977503958</v>
      </c>
      <c r="E11" s="19" t="n">
        <v>0.182434309386019</v>
      </c>
      <c r="F11" s="19"/>
      <c r="G11" s="19" t="n">
        <v>0.151689536393644</v>
      </c>
      <c r="H11" s="19" t="n">
        <v>0.254710283078525</v>
      </c>
      <c r="I11" s="19" t="n">
        <v>0.187178417283926</v>
      </c>
      <c r="J11" s="19" t="n">
        <v>0.259649355801786</v>
      </c>
      <c r="K11" s="19" t="n">
        <v>0.131533162310738</v>
      </c>
      <c r="L11" s="19" t="n">
        <v>0.142830243607001</v>
      </c>
      <c r="M11" s="19" t="n">
        <v>0.26807390039912</v>
      </c>
      <c r="N11" s="19" t="n">
        <v>0.122523002160129</v>
      </c>
      <c r="O11" s="19" t="n">
        <v>0.166290643590057</v>
      </c>
      <c r="P11" s="19"/>
      <c r="Q11" s="19" t="n">
        <v>0.181184537006251</v>
      </c>
      <c r="R11" s="19" t="n">
        <v>0.204969898725654</v>
      </c>
      <c r="S11" s="19" t="n">
        <v>0.110026798656687</v>
      </c>
      <c r="T11" s="19" t="n">
        <v>0.16099184915939</v>
      </c>
      <c r="U11" s="19"/>
      <c r="V11" s="19" t="n">
        <v>0.141853241400456</v>
      </c>
      <c r="W11" s="19" t="n">
        <v>0.206848945338534</v>
      </c>
      <c r="X11" s="19" t="n">
        <v>0.232408541950424</v>
      </c>
      <c r="Y11" s="19"/>
      <c r="Z11" s="19" t="n">
        <v>0.189815281976648</v>
      </c>
      <c r="AA11" s="19" t="n">
        <v>0.194849194842731</v>
      </c>
      <c r="AB11" s="19" t="n">
        <v>0.168687315827146</v>
      </c>
      <c r="AC11" s="19" t="n">
        <v>0.161430496060034</v>
      </c>
      <c r="AD11" s="19" t="n">
        <v>0.191730970600605</v>
      </c>
    </row>
    <row r="12">
      <c r="B12" s="20" t="s">
        <v>205</v>
      </c>
      <c r="C12" s="19" t="n">
        <v>0.183460355347729</v>
      </c>
      <c r="D12" s="19" t="n">
        <v>0.166562502227301</v>
      </c>
      <c r="E12" s="19" t="n">
        <v>0.193621151634884</v>
      </c>
      <c r="F12" s="19"/>
      <c r="G12" s="19" t="n">
        <v>0.151689536393644</v>
      </c>
      <c r="H12" s="19" t="n">
        <v>0.196324874137135</v>
      </c>
      <c r="I12" s="19" t="n">
        <v>0.162003974759071</v>
      </c>
      <c r="J12" s="19" t="n">
        <v>0.0372808473761165</v>
      </c>
      <c r="K12" s="19" t="n">
        <v>0.180104782134284</v>
      </c>
      <c r="L12" s="19" t="n">
        <v>0.206247586959783</v>
      </c>
      <c r="M12" s="19" t="n">
        <v>0.170618787302772</v>
      </c>
      <c r="N12" s="19" t="n">
        <v>0.16288038876733</v>
      </c>
      <c r="O12" s="19" t="n">
        <v>0.309470091941437</v>
      </c>
      <c r="P12" s="19"/>
      <c r="Q12" s="19" t="n">
        <v>0.202904061141693</v>
      </c>
      <c r="R12" s="19" t="n">
        <v>0.159021018952547</v>
      </c>
      <c r="S12" s="19" t="n">
        <v>0.238680923161567</v>
      </c>
      <c r="T12" s="19" t="n">
        <v>0.185878661605108</v>
      </c>
      <c r="U12" s="19"/>
      <c r="V12" s="19" t="n">
        <v>0.174664537143226</v>
      </c>
      <c r="W12" s="19" t="n">
        <v>0.135681067753796</v>
      </c>
      <c r="X12" s="19" t="n">
        <v>0.331285056913926</v>
      </c>
      <c r="Y12" s="19"/>
      <c r="Z12" s="19" t="n">
        <v>0.218176969599426</v>
      </c>
      <c r="AA12" s="19" t="n">
        <v>0.151363943050125</v>
      </c>
      <c r="AB12" s="19" t="n">
        <v>0.124276685421383</v>
      </c>
      <c r="AC12" s="19" t="n">
        <v>0.157332931312857</v>
      </c>
      <c r="AD12" s="19" t="n">
        <v>0.195758854820858</v>
      </c>
    </row>
    <row r="13">
      <c r="B13" s="20" t="s">
        <v>206</v>
      </c>
      <c r="C13" s="19" t="n">
        <v>0.145051635848387</v>
      </c>
      <c r="D13" s="19" t="n">
        <v>0.127895071527099</v>
      </c>
      <c r="E13" s="19" t="n">
        <v>0.151723269073387</v>
      </c>
      <c r="F13" s="19"/>
      <c r="G13" s="19" t="n">
        <v>0.211717947089699</v>
      </c>
      <c r="H13" s="19" t="n">
        <v>0.0586181604412765</v>
      </c>
      <c r="I13" s="19" t="n">
        <v>0.113715934242586</v>
      </c>
      <c r="J13" s="19" t="n">
        <v>0.147367955063094</v>
      </c>
      <c r="K13" s="19" t="n">
        <v>0.131338758170614</v>
      </c>
      <c r="L13" s="19" t="n">
        <v>0.126834686705563</v>
      </c>
      <c r="M13" s="19" t="n">
        <v>0.219780380155917</v>
      </c>
      <c r="N13" s="19" t="n">
        <v>0.183663599711983</v>
      </c>
      <c r="O13" s="19" t="n">
        <v>0.166854678204972</v>
      </c>
      <c r="P13" s="19"/>
      <c r="Q13" s="19" t="n">
        <v>0.155701612718926</v>
      </c>
      <c r="R13" s="19" t="n">
        <v>0.13209087075078</v>
      </c>
      <c r="S13" s="19" t="n">
        <v>0.111322176761896</v>
      </c>
      <c r="T13" s="19" t="n">
        <v>0.200272274996622</v>
      </c>
      <c r="U13" s="19"/>
      <c r="V13" s="19" t="n">
        <v>0.133666245049388</v>
      </c>
      <c r="W13" s="19" t="n">
        <v>0.171599703069451</v>
      </c>
      <c r="X13" s="19" t="n">
        <v>0.112106102447769</v>
      </c>
      <c r="Y13" s="19"/>
      <c r="Z13" s="19" t="n">
        <v>0.174827203268462</v>
      </c>
      <c r="AA13" s="19" t="n">
        <v>0.0826232805297797</v>
      </c>
      <c r="AB13" s="19" t="n">
        <v>0.096014829616963</v>
      </c>
      <c r="AC13" s="19" t="n">
        <v>0.107670440234953</v>
      </c>
      <c r="AD13" s="19" t="n">
        <v>0.121804975399769</v>
      </c>
    </row>
    <row r="14">
      <c r="B14" s="20" t="s">
        <v>78</v>
      </c>
      <c r="C14" s="19" t="n">
        <v>0.0181369155995049</v>
      </c>
      <c r="D14" s="19" t="n">
        <v>0.0227986980314554</v>
      </c>
      <c r="E14" s="19" t="n">
        <v>0.0155744092461572</v>
      </c>
      <c r="F14" s="19"/>
      <c r="G14" s="19" t="n">
        <v>0</v>
      </c>
      <c r="H14" s="19" t="n">
        <v>0</v>
      </c>
      <c r="I14" s="19" t="n">
        <v>0.0125872212624274</v>
      </c>
      <c r="J14" s="19" t="n">
        <v>0.0372808473761165</v>
      </c>
      <c r="K14" s="19" t="n">
        <v>0.0163201427012646</v>
      </c>
      <c r="L14" s="19" t="n">
        <v>0.0474217864513425</v>
      </c>
      <c r="M14" s="19" t="n">
        <v>0</v>
      </c>
      <c r="N14" s="19" t="n">
        <v>0.0205414038882318</v>
      </c>
      <c r="O14" s="19" t="n">
        <v>0.0239572471610491</v>
      </c>
      <c r="P14" s="19"/>
      <c r="Q14" s="19" t="n">
        <v>0.0117719261419974</v>
      </c>
      <c r="R14" s="19" t="n">
        <v>0.0140220116675424</v>
      </c>
      <c r="S14" s="19" t="n">
        <v>0</v>
      </c>
      <c r="T14" s="19" t="n">
        <v>0.0287785188191073</v>
      </c>
      <c r="U14" s="19"/>
      <c r="V14" s="19" t="n">
        <v>0.0193224509220309</v>
      </c>
      <c r="W14" s="19" t="n">
        <v>0.0238723431511329</v>
      </c>
      <c r="X14" s="19" t="n">
        <v>0</v>
      </c>
      <c r="Y14" s="19"/>
      <c r="Z14" s="19" t="n">
        <v>0.00527800765276319</v>
      </c>
      <c r="AA14" s="19" t="n">
        <v>0.0121879341479305</v>
      </c>
      <c r="AB14" s="19" t="n">
        <v>0.0337034469014638</v>
      </c>
      <c r="AC14" s="19" t="n">
        <v>0.0195981471469084</v>
      </c>
      <c r="AD14" s="19" t="n">
        <v>0.0124614273000028</v>
      </c>
    </row>
    <row r="15">
      <c r="B15" s="20" t="s">
        <v>207</v>
      </c>
      <c r="C15" s="23" t="n">
        <v>0.472555567157388</v>
      </c>
      <c r="D15" s="23" t="n">
        <v>0.503733953174565</v>
      </c>
      <c r="E15" s="23" t="n">
        <v>0.456646860659553</v>
      </c>
      <c r="F15" s="23"/>
      <c r="G15" s="23" t="n">
        <v>0.484902980123014</v>
      </c>
      <c r="H15" s="23" t="n">
        <v>0.490346682343064</v>
      </c>
      <c r="I15" s="23" t="n">
        <v>0.524514452451989</v>
      </c>
      <c r="J15" s="23" t="n">
        <v>0.518420994382887</v>
      </c>
      <c r="K15" s="23" t="n">
        <v>0.540703154683099</v>
      </c>
      <c r="L15" s="23" t="n">
        <v>0.476665696276311</v>
      </c>
      <c r="M15" s="23" t="n">
        <v>0.341526932142191</v>
      </c>
      <c r="N15" s="23" t="n">
        <v>0.510391605472326</v>
      </c>
      <c r="O15" s="23" t="n">
        <v>0.333427339102486</v>
      </c>
      <c r="P15" s="23"/>
      <c r="Q15" s="23" t="n">
        <v>0.448437862991134</v>
      </c>
      <c r="R15" s="23" t="n">
        <v>0.489896199903476</v>
      </c>
      <c r="S15" s="23" t="n">
        <v>0.539970101419851</v>
      </c>
      <c r="T15" s="23" t="n">
        <v>0.424078695419772</v>
      </c>
      <c r="U15" s="23"/>
      <c r="V15" s="23" t="n">
        <v>0.530493525484899</v>
      </c>
      <c r="W15" s="23" t="n">
        <v>0.461997940687086</v>
      </c>
      <c r="X15" s="23" t="n">
        <v>0.324200298687881</v>
      </c>
      <c r="Y15" s="23"/>
      <c r="Z15" s="23" t="n">
        <v>0.411902537502701</v>
      </c>
      <c r="AA15" s="23" t="n">
        <v>0.558975647429433</v>
      </c>
      <c r="AB15" s="23" t="n">
        <v>0.577317722233044</v>
      </c>
      <c r="AC15" s="23" t="n">
        <v>0.553967985245248</v>
      </c>
      <c r="AD15" s="23" t="n">
        <v>0.478243771878766</v>
      </c>
    </row>
    <row r="16">
      <c r="B16" s="20" t="s">
        <v>208</v>
      </c>
      <c r="C16" s="23" t="n">
        <v>0.328511991196116</v>
      </c>
      <c r="D16" s="23" t="n">
        <v>0.2944575737544</v>
      </c>
      <c r="E16" s="23" t="n">
        <v>0.345344420708271</v>
      </c>
      <c r="F16" s="23"/>
      <c r="G16" s="23" t="n">
        <v>0.363407483483342</v>
      </c>
      <c r="H16" s="23" t="n">
        <v>0.254943034578411</v>
      </c>
      <c r="I16" s="23" t="n">
        <v>0.275719909001657</v>
      </c>
      <c r="J16" s="23" t="n">
        <v>0.18464880243921</v>
      </c>
      <c r="K16" s="23" t="n">
        <v>0.311443540304898</v>
      </c>
      <c r="L16" s="23" t="n">
        <v>0.333082273665345</v>
      </c>
      <c r="M16" s="23" t="n">
        <v>0.390399167458689</v>
      </c>
      <c r="N16" s="23" t="n">
        <v>0.346543988479313</v>
      </c>
      <c r="O16" s="23" t="n">
        <v>0.476324770146408</v>
      </c>
      <c r="P16" s="23"/>
      <c r="Q16" s="23" t="n">
        <v>0.358605673860618</v>
      </c>
      <c r="R16" s="23" t="n">
        <v>0.291111889703327</v>
      </c>
      <c r="S16" s="23" t="n">
        <v>0.350003099923462</v>
      </c>
      <c r="T16" s="23" t="n">
        <v>0.38615093660173</v>
      </c>
      <c r="U16" s="23"/>
      <c r="V16" s="23" t="n">
        <v>0.308330782192614</v>
      </c>
      <c r="W16" s="23" t="n">
        <v>0.307280770823247</v>
      </c>
      <c r="X16" s="23" t="n">
        <v>0.443391159361694</v>
      </c>
      <c r="Y16" s="23"/>
      <c r="Z16" s="23" t="n">
        <v>0.393004172867888</v>
      </c>
      <c r="AA16" s="23" t="n">
        <v>0.233987223579905</v>
      </c>
      <c r="AB16" s="23" t="n">
        <v>0.220291515038346</v>
      </c>
      <c r="AC16" s="23" t="n">
        <v>0.26500337154781</v>
      </c>
      <c r="AD16" s="23" t="n">
        <v>0.317563830220627</v>
      </c>
    </row>
    <row r="17">
      <c r="B17" s="20" t="s">
        <v>170</v>
      </c>
      <c r="C17" s="24" t="n">
        <v>0.144043575961271</v>
      </c>
      <c r="D17" s="24" t="n">
        <v>0.209276379420165</v>
      </c>
      <c r="E17" s="24" t="n">
        <v>0.111302439951282</v>
      </c>
      <c r="F17" s="24"/>
      <c r="G17" s="24" t="n">
        <v>0.121495496639671</v>
      </c>
      <c r="H17" s="24" t="n">
        <v>0.235403647764653</v>
      </c>
      <c r="I17" s="24" t="n">
        <v>0.248794543450332</v>
      </c>
      <c r="J17" s="24" t="n">
        <v>0.333772191943676</v>
      </c>
      <c r="K17" s="24" t="n">
        <v>0.229259614378202</v>
      </c>
      <c r="L17" s="24" t="n">
        <v>0.143583422610966</v>
      </c>
      <c r="M17" s="24" t="n">
        <v>-0.048872235316498</v>
      </c>
      <c r="N17" s="24" t="n">
        <v>0.163847616993013</v>
      </c>
      <c r="O17" s="24" t="n">
        <v>-0.142897431043922</v>
      </c>
      <c r="P17" s="24"/>
      <c r="Q17" s="24" t="n">
        <v>0.0898321891305154</v>
      </c>
      <c r="R17" s="24" t="n">
        <v>0.198784310200149</v>
      </c>
      <c r="S17" s="24" t="n">
        <v>0.189967001496388</v>
      </c>
      <c r="T17" s="24" t="n">
        <v>0.0379277588180421</v>
      </c>
      <c r="U17" s="24"/>
      <c r="V17" s="24" t="n">
        <v>0.222162743292285</v>
      </c>
      <c r="W17" s="24" t="n">
        <v>0.154717169863838</v>
      </c>
      <c r="X17" s="24" t="n">
        <v>-0.119190860673813</v>
      </c>
      <c r="Y17" s="24"/>
      <c r="Z17" s="24" t="n">
        <v>0.0188983646348138</v>
      </c>
      <c r="AA17" s="24" t="n">
        <v>0.324988423849528</v>
      </c>
      <c r="AB17" s="24" t="n">
        <v>0.357026207194699</v>
      </c>
      <c r="AC17" s="24" t="n">
        <v>0.288964613697438</v>
      </c>
      <c r="AD17" s="24" t="n">
        <v>0.160679941658139</v>
      </c>
    </row>
    <row r="18">
      <c r="B18" s="18" t="s">
        <v>223</v>
      </c>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225</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447</v>
      </c>
      <c r="D7" s="11" t="n">
        <v>160</v>
      </c>
      <c r="E7" s="11" t="n">
        <v>286</v>
      </c>
      <c r="F7" s="11"/>
      <c r="G7" s="11" t="n">
        <v>33</v>
      </c>
      <c r="H7" s="11" t="n">
        <v>51</v>
      </c>
      <c r="I7" s="11" t="n">
        <v>80</v>
      </c>
      <c r="J7" s="11" t="n">
        <v>27</v>
      </c>
      <c r="K7" s="11" t="n">
        <v>61</v>
      </c>
      <c r="L7" s="11" t="n">
        <v>63</v>
      </c>
      <c r="M7" s="11" t="n">
        <v>41</v>
      </c>
      <c r="N7" s="11" t="n">
        <v>49</v>
      </c>
      <c r="O7" s="11" t="n">
        <v>42</v>
      </c>
      <c r="P7" s="11"/>
      <c r="Q7" s="11" t="n">
        <v>99</v>
      </c>
      <c r="R7" s="11" t="n">
        <v>224</v>
      </c>
      <c r="S7" s="11" t="n">
        <v>50</v>
      </c>
      <c r="T7" s="11" t="n">
        <v>71</v>
      </c>
      <c r="U7" s="11"/>
      <c r="V7" s="11" t="n">
        <v>206</v>
      </c>
      <c r="W7" s="11" t="n">
        <v>172</v>
      </c>
      <c r="X7" s="11" t="n">
        <v>69</v>
      </c>
      <c r="Y7" s="11"/>
      <c r="Z7" s="11" t="n">
        <v>220</v>
      </c>
      <c r="AA7" s="11" t="n">
        <v>73</v>
      </c>
      <c r="AB7" s="11" t="n">
        <v>148</v>
      </c>
      <c r="AC7" s="11" t="n">
        <v>90</v>
      </c>
      <c r="AD7" s="11" t="n">
        <v>92</v>
      </c>
    </row>
    <row r="8" ht="30" customHeight="1">
      <c r="B8" s="12" t="s">
        <v>20</v>
      </c>
      <c r="C8" s="12" t="n">
        <v>447</v>
      </c>
      <c r="D8" s="12" t="n">
        <v>161</v>
      </c>
      <c r="E8" s="12" t="n">
        <v>285</v>
      </c>
      <c r="F8" s="12"/>
      <c r="G8" s="12" t="n">
        <v>38</v>
      </c>
      <c r="H8" s="12" t="n">
        <v>50</v>
      </c>
      <c r="I8" s="12" t="n">
        <v>71</v>
      </c>
      <c r="J8" s="12" t="n">
        <v>22</v>
      </c>
      <c r="K8" s="12" t="n">
        <v>58</v>
      </c>
      <c r="L8" s="12" t="n">
        <v>74</v>
      </c>
      <c r="M8" s="12" t="n">
        <v>46</v>
      </c>
      <c r="N8" s="12" t="n">
        <v>44</v>
      </c>
      <c r="O8" s="12" t="n">
        <v>43</v>
      </c>
      <c r="P8" s="12"/>
      <c r="Q8" s="12" t="n">
        <v>99</v>
      </c>
      <c r="R8" s="12" t="n">
        <v>224</v>
      </c>
      <c r="S8" s="12" t="n">
        <v>50</v>
      </c>
      <c r="T8" s="12" t="n">
        <v>72</v>
      </c>
      <c r="U8" s="12"/>
      <c r="V8" s="12" t="n">
        <v>206</v>
      </c>
      <c r="W8" s="12" t="n">
        <v>173</v>
      </c>
      <c r="X8" s="12" t="n">
        <v>68</v>
      </c>
      <c r="Y8" s="12"/>
      <c r="Z8" s="12" t="n">
        <v>221</v>
      </c>
      <c r="AA8" s="12" t="n">
        <v>73</v>
      </c>
      <c r="AB8" s="12" t="n">
        <v>147</v>
      </c>
      <c r="AC8" s="12" t="n">
        <v>89</v>
      </c>
      <c r="AD8" s="12" t="n">
        <v>93</v>
      </c>
    </row>
    <row r="9">
      <c r="B9" s="20" t="s">
        <v>203</v>
      </c>
      <c r="C9" s="19" t="n">
        <v>0.537794579176318</v>
      </c>
      <c r="D9" s="19" t="n">
        <v>0.494907624820591</v>
      </c>
      <c r="E9" s="19" t="n">
        <v>0.560334981601931</v>
      </c>
      <c r="F9" s="19"/>
      <c r="G9" s="19" t="n">
        <v>0.514737351065096</v>
      </c>
      <c r="H9" s="19" t="n">
        <v>0.411490880588369</v>
      </c>
      <c r="I9" s="19" t="n">
        <v>0.588326020277362</v>
      </c>
      <c r="J9" s="19" t="n">
        <v>0.33289447472299</v>
      </c>
      <c r="K9" s="19" t="n">
        <v>0.573732248365877</v>
      </c>
      <c r="L9" s="19" t="n">
        <v>0.539894744878101</v>
      </c>
      <c r="M9" s="19" t="n">
        <v>0.560728597224813</v>
      </c>
      <c r="N9" s="19" t="n">
        <v>0.57129039596776</v>
      </c>
      <c r="O9" s="19" t="n">
        <v>0.617812114653044</v>
      </c>
      <c r="P9" s="19"/>
      <c r="Q9" s="19" t="n">
        <v>0.489402541374412</v>
      </c>
      <c r="R9" s="19" t="n">
        <v>0.498636398498979</v>
      </c>
      <c r="S9" s="19" t="n">
        <v>0.693863716793106</v>
      </c>
      <c r="T9" s="19" t="n">
        <v>0.624603547048876</v>
      </c>
      <c r="U9" s="19"/>
      <c r="V9" s="19" t="n">
        <v>0.492866053364436</v>
      </c>
      <c r="W9" s="19" t="n">
        <v>0.56648135864294</v>
      </c>
      <c r="X9" s="19" t="n">
        <v>0.600821876900086</v>
      </c>
      <c r="Y9" s="19"/>
      <c r="Z9" s="19" t="n">
        <v>0.527375942263766</v>
      </c>
      <c r="AA9" s="19" t="n">
        <v>0.512833247563148</v>
      </c>
      <c r="AB9" s="19" t="n">
        <v>0.578601866573766</v>
      </c>
      <c r="AC9" s="19" t="n">
        <v>0.414982361960511</v>
      </c>
      <c r="AD9" s="19" t="n">
        <v>0.600421726651564</v>
      </c>
    </row>
    <row r="10">
      <c r="B10" s="20" t="s">
        <v>204</v>
      </c>
      <c r="C10" s="19" t="n">
        <v>0.309379571507593</v>
      </c>
      <c r="D10" s="19" t="n">
        <v>0.328048710360007</v>
      </c>
      <c r="E10" s="19" t="n">
        <v>0.299946166082435</v>
      </c>
      <c r="F10" s="19"/>
      <c r="G10" s="19" t="n">
        <v>0.33357311254126</v>
      </c>
      <c r="H10" s="19" t="n">
        <v>0.45103515721566</v>
      </c>
      <c r="I10" s="19" t="n">
        <v>0.261812707593498</v>
      </c>
      <c r="J10" s="19" t="n">
        <v>0.40701731086488</v>
      </c>
      <c r="K10" s="19" t="n">
        <v>0.311637944445022</v>
      </c>
      <c r="L10" s="19" t="n">
        <v>0.301279454613459</v>
      </c>
      <c r="M10" s="19" t="n">
        <v>0.317524850788913</v>
      </c>
      <c r="N10" s="19" t="n">
        <v>0.224504600432026</v>
      </c>
      <c r="O10" s="19" t="n">
        <v>0.239290454303034</v>
      </c>
      <c r="P10" s="19"/>
      <c r="Q10" s="19" t="n">
        <v>0.331407039221063</v>
      </c>
      <c r="R10" s="19" t="n">
        <v>0.325057499316505</v>
      </c>
      <c r="S10" s="19" t="n">
        <v>0.241909751852712</v>
      </c>
      <c r="T10" s="19" t="n">
        <v>0.289252435256969</v>
      </c>
      <c r="U10" s="19"/>
      <c r="V10" s="19" t="n">
        <v>0.3424584716591</v>
      </c>
      <c r="W10" s="19" t="n">
        <v>0.287835998779434</v>
      </c>
      <c r="X10" s="19" t="n">
        <v>0.264048045260475</v>
      </c>
      <c r="Y10" s="19"/>
      <c r="Z10" s="19" t="n">
        <v>0.361951552404008</v>
      </c>
      <c r="AA10" s="19" t="n">
        <v>0.322493780587193</v>
      </c>
      <c r="AB10" s="19" t="n">
        <v>0.263414857047308</v>
      </c>
      <c r="AC10" s="19" t="n">
        <v>0.260856794466018</v>
      </c>
      <c r="AD10" s="19" t="n">
        <v>0.269339361395358</v>
      </c>
    </row>
    <row r="11">
      <c r="B11" s="20" t="s">
        <v>221</v>
      </c>
      <c r="C11" s="19" t="n">
        <v>0.106061077818797</v>
      </c>
      <c r="D11" s="19" t="n">
        <v>0.123167045009809</v>
      </c>
      <c r="E11" s="19" t="n">
        <v>0.0967965050783647</v>
      </c>
      <c r="F11" s="19"/>
      <c r="G11" s="19" t="n">
        <v>0.121495496639671</v>
      </c>
      <c r="H11" s="19" t="n">
        <v>0.0979296855686808</v>
      </c>
      <c r="I11" s="19" t="n">
        <v>0.124983175359282</v>
      </c>
      <c r="J11" s="19" t="n">
        <v>0.185526519659896</v>
      </c>
      <c r="K11" s="19" t="n">
        <v>0.0819895217865716</v>
      </c>
      <c r="L11" s="19" t="n">
        <v>0.111404014057097</v>
      </c>
      <c r="M11" s="19" t="n">
        <v>0.0728743166697756</v>
      </c>
      <c r="N11" s="19" t="n">
        <v>0.122523002160129</v>
      </c>
      <c r="O11" s="19" t="n">
        <v>0.0713077068682326</v>
      </c>
      <c r="P11" s="19"/>
      <c r="Q11" s="19" t="n">
        <v>0.0969224414428268</v>
      </c>
      <c r="R11" s="19" t="n">
        <v>0.131134722232022</v>
      </c>
      <c r="S11" s="19" t="n">
        <v>0.0642265313541819</v>
      </c>
      <c r="T11" s="19" t="n">
        <v>0.0734809149109631</v>
      </c>
      <c r="U11" s="19"/>
      <c r="V11" s="19" t="n">
        <v>0.111645686109886</v>
      </c>
      <c r="W11" s="19" t="n">
        <v>0.103416493566471</v>
      </c>
      <c r="X11" s="19" t="n">
        <v>0.0958893967050735</v>
      </c>
      <c r="Y11" s="19"/>
      <c r="Z11" s="19" t="n">
        <v>0.0858884264250213</v>
      </c>
      <c r="AA11" s="19" t="n">
        <v>0.105992476193032</v>
      </c>
      <c r="AB11" s="19" t="n">
        <v>0.10365627859295</v>
      </c>
      <c r="AC11" s="19" t="n">
        <v>0.22235224465764</v>
      </c>
      <c r="AD11" s="19" t="n">
        <v>0.0807754080433211</v>
      </c>
    </row>
    <row r="12">
      <c r="B12" s="20" t="s">
        <v>205</v>
      </c>
      <c r="C12" s="19" t="n">
        <v>0.031834363015015</v>
      </c>
      <c r="D12" s="19" t="n">
        <v>0.0373944083071823</v>
      </c>
      <c r="E12" s="19" t="n">
        <v>0.0288138101521899</v>
      </c>
      <c r="F12" s="19"/>
      <c r="G12" s="19" t="n">
        <v>0.0301940397539726</v>
      </c>
      <c r="H12" s="19" t="n">
        <v>0.039544276627291</v>
      </c>
      <c r="I12" s="19" t="n">
        <v>0.0248780967698575</v>
      </c>
      <c r="J12" s="19" t="n">
        <v>0.0372808473761165</v>
      </c>
      <c r="K12" s="19" t="n">
        <v>0.0163201427012646</v>
      </c>
      <c r="L12" s="19" t="n">
        <v>0.031614524300895</v>
      </c>
      <c r="M12" s="19" t="n">
        <v>0.048872235316498</v>
      </c>
      <c r="N12" s="19" t="n">
        <v>0.0202995968318112</v>
      </c>
      <c r="O12" s="19" t="n">
        <v>0.0479144943220982</v>
      </c>
      <c r="P12" s="19"/>
      <c r="Q12" s="19" t="n">
        <v>0.0523891968042983</v>
      </c>
      <c r="R12" s="19" t="n">
        <v>0.0366519347660934</v>
      </c>
      <c r="S12" s="19" t="n">
        <v>0</v>
      </c>
      <c r="T12" s="19" t="n">
        <v>0</v>
      </c>
      <c r="U12" s="19"/>
      <c r="V12" s="19" t="n">
        <v>0.0486332551048832</v>
      </c>
      <c r="W12" s="19" t="n">
        <v>0.019254847577589</v>
      </c>
      <c r="X12" s="19" t="n">
        <v>0.0129712528807728</v>
      </c>
      <c r="Y12" s="19"/>
      <c r="Z12" s="19" t="n">
        <v>0.0125584570553435</v>
      </c>
      <c r="AA12" s="19" t="n">
        <v>0.0586804956566265</v>
      </c>
      <c r="AB12" s="19" t="n">
        <v>0.0351317516876897</v>
      </c>
      <c r="AC12" s="19" t="n">
        <v>0.0809223315676168</v>
      </c>
      <c r="AD12" s="19" t="n">
        <v>0.0370020766097542</v>
      </c>
    </row>
    <row r="13">
      <c r="B13" s="20" t="s">
        <v>206</v>
      </c>
      <c r="C13" s="19" t="n">
        <v>0.0103012042385212</v>
      </c>
      <c r="D13" s="19" t="n">
        <v>0.0108472909763458</v>
      </c>
      <c r="E13" s="19" t="n">
        <v>0.0100296510454469</v>
      </c>
      <c r="F13" s="19"/>
      <c r="G13" s="19" t="n">
        <v>0</v>
      </c>
      <c r="H13" s="19" t="n">
        <v>0</v>
      </c>
      <c r="I13" s="19" t="n">
        <v>0</v>
      </c>
      <c r="J13" s="19" t="n">
        <v>0.0372808473761165</v>
      </c>
      <c r="K13" s="19" t="n">
        <v>0.0163201427012646</v>
      </c>
      <c r="L13" s="19" t="n">
        <v>0</v>
      </c>
      <c r="M13" s="19" t="n">
        <v>0</v>
      </c>
      <c r="N13" s="19" t="n">
        <v>0.0408410007200429</v>
      </c>
      <c r="O13" s="19" t="n">
        <v>0.0236752298535917</v>
      </c>
      <c r="P13" s="19"/>
      <c r="Q13" s="19" t="n">
        <v>0.0181068550154025</v>
      </c>
      <c r="R13" s="19" t="n">
        <v>0.00851944518640074</v>
      </c>
      <c r="S13" s="19" t="n">
        <v>0</v>
      </c>
      <c r="T13" s="19" t="n">
        <v>0.0126631027831919</v>
      </c>
      <c r="U13" s="19"/>
      <c r="V13" s="19" t="n">
        <v>0.00439653376169484</v>
      </c>
      <c r="W13" s="19" t="n">
        <v>0.0110426582953989</v>
      </c>
      <c r="X13" s="19" t="n">
        <v>0.0262694282535926</v>
      </c>
      <c r="Y13" s="19"/>
      <c r="Z13" s="19" t="n">
        <v>0.0122256218518618</v>
      </c>
      <c r="AA13" s="19" t="n">
        <v>0</v>
      </c>
      <c r="AB13" s="19" t="n">
        <v>0.0130196455674135</v>
      </c>
      <c r="AC13" s="19" t="n">
        <v>0.0107054764141683</v>
      </c>
      <c r="AD13" s="19" t="n">
        <v>0</v>
      </c>
    </row>
    <row r="14">
      <c r="B14" s="20" t="s">
        <v>78</v>
      </c>
      <c r="C14" s="19" t="n">
        <v>0.00462920424375491</v>
      </c>
      <c r="D14" s="19" t="n">
        <v>0.0056349205260644</v>
      </c>
      <c r="E14" s="19" t="n">
        <v>0.00407888603963281</v>
      </c>
      <c r="F14" s="19"/>
      <c r="G14" s="19" t="n">
        <v>0</v>
      </c>
      <c r="H14" s="19" t="n">
        <v>0</v>
      </c>
      <c r="I14" s="19" t="n">
        <v>0</v>
      </c>
      <c r="J14" s="19" t="n">
        <v>0</v>
      </c>
      <c r="K14" s="19" t="n">
        <v>0</v>
      </c>
      <c r="L14" s="19" t="n">
        <v>0.0158072621504475</v>
      </c>
      <c r="M14" s="19" t="n">
        <v>0</v>
      </c>
      <c r="N14" s="19" t="n">
        <v>0.0205414038882318</v>
      </c>
      <c r="O14" s="19" t="n">
        <v>0</v>
      </c>
      <c r="P14" s="19"/>
      <c r="Q14" s="19" t="n">
        <v>0.0117719261419974</v>
      </c>
      <c r="R14" s="19" t="n">
        <v>0</v>
      </c>
      <c r="S14" s="19" t="n">
        <v>0</v>
      </c>
      <c r="T14" s="19" t="n">
        <v>0</v>
      </c>
      <c r="U14" s="19"/>
      <c r="V14" s="19" t="n">
        <v>0</v>
      </c>
      <c r="W14" s="19" t="n">
        <v>0.0119686431381669</v>
      </c>
      <c r="X14" s="19" t="n">
        <v>0</v>
      </c>
      <c r="Y14" s="19"/>
      <c r="Z14" s="19" t="n">
        <v>0</v>
      </c>
      <c r="AA14" s="19" t="n">
        <v>0</v>
      </c>
      <c r="AB14" s="19" t="n">
        <v>0.00617560053087248</v>
      </c>
      <c r="AC14" s="19" t="n">
        <v>0.0101807909340464</v>
      </c>
      <c r="AD14" s="19" t="n">
        <v>0.0124614273000028</v>
      </c>
    </row>
    <row r="15">
      <c r="B15" s="20" t="s">
        <v>207</v>
      </c>
      <c r="C15" s="23" t="n">
        <v>0.847174150683911</v>
      </c>
      <c r="D15" s="23" t="n">
        <v>0.822956335180598</v>
      </c>
      <c r="E15" s="23" t="n">
        <v>0.860281147684366</v>
      </c>
      <c r="F15" s="23"/>
      <c r="G15" s="23" t="n">
        <v>0.848310463606356</v>
      </c>
      <c r="H15" s="23" t="n">
        <v>0.862526037804028</v>
      </c>
      <c r="I15" s="23" t="n">
        <v>0.85013872787086</v>
      </c>
      <c r="J15" s="23" t="n">
        <v>0.739911785587871</v>
      </c>
      <c r="K15" s="23" t="n">
        <v>0.885370192810899</v>
      </c>
      <c r="L15" s="23" t="n">
        <v>0.84117419949156</v>
      </c>
      <c r="M15" s="23" t="n">
        <v>0.878253448013726</v>
      </c>
      <c r="N15" s="23" t="n">
        <v>0.795794996399785</v>
      </c>
      <c r="O15" s="23" t="n">
        <v>0.857102568956078</v>
      </c>
      <c r="P15" s="23"/>
      <c r="Q15" s="23" t="n">
        <v>0.820809580595475</v>
      </c>
      <c r="R15" s="23" t="n">
        <v>0.823693897815484</v>
      </c>
      <c r="S15" s="23" t="n">
        <v>0.935773468645818</v>
      </c>
      <c r="T15" s="23" t="n">
        <v>0.913855982305845</v>
      </c>
      <c r="U15" s="23"/>
      <c r="V15" s="23" t="n">
        <v>0.835324525023536</v>
      </c>
      <c r="W15" s="23" t="n">
        <v>0.854317357422374</v>
      </c>
      <c r="X15" s="23" t="n">
        <v>0.864869922160561</v>
      </c>
      <c r="Y15" s="23"/>
      <c r="Z15" s="23" t="n">
        <v>0.889327494667773</v>
      </c>
      <c r="AA15" s="23" t="n">
        <v>0.835327028150341</v>
      </c>
      <c r="AB15" s="23" t="n">
        <v>0.842016723621074</v>
      </c>
      <c r="AC15" s="23" t="n">
        <v>0.675839156426529</v>
      </c>
      <c r="AD15" s="23" t="n">
        <v>0.869761088046922</v>
      </c>
    </row>
    <row r="16">
      <c r="B16" s="20" t="s">
        <v>208</v>
      </c>
      <c r="C16" s="23" t="n">
        <v>0.0421355672535362</v>
      </c>
      <c r="D16" s="23" t="n">
        <v>0.0482416992835281</v>
      </c>
      <c r="E16" s="23" t="n">
        <v>0.0388434611976368</v>
      </c>
      <c r="F16" s="23"/>
      <c r="G16" s="23" t="n">
        <v>0.0301940397539726</v>
      </c>
      <c r="H16" s="23" t="n">
        <v>0.039544276627291</v>
      </c>
      <c r="I16" s="23" t="n">
        <v>0.0248780967698575</v>
      </c>
      <c r="J16" s="23" t="n">
        <v>0.074561694752233</v>
      </c>
      <c r="K16" s="23" t="n">
        <v>0.0326402854025293</v>
      </c>
      <c r="L16" s="23" t="n">
        <v>0.031614524300895</v>
      </c>
      <c r="M16" s="23" t="n">
        <v>0.048872235316498</v>
      </c>
      <c r="N16" s="23" t="n">
        <v>0.0611405975518541</v>
      </c>
      <c r="O16" s="23" t="n">
        <v>0.0715897241756899</v>
      </c>
      <c r="P16" s="23"/>
      <c r="Q16" s="23" t="n">
        <v>0.0704960518197008</v>
      </c>
      <c r="R16" s="23" t="n">
        <v>0.0451713799524942</v>
      </c>
      <c r="S16" s="23" t="n">
        <v>0</v>
      </c>
      <c r="T16" s="23" t="n">
        <v>0.0126631027831919</v>
      </c>
      <c r="U16" s="23"/>
      <c r="V16" s="23" t="n">
        <v>0.053029788866578</v>
      </c>
      <c r="W16" s="23" t="n">
        <v>0.0302975058729879</v>
      </c>
      <c r="X16" s="23" t="n">
        <v>0.0392406811343654</v>
      </c>
      <c r="Y16" s="23"/>
      <c r="Z16" s="23" t="n">
        <v>0.0247840789072052</v>
      </c>
      <c r="AA16" s="23" t="n">
        <v>0.0586804956566265</v>
      </c>
      <c r="AB16" s="23" t="n">
        <v>0.0481513972551033</v>
      </c>
      <c r="AC16" s="23" t="n">
        <v>0.091627807981785</v>
      </c>
      <c r="AD16" s="23" t="n">
        <v>0.0370020766097542</v>
      </c>
    </row>
    <row r="17">
      <c r="B17" s="20" t="s">
        <v>170</v>
      </c>
      <c r="C17" s="24" t="n">
        <v>0.805038583430375</v>
      </c>
      <c r="D17" s="24" t="n">
        <v>0.77471463589707</v>
      </c>
      <c r="E17" s="24" t="n">
        <v>0.821437686486729</v>
      </c>
      <c r="F17" s="24"/>
      <c r="G17" s="24" t="n">
        <v>0.818116423852383</v>
      </c>
      <c r="H17" s="24" t="n">
        <v>0.822981761176737</v>
      </c>
      <c r="I17" s="24" t="n">
        <v>0.825260631101003</v>
      </c>
      <c r="J17" s="24" t="n">
        <v>0.665350090835638</v>
      </c>
      <c r="K17" s="24" t="n">
        <v>0.85272990740837</v>
      </c>
      <c r="L17" s="24" t="n">
        <v>0.809559675190665</v>
      </c>
      <c r="M17" s="24" t="n">
        <v>0.829381212697228</v>
      </c>
      <c r="N17" s="24" t="n">
        <v>0.734654398847931</v>
      </c>
      <c r="O17" s="24" t="n">
        <v>0.785512844780388</v>
      </c>
      <c r="P17" s="24"/>
      <c r="Q17" s="24" t="n">
        <v>0.750313528775774</v>
      </c>
      <c r="R17" s="24" t="n">
        <v>0.77852251786299</v>
      </c>
      <c r="S17" s="24" t="n">
        <v>0.935773468645818</v>
      </c>
      <c r="T17" s="24" t="n">
        <v>0.901192879522653</v>
      </c>
      <c r="U17" s="24"/>
      <c r="V17" s="24" t="n">
        <v>0.782294736156958</v>
      </c>
      <c r="W17" s="24" t="n">
        <v>0.824019851549386</v>
      </c>
      <c r="X17" s="24" t="n">
        <v>0.825629241026196</v>
      </c>
      <c r="Y17" s="24"/>
      <c r="Z17" s="24" t="n">
        <v>0.864543415760568</v>
      </c>
      <c r="AA17" s="24" t="n">
        <v>0.776646532493715</v>
      </c>
      <c r="AB17" s="24" t="n">
        <v>0.793865326365971</v>
      </c>
      <c r="AC17" s="24" t="n">
        <v>0.584211348444744</v>
      </c>
      <c r="AD17" s="24" t="n">
        <v>0.832759011437168</v>
      </c>
    </row>
    <row r="18">
      <c r="B18" s="18" t="s">
        <v>223</v>
      </c>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226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447</v>
      </c>
      <c r="D7" s="11" t="n">
        <v>160</v>
      </c>
      <c r="E7" s="11" t="n">
        <v>286</v>
      </c>
      <c r="F7" s="11"/>
      <c r="G7" s="11" t="n">
        <v>33</v>
      </c>
      <c r="H7" s="11" t="n">
        <v>51</v>
      </c>
      <c r="I7" s="11" t="n">
        <v>80</v>
      </c>
      <c r="J7" s="11" t="n">
        <v>27</v>
      </c>
      <c r="K7" s="11" t="n">
        <v>61</v>
      </c>
      <c r="L7" s="11" t="n">
        <v>63</v>
      </c>
      <c r="M7" s="11" t="n">
        <v>41</v>
      </c>
      <c r="N7" s="11" t="n">
        <v>49</v>
      </c>
      <c r="O7" s="11" t="n">
        <v>42</v>
      </c>
      <c r="P7" s="11"/>
      <c r="Q7" s="11" t="n">
        <v>99</v>
      </c>
      <c r="R7" s="11" t="n">
        <v>224</v>
      </c>
      <c r="S7" s="11" t="n">
        <v>50</v>
      </c>
      <c r="T7" s="11" t="n">
        <v>71</v>
      </c>
      <c r="U7" s="11"/>
      <c r="V7" s="11" t="n">
        <v>206</v>
      </c>
      <c r="W7" s="11" t="n">
        <v>172</v>
      </c>
      <c r="X7" s="11" t="n">
        <v>69</v>
      </c>
      <c r="Y7" s="11"/>
      <c r="Z7" s="11" t="n">
        <v>220</v>
      </c>
      <c r="AA7" s="11" t="n">
        <v>73</v>
      </c>
      <c r="AB7" s="11" t="n">
        <v>148</v>
      </c>
      <c r="AC7" s="11" t="n">
        <v>90</v>
      </c>
      <c r="AD7" s="11" t="n">
        <v>92</v>
      </c>
    </row>
    <row r="8" ht="30" customHeight="1">
      <c r="B8" s="12" t="s">
        <v>20</v>
      </c>
      <c r="C8" s="12" t="n">
        <v>447</v>
      </c>
      <c r="D8" s="12" t="n">
        <v>161</v>
      </c>
      <c r="E8" s="12" t="n">
        <v>285</v>
      </c>
      <c r="F8" s="12"/>
      <c r="G8" s="12" t="n">
        <v>38</v>
      </c>
      <c r="H8" s="12" t="n">
        <v>50</v>
      </c>
      <c r="I8" s="12" t="n">
        <v>71</v>
      </c>
      <c r="J8" s="12" t="n">
        <v>22</v>
      </c>
      <c r="K8" s="12" t="n">
        <v>58</v>
      </c>
      <c r="L8" s="12" t="n">
        <v>74</v>
      </c>
      <c r="M8" s="12" t="n">
        <v>46</v>
      </c>
      <c r="N8" s="12" t="n">
        <v>44</v>
      </c>
      <c r="O8" s="12" t="n">
        <v>43</v>
      </c>
      <c r="P8" s="12"/>
      <c r="Q8" s="12" t="n">
        <v>99</v>
      </c>
      <c r="R8" s="12" t="n">
        <v>224</v>
      </c>
      <c r="S8" s="12" t="n">
        <v>50</v>
      </c>
      <c r="T8" s="12" t="n">
        <v>72</v>
      </c>
      <c r="U8" s="12"/>
      <c r="V8" s="12" t="n">
        <v>206</v>
      </c>
      <c r="W8" s="12" t="n">
        <v>173</v>
      </c>
      <c r="X8" s="12" t="n">
        <v>68</v>
      </c>
      <c r="Y8" s="12"/>
      <c r="Z8" s="12" t="n">
        <v>221</v>
      </c>
      <c r="AA8" s="12" t="n">
        <v>73</v>
      </c>
      <c r="AB8" s="12" t="n">
        <v>147</v>
      </c>
      <c r="AC8" s="12" t="n">
        <v>89</v>
      </c>
      <c r="AD8" s="12" t="n">
        <v>93</v>
      </c>
    </row>
    <row r="9">
      <c r="B9" s="20" t="s">
        <v>203</v>
      </c>
      <c r="C9" s="19" t="n">
        <v>0.291190662386214</v>
      </c>
      <c r="D9" s="19" t="n">
        <v>0.242211848355072</v>
      </c>
      <c r="E9" s="19" t="n">
        <v>0.319799848391237</v>
      </c>
      <c r="F9" s="19"/>
      <c r="G9" s="19" t="n">
        <v>0.242271655655562</v>
      </c>
      <c r="H9" s="19" t="n">
        <v>0.293556305206156</v>
      </c>
      <c r="I9" s="19" t="n">
        <v>0.349330564920496</v>
      </c>
      <c r="J9" s="19" t="n">
        <v>0.29649134456756</v>
      </c>
      <c r="K9" s="19" t="n">
        <v>0.327763683006162</v>
      </c>
      <c r="L9" s="19" t="n">
        <v>0.317086716763906</v>
      </c>
      <c r="M9" s="19" t="n">
        <v>0.121746551986274</v>
      </c>
      <c r="N9" s="19" t="n">
        <v>0.326969812816764</v>
      </c>
      <c r="O9" s="19" t="n">
        <v>0.284948810165473</v>
      </c>
      <c r="P9" s="19"/>
      <c r="Q9" s="19" t="n">
        <v>0.236430353805869</v>
      </c>
      <c r="R9" s="19" t="n">
        <v>0.305917578812962</v>
      </c>
      <c r="S9" s="19" t="n">
        <v>0.381667132052601</v>
      </c>
      <c r="T9" s="19" t="n">
        <v>0.269852521694608</v>
      </c>
      <c r="U9" s="19"/>
      <c r="V9" s="19" t="n">
        <v>0.227711873001654</v>
      </c>
      <c r="W9" s="19" t="n">
        <v>0.341034300301823</v>
      </c>
      <c r="X9" s="19" t="n">
        <v>0.356611227481624</v>
      </c>
      <c r="Y9" s="19"/>
      <c r="Z9" s="19" t="n">
        <v>0.254913601341464</v>
      </c>
      <c r="AA9" s="19" t="n">
        <v>0.348323777051909</v>
      </c>
      <c r="AB9" s="19" t="n">
        <v>0.353210299707773</v>
      </c>
      <c r="AC9" s="19" t="n">
        <v>0.315902621797106</v>
      </c>
      <c r="AD9" s="19" t="n">
        <v>0.310792649794661</v>
      </c>
    </row>
    <row r="10">
      <c r="B10" s="20" t="s">
        <v>204</v>
      </c>
      <c r="C10" s="19" t="n">
        <v>0.402147853908492</v>
      </c>
      <c r="D10" s="19" t="n">
        <v>0.426834616366066</v>
      </c>
      <c r="E10" s="19" t="n">
        <v>0.386148988628599</v>
      </c>
      <c r="F10" s="19"/>
      <c r="G10" s="19" t="n">
        <v>0.484902980123014</v>
      </c>
      <c r="H10" s="19" t="n">
        <v>0.510584323656483</v>
      </c>
      <c r="I10" s="19" t="n">
        <v>0.300894351526512</v>
      </c>
      <c r="J10" s="19" t="n">
        <v>0.407456169475223</v>
      </c>
      <c r="K10" s="19" t="n">
        <v>0.344472633987675</v>
      </c>
      <c r="L10" s="19" t="n">
        <v>0.3970645012711</v>
      </c>
      <c r="M10" s="19" t="n">
        <v>0.536437158334888</v>
      </c>
      <c r="N10" s="19" t="n">
        <v>0.285403390927459</v>
      </c>
      <c r="O10" s="19" t="n">
        <v>0.428974310439225</v>
      </c>
      <c r="P10" s="19"/>
      <c r="Q10" s="19" t="n">
        <v>0.401132950213487</v>
      </c>
      <c r="R10" s="19" t="n">
        <v>0.409162540571357</v>
      </c>
      <c r="S10" s="19" t="n">
        <v>0.364022926190557</v>
      </c>
      <c r="T10" s="19" t="n">
        <v>0.407981248983271</v>
      </c>
      <c r="U10" s="19"/>
      <c r="V10" s="19" t="n">
        <v>0.459117091640069</v>
      </c>
      <c r="W10" s="19" t="n">
        <v>0.327851207686296</v>
      </c>
      <c r="X10" s="19" t="n">
        <v>0.41845253616688</v>
      </c>
      <c r="Y10" s="19"/>
      <c r="Z10" s="19" t="n">
        <v>0.437533314403257</v>
      </c>
      <c r="AA10" s="19" t="n">
        <v>0.459273267251046</v>
      </c>
      <c r="AB10" s="19" t="n">
        <v>0.35190193307227</v>
      </c>
      <c r="AC10" s="19" t="n">
        <v>0.350075597633748</v>
      </c>
      <c r="AD10" s="19" t="n">
        <v>0.383194232084628</v>
      </c>
    </row>
    <row r="11">
      <c r="B11" s="20" t="s">
        <v>221</v>
      </c>
      <c r="C11" s="19" t="n">
        <v>0.189063763915812</v>
      </c>
      <c r="D11" s="19" t="n">
        <v>0.200109361142091</v>
      </c>
      <c r="E11" s="19" t="n">
        <v>0.183503559294589</v>
      </c>
      <c r="F11" s="19"/>
      <c r="G11" s="19" t="n">
        <v>0.151329867581753</v>
      </c>
      <c r="H11" s="19" t="n">
        <v>0.176319984323603</v>
      </c>
      <c r="I11" s="19" t="n">
        <v>0.22479190819371</v>
      </c>
      <c r="J11" s="19" t="n">
        <v>0.2587716385811</v>
      </c>
      <c r="K11" s="19" t="n">
        <v>0.180493590414532</v>
      </c>
      <c r="L11" s="19" t="n">
        <v>0.206435881710774</v>
      </c>
      <c r="M11" s="19" t="n">
        <v>0.170908144839419</v>
      </c>
      <c r="N11" s="19" t="n">
        <v>0.14282259899194</v>
      </c>
      <c r="O11" s="19" t="n">
        <v>0.190811925366021</v>
      </c>
      <c r="P11" s="19"/>
      <c r="Q11" s="19" t="n">
        <v>0.222514202989216</v>
      </c>
      <c r="R11" s="19" t="n">
        <v>0.16718974640487</v>
      </c>
      <c r="S11" s="19" t="n">
        <v>0.133529466066362</v>
      </c>
      <c r="T11" s="19" t="n">
        <v>0.257625136223926</v>
      </c>
      <c r="U11" s="19"/>
      <c r="V11" s="19" t="n">
        <v>0.210100020908592</v>
      </c>
      <c r="W11" s="19" t="n">
        <v>0.177583518173319</v>
      </c>
      <c r="X11" s="19" t="n">
        <v>0.154601973299969</v>
      </c>
      <c r="Y11" s="19"/>
      <c r="Z11" s="19" t="n">
        <v>0.198128184968106</v>
      </c>
      <c r="AA11" s="19" t="n">
        <v>0.110323819029518</v>
      </c>
      <c r="AB11" s="19" t="n">
        <v>0.180361192827586</v>
      </c>
      <c r="AC11" s="19" t="n">
        <v>0.247177121543527</v>
      </c>
      <c r="AD11" s="19" t="n">
        <v>0.191416365122014</v>
      </c>
    </row>
    <row r="12">
      <c r="B12" s="20" t="s">
        <v>205</v>
      </c>
      <c r="C12" s="19" t="n">
        <v>0.0710328002504116</v>
      </c>
      <c r="D12" s="19" t="n">
        <v>0.0786282794882546</v>
      </c>
      <c r="E12" s="19" t="n">
        <v>0.0670028944552806</v>
      </c>
      <c r="F12" s="19"/>
      <c r="G12" s="19" t="n">
        <v>0.121495496639671</v>
      </c>
      <c r="H12" s="19" t="n">
        <v>0.0195393868137588</v>
      </c>
      <c r="I12" s="19" t="n">
        <v>0.0124390483849287</v>
      </c>
      <c r="J12" s="19" t="n">
        <v>0</v>
      </c>
      <c r="K12" s="19" t="n">
        <v>0.114629807189101</v>
      </c>
      <c r="L12" s="19" t="n">
        <v>0.0636056381037725</v>
      </c>
      <c r="M12" s="19" t="n">
        <v>0.0977444706329961</v>
      </c>
      <c r="N12" s="19" t="n">
        <v>0.14282259899194</v>
      </c>
      <c r="O12" s="19" t="n">
        <v>0.0713077068682326</v>
      </c>
      <c r="P12" s="19"/>
      <c r="Q12" s="19" t="n">
        <v>0.0784205001592205</v>
      </c>
      <c r="R12" s="19" t="n">
        <v>0.0846016057845581</v>
      </c>
      <c r="S12" s="19" t="n">
        <v>0.0809057289688097</v>
      </c>
      <c r="T12" s="19" t="n">
        <v>0.0143517625542072</v>
      </c>
      <c r="U12" s="19"/>
      <c r="V12" s="19" t="n">
        <v>0.0614316731559295</v>
      </c>
      <c r="W12" s="19" t="n">
        <v>0.0981467410569436</v>
      </c>
      <c r="X12" s="19" t="n">
        <v>0.0312576573831955</v>
      </c>
      <c r="Y12" s="19"/>
      <c r="Z12" s="19" t="n">
        <v>0.0525380968327558</v>
      </c>
      <c r="AA12" s="19" t="n">
        <v>0.0425080833374512</v>
      </c>
      <c r="AB12" s="19" t="n">
        <v>0.0758804370559164</v>
      </c>
      <c r="AC12" s="19" t="n">
        <v>0.0672465118787099</v>
      </c>
      <c r="AD12" s="19" t="n">
        <v>0.0740377320099458</v>
      </c>
    </row>
    <row r="13">
      <c r="B13" s="20" t="s">
        <v>206</v>
      </c>
      <c r="C13" s="19" t="n">
        <v>0.0125011132180674</v>
      </c>
      <c r="D13" s="19" t="n">
        <v>0.0111999748217818</v>
      </c>
      <c r="E13" s="19" t="n">
        <v>0.0132778072221284</v>
      </c>
      <c r="F13" s="19"/>
      <c r="G13" s="19" t="n">
        <v>0</v>
      </c>
      <c r="H13" s="19" t="n">
        <v>0</v>
      </c>
      <c r="I13" s="19" t="n">
        <v>0.0374653180322849</v>
      </c>
      <c r="J13" s="19" t="n">
        <v>0</v>
      </c>
      <c r="K13" s="19" t="n">
        <v>0</v>
      </c>
      <c r="L13" s="19" t="n">
        <v>0</v>
      </c>
      <c r="M13" s="19" t="n">
        <v>0.0242914388899252</v>
      </c>
      <c r="N13" s="19" t="n">
        <v>0.0408410007200429</v>
      </c>
      <c r="O13" s="19" t="n">
        <v>0</v>
      </c>
      <c r="P13" s="19"/>
      <c r="Q13" s="19" t="n">
        <v>0.0203268394364131</v>
      </c>
      <c r="R13" s="19" t="n">
        <v>0.0119283125057208</v>
      </c>
      <c r="S13" s="19" t="n">
        <v>0</v>
      </c>
      <c r="T13" s="19" t="n">
        <v>0.0126631027831919</v>
      </c>
      <c r="U13" s="19"/>
      <c r="V13" s="19" t="n">
        <v>0.00873855579796209</v>
      </c>
      <c r="W13" s="19" t="n">
        <v>0.0065101730534277</v>
      </c>
      <c r="X13" s="19" t="n">
        <v>0.0390766056683313</v>
      </c>
      <c r="Y13" s="19"/>
      <c r="Z13" s="19" t="n">
        <v>0.0213363164471645</v>
      </c>
      <c r="AA13" s="19" t="n">
        <v>0.0153386576272372</v>
      </c>
      <c r="AB13" s="19" t="n">
        <v>0.00767570121892406</v>
      </c>
      <c r="AC13" s="19" t="n">
        <v>0</v>
      </c>
      <c r="AD13" s="19" t="n">
        <v>0.0189288654813304</v>
      </c>
    </row>
    <row r="14">
      <c r="B14" s="20" t="s">
        <v>78</v>
      </c>
      <c r="C14" s="19" t="n">
        <v>0.0340638063210025</v>
      </c>
      <c r="D14" s="19" t="n">
        <v>0.0410159198267351</v>
      </c>
      <c r="E14" s="19" t="n">
        <v>0.0302669020081663</v>
      </c>
      <c r="F14" s="19"/>
      <c r="G14" s="19" t="n">
        <v>0</v>
      </c>
      <c r="H14" s="19" t="n">
        <v>0</v>
      </c>
      <c r="I14" s="19" t="n">
        <v>0.0750788089420686</v>
      </c>
      <c r="J14" s="19" t="n">
        <v>0.0372808473761165</v>
      </c>
      <c r="K14" s="19" t="n">
        <v>0.0326402854025293</v>
      </c>
      <c r="L14" s="19" t="n">
        <v>0.0158072621504475</v>
      </c>
      <c r="M14" s="19" t="n">
        <v>0.048872235316498</v>
      </c>
      <c r="N14" s="19" t="n">
        <v>0.0611405975518541</v>
      </c>
      <c r="O14" s="19" t="n">
        <v>0.0239572471610491</v>
      </c>
      <c r="P14" s="19"/>
      <c r="Q14" s="19" t="n">
        <v>0.0411751533957951</v>
      </c>
      <c r="R14" s="19" t="n">
        <v>0.0212002159205317</v>
      </c>
      <c r="S14" s="19" t="n">
        <v>0.0398747467216707</v>
      </c>
      <c r="T14" s="19" t="n">
        <v>0.0375262277607958</v>
      </c>
      <c r="U14" s="19"/>
      <c r="V14" s="19" t="n">
        <v>0.0329007854957939</v>
      </c>
      <c r="W14" s="19" t="n">
        <v>0.0488740597281915</v>
      </c>
      <c r="X14" s="19" t="n">
        <v>0</v>
      </c>
      <c r="Y14" s="19"/>
      <c r="Z14" s="19" t="n">
        <v>0.0355504860072523</v>
      </c>
      <c r="AA14" s="19" t="n">
        <v>0.0242323957028389</v>
      </c>
      <c r="AB14" s="19" t="n">
        <v>0.0309704361175314</v>
      </c>
      <c r="AC14" s="19" t="n">
        <v>0.0195981471469084</v>
      </c>
      <c r="AD14" s="19" t="n">
        <v>0.021630155507421</v>
      </c>
    </row>
    <row r="15">
      <c r="B15" s="20" t="s">
        <v>207</v>
      </c>
      <c r="C15" s="23" t="n">
        <v>0.693338516294706</v>
      </c>
      <c r="D15" s="23" t="n">
        <v>0.669046464721137</v>
      </c>
      <c r="E15" s="23" t="n">
        <v>0.705948837019835</v>
      </c>
      <c r="F15" s="23"/>
      <c r="G15" s="23" t="n">
        <v>0.727174635778575</v>
      </c>
      <c r="H15" s="23" t="n">
        <v>0.804140628862638</v>
      </c>
      <c r="I15" s="23" t="n">
        <v>0.650224916447008</v>
      </c>
      <c r="J15" s="23" t="n">
        <v>0.703947514042783</v>
      </c>
      <c r="K15" s="23" t="n">
        <v>0.672236316993838</v>
      </c>
      <c r="L15" s="23" t="n">
        <v>0.714151218035006</v>
      </c>
      <c r="M15" s="23" t="n">
        <v>0.658183710321161</v>
      </c>
      <c r="N15" s="23" t="n">
        <v>0.612373203744223</v>
      </c>
      <c r="O15" s="23" t="n">
        <v>0.713923120604698</v>
      </c>
      <c r="P15" s="23"/>
      <c r="Q15" s="23" t="n">
        <v>0.637563304019356</v>
      </c>
      <c r="R15" s="23" t="n">
        <v>0.715080119384319</v>
      </c>
      <c r="S15" s="23" t="n">
        <v>0.745690058243158</v>
      </c>
      <c r="T15" s="23" t="n">
        <v>0.677833770677879</v>
      </c>
      <c r="U15" s="23"/>
      <c r="V15" s="23" t="n">
        <v>0.686828964641723</v>
      </c>
      <c r="W15" s="23" t="n">
        <v>0.668885507988119</v>
      </c>
      <c r="X15" s="23" t="n">
        <v>0.775063763648505</v>
      </c>
      <c r="Y15" s="23"/>
      <c r="Z15" s="23" t="n">
        <v>0.692446915744722</v>
      </c>
      <c r="AA15" s="23" t="n">
        <v>0.807597044302955</v>
      </c>
      <c r="AB15" s="23" t="n">
        <v>0.705112232780043</v>
      </c>
      <c r="AC15" s="23" t="n">
        <v>0.665978219430854</v>
      </c>
      <c r="AD15" s="23" t="n">
        <v>0.693986881879289</v>
      </c>
    </row>
    <row r="16">
      <c r="B16" s="20" t="s">
        <v>208</v>
      </c>
      <c r="C16" s="23" t="n">
        <v>0.083533913468479</v>
      </c>
      <c r="D16" s="23" t="n">
        <v>0.0898282543100364</v>
      </c>
      <c r="E16" s="23" t="n">
        <v>0.080280701677409</v>
      </c>
      <c r="F16" s="23"/>
      <c r="G16" s="23" t="n">
        <v>0.121495496639671</v>
      </c>
      <c r="H16" s="23" t="n">
        <v>0.0195393868137588</v>
      </c>
      <c r="I16" s="23" t="n">
        <v>0.0499043664172137</v>
      </c>
      <c r="J16" s="23" t="n">
        <v>0</v>
      </c>
      <c r="K16" s="23" t="n">
        <v>0.114629807189101</v>
      </c>
      <c r="L16" s="23" t="n">
        <v>0.0636056381037725</v>
      </c>
      <c r="M16" s="23" t="n">
        <v>0.122035909522921</v>
      </c>
      <c r="N16" s="23" t="n">
        <v>0.183663599711983</v>
      </c>
      <c r="O16" s="23" t="n">
        <v>0.0713077068682326</v>
      </c>
      <c r="P16" s="23"/>
      <c r="Q16" s="23" t="n">
        <v>0.0987473395956335</v>
      </c>
      <c r="R16" s="23" t="n">
        <v>0.0965299182902789</v>
      </c>
      <c r="S16" s="23" t="n">
        <v>0.0809057289688097</v>
      </c>
      <c r="T16" s="23" t="n">
        <v>0.0270148653373992</v>
      </c>
      <c r="U16" s="23"/>
      <c r="V16" s="23" t="n">
        <v>0.0701702289538916</v>
      </c>
      <c r="W16" s="23" t="n">
        <v>0.104656914110371</v>
      </c>
      <c r="X16" s="23" t="n">
        <v>0.0703342630515268</v>
      </c>
      <c r="Y16" s="23"/>
      <c r="Z16" s="23" t="n">
        <v>0.0738744132799203</v>
      </c>
      <c r="AA16" s="23" t="n">
        <v>0.0578467409646885</v>
      </c>
      <c r="AB16" s="23" t="n">
        <v>0.0835561382748404</v>
      </c>
      <c r="AC16" s="23" t="n">
        <v>0.0672465118787099</v>
      </c>
      <c r="AD16" s="23" t="n">
        <v>0.0929665974912762</v>
      </c>
    </row>
    <row r="17">
      <c r="B17" s="20" t="s">
        <v>170</v>
      </c>
      <c r="C17" s="24" t="n">
        <v>0.609804602826227</v>
      </c>
      <c r="D17" s="24" t="n">
        <v>0.579218210411101</v>
      </c>
      <c r="E17" s="24" t="n">
        <v>0.625668135342426</v>
      </c>
      <c r="F17" s="24"/>
      <c r="G17" s="24" t="n">
        <v>0.605679139138904</v>
      </c>
      <c r="H17" s="24" t="n">
        <v>0.78460124204888</v>
      </c>
      <c r="I17" s="24" t="n">
        <v>0.600320550029794</v>
      </c>
      <c r="J17" s="24" t="n">
        <v>0.703947514042783</v>
      </c>
      <c r="K17" s="24" t="n">
        <v>0.557606509804737</v>
      </c>
      <c r="L17" s="24" t="n">
        <v>0.650545579931234</v>
      </c>
      <c r="M17" s="24" t="n">
        <v>0.53614780079824</v>
      </c>
      <c r="N17" s="24" t="n">
        <v>0.42870960403224</v>
      </c>
      <c r="O17" s="24" t="n">
        <v>0.642615413736465</v>
      </c>
      <c r="P17" s="24"/>
      <c r="Q17" s="24" t="n">
        <v>0.538815964423722</v>
      </c>
      <c r="R17" s="24" t="n">
        <v>0.61855020109404</v>
      </c>
      <c r="S17" s="24" t="n">
        <v>0.664784329274348</v>
      </c>
      <c r="T17" s="24" t="n">
        <v>0.65081890534048</v>
      </c>
      <c r="U17" s="24"/>
      <c r="V17" s="24" t="n">
        <v>0.616658735687831</v>
      </c>
      <c r="W17" s="24" t="n">
        <v>0.564228593877747</v>
      </c>
      <c r="X17" s="24" t="n">
        <v>0.704729500596978</v>
      </c>
      <c r="Y17" s="24"/>
      <c r="Z17" s="24" t="n">
        <v>0.618572502464801</v>
      </c>
      <c r="AA17" s="24" t="n">
        <v>0.749750303338267</v>
      </c>
      <c r="AB17" s="24" t="n">
        <v>0.621556094505202</v>
      </c>
      <c r="AC17" s="24" t="n">
        <v>0.598731707552144</v>
      </c>
      <c r="AD17" s="24" t="n">
        <v>0.601020284388013</v>
      </c>
    </row>
    <row r="18">
      <c r="B18" s="18" t="s">
        <v>223</v>
      </c>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227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447</v>
      </c>
      <c r="D7" s="11" t="n">
        <v>160</v>
      </c>
      <c r="E7" s="11" t="n">
        <v>286</v>
      </c>
      <c r="F7" s="11"/>
      <c r="G7" s="11" t="n">
        <v>33</v>
      </c>
      <c r="H7" s="11" t="n">
        <v>51</v>
      </c>
      <c r="I7" s="11" t="n">
        <v>80</v>
      </c>
      <c r="J7" s="11" t="n">
        <v>27</v>
      </c>
      <c r="K7" s="11" t="n">
        <v>61</v>
      </c>
      <c r="L7" s="11" t="n">
        <v>63</v>
      </c>
      <c r="M7" s="11" t="n">
        <v>41</v>
      </c>
      <c r="N7" s="11" t="n">
        <v>49</v>
      </c>
      <c r="O7" s="11" t="n">
        <v>42</v>
      </c>
      <c r="P7" s="11"/>
      <c r="Q7" s="11" t="n">
        <v>99</v>
      </c>
      <c r="R7" s="11" t="n">
        <v>224</v>
      </c>
      <c r="S7" s="11" t="n">
        <v>50</v>
      </c>
      <c r="T7" s="11" t="n">
        <v>71</v>
      </c>
      <c r="U7" s="11"/>
      <c r="V7" s="11" t="n">
        <v>206</v>
      </c>
      <c r="W7" s="11" t="n">
        <v>172</v>
      </c>
      <c r="X7" s="11" t="n">
        <v>69</v>
      </c>
      <c r="Y7" s="11"/>
      <c r="Z7" s="11" t="n">
        <v>220</v>
      </c>
      <c r="AA7" s="11" t="n">
        <v>73</v>
      </c>
      <c r="AB7" s="11" t="n">
        <v>148</v>
      </c>
      <c r="AC7" s="11" t="n">
        <v>90</v>
      </c>
      <c r="AD7" s="11" t="n">
        <v>92</v>
      </c>
    </row>
    <row r="8" ht="30" customHeight="1">
      <c r="B8" s="12" t="s">
        <v>20</v>
      </c>
      <c r="C8" s="12" t="n">
        <v>447</v>
      </c>
      <c r="D8" s="12" t="n">
        <v>161</v>
      </c>
      <c r="E8" s="12" t="n">
        <v>285</v>
      </c>
      <c r="F8" s="12"/>
      <c r="G8" s="12" t="n">
        <v>38</v>
      </c>
      <c r="H8" s="12" t="n">
        <v>50</v>
      </c>
      <c r="I8" s="12" t="n">
        <v>71</v>
      </c>
      <c r="J8" s="12" t="n">
        <v>22</v>
      </c>
      <c r="K8" s="12" t="n">
        <v>58</v>
      </c>
      <c r="L8" s="12" t="n">
        <v>74</v>
      </c>
      <c r="M8" s="12" t="n">
        <v>46</v>
      </c>
      <c r="N8" s="12" t="n">
        <v>44</v>
      </c>
      <c r="O8" s="12" t="n">
        <v>43</v>
      </c>
      <c r="P8" s="12"/>
      <c r="Q8" s="12" t="n">
        <v>99</v>
      </c>
      <c r="R8" s="12" t="n">
        <v>224</v>
      </c>
      <c r="S8" s="12" t="n">
        <v>50</v>
      </c>
      <c r="T8" s="12" t="n">
        <v>72</v>
      </c>
      <c r="U8" s="12"/>
      <c r="V8" s="12" t="n">
        <v>206</v>
      </c>
      <c r="W8" s="12" t="n">
        <v>173</v>
      </c>
      <c r="X8" s="12" t="n">
        <v>68</v>
      </c>
      <c r="Y8" s="12"/>
      <c r="Z8" s="12" t="n">
        <v>221</v>
      </c>
      <c r="AA8" s="12" t="n">
        <v>73</v>
      </c>
      <c r="AB8" s="12" t="n">
        <v>147</v>
      </c>
      <c r="AC8" s="12" t="n">
        <v>89</v>
      </c>
      <c r="AD8" s="12" t="n">
        <v>93</v>
      </c>
    </row>
    <row r="9">
      <c r="B9" s="20" t="s">
        <v>203</v>
      </c>
      <c r="C9" s="19" t="n">
        <v>0.473417479207155</v>
      </c>
      <c r="D9" s="19" t="n">
        <v>0.430512019884226</v>
      </c>
      <c r="E9" s="19" t="n">
        <v>0.495742956836026</v>
      </c>
      <c r="F9" s="19"/>
      <c r="G9" s="19" t="n">
        <v>0.302659735163507</v>
      </c>
      <c r="H9" s="19" t="n">
        <v>0.450569654215886</v>
      </c>
      <c r="I9" s="19" t="n">
        <v>0.513247211335293</v>
      </c>
      <c r="J9" s="19" t="n">
        <v>0.406578452254537</v>
      </c>
      <c r="K9" s="19" t="n">
        <v>0.62308148474992</v>
      </c>
      <c r="L9" s="19" t="n">
        <v>0.428302436070013</v>
      </c>
      <c r="M9" s="19" t="n">
        <v>0.390109809922041</v>
      </c>
      <c r="N9" s="19" t="n">
        <v>0.510633412528747</v>
      </c>
      <c r="O9" s="19" t="n">
        <v>0.546786425092269</v>
      </c>
      <c r="P9" s="19"/>
      <c r="Q9" s="19" t="n">
        <v>0.384105567647137</v>
      </c>
      <c r="R9" s="19" t="n">
        <v>0.490458662273969</v>
      </c>
      <c r="S9" s="19" t="n">
        <v>0.470896286130642</v>
      </c>
      <c r="T9" s="19" t="n">
        <v>0.548091953587954</v>
      </c>
      <c r="U9" s="19"/>
      <c r="V9" s="19" t="n">
        <v>0.463178570496809</v>
      </c>
      <c r="W9" s="19" t="n">
        <v>0.484611878289002</v>
      </c>
      <c r="X9" s="19" t="n">
        <v>0.475964609970269</v>
      </c>
      <c r="Y9" s="19"/>
      <c r="Z9" s="19" t="n">
        <v>0.494738695707953</v>
      </c>
      <c r="AA9" s="19" t="n">
        <v>0.444688423987466</v>
      </c>
      <c r="AB9" s="19" t="n">
        <v>0.524106165666089</v>
      </c>
      <c r="AC9" s="19" t="n">
        <v>0.39535561401795</v>
      </c>
      <c r="AD9" s="19" t="n">
        <v>0.463970525270678</v>
      </c>
    </row>
    <row r="10">
      <c r="B10" s="20" t="s">
        <v>204</v>
      </c>
      <c r="C10" s="19" t="n">
        <v>0.326774330744544</v>
      </c>
      <c r="D10" s="19" t="n">
        <v>0.333794109364969</v>
      </c>
      <c r="E10" s="19" t="n">
        <v>0.323963928474072</v>
      </c>
      <c r="F10" s="19"/>
      <c r="G10" s="19" t="n">
        <v>0.454708940369041</v>
      </c>
      <c r="H10" s="19" t="n">
        <v>0.431495770401901</v>
      </c>
      <c r="I10" s="19" t="n">
        <v>0.236934610823641</v>
      </c>
      <c r="J10" s="19" t="n">
        <v>0.37061418070945</v>
      </c>
      <c r="K10" s="19" t="n">
        <v>0.245968565359715</v>
      </c>
      <c r="L10" s="19" t="n">
        <v>0.333647157918319</v>
      </c>
      <c r="M10" s="19" t="n">
        <v>0.390399167458689</v>
      </c>
      <c r="N10" s="19" t="n">
        <v>0.264620179982807</v>
      </c>
      <c r="O10" s="19" t="n">
        <v>0.309752109248894</v>
      </c>
      <c r="P10" s="19"/>
      <c r="Q10" s="19" t="n">
        <v>0.371656077766537</v>
      </c>
      <c r="R10" s="19" t="n">
        <v>0.287939468769222</v>
      </c>
      <c r="S10" s="19" t="n">
        <v>0.421705602658691</v>
      </c>
      <c r="T10" s="19" t="n">
        <v>0.333905757218994</v>
      </c>
      <c r="U10" s="19"/>
      <c r="V10" s="19" t="n">
        <v>0.353628018329192</v>
      </c>
      <c r="W10" s="19" t="n">
        <v>0.291295472991877</v>
      </c>
      <c r="X10" s="19" t="n">
        <v>0.335620808790645</v>
      </c>
      <c r="Y10" s="19"/>
      <c r="Z10" s="19" t="n">
        <v>0.32461640669868</v>
      </c>
      <c r="AA10" s="19" t="n">
        <v>0.35211781058716</v>
      </c>
      <c r="AB10" s="19" t="n">
        <v>0.322617071309077</v>
      </c>
      <c r="AC10" s="19" t="n">
        <v>0.329377224724058</v>
      </c>
      <c r="AD10" s="19" t="n">
        <v>0.357812251541644</v>
      </c>
    </row>
    <row r="11">
      <c r="B11" s="20" t="s">
        <v>221</v>
      </c>
      <c r="C11" s="19" t="n">
        <v>0.1149866632236</v>
      </c>
      <c r="D11" s="19" t="n">
        <v>0.144900540278256</v>
      </c>
      <c r="E11" s="19" t="n">
        <v>0.098538606426153</v>
      </c>
      <c r="F11" s="19"/>
      <c r="G11" s="19" t="n">
        <v>0.121495496639671</v>
      </c>
      <c r="H11" s="19" t="n">
        <v>0.0788558017546953</v>
      </c>
      <c r="I11" s="19" t="n">
        <v>0.137274050866712</v>
      </c>
      <c r="J11" s="19" t="n">
        <v>0.148684530894123</v>
      </c>
      <c r="K11" s="19" t="n">
        <v>0.065669379085307</v>
      </c>
      <c r="L11" s="19" t="n">
        <v>0.143018538357992</v>
      </c>
      <c r="M11" s="19" t="n">
        <v>0.146037990876199</v>
      </c>
      <c r="N11" s="19" t="n">
        <v>0.101739791215476</v>
      </c>
      <c r="O11" s="19" t="n">
        <v>0.0958289886441964</v>
      </c>
      <c r="P11" s="19"/>
      <c r="Q11" s="19" t="n">
        <v>0.0861993901662429</v>
      </c>
      <c r="R11" s="19" t="n">
        <v>0.147930349095145</v>
      </c>
      <c r="S11" s="19" t="n">
        <v>0.0639471727171021</v>
      </c>
      <c r="T11" s="19" t="n">
        <v>0.0916565886548761</v>
      </c>
      <c r="U11" s="19"/>
      <c r="V11" s="19" t="n">
        <v>0.121417847570023</v>
      </c>
      <c r="W11" s="19" t="n">
        <v>0.113024415787123</v>
      </c>
      <c r="X11" s="19" t="n">
        <v>0.100524452193326</v>
      </c>
      <c r="Y11" s="19"/>
      <c r="Z11" s="19" t="n">
        <v>0.113233666228572</v>
      </c>
      <c r="AA11" s="19" t="n">
        <v>0.0700040952715197</v>
      </c>
      <c r="AB11" s="19" t="n">
        <v>0.0853536492010247</v>
      </c>
      <c r="AC11" s="19" t="n">
        <v>0.142971560082238</v>
      </c>
      <c r="AD11" s="19" t="n">
        <v>0.0748569476970501</v>
      </c>
    </row>
    <row r="12">
      <c r="B12" s="20" t="s">
        <v>205</v>
      </c>
      <c r="C12" s="19" t="n">
        <v>0.0508428710224063</v>
      </c>
      <c r="D12" s="19" t="n">
        <v>0.0623597119150289</v>
      </c>
      <c r="E12" s="19" t="n">
        <v>0.0445333786189658</v>
      </c>
      <c r="F12" s="19"/>
      <c r="G12" s="19" t="n">
        <v>0.121135827827781</v>
      </c>
      <c r="H12" s="19" t="n">
        <v>0</v>
      </c>
      <c r="I12" s="19" t="n">
        <v>0.0502007121722111</v>
      </c>
      <c r="J12" s="19" t="n">
        <v>0.0368419887657735</v>
      </c>
      <c r="K12" s="19" t="n">
        <v>0.0326402854025293</v>
      </c>
      <c r="L12" s="19" t="n">
        <v>0.0634173433527813</v>
      </c>
      <c r="M12" s="19" t="n">
        <v>0.0734530317430709</v>
      </c>
      <c r="N12" s="19" t="n">
        <v>0.0616242116646953</v>
      </c>
      <c r="O12" s="19" t="n">
        <v>0.0236752298535917</v>
      </c>
      <c r="P12" s="19"/>
      <c r="Q12" s="19" t="n">
        <v>0.0896898701976513</v>
      </c>
      <c r="R12" s="19" t="n">
        <v>0.0565973650881125</v>
      </c>
      <c r="S12" s="19" t="n">
        <v>0.0237313942730418</v>
      </c>
      <c r="T12" s="19" t="n">
        <v>0</v>
      </c>
      <c r="U12" s="19"/>
      <c r="V12" s="19" t="n">
        <v>0.0296021067290085</v>
      </c>
      <c r="W12" s="19" t="n">
        <v>0.0721676362535864</v>
      </c>
      <c r="X12" s="19" t="n">
        <v>0.0609433713344812</v>
      </c>
      <c r="Y12" s="19"/>
      <c r="Z12" s="19" t="n">
        <v>0.0424706954269597</v>
      </c>
      <c r="AA12" s="19" t="n">
        <v>0.0529441904241038</v>
      </c>
      <c r="AB12" s="19" t="n">
        <v>0.0403186974417647</v>
      </c>
      <c r="AC12" s="19" t="n">
        <v>0.0673164020384343</v>
      </c>
      <c r="AD12" s="19" t="n">
        <v>0.0784374208906225</v>
      </c>
    </row>
    <row r="13">
      <c r="B13" s="20" t="s">
        <v>206</v>
      </c>
      <c r="C13" s="19" t="n">
        <v>0.00826369013179347</v>
      </c>
      <c r="D13" s="19" t="n">
        <v>0.0056349205260644</v>
      </c>
      <c r="E13" s="19" t="n">
        <v>0.00977340923174907</v>
      </c>
      <c r="F13" s="19"/>
      <c r="G13" s="19" t="n">
        <v>0</v>
      </c>
      <c r="H13" s="19" t="n">
        <v>0</v>
      </c>
      <c r="I13" s="19" t="n">
        <v>0.0124390483849287</v>
      </c>
      <c r="J13" s="19" t="n">
        <v>0</v>
      </c>
      <c r="K13" s="19" t="n">
        <v>0.0326402854025293</v>
      </c>
      <c r="L13" s="19" t="n">
        <v>0</v>
      </c>
      <c r="M13" s="19" t="n">
        <v>0</v>
      </c>
      <c r="N13" s="19" t="n">
        <v>0.0205414038882318</v>
      </c>
      <c r="O13" s="19" t="n">
        <v>0</v>
      </c>
      <c r="P13" s="19"/>
      <c r="Q13" s="19" t="n">
        <v>0.0282066845000706</v>
      </c>
      <c r="R13" s="19" t="n">
        <v>0</v>
      </c>
      <c r="S13" s="19" t="n">
        <v>0</v>
      </c>
      <c r="T13" s="19" t="n">
        <v>0.0126631027831919</v>
      </c>
      <c r="U13" s="19"/>
      <c r="V13" s="19" t="n">
        <v>0.00901965084511495</v>
      </c>
      <c r="W13" s="19" t="n">
        <v>0</v>
      </c>
      <c r="X13" s="19" t="n">
        <v>0.0269467577112786</v>
      </c>
      <c r="Y13" s="19"/>
      <c r="Z13" s="19" t="n">
        <v>0.0124349438416194</v>
      </c>
      <c r="AA13" s="19" t="n">
        <v>0.0129769600661301</v>
      </c>
      <c r="AB13" s="19" t="n">
        <v>0.00649387127727841</v>
      </c>
      <c r="AC13" s="19" t="n">
        <v>0.0107054764141683</v>
      </c>
      <c r="AD13" s="19" t="n">
        <v>0</v>
      </c>
    </row>
    <row r="14">
      <c r="B14" s="20" t="s">
        <v>78</v>
      </c>
      <c r="C14" s="19" t="n">
        <v>0.0257149656705007</v>
      </c>
      <c r="D14" s="19" t="n">
        <v>0.0227986980314554</v>
      </c>
      <c r="E14" s="19" t="n">
        <v>0.0274477204130339</v>
      </c>
      <c r="F14" s="19"/>
      <c r="G14" s="19" t="n">
        <v>0</v>
      </c>
      <c r="H14" s="19" t="n">
        <v>0.0390787736275177</v>
      </c>
      <c r="I14" s="19" t="n">
        <v>0.0499043664172137</v>
      </c>
      <c r="J14" s="19" t="n">
        <v>0.0372808473761165</v>
      </c>
      <c r="K14" s="19" t="n">
        <v>0</v>
      </c>
      <c r="L14" s="19" t="n">
        <v>0.031614524300895</v>
      </c>
      <c r="M14" s="19" t="n">
        <v>0</v>
      </c>
      <c r="N14" s="19" t="n">
        <v>0.0408410007200429</v>
      </c>
      <c r="O14" s="19" t="n">
        <v>0.0239572471610491</v>
      </c>
      <c r="P14" s="19"/>
      <c r="Q14" s="19" t="n">
        <v>0.0401424097223604</v>
      </c>
      <c r="R14" s="19" t="n">
        <v>0.0170741547735503</v>
      </c>
      <c r="S14" s="19" t="n">
        <v>0.0197195442205232</v>
      </c>
      <c r="T14" s="19" t="n">
        <v>0.0136825977549836</v>
      </c>
      <c r="U14" s="19"/>
      <c r="V14" s="19" t="n">
        <v>0.0231538060298521</v>
      </c>
      <c r="W14" s="19" t="n">
        <v>0.0389005966784115</v>
      </c>
      <c r="X14" s="19" t="n">
        <v>0</v>
      </c>
      <c r="Y14" s="19"/>
      <c r="Z14" s="19" t="n">
        <v>0.0125055920962161</v>
      </c>
      <c r="AA14" s="19" t="n">
        <v>0.0672685196636209</v>
      </c>
      <c r="AB14" s="19" t="n">
        <v>0.0211105451047665</v>
      </c>
      <c r="AC14" s="19" t="n">
        <v>0.0542737227231518</v>
      </c>
      <c r="AD14" s="19" t="n">
        <v>0.0249228546000056</v>
      </c>
    </row>
    <row r="15">
      <c r="B15" s="20" t="s">
        <v>207</v>
      </c>
      <c r="C15" s="23" t="n">
        <v>0.800191809951699</v>
      </c>
      <c r="D15" s="23" t="n">
        <v>0.764306129249195</v>
      </c>
      <c r="E15" s="23" t="n">
        <v>0.819706885310098</v>
      </c>
      <c r="F15" s="23"/>
      <c r="G15" s="23" t="n">
        <v>0.757368675532548</v>
      </c>
      <c r="H15" s="23" t="n">
        <v>0.882065424617787</v>
      </c>
      <c r="I15" s="23" t="n">
        <v>0.750181822158934</v>
      </c>
      <c r="J15" s="23" t="n">
        <v>0.777192632963987</v>
      </c>
      <c r="K15" s="23" t="n">
        <v>0.869050050109634</v>
      </c>
      <c r="L15" s="23" t="n">
        <v>0.761949593988331</v>
      </c>
      <c r="M15" s="23" t="n">
        <v>0.78050897738073</v>
      </c>
      <c r="N15" s="23" t="n">
        <v>0.775253592511554</v>
      </c>
      <c r="O15" s="23" t="n">
        <v>0.856538534341163</v>
      </c>
      <c r="P15" s="23"/>
      <c r="Q15" s="23" t="n">
        <v>0.755761645413675</v>
      </c>
      <c r="R15" s="23" t="n">
        <v>0.778398131043192</v>
      </c>
      <c r="S15" s="23" t="n">
        <v>0.892601888789333</v>
      </c>
      <c r="T15" s="23" t="n">
        <v>0.881997710806949</v>
      </c>
      <c r="U15" s="23"/>
      <c r="V15" s="23" t="n">
        <v>0.816806588826002</v>
      </c>
      <c r="W15" s="23" t="n">
        <v>0.775907351280879</v>
      </c>
      <c r="X15" s="23" t="n">
        <v>0.811585418760914</v>
      </c>
      <c r="Y15" s="23"/>
      <c r="Z15" s="23" t="n">
        <v>0.819355102406633</v>
      </c>
      <c r="AA15" s="23" t="n">
        <v>0.796806234574626</v>
      </c>
      <c r="AB15" s="23" t="n">
        <v>0.846723236975166</v>
      </c>
      <c r="AC15" s="23" t="n">
        <v>0.724732838742008</v>
      </c>
      <c r="AD15" s="23" t="n">
        <v>0.821782776812322</v>
      </c>
    </row>
    <row r="16">
      <c r="B16" s="20" t="s">
        <v>208</v>
      </c>
      <c r="C16" s="23" t="n">
        <v>0.0591065611541998</v>
      </c>
      <c r="D16" s="23" t="n">
        <v>0.0679946324410933</v>
      </c>
      <c r="E16" s="23" t="n">
        <v>0.0543067878507149</v>
      </c>
      <c r="F16" s="23"/>
      <c r="G16" s="23" t="n">
        <v>0.121135827827781</v>
      </c>
      <c r="H16" s="23" t="n">
        <v>0</v>
      </c>
      <c r="I16" s="23" t="n">
        <v>0.0626397605571398</v>
      </c>
      <c r="J16" s="23" t="n">
        <v>0.0368419887657735</v>
      </c>
      <c r="K16" s="23" t="n">
        <v>0.0652805708050585</v>
      </c>
      <c r="L16" s="23" t="n">
        <v>0.0634173433527813</v>
      </c>
      <c r="M16" s="23" t="n">
        <v>0.0734530317430709</v>
      </c>
      <c r="N16" s="23" t="n">
        <v>0.082165615552927</v>
      </c>
      <c r="O16" s="23" t="n">
        <v>0.0236752298535917</v>
      </c>
      <c r="P16" s="23"/>
      <c r="Q16" s="23" t="n">
        <v>0.117896554697722</v>
      </c>
      <c r="R16" s="23" t="n">
        <v>0.0565973650881125</v>
      </c>
      <c r="S16" s="23" t="n">
        <v>0.0237313942730418</v>
      </c>
      <c r="T16" s="23" t="n">
        <v>0.0126631027831919</v>
      </c>
      <c r="U16" s="23"/>
      <c r="V16" s="23" t="n">
        <v>0.0386217575741235</v>
      </c>
      <c r="W16" s="23" t="n">
        <v>0.0721676362535864</v>
      </c>
      <c r="X16" s="23" t="n">
        <v>0.0878901290457598</v>
      </c>
      <c r="Y16" s="23"/>
      <c r="Z16" s="23" t="n">
        <v>0.0549056392685791</v>
      </c>
      <c r="AA16" s="23" t="n">
        <v>0.0659211504902339</v>
      </c>
      <c r="AB16" s="23" t="n">
        <v>0.0468125687190431</v>
      </c>
      <c r="AC16" s="23" t="n">
        <v>0.0780218784526026</v>
      </c>
      <c r="AD16" s="23" t="n">
        <v>0.0784374208906225</v>
      </c>
    </row>
    <row r="17">
      <c r="B17" s="20" t="s">
        <v>170</v>
      </c>
      <c r="C17" s="24" t="n">
        <v>0.741085248797499</v>
      </c>
      <c r="D17" s="24" t="n">
        <v>0.696311496808102</v>
      </c>
      <c r="E17" s="24" t="n">
        <v>0.765400097459383</v>
      </c>
      <c r="F17" s="24"/>
      <c r="G17" s="24" t="n">
        <v>0.636232847704767</v>
      </c>
      <c r="H17" s="24" t="n">
        <v>0.882065424617787</v>
      </c>
      <c r="I17" s="24" t="n">
        <v>0.687542061601794</v>
      </c>
      <c r="J17" s="24" t="n">
        <v>0.740350644198214</v>
      </c>
      <c r="K17" s="24" t="n">
        <v>0.803769479304576</v>
      </c>
      <c r="L17" s="24" t="n">
        <v>0.69853225063555</v>
      </c>
      <c r="M17" s="24" t="n">
        <v>0.707055945637659</v>
      </c>
      <c r="N17" s="24" t="n">
        <v>0.693087976958627</v>
      </c>
      <c r="O17" s="24" t="n">
        <v>0.832863304487571</v>
      </c>
      <c r="P17" s="24"/>
      <c r="Q17" s="24" t="n">
        <v>0.637865090715953</v>
      </c>
      <c r="R17" s="24" t="n">
        <v>0.721800765955079</v>
      </c>
      <c r="S17" s="24" t="n">
        <v>0.868870494516291</v>
      </c>
      <c r="T17" s="24" t="n">
        <v>0.869334608023757</v>
      </c>
      <c r="U17" s="24"/>
      <c r="V17" s="24" t="n">
        <v>0.778184831251878</v>
      </c>
      <c r="W17" s="24" t="n">
        <v>0.703739715027293</v>
      </c>
      <c r="X17" s="24" t="n">
        <v>0.723695289715154</v>
      </c>
      <c r="Y17" s="24"/>
      <c r="Z17" s="24" t="n">
        <v>0.764449463138054</v>
      </c>
      <c r="AA17" s="24" t="n">
        <v>0.730885084084392</v>
      </c>
      <c r="AB17" s="24" t="n">
        <v>0.799910668256123</v>
      </c>
      <c r="AC17" s="24" t="n">
        <v>0.646710960289405</v>
      </c>
      <c r="AD17" s="24" t="n">
        <v>0.743345355921699</v>
      </c>
    </row>
    <row r="18">
      <c r="B18" s="18" t="s">
        <v>223</v>
      </c>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228</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447</v>
      </c>
      <c r="D7" s="11" t="n">
        <v>160</v>
      </c>
      <c r="E7" s="11" t="n">
        <v>286</v>
      </c>
      <c r="F7" s="11"/>
      <c r="G7" s="11" t="n">
        <v>33</v>
      </c>
      <c r="H7" s="11" t="n">
        <v>51</v>
      </c>
      <c r="I7" s="11" t="n">
        <v>80</v>
      </c>
      <c r="J7" s="11" t="n">
        <v>27</v>
      </c>
      <c r="K7" s="11" t="n">
        <v>61</v>
      </c>
      <c r="L7" s="11" t="n">
        <v>63</v>
      </c>
      <c r="M7" s="11" t="n">
        <v>41</v>
      </c>
      <c r="N7" s="11" t="n">
        <v>49</v>
      </c>
      <c r="O7" s="11" t="n">
        <v>42</v>
      </c>
      <c r="P7" s="11"/>
      <c r="Q7" s="11" t="n">
        <v>99</v>
      </c>
      <c r="R7" s="11" t="n">
        <v>224</v>
      </c>
      <c r="S7" s="11" t="n">
        <v>50</v>
      </c>
      <c r="T7" s="11" t="n">
        <v>71</v>
      </c>
      <c r="U7" s="11"/>
      <c r="V7" s="11" t="n">
        <v>206</v>
      </c>
      <c r="W7" s="11" t="n">
        <v>172</v>
      </c>
      <c r="X7" s="11" t="n">
        <v>69</v>
      </c>
      <c r="Y7" s="11"/>
      <c r="Z7" s="11" t="n">
        <v>220</v>
      </c>
      <c r="AA7" s="11" t="n">
        <v>73</v>
      </c>
      <c r="AB7" s="11" t="n">
        <v>148</v>
      </c>
      <c r="AC7" s="11" t="n">
        <v>90</v>
      </c>
      <c r="AD7" s="11" t="n">
        <v>92</v>
      </c>
    </row>
    <row r="8" ht="30" customHeight="1">
      <c r="B8" s="12" t="s">
        <v>20</v>
      </c>
      <c r="C8" s="12" t="n">
        <v>447</v>
      </c>
      <c r="D8" s="12" t="n">
        <v>161</v>
      </c>
      <c r="E8" s="12" t="n">
        <v>285</v>
      </c>
      <c r="F8" s="12"/>
      <c r="G8" s="12" t="n">
        <v>38</v>
      </c>
      <c r="H8" s="12" t="n">
        <v>50</v>
      </c>
      <c r="I8" s="12" t="n">
        <v>71</v>
      </c>
      <c r="J8" s="12" t="n">
        <v>22</v>
      </c>
      <c r="K8" s="12" t="n">
        <v>58</v>
      </c>
      <c r="L8" s="12" t="n">
        <v>74</v>
      </c>
      <c r="M8" s="12" t="n">
        <v>46</v>
      </c>
      <c r="N8" s="12" t="n">
        <v>44</v>
      </c>
      <c r="O8" s="12" t="n">
        <v>43</v>
      </c>
      <c r="P8" s="12"/>
      <c r="Q8" s="12" t="n">
        <v>99</v>
      </c>
      <c r="R8" s="12" t="n">
        <v>224</v>
      </c>
      <c r="S8" s="12" t="n">
        <v>50</v>
      </c>
      <c r="T8" s="12" t="n">
        <v>72</v>
      </c>
      <c r="U8" s="12"/>
      <c r="V8" s="12" t="n">
        <v>206</v>
      </c>
      <c r="W8" s="12" t="n">
        <v>173</v>
      </c>
      <c r="X8" s="12" t="n">
        <v>68</v>
      </c>
      <c r="Y8" s="12"/>
      <c r="Z8" s="12" t="n">
        <v>221</v>
      </c>
      <c r="AA8" s="12" t="n">
        <v>73</v>
      </c>
      <c r="AB8" s="12" t="n">
        <v>147</v>
      </c>
      <c r="AC8" s="12" t="n">
        <v>89</v>
      </c>
      <c r="AD8" s="12" t="n">
        <v>93</v>
      </c>
    </row>
    <row r="9">
      <c r="B9" s="20" t="s">
        <v>203</v>
      </c>
      <c r="C9" s="19" t="n">
        <v>0.475182020711642</v>
      </c>
      <c r="D9" s="19" t="n">
        <v>0.439598870397481</v>
      </c>
      <c r="E9" s="19" t="n">
        <v>0.493389000079528</v>
      </c>
      <c r="F9" s="19"/>
      <c r="G9" s="19" t="n">
        <v>0.363047814671452</v>
      </c>
      <c r="H9" s="19" t="n">
        <v>0.411490880588369</v>
      </c>
      <c r="I9" s="19" t="n">
        <v>0.513099038457794</v>
      </c>
      <c r="J9" s="19" t="n">
        <v>0.370175322099107</v>
      </c>
      <c r="K9" s="19" t="n">
        <v>0.524577416121959</v>
      </c>
      <c r="L9" s="19" t="n">
        <v>0.428679025571995</v>
      </c>
      <c r="M9" s="19" t="n">
        <v>0.438692687701892</v>
      </c>
      <c r="N9" s="19" t="n">
        <v>0.57153220302418</v>
      </c>
      <c r="O9" s="19" t="n">
        <v>0.594700919414367</v>
      </c>
      <c r="P9" s="19"/>
      <c r="Q9" s="19" t="n">
        <v>0.386428617659008</v>
      </c>
      <c r="R9" s="19" t="n">
        <v>0.493328123962646</v>
      </c>
      <c r="S9" s="19" t="n">
        <v>0.527426231346191</v>
      </c>
      <c r="T9" s="19" t="n">
        <v>0.524160864330326</v>
      </c>
      <c r="U9" s="19"/>
      <c r="V9" s="19" t="n">
        <v>0.43302178590468</v>
      </c>
      <c r="W9" s="19" t="n">
        <v>0.545982510377311</v>
      </c>
      <c r="X9" s="19" t="n">
        <v>0.422981449408162</v>
      </c>
      <c r="Y9" s="19"/>
      <c r="Z9" s="19" t="n">
        <v>0.491307885913116</v>
      </c>
      <c r="AA9" s="19" t="n">
        <v>0.451204053568604</v>
      </c>
      <c r="AB9" s="19" t="n">
        <v>0.533128954940074</v>
      </c>
      <c r="AC9" s="19" t="n">
        <v>0.417832898578664</v>
      </c>
      <c r="AD9" s="19" t="n">
        <v>0.43805178213817</v>
      </c>
    </row>
    <row r="10">
      <c r="B10" s="20" t="s">
        <v>204</v>
      </c>
      <c r="C10" s="19" t="n">
        <v>0.328801809813303</v>
      </c>
      <c r="D10" s="19" t="n">
        <v>0.354026471442061</v>
      </c>
      <c r="E10" s="19" t="n">
        <v>0.315743648575863</v>
      </c>
      <c r="F10" s="19"/>
      <c r="G10" s="19" t="n">
        <v>0.364126821107123</v>
      </c>
      <c r="H10" s="19" t="n">
        <v>0.392184245274496</v>
      </c>
      <c r="I10" s="19" t="n">
        <v>0.274696274610923</v>
      </c>
      <c r="J10" s="19" t="n">
        <v>0.444298158240997</v>
      </c>
      <c r="K10" s="19" t="n">
        <v>0.311443540304898</v>
      </c>
      <c r="L10" s="19" t="n">
        <v>0.364885092717231</v>
      </c>
      <c r="M10" s="19" t="n">
        <v>0.342105647215486</v>
      </c>
      <c r="N10" s="19" t="n">
        <v>0.244804197263837</v>
      </c>
      <c r="O10" s="19" t="n">
        <v>0.286076879395302</v>
      </c>
      <c r="P10" s="19"/>
      <c r="Q10" s="19" t="n">
        <v>0.380235230902704</v>
      </c>
      <c r="R10" s="19" t="n">
        <v>0.297428851039704</v>
      </c>
      <c r="S10" s="19" t="n">
        <v>0.382987438434569</v>
      </c>
      <c r="T10" s="19" t="n">
        <v>0.315382216455224</v>
      </c>
      <c r="U10" s="19"/>
      <c r="V10" s="19" t="n">
        <v>0.340940324203368</v>
      </c>
      <c r="W10" s="19" t="n">
        <v>0.294173828684489</v>
      </c>
      <c r="X10" s="19" t="n">
        <v>0.37997267306121</v>
      </c>
      <c r="Y10" s="19"/>
      <c r="Z10" s="19" t="n">
        <v>0.344350651045819</v>
      </c>
      <c r="AA10" s="19" t="n">
        <v>0.301067115322147</v>
      </c>
      <c r="AB10" s="19" t="n">
        <v>0.277839442398125</v>
      </c>
      <c r="AC10" s="19" t="n">
        <v>0.356645814421122</v>
      </c>
      <c r="AD10" s="19" t="n">
        <v>0.388574669068103</v>
      </c>
    </row>
    <row r="11">
      <c r="B11" s="20" t="s">
        <v>221</v>
      </c>
      <c r="C11" s="19" t="n">
        <v>0.12989570061309</v>
      </c>
      <c r="D11" s="19" t="n">
        <v>0.128148383481026</v>
      </c>
      <c r="E11" s="19" t="n">
        <v>0.131334661861927</v>
      </c>
      <c r="F11" s="19"/>
      <c r="G11" s="19" t="n">
        <v>0.242631324467452</v>
      </c>
      <c r="H11" s="19" t="n">
        <v>0.137473962195972</v>
      </c>
      <c r="I11" s="19" t="n">
        <v>0.137274050866712</v>
      </c>
      <c r="J11" s="19" t="n">
        <v>0.14824567228378</v>
      </c>
      <c r="K11" s="19" t="n">
        <v>0.114824211329225</v>
      </c>
      <c r="L11" s="19" t="n">
        <v>0.143018538357992</v>
      </c>
      <c r="M11" s="19" t="n">
        <v>0.170329429766124</v>
      </c>
      <c r="N11" s="19" t="n">
        <v>0.0608987904954335</v>
      </c>
      <c r="O11" s="19" t="n">
        <v>0.0239572471610491</v>
      </c>
      <c r="P11" s="19"/>
      <c r="Q11" s="19" t="n">
        <v>0.104281224100817</v>
      </c>
      <c r="R11" s="19" t="n">
        <v>0.159716068169853</v>
      </c>
      <c r="S11" s="19" t="n">
        <v>0.0895863302192396</v>
      </c>
      <c r="T11" s="19" t="n">
        <v>0.105130923049444</v>
      </c>
      <c r="U11" s="19"/>
      <c r="V11" s="19" t="n">
        <v>0.171391763160689</v>
      </c>
      <c r="W11" s="19" t="n">
        <v>0.0823937492974675</v>
      </c>
      <c r="X11" s="19" t="n">
        <v>0.124986270481915</v>
      </c>
      <c r="Y11" s="19"/>
      <c r="Z11" s="19" t="n">
        <v>0.115479155925377</v>
      </c>
      <c r="AA11" s="19" t="n">
        <v>0.191572274489316</v>
      </c>
      <c r="AB11" s="19" t="n">
        <v>0.116646688951035</v>
      </c>
      <c r="AC11" s="19" t="n">
        <v>0.114588797403725</v>
      </c>
      <c r="AD11" s="19" t="n">
        <v>0.077534858844444</v>
      </c>
    </row>
    <row r="12">
      <c r="B12" s="20" t="s">
        <v>205</v>
      </c>
      <c r="C12" s="19" t="n">
        <v>0.0337098346311936</v>
      </c>
      <c r="D12" s="19" t="n">
        <v>0.0367096345885716</v>
      </c>
      <c r="E12" s="19" t="n">
        <v>0.0321380393486742</v>
      </c>
      <c r="F12" s="19"/>
      <c r="G12" s="19" t="n">
        <v>0.0301940397539726</v>
      </c>
      <c r="H12" s="19" t="n">
        <v>0.0393115251274043</v>
      </c>
      <c r="I12" s="19" t="n">
        <v>0.0374653180322849</v>
      </c>
      <c r="J12" s="19" t="n">
        <v>0</v>
      </c>
      <c r="K12" s="19" t="n">
        <v>0.0163201427012646</v>
      </c>
      <c r="L12" s="19" t="n">
        <v>0.0318028190518862</v>
      </c>
      <c r="M12" s="19" t="n">
        <v>0.0242914388899252</v>
      </c>
      <c r="N12" s="19" t="n">
        <v>0.0410828077764635</v>
      </c>
      <c r="O12" s="19" t="n">
        <v>0.0713077068682326</v>
      </c>
      <c r="P12" s="19"/>
      <c r="Q12" s="19" t="n">
        <v>0.0488191599397458</v>
      </c>
      <c r="R12" s="19" t="n">
        <v>0.0404510555289982</v>
      </c>
      <c r="S12" s="19" t="n">
        <v>0</v>
      </c>
      <c r="T12" s="19" t="n">
        <v>0.0164662589749418</v>
      </c>
      <c r="U12" s="19"/>
      <c r="V12" s="19" t="n">
        <v>0.0284006704201263</v>
      </c>
      <c r="W12" s="19" t="n">
        <v>0.0406530126646174</v>
      </c>
      <c r="X12" s="19" t="n">
        <v>0.0321415964566622</v>
      </c>
      <c r="Y12" s="19"/>
      <c r="Z12" s="19" t="n">
        <v>0.0323683992131277</v>
      </c>
      <c r="AA12" s="19" t="n">
        <v>0.0129769600661301</v>
      </c>
      <c r="AB12" s="19" t="n">
        <v>0.0451714653354568</v>
      </c>
      <c r="AC12" s="19" t="n">
        <v>0.0560078518428214</v>
      </c>
      <c r="AD12" s="19" t="n">
        <v>0.0293590231118427</v>
      </c>
    </row>
    <row r="13">
      <c r="B13" s="20" t="s">
        <v>206</v>
      </c>
      <c r="C13" s="19" t="n">
        <v>0.0155579570624145</v>
      </c>
      <c r="D13" s="19" t="n">
        <v>0.0191083864893016</v>
      </c>
      <c r="E13" s="19" t="n">
        <v>0.0136124511213547</v>
      </c>
      <c r="F13" s="19"/>
      <c r="G13" s="19" t="n">
        <v>0</v>
      </c>
      <c r="H13" s="19" t="n">
        <v>0</v>
      </c>
      <c r="I13" s="19" t="n">
        <v>0.0248780967698575</v>
      </c>
      <c r="J13" s="19" t="n">
        <v>0</v>
      </c>
      <c r="K13" s="19" t="n">
        <v>0.0163201427012646</v>
      </c>
      <c r="L13" s="19" t="n">
        <v>0.0158072621504475</v>
      </c>
      <c r="M13" s="19" t="n">
        <v>0.0245807964265728</v>
      </c>
      <c r="N13" s="19" t="n">
        <v>0.0205414038882318</v>
      </c>
      <c r="O13" s="19" t="n">
        <v>0.0239572471610491</v>
      </c>
      <c r="P13" s="19"/>
      <c r="Q13" s="19" t="n">
        <v>0.049668871537754</v>
      </c>
      <c r="R13" s="19" t="n">
        <v>0.00508244774262609</v>
      </c>
      <c r="S13" s="19" t="n">
        <v>0</v>
      </c>
      <c r="T13" s="19" t="n">
        <v>0.0126631027831919</v>
      </c>
      <c r="U13" s="19"/>
      <c r="V13" s="19" t="n">
        <v>0.00439653376169484</v>
      </c>
      <c r="W13" s="19" t="n">
        <v>0.019254847577589</v>
      </c>
      <c r="X13" s="19" t="n">
        <v>0.0399180105920514</v>
      </c>
      <c r="Y13" s="19"/>
      <c r="Z13" s="19" t="n">
        <v>0.0124349438416194</v>
      </c>
      <c r="AA13" s="19" t="n">
        <v>0.0298450910173438</v>
      </c>
      <c r="AB13" s="19" t="n">
        <v>0.0149349445738941</v>
      </c>
      <c r="AC13" s="19" t="n">
        <v>0.0353264906067596</v>
      </c>
      <c r="AD13" s="19" t="n">
        <v>0.034122417399146</v>
      </c>
    </row>
    <row r="14">
      <c r="B14" s="20" t="s">
        <v>78</v>
      </c>
      <c r="C14" s="19" t="n">
        <v>0.0168526771683564</v>
      </c>
      <c r="D14" s="19" t="n">
        <v>0.0224082536015592</v>
      </c>
      <c r="E14" s="19" t="n">
        <v>0.0137821990126535</v>
      </c>
      <c r="F14" s="19"/>
      <c r="G14" s="19" t="n">
        <v>0</v>
      </c>
      <c r="H14" s="19" t="n">
        <v>0.0195393868137588</v>
      </c>
      <c r="I14" s="19" t="n">
        <v>0.0125872212624274</v>
      </c>
      <c r="J14" s="19" t="n">
        <v>0.0372808473761165</v>
      </c>
      <c r="K14" s="19" t="n">
        <v>0.0165145468413889</v>
      </c>
      <c r="L14" s="19" t="n">
        <v>0.0158072621504475</v>
      </c>
      <c r="M14" s="19" t="n">
        <v>0</v>
      </c>
      <c r="N14" s="19" t="n">
        <v>0.0611405975518541</v>
      </c>
      <c r="O14" s="19" t="n">
        <v>0</v>
      </c>
      <c r="P14" s="19"/>
      <c r="Q14" s="19" t="n">
        <v>0.0305668958599709</v>
      </c>
      <c r="R14" s="19" t="n">
        <v>0.00399345355617267</v>
      </c>
      <c r="S14" s="19" t="n">
        <v>0</v>
      </c>
      <c r="T14" s="19" t="n">
        <v>0.0261966344068723</v>
      </c>
      <c r="U14" s="19"/>
      <c r="V14" s="19" t="n">
        <v>0.021848922549442</v>
      </c>
      <c r="W14" s="19" t="n">
        <v>0.0175420513985264</v>
      </c>
      <c r="X14" s="19" t="n">
        <v>0</v>
      </c>
      <c r="Y14" s="19"/>
      <c r="Z14" s="19" t="n">
        <v>0.00405896406093966</v>
      </c>
      <c r="AA14" s="19" t="n">
        <v>0.0133345055364602</v>
      </c>
      <c r="AB14" s="19" t="n">
        <v>0.0122785038014153</v>
      </c>
      <c r="AC14" s="19" t="n">
        <v>0.0195981471469084</v>
      </c>
      <c r="AD14" s="19" t="n">
        <v>0.0323572494382941</v>
      </c>
    </row>
    <row r="15">
      <c r="B15" s="20" t="s">
        <v>207</v>
      </c>
      <c r="C15" s="23" t="n">
        <v>0.803983830524945</v>
      </c>
      <c r="D15" s="23" t="n">
        <v>0.793625341839542</v>
      </c>
      <c r="E15" s="23" t="n">
        <v>0.809132648655391</v>
      </c>
      <c r="F15" s="23"/>
      <c r="G15" s="23" t="n">
        <v>0.727174635778575</v>
      </c>
      <c r="H15" s="23" t="n">
        <v>0.803675125862865</v>
      </c>
      <c r="I15" s="23" t="n">
        <v>0.787795313068718</v>
      </c>
      <c r="J15" s="23" t="n">
        <v>0.814473480340104</v>
      </c>
      <c r="K15" s="23" t="n">
        <v>0.836020956426857</v>
      </c>
      <c r="L15" s="23" t="n">
        <v>0.793564118289226</v>
      </c>
      <c r="M15" s="23" t="n">
        <v>0.780798334917378</v>
      </c>
      <c r="N15" s="23" t="n">
        <v>0.816336400288017</v>
      </c>
      <c r="O15" s="23" t="n">
        <v>0.880777798809669</v>
      </c>
      <c r="P15" s="23"/>
      <c r="Q15" s="23" t="n">
        <v>0.766663848561712</v>
      </c>
      <c r="R15" s="23" t="n">
        <v>0.79075697500235</v>
      </c>
      <c r="S15" s="23" t="n">
        <v>0.91041366978076</v>
      </c>
      <c r="T15" s="23" t="n">
        <v>0.83954308078555</v>
      </c>
      <c r="U15" s="23"/>
      <c r="V15" s="23" t="n">
        <v>0.773962110108048</v>
      </c>
      <c r="W15" s="23" t="n">
        <v>0.8401563390618</v>
      </c>
      <c r="X15" s="23" t="n">
        <v>0.802954122469372</v>
      </c>
      <c r="Y15" s="23"/>
      <c r="Z15" s="23" t="n">
        <v>0.835658536958936</v>
      </c>
      <c r="AA15" s="23" t="n">
        <v>0.75227116889075</v>
      </c>
      <c r="AB15" s="23" t="n">
        <v>0.810968397338199</v>
      </c>
      <c r="AC15" s="23" t="n">
        <v>0.774478712999786</v>
      </c>
      <c r="AD15" s="23" t="n">
        <v>0.826626451206273</v>
      </c>
    </row>
    <row r="16">
      <c r="B16" s="20" t="s">
        <v>208</v>
      </c>
      <c r="C16" s="23" t="n">
        <v>0.0492677916936081</v>
      </c>
      <c r="D16" s="23" t="n">
        <v>0.0558180210778732</v>
      </c>
      <c r="E16" s="23" t="n">
        <v>0.0457504904700289</v>
      </c>
      <c r="F16" s="23"/>
      <c r="G16" s="23" t="n">
        <v>0.0301940397539726</v>
      </c>
      <c r="H16" s="23" t="n">
        <v>0.0393115251274043</v>
      </c>
      <c r="I16" s="23" t="n">
        <v>0.0623434148021424</v>
      </c>
      <c r="J16" s="23" t="n">
        <v>0</v>
      </c>
      <c r="K16" s="23" t="n">
        <v>0.0326402854025293</v>
      </c>
      <c r="L16" s="23" t="n">
        <v>0.0476100812023338</v>
      </c>
      <c r="M16" s="23" t="n">
        <v>0.048872235316498</v>
      </c>
      <c r="N16" s="23" t="n">
        <v>0.0616242116646953</v>
      </c>
      <c r="O16" s="23" t="n">
        <v>0.0952649540292817</v>
      </c>
      <c r="P16" s="23"/>
      <c r="Q16" s="23" t="n">
        <v>0.0984880314774998</v>
      </c>
      <c r="R16" s="23" t="n">
        <v>0.0455335032716242</v>
      </c>
      <c r="S16" s="23" t="n">
        <v>0</v>
      </c>
      <c r="T16" s="23" t="n">
        <v>0.0291293617581337</v>
      </c>
      <c r="U16" s="23"/>
      <c r="V16" s="23" t="n">
        <v>0.0327972041818212</v>
      </c>
      <c r="W16" s="23" t="n">
        <v>0.0599078602422064</v>
      </c>
      <c r="X16" s="23" t="n">
        <v>0.0720596070487136</v>
      </c>
      <c r="Y16" s="23"/>
      <c r="Z16" s="23" t="n">
        <v>0.0448033430547471</v>
      </c>
      <c r="AA16" s="23" t="n">
        <v>0.0428220510834739</v>
      </c>
      <c r="AB16" s="23" t="n">
        <v>0.0601064099093509</v>
      </c>
      <c r="AC16" s="23" t="n">
        <v>0.0913343424495811</v>
      </c>
      <c r="AD16" s="23" t="n">
        <v>0.0634814405109887</v>
      </c>
    </row>
    <row r="17">
      <c r="B17" s="20" t="s">
        <v>170</v>
      </c>
      <c r="C17" s="24" t="n">
        <v>0.754716038831337</v>
      </c>
      <c r="D17" s="24" t="n">
        <v>0.737807320761669</v>
      </c>
      <c r="E17" s="24" t="n">
        <v>0.763382158185362</v>
      </c>
      <c r="F17" s="24"/>
      <c r="G17" s="24" t="n">
        <v>0.696980596024603</v>
      </c>
      <c r="H17" s="24" t="n">
        <v>0.764363600735461</v>
      </c>
      <c r="I17" s="24" t="n">
        <v>0.725451898266575</v>
      </c>
      <c r="J17" s="24" t="n">
        <v>0.814473480340104</v>
      </c>
      <c r="K17" s="24" t="n">
        <v>0.803380671024328</v>
      </c>
      <c r="L17" s="24" t="n">
        <v>0.745954037086893</v>
      </c>
      <c r="M17" s="24" t="n">
        <v>0.73192609960088</v>
      </c>
      <c r="N17" s="24" t="n">
        <v>0.754712188623322</v>
      </c>
      <c r="O17" s="24" t="n">
        <v>0.785512844780388</v>
      </c>
      <c r="P17" s="24"/>
      <c r="Q17" s="24" t="n">
        <v>0.668175817084212</v>
      </c>
      <c r="R17" s="24" t="n">
        <v>0.745223471730726</v>
      </c>
      <c r="S17" s="24" t="n">
        <v>0.91041366978076</v>
      </c>
      <c r="T17" s="24" t="n">
        <v>0.810413719027417</v>
      </c>
      <c r="U17" s="24"/>
      <c r="V17" s="24" t="n">
        <v>0.741164905926227</v>
      </c>
      <c r="W17" s="24" t="n">
        <v>0.780248478819593</v>
      </c>
      <c r="X17" s="24" t="n">
        <v>0.730894515420658</v>
      </c>
      <c r="Y17" s="24"/>
      <c r="Z17" s="24" t="n">
        <v>0.790855193904189</v>
      </c>
      <c r="AA17" s="24" t="n">
        <v>0.709449117807276</v>
      </c>
      <c r="AB17" s="24" t="n">
        <v>0.750861987428848</v>
      </c>
      <c r="AC17" s="24" t="n">
        <v>0.683144370550205</v>
      </c>
      <c r="AD17" s="24" t="n">
        <v>0.763145010695284</v>
      </c>
    </row>
    <row r="18">
      <c r="B18" s="18" t="s">
        <v>223</v>
      </c>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229</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447</v>
      </c>
      <c r="D7" s="11" t="n">
        <v>160</v>
      </c>
      <c r="E7" s="11" t="n">
        <v>286</v>
      </c>
      <c r="F7" s="11"/>
      <c r="G7" s="11" t="n">
        <v>33</v>
      </c>
      <c r="H7" s="11" t="n">
        <v>51</v>
      </c>
      <c r="I7" s="11" t="n">
        <v>80</v>
      </c>
      <c r="J7" s="11" t="n">
        <v>27</v>
      </c>
      <c r="K7" s="11" t="n">
        <v>61</v>
      </c>
      <c r="L7" s="11" t="n">
        <v>63</v>
      </c>
      <c r="M7" s="11" t="n">
        <v>41</v>
      </c>
      <c r="N7" s="11" t="n">
        <v>49</v>
      </c>
      <c r="O7" s="11" t="n">
        <v>42</v>
      </c>
      <c r="P7" s="11"/>
      <c r="Q7" s="11" t="n">
        <v>99</v>
      </c>
      <c r="R7" s="11" t="n">
        <v>224</v>
      </c>
      <c r="S7" s="11" t="n">
        <v>50</v>
      </c>
      <c r="T7" s="11" t="n">
        <v>71</v>
      </c>
      <c r="U7" s="11"/>
      <c r="V7" s="11" t="n">
        <v>206</v>
      </c>
      <c r="W7" s="11" t="n">
        <v>172</v>
      </c>
      <c r="X7" s="11" t="n">
        <v>69</v>
      </c>
      <c r="Y7" s="11"/>
      <c r="Z7" s="11" t="n">
        <v>220</v>
      </c>
      <c r="AA7" s="11" t="n">
        <v>73</v>
      </c>
      <c r="AB7" s="11" t="n">
        <v>148</v>
      </c>
      <c r="AC7" s="11" t="n">
        <v>90</v>
      </c>
      <c r="AD7" s="11" t="n">
        <v>92</v>
      </c>
    </row>
    <row r="8" ht="30" customHeight="1">
      <c r="B8" s="12" t="s">
        <v>20</v>
      </c>
      <c r="C8" s="12" t="n">
        <v>447</v>
      </c>
      <c r="D8" s="12" t="n">
        <v>161</v>
      </c>
      <c r="E8" s="12" t="n">
        <v>285</v>
      </c>
      <c r="F8" s="12"/>
      <c r="G8" s="12" t="n">
        <v>38</v>
      </c>
      <c r="H8" s="12" t="n">
        <v>50</v>
      </c>
      <c r="I8" s="12" t="n">
        <v>71</v>
      </c>
      <c r="J8" s="12" t="n">
        <v>22</v>
      </c>
      <c r="K8" s="12" t="n">
        <v>58</v>
      </c>
      <c r="L8" s="12" t="n">
        <v>74</v>
      </c>
      <c r="M8" s="12" t="n">
        <v>46</v>
      </c>
      <c r="N8" s="12" t="n">
        <v>44</v>
      </c>
      <c r="O8" s="12" t="n">
        <v>43</v>
      </c>
      <c r="P8" s="12"/>
      <c r="Q8" s="12" t="n">
        <v>99</v>
      </c>
      <c r="R8" s="12" t="n">
        <v>224</v>
      </c>
      <c r="S8" s="12" t="n">
        <v>50</v>
      </c>
      <c r="T8" s="12" t="n">
        <v>72</v>
      </c>
      <c r="U8" s="12"/>
      <c r="V8" s="12" t="n">
        <v>206</v>
      </c>
      <c r="W8" s="12" t="n">
        <v>173</v>
      </c>
      <c r="X8" s="12" t="n">
        <v>68</v>
      </c>
      <c r="Y8" s="12"/>
      <c r="Z8" s="12" t="n">
        <v>221</v>
      </c>
      <c r="AA8" s="12" t="n">
        <v>73</v>
      </c>
      <c r="AB8" s="12" t="n">
        <v>147</v>
      </c>
      <c r="AC8" s="12" t="n">
        <v>89</v>
      </c>
      <c r="AD8" s="12" t="n">
        <v>93</v>
      </c>
    </row>
    <row r="9">
      <c r="B9" s="20" t="s">
        <v>203</v>
      </c>
      <c r="C9" s="19" t="n">
        <v>0.529013508461812</v>
      </c>
      <c r="D9" s="19" t="n">
        <v>0.509955223393004</v>
      </c>
      <c r="E9" s="19" t="n">
        <v>0.538100424301927</v>
      </c>
      <c r="F9" s="19"/>
      <c r="G9" s="19" t="n">
        <v>0.45362993393337</v>
      </c>
      <c r="H9" s="19" t="n">
        <v>0.548732091284454</v>
      </c>
      <c r="I9" s="19" t="n">
        <v>0.501104508705362</v>
      </c>
      <c r="J9" s="19" t="n">
        <v>0.37061418070945</v>
      </c>
      <c r="K9" s="19" t="n">
        <v>0.573926652506002</v>
      </c>
      <c r="L9" s="19" t="n">
        <v>0.508280220577206</v>
      </c>
      <c r="M9" s="19" t="n">
        <v>0.487854280555037</v>
      </c>
      <c r="N9" s="19" t="n">
        <v>0.652488783295004</v>
      </c>
      <c r="O9" s="19" t="n">
        <v>0.59441890210691</v>
      </c>
      <c r="P9" s="19"/>
      <c r="Q9" s="19" t="n">
        <v>0.417592091379328</v>
      </c>
      <c r="R9" s="19" t="n">
        <v>0.501205305191333</v>
      </c>
      <c r="S9" s="19" t="n">
        <v>0.705119017686132</v>
      </c>
      <c r="T9" s="19" t="n">
        <v>0.653120674904816</v>
      </c>
      <c r="U9" s="19"/>
      <c r="V9" s="19" t="n">
        <v>0.478240885625605</v>
      </c>
      <c r="W9" s="19" t="n">
        <v>0.5793894239349</v>
      </c>
      <c r="X9" s="19" t="n">
        <v>0.554673219220917</v>
      </c>
      <c r="Y9" s="19"/>
      <c r="Z9" s="19" t="n">
        <v>0.553210462883118</v>
      </c>
      <c r="AA9" s="19" t="n">
        <v>0.475265562311217</v>
      </c>
      <c r="AB9" s="19" t="n">
        <v>0.611485445879772</v>
      </c>
      <c r="AC9" s="19" t="n">
        <v>0.402044976723381</v>
      </c>
      <c r="AD9" s="19" t="n">
        <v>0.480023100137982</v>
      </c>
    </row>
    <row r="10">
      <c r="B10" s="20" t="s">
        <v>204</v>
      </c>
      <c r="C10" s="19" t="n">
        <v>0.335924564253638</v>
      </c>
      <c r="D10" s="19" t="n">
        <v>0.327324889477406</v>
      </c>
      <c r="E10" s="19" t="n">
        <v>0.34194466899631</v>
      </c>
      <c r="F10" s="19"/>
      <c r="G10" s="19" t="n">
        <v>0.333932781353151</v>
      </c>
      <c r="H10" s="19" t="n">
        <v>0.352872720147092</v>
      </c>
      <c r="I10" s="19" t="n">
        <v>0.324007949518142</v>
      </c>
      <c r="J10" s="19" t="n">
        <v>0.48114014700677</v>
      </c>
      <c r="K10" s="19" t="n">
        <v>0.376724111109956</v>
      </c>
      <c r="L10" s="19" t="n">
        <v>0.348889535815793</v>
      </c>
      <c r="M10" s="19" t="n">
        <v>0.365818371032116</v>
      </c>
      <c r="N10" s="19" t="n">
        <v>0.204688617713056</v>
      </c>
      <c r="O10" s="19" t="n">
        <v>0.28635889670276</v>
      </c>
      <c r="P10" s="19"/>
      <c r="Q10" s="19" t="n">
        <v>0.425426408401584</v>
      </c>
      <c r="R10" s="19" t="n">
        <v>0.352754182116155</v>
      </c>
      <c r="S10" s="19" t="n">
        <v>0.183691842688004</v>
      </c>
      <c r="T10" s="19" t="n">
        <v>0.278815842509579</v>
      </c>
      <c r="U10" s="19"/>
      <c r="V10" s="19" t="n">
        <v>0.366991417851014</v>
      </c>
      <c r="W10" s="19" t="n">
        <v>0.291242910958112</v>
      </c>
      <c r="X10" s="19" t="n">
        <v>0.355385999836006</v>
      </c>
      <c r="Y10" s="19"/>
      <c r="Z10" s="19" t="n">
        <v>0.32652211665188</v>
      </c>
      <c r="AA10" s="19" t="n">
        <v>0.416769467191655</v>
      </c>
      <c r="AB10" s="19" t="n">
        <v>0.267562519758411</v>
      </c>
      <c r="AC10" s="19" t="n">
        <v>0.380212512693142</v>
      </c>
      <c r="AD10" s="19" t="n">
        <v>0.44041017798101</v>
      </c>
    </row>
    <row r="11">
      <c r="B11" s="20" t="s">
        <v>205</v>
      </c>
      <c r="C11" s="19" t="n">
        <v>0.0815530863265254</v>
      </c>
      <c r="D11" s="19" t="n">
        <v>0.116502145111423</v>
      </c>
      <c r="E11" s="19" t="n">
        <v>0.0621516665912827</v>
      </c>
      <c r="F11" s="19"/>
      <c r="G11" s="19" t="n">
        <v>0.152049205205534</v>
      </c>
      <c r="H11" s="19" t="n">
        <v>0.0788558017546953</v>
      </c>
      <c r="I11" s="19" t="n">
        <v>0.112544126974353</v>
      </c>
      <c r="J11" s="19" t="n">
        <v>0.073683977531547</v>
      </c>
      <c r="K11" s="19" t="n">
        <v>0.0328346895426535</v>
      </c>
      <c r="L11" s="19" t="n">
        <v>0.07941290025422</v>
      </c>
      <c r="M11" s="19" t="n">
        <v>0.0734530317430709</v>
      </c>
      <c r="N11" s="19" t="n">
        <v>0.0405991936636223</v>
      </c>
      <c r="O11" s="19" t="n">
        <v>0.095546971336739</v>
      </c>
      <c r="P11" s="19"/>
      <c r="Q11" s="19" t="n">
        <v>0.0786654996696833</v>
      </c>
      <c r="R11" s="19" t="n">
        <v>0.109564641349068</v>
      </c>
      <c r="S11" s="19" t="n">
        <v>0.0237313942730418</v>
      </c>
      <c r="T11" s="19" t="n">
        <v>0.0412175617603032</v>
      </c>
      <c r="U11" s="19"/>
      <c r="V11" s="19" t="n">
        <v>0.0984772412443605</v>
      </c>
      <c r="W11" s="19" t="n">
        <v>0.0739724319326989</v>
      </c>
      <c r="X11" s="19" t="n">
        <v>0.0496271891666126</v>
      </c>
      <c r="Y11" s="19"/>
      <c r="Z11" s="19" t="n">
        <v>0.0742895715919975</v>
      </c>
      <c r="AA11" s="19" t="n">
        <v>0.0255224396843908</v>
      </c>
      <c r="AB11" s="19" t="n">
        <v>0.0750959311076191</v>
      </c>
      <c r="AC11" s="19" t="n">
        <v>0.140185398442054</v>
      </c>
      <c r="AD11" s="19" t="n">
        <v>0.0444425527431738</v>
      </c>
    </row>
    <row r="12">
      <c r="B12" s="20" t="s">
        <v>206</v>
      </c>
      <c r="C12" s="19" t="n">
        <v>0.0354116284490469</v>
      </c>
      <c r="D12" s="19" t="n">
        <v>0.0353704510418211</v>
      </c>
      <c r="E12" s="19" t="n">
        <v>0.0355587803494037</v>
      </c>
      <c r="F12" s="19"/>
      <c r="G12" s="19" t="n">
        <v>0.0301940397539726</v>
      </c>
      <c r="H12" s="19" t="n">
        <v>0.0195393868137588</v>
      </c>
      <c r="I12" s="19" t="n">
        <v>0.0499043664172137</v>
      </c>
      <c r="J12" s="19" t="n">
        <v>0.0372808473761165</v>
      </c>
      <c r="K12" s="19" t="n">
        <v>0.0165145468413889</v>
      </c>
      <c r="L12" s="19" t="n">
        <v>0.0476100812023338</v>
      </c>
      <c r="M12" s="19" t="n">
        <v>0.0242914388899252</v>
      </c>
      <c r="N12" s="19" t="n">
        <v>0.0613824046082747</v>
      </c>
      <c r="O12" s="19" t="n">
        <v>0.0236752298535917</v>
      </c>
      <c r="P12" s="19"/>
      <c r="Q12" s="19" t="n">
        <v>0.0552688358464474</v>
      </c>
      <c r="R12" s="19" t="n">
        <v>0.0233456561098987</v>
      </c>
      <c r="S12" s="19" t="n">
        <v>0.0647743892631091</v>
      </c>
      <c r="T12" s="19" t="n">
        <v>0.0268459208253024</v>
      </c>
      <c r="U12" s="19"/>
      <c r="V12" s="19" t="n">
        <v>0.0367646805109071</v>
      </c>
      <c r="W12" s="19" t="n">
        <v>0.0318677729849492</v>
      </c>
      <c r="X12" s="19" t="n">
        <v>0.0403135917764637</v>
      </c>
      <c r="Y12" s="19"/>
      <c r="Z12" s="19" t="n">
        <v>0.0264805499505768</v>
      </c>
      <c r="AA12" s="19" t="n">
        <v>0.0550594116305911</v>
      </c>
      <c r="AB12" s="19" t="n">
        <v>0.0320048015044018</v>
      </c>
      <c r="AC12" s="19" t="n">
        <v>0.0579589649945148</v>
      </c>
      <c r="AD12" s="19" t="n">
        <v>0.0226627418378307</v>
      </c>
    </row>
    <row r="13">
      <c r="B13" s="20" t="s">
        <v>78</v>
      </c>
      <c r="C13" s="19" t="n">
        <v>0.0180972125089776</v>
      </c>
      <c r="D13" s="19" t="n">
        <v>0.0108472909763458</v>
      </c>
      <c r="E13" s="19" t="n">
        <v>0.022244459761076</v>
      </c>
      <c r="F13" s="19"/>
      <c r="G13" s="19" t="n">
        <v>0.0301940397539726</v>
      </c>
      <c r="H13" s="19" t="n">
        <v>0</v>
      </c>
      <c r="I13" s="19" t="n">
        <v>0.0124390483849287</v>
      </c>
      <c r="J13" s="19" t="n">
        <v>0.0372808473761165</v>
      </c>
      <c r="K13" s="19" t="n">
        <v>0</v>
      </c>
      <c r="L13" s="19" t="n">
        <v>0.0158072621504475</v>
      </c>
      <c r="M13" s="19" t="n">
        <v>0.0485828777798504</v>
      </c>
      <c r="N13" s="19" t="n">
        <v>0.0408410007200429</v>
      </c>
      <c r="O13" s="19" t="n">
        <v>0</v>
      </c>
      <c r="P13" s="19"/>
      <c r="Q13" s="19" t="n">
        <v>0.0230471647029574</v>
      </c>
      <c r="R13" s="19" t="n">
        <v>0.0131302152335461</v>
      </c>
      <c r="S13" s="19" t="n">
        <v>0.0226833560897125</v>
      </c>
      <c r="T13" s="19" t="n">
        <v>0</v>
      </c>
      <c r="U13" s="19"/>
      <c r="V13" s="19" t="n">
        <v>0.0195257747681135</v>
      </c>
      <c r="W13" s="19" t="n">
        <v>0.0235274601893396</v>
      </c>
      <c r="X13" s="19" t="n">
        <v>0</v>
      </c>
      <c r="Y13" s="19"/>
      <c r="Z13" s="19" t="n">
        <v>0.0194972989224267</v>
      </c>
      <c r="AA13" s="19" t="n">
        <v>0.0273831191821456</v>
      </c>
      <c r="AB13" s="19" t="n">
        <v>0.0138513017497965</v>
      </c>
      <c r="AC13" s="19" t="n">
        <v>0.0195981471469084</v>
      </c>
      <c r="AD13" s="19" t="n">
        <v>0.0124614273000028</v>
      </c>
    </row>
    <row r="14">
      <c r="B14" s="20" t="s">
        <v>207</v>
      </c>
      <c r="C14" s="23" t="n">
        <v>0.86493807271545</v>
      </c>
      <c r="D14" s="23" t="n">
        <v>0.837280112870411</v>
      </c>
      <c r="E14" s="23" t="n">
        <v>0.880045093298238</v>
      </c>
      <c r="F14" s="23"/>
      <c r="G14" s="23" t="n">
        <v>0.78756271528652</v>
      </c>
      <c r="H14" s="23" t="n">
        <v>0.901604811431546</v>
      </c>
      <c r="I14" s="23" t="n">
        <v>0.825112458223504</v>
      </c>
      <c r="J14" s="23" t="n">
        <v>0.85175432771622</v>
      </c>
      <c r="K14" s="23" t="n">
        <v>0.950650763615958</v>
      </c>
      <c r="L14" s="23" t="n">
        <v>0.857169756392999</v>
      </c>
      <c r="M14" s="23" t="n">
        <v>0.853672651587154</v>
      </c>
      <c r="N14" s="23" t="n">
        <v>0.85717740100806</v>
      </c>
      <c r="O14" s="23" t="n">
        <v>0.880777798809669</v>
      </c>
      <c r="P14" s="23"/>
      <c r="Q14" s="23" t="n">
        <v>0.843018499780912</v>
      </c>
      <c r="R14" s="23" t="n">
        <v>0.853959487307487</v>
      </c>
      <c r="S14" s="23" t="n">
        <v>0.888810860374136</v>
      </c>
      <c r="T14" s="23" t="n">
        <v>0.931936517414394</v>
      </c>
      <c r="U14" s="23"/>
      <c r="V14" s="23" t="n">
        <v>0.845232303476619</v>
      </c>
      <c r="W14" s="23" t="n">
        <v>0.870632334893013</v>
      </c>
      <c r="X14" s="23" t="n">
        <v>0.910059219056924</v>
      </c>
      <c r="Y14" s="23"/>
      <c r="Z14" s="23" t="n">
        <v>0.879732579534999</v>
      </c>
      <c r="AA14" s="23" t="n">
        <v>0.892035029502873</v>
      </c>
      <c r="AB14" s="23" t="n">
        <v>0.879047965638183</v>
      </c>
      <c r="AC14" s="23" t="n">
        <v>0.782257489416523</v>
      </c>
      <c r="AD14" s="23" t="n">
        <v>0.920433278118993</v>
      </c>
    </row>
    <row r="15">
      <c r="B15" s="20" t="s">
        <v>208</v>
      </c>
      <c r="C15" s="23" t="n">
        <v>0.116964714775572</v>
      </c>
      <c r="D15" s="23" t="n">
        <v>0.151872596153244</v>
      </c>
      <c r="E15" s="23" t="n">
        <v>0.0977104469406864</v>
      </c>
      <c r="F15" s="23"/>
      <c r="G15" s="23" t="n">
        <v>0.182243244959507</v>
      </c>
      <c r="H15" s="23" t="n">
        <v>0.0983951885684541</v>
      </c>
      <c r="I15" s="23" t="n">
        <v>0.162448493391567</v>
      </c>
      <c r="J15" s="23" t="n">
        <v>0.110964824907663</v>
      </c>
      <c r="K15" s="23" t="n">
        <v>0.0493492363840424</v>
      </c>
      <c r="L15" s="23" t="n">
        <v>0.127022981456554</v>
      </c>
      <c r="M15" s="23" t="n">
        <v>0.0977444706329961</v>
      </c>
      <c r="N15" s="23" t="n">
        <v>0.101981598271897</v>
      </c>
      <c r="O15" s="23" t="n">
        <v>0.119222201190331</v>
      </c>
      <c r="P15" s="23"/>
      <c r="Q15" s="23" t="n">
        <v>0.133934335516131</v>
      </c>
      <c r="R15" s="23" t="n">
        <v>0.132910297458966</v>
      </c>
      <c r="S15" s="23" t="n">
        <v>0.088505783536151</v>
      </c>
      <c r="T15" s="23" t="n">
        <v>0.0680634825856056</v>
      </c>
      <c r="U15" s="23"/>
      <c r="V15" s="23" t="n">
        <v>0.135241921755268</v>
      </c>
      <c r="W15" s="23" t="n">
        <v>0.105840204917648</v>
      </c>
      <c r="X15" s="23" t="n">
        <v>0.0899407809430763</v>
      </c>
      <c r="Y15" s="23"/>
      <c r="Z15" s="23" t="n">
        <v>0.100770121542574</v>
      </c>
      <c r="AA15" s="23" t="n">
        <v>0.0805818513149819</v>
      </c>
      <c r="AB15" s="23" t="n">
        <v>0.107100732612021</v>
      </c>
      <c r="AC15" s="23" t="n">
        <v>0.198144363436569</v>
      </c>
      <c r="AD15" s="23" t="n">
        <v>0.0671052945810045</v>
      </c>
    </row>
    <row r="16">
      <c r="B16" s="20" t="s">
        <v>170</v>
      </c>
      <c r="C16" s="24" t="n">
        <v>0.747973357939878</v>
      </c>
      <c r="D16" s="24" t="n">
        <v>0.685407516717167</v>
      </c>
      <c r="E16" s="24" t="n">
        <v>0.782334646357551</v>
      </c>
      <c r="F16" s="24"/>
      <c r="G16" s="24" t="n">
        <v>0.605319470327013</v>
      </c>
      <c r="H16" s="24" t="n">
        <v>0.803209622863092</v>
      </c>
      <c r="I16" s="24" t="n">
        <v>0.662663964831937</v>
      </c>
      <c r="J16" s="24" t="n">
        <v>0.740789502808557</v>
      </c>
      <c r="K16" s="24" t="n">
        <v>0.901301527231915</v>
      </c>
      <c r="L16" s="24" t="n">
        <v>0.730146774936445</v>
      </c>
      <c r="M16" s="24" t="n">
        <v>0.755928180954157</v>
      </c>
      <c r="N16" s="24" t="n">
        <v>0.755195802736163</v>
      </c>
      <c r="O16" s="24" t="n">
        <v>0.761555597619338</v>
      </c>
      <c r="P16" s="24"/>
      <c r="Q16" s="24" t="n">
        <v>0.709084164264781</v>
      </c>
      <c r="R16" s="24" t="n">
        <v>0.721049189848521</v>
      </c>
      <c r="S16" s="24" t="n">
        <v>0.800305076837985</v>
      </c>
      <c r="T16" s="24" t="n">
        <v>0.863873034828789</v>
      </c>
      <c r="U16" s="24"/>
      <c r="V16" s="24" t="n">
        <v>0.709990381721351</v>
      </c>
      <c r="W16" s="24" t="n">
        <v>0.764792129975364</v>
      </c>
      <c r="X16" s="24" t="n">
        <v>0.820118438113847</v>
      </c>
      <c r="Y16" s="24"/>
      <c r="Z16" s="24" t="n">
        <v>0.778962457992425</v>
      </c>
      <c r="AA16" s="24" t="n">
        <v>0.811453178187891</v>
      </c>
      <c r="AB16" s="24" t="n">
        <v>0.771947233026162</v>
      </c>
      <c r="AC16" s="24" t="n">
        <v>0.584113125979954</v>
      </c>
      <c r="AD16" s="24" t="n">
        <v>0.853327983537988</v>
      </c>
    </row>
    <row r="17">
      <c r="B17" s="18" t="s">
        <v>223</v>
      </c>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234</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447</v>
      </c>
      <c r="D7" s="11" t="n">
        <v>160</v>
      </c>
      <c r="E7" s="11" t="n">
        <v>286</v>
      </c>
      <c r="F7" s="11"/>
      <c r="G7" s="11" t="n">
        <v>33</v>
      </c>
      <c r="H7" s="11" t="n">
        <v>51</v>
      </c>
      <c r="I7" s="11" t="n">
        <v>80</v>
      </c>
      <c r="J7" s="11" t="n">
        <v>27</v>
      </c>
      <c r="K7" s="11" t="n">
        <v>61</v>
      </c>
      <c r="L7" s="11" t="n">
        <v>63</v>
      </c>
      <c r="M7" s="11" t="n">
        <v>41</v>
      </c>
      <c r="N7" s="11" t="n">
        <v>49</v>
      </c>
      <c r="O7" s="11" t="n">
        <v>42</v>
      </c>
      <c r="P7" s="11"/>
      <c r="Q7" s="11" t="n">
        <v>99</v>
      </c>
      <c r="R7" s="11" t="n">
        <v>224</v>
      </c>
      <c r="S7" s="11" t="n">
        <v>50</v>
      </c>
      <c r="T7" s="11" t="n">
        <v>71</v>
      </c>
      <c r="U7" s="11"/>
      <c r="V7" s="11" t="n">
        <v>206</v>
      </c>
      <c r="W7" s="11" t="n">
        <v>172</v>
      </c>
      <c r="X7" s="11" t="n">
        <v>69</v>
      </c>
      <c r="Y7" s="11"/>
      <c r="Z7" s="11" t="n">
        <v>220</v>
      </c>
      <c r="AA7" s="11" t="n">
        <v>73</v>
      </c>
      <c r="AB7" s="11" t="n">
        <v>148</v>
      </c>
      <c r="AC7" s="11" t="n">
        <v>90</v>
      </c>
      <c r="AD7" s="11" t="n">
        <v>92</v>
      </c>
    </row>
    <row r="8" ht="30" customHeight="1">
      <c r="B8" s="12" t="s">
        <v>20</v>
      </c>
      <c r="C8" s="12" t="n">
        <v>447</v>
      </c>
      <c r="D8" s="12" t="n">
        <v>161</v>
      </c>
      <c r="E8" s="12" t="n">
        <v>285</v>
      </c>
      <c r="F8" s="12"/>
      <c r="G8" s="12" t="n">
        <v>38</v>
      </c>
      <c r="H8" s="12" t="n">
        <v>50</v>
      </c>
      <c r="I8" s="12" t="n">
        <v>71</v>
      </c>
      <c r="J8" s="12" t="n">
        <v>22</v>
      </c>
      <c r="K8" s="12" t="n">
        <v>58</v>
      </c>
      <c r="L8" s="12" t="n">
        <v>74</v>
      </c>
      <c r="M8" s="12" t="n">
        <v>46</v>
      </c>
      <c r="N8" s="12" t="n">
        <v>44</v>
      </c>
      <c r="O8" s="12" t="n">
        <v>43</v>
      </c>
      <c r="P8" s="12"/>
      <c r="Q8" s="12" t="n">
        <v>99</v>
      </c>
      <c r="R8" s="12" t="n">
        <v>224</v>
      </c>
      <c r="S8" s="12" t="n">
        <v>50</v>
      </c>
      <c r="T8" s="12" t="n">
        <v>72</v>
      </c>
      <c r="U8" s="12"/>
      <c r="V8" s="12" t="n">
        <v>206</v>
      </c>
      <c r="W8" s="12" t="n">
        <v>173</v>
      </c>
      <c r="X8" s="12" t="n">
        <v>68</v>
      </c>
      <c r="Y8" s="12"/>
      <c r="Z8" s="12" t="n">
        <v>221</v>
      </c>
      <c r="AA8" s="12" t="n">
        <v>73</v>
      </c>
      <c r="AB8" s="12" t="n">
        <v>147</v>
      </c>
      <c r="AC8" s="12" t="n">
        <v>89</v>
      </c>
      <c r="AD8" s="12" t="n">
        <v>93</v>
      </c>
    </row>
    <row r="9">
      <c r="B9" s="20" t="s">
        <v>230</v>
      </c>
      <c r="C9" s="19" t="n">
        <v>0.318935058858623</v>
      </c>
      <c r="D9" s="19" t="n">
        <v>0.301544996839816</v>
      </c>
      <c r="E9" s="19" t="n">
        <v>0.329847339802409</v>
      </c>
      <c r="F9" s="19"/>
      <c r="G9" s="19" t="n">
        <v>0.272106026597644</v>
      </c>
      <c r="H9" s="19" t="n">
        <v>0.352639968647206</v>
      </c>
      <c r="I9" s="19" t="n">
        <v>0.337187862290564</v>
      </c>
      <c r="J9" s="19" t="n">
        <v>0.295613627346874</v>
      </c>
      <c r="K9" s="19" t="n">
        <v>0.344861442267924</v>
      </c>
      <c r="L9" s="19" t="n">
        <v>0.285848781964994</v>
      </c>
      <c r="M9" s="19" t="n">
        <v>0.243782461509195</v>
      </c>
      <c r="N9" s="19" t="n">
        <v>0.367327199423966</v>
      </c>
      <c r="O9" s="19" t="n">
        <v>0.356256517033705</v>
      </c>
      <c r="P9" s="19"/>
      <c r="Q9" s="19" t="n">
        <v>0.188622538985723</v>
      </c>
      <c r="R9" s="19" t="n">
        <v>0.358070289390905</v>
      </c>
      <c r="S9" s="19" t="n">
        <v>0.453175933454922</v>
      </c>
      <c r="T9" s="19" t="n">
        <v>0.296313305194219</v>
      </c>
      <c r="U9" s="19"/>
      <c r="V9" s="19" t="n">
        <v>0.267133847674662</v>
      </c>
      <c r="W9" s="19" t="n">
        <v>0.347657947206185</v>
      </c>
      <c r="X9" s="19" t="n">
        <v>0.40264659691802</v>
      </c>
      <c r="Y9" s="19"/>
      <c r="Z9" s="19" t="n">
        <v>0.261351408088614</v>
      </c>
      <c r="AA9" s="19" t="n">
        <v>0.409266525151175</v>
      </c>
      <c r="AB9" s="19" t="n">
        <v>0.410676761681159</v>
      </c>
      <c r="AC9" s="19" t="n">
        <v>0.261921440021446</v>
      </c>
      <c r="AD9" s="19" t="n">
        <v>0.269571491593457</v>
      </c>
    </row>
    <row r="10">
      <c r="B10" s="20" t="s">
        <v>231</v>
      </c>
      <c r="C10" s="19" t="n">
        <v>0.5317805988154</v>
      </c>
      <c r="D10" s="19" t="n">
        <v>0.55422813952635</v>
      </c>
      <c r="E10" s="19" t="n">
        <v>0.517496865419122</v>
      </c>
      <c r="F10" s="19"/>
      <c r="G10" s="19" t="n">
        <v>0.576923774632494</v>
      </c>
      <c r="H10" s="19" t="n">
        <v>0.60804850622539</v>
      </c>
      <c r="I10" s="19" t="n">
        <v>0.512950865580296</v>
      </c>
      <c r="J10" s="19" t="n">
        <v>0.556140700369346</v>
      </c>
      <c r="K10" s="19" t="n">
        <v>0.524188607841711</v>
      </c>
      <c r="L10" s="19" t="n">
        <v>0.619307645132321</v>
      </c>
      <c r="M10" s="19" t="n">
        <v>0.488143638091685</v>
      </c>
      <c r="N10" s="19" t="n">
        <v>0.387626796255777</v>
      </c>
      <c r="O10" s="19" t="n">
        <v>0.476324770146408</v>
      </c>
      <c r="P10" s="19"/>
      <c r="Q10" s="19" t="n">
        <v>0.611512740686551</v>
      </c>
      <c r="R10" s="19" t="n">
        <v>0.510944190656652</v>
      </c>
      <c r="S10" s="19" t="n">
        <v>0.412470917384207</v>
      </c>
      <c r="T10" s="19" t="n">
        <v>0.574897385427251</v>
      </c>
      <c r="U10" s="19"/>
      <c r="V10" s="19" t="n">
        <v>0.579988027430966</v>
      </c>
      <c r="W10" s="19" t="n">
        <v>0.493951988693306</v>
      </c>
      <c r="X10" s="19" t="n">
        <v>0.482037807859535</v>
      </c>
      <c r="Y10" s="19"/>
      <c r="Z10" s="19" t="n">
        <v>0.58046554512315</v>
      </c>
      <c r="AA10" s="19" t="n">
        <v>0.467477986508786</v>
      </c>
      <c r="AB10" s="19" t="n">
        <v>0.449649078977916</v>
      </c>
      <c r="AC10" s="19" t="n">
        <v>0.563341010786275</v>
      </c>
      <c r="AD10" s="19" t="n">
        <v>0.585148167003371</v>
      </c>
    </row>
    <row r="11">
      <c r="B11" s="20" t="s">
        <v>232</v>
      </c>
      <c r="C11" s="19" t="n">
        <v>0.121223573181397</v>
      </c>
      <c r="D11" s="19" t="n">
        <v>0.110650740856381</v>
      </c>
      <c r="E11" s="19" t="n">
        <v>0.127603612842574</v>
      </c>
      <c r="F11" s="19"/>
      <c r="G11" s="19" t="n">
        <v>0.0905821192619177</v>
      </c>
      <c r="H11" s="19" t="n">
        <v>0.0393115251274043</v>
      </c>
      <c r="I11" s="19" t="n">
        <v>0.112247781219356</v>
      </c>
      <c r="J11" s="19" t="n">
        <v>0.0368419887657735</v>
      </c>
      <c r="K11" s="19" t="n">
        <v>0.114629807189101</v>
      </c>
      <c r="L11" s="19" t="n">
        <v>0.0790363107522375</v>
      </c>
      <c r="M11" s="19" t="n">
        <v>0.26807390039912</v>
      </c>
      <c r="N11" s="19" t="n">
        <v>0.224504600432026</v>
      </c>
      <c r="O11" s="19" t="n">
        <v>0.119786235805246</v>
      </c>
      <c r="P11" s="19"/>
      <c r="Q11" s="19" t="n">
        <v>0.165028671921967</v>
      </c>
      <c r="R11" s="19" t="n">
        <v>0.112408566601044</v>
      </c>
      <c r="S11" s="19" t="n">
        <v>0.134353149160871</v>
      </c>
      <c r="T11" s="19" t="n">
        <v>0.0841355247606247</v>
      </c>
      <c r="U11" s="19"/>
      <c r="V11" s="19" t="n">
        <v>0.12394023406681</v>
      </c>
      <c r="W11" s="19" t="n">
        <v>0.131026948484025</v>
      </c>
      <c r="X11" s="19" t="n">
        <v>0.0881361033527671</v>
      </c>
      <c r="Y11" s="19"/>
      <c r="Z11" s="19" t="n">
        <v>0.141090394301101</v>
      </c>
      <c r="AA11" s="19" t="n">
        <v>0.0964565283078397</v>
      </c>
      <c r="AB11" s="19" t="n">
        <v>0.101372074212443</v>
      </c>
      <c r="AC11" s="19" t="n">
        <v>0.122143812351706</v>
      </c>
      <c r="AD11" s="19" t="n">
        <v>0.122621732173178</v>
      </c>
    </row>
    <row r="12">
      <c r="B12" s="20" t="s">
        <v>233</v>
      </c>
      <c r="C12" s="19" t="n">
        <v>0.0215821077101101</v>
      </c>
      <c r="D12" s="19" t="n">
        <v>0.0227288318011083</v>
      </c>
      <c r="E12" s="19" t="n">
        <v>0.021011702212358</v>
      </c>
      <c r="F12" s="19"/>
      <c r="G12" s="19" t="n">
        <v>0.0301940397539726</v>
      </c>
      <c r="H12" s="19" t="n">
        <v>0</v>
      </c>
      <c r="I12" s="19" t="n">
        <v>0.0376134909097836</v>
      </c>
      <c r="J12" s="19" t="n">
        <v>0.07412283614189</v>
      </c>
      <c r="K12" s="19" t="n">
        <v>0.0163201427012646</v>
      </c>
      <c r="L12" s="19" t="n">
        <v>0.0158072621504475</v>
      </c>
      <c r="M12" s="19" t="n">
        <v>0</v>
      </c>
      <c r="N12" s="19" t="n">
        <v>0</v>
      </c>
      <c r="O12" s="19" t="n">
        <v>0.0476324770146408</v>
      </c>
      <c r="P12" s="19"/>
      <c r="Q12" s="19" t="n">
        <v>0.0263621567457133</v>
      </c>
      <c r="R12" s="19" t="n">
        <v>0.0134330262227407</v>
      </c>
      <c r="S12" s="19" t="n">
        <v>0</v>
      </c>
      <c r="T12" s="19" t="n">
        <v>0.0446537846179052</v>
      </c>
      <c r="U12" s="19"/>
      <c r="V12" s="19" t="n">
        <v>0.0233414247871359</v>
      </c>
      <c r="W12" s="19" t="n">
        <v>0.0221252582509969</v>
      </c>
      <c r="X12" s="19" t="n">
        <v>0.0148855684465912</v>
      </c>
      <c r="Y12" s="19"/>
      <c r="Z12" s="19" t="n">
        <v>0.0132933366835091</v>
      </c>
      <c r="AA12" s="19" t="n">
        <v>0.0267989600321999</v>
      </c>
      <c r="AB12" s="19" t="n">
        <v>0.0242653966306791</v>
      </c>
      <c r="AC12" s="19" t="n">
        <v>0.0424129459065268</v>
      </c>
      <c r="AD12" s="19" t="n">
        <v>0.022658609229994</v>
      </c>
    </row>
    <row r="13">
      <c r="B13" s="20" t="s">
        <v>78</v>
      </c>
      <c r="C13" s="21" t="n">
        <v>0.00647866143447001</v>
      </c>
      <c r="D13" s="21" t="n">
        <v>0.0108472909763458</v>
      </c>
      <c r="E13" s="21" t="n">
        <v>0.00404047972353709</v>
      </c>
      <c r="F13" s="21"/>
      <c r="G13" s="21" t="n">
        <v>0.0301940397539726</v>
      </c>
      <c r="H13" s="21" t="n">
        <v>0</v>
      </c>
      <c r="I13" s="21" t="n">
        <v>0</v>
      </c>
      <c r="J13" s="21" t="n">
        <v>0.0372808473761165</v>
      </c>
      <c r="K13" s="21" t="n">
        <v>0</v>
      </c>
      <c r="L13" s="21" t="n">
        <v>0</v>
      </c>
      <c r="M13" s="21" t="n">
        <v>0</v>
      </c>
      <c r="N13" s="21" t="n">
        <v>0.0205414038882318</v>
      </c>
      <c r="O13" s="21" t="n">
        <v>0</v>
      </c>
      <c r="P13" s="21"/>
      <c r="Q13" s="21" t="n">
        <v>0.00847389166004596</v>
      </c>
      <c r="R13" s="21" t="n">
        <v>0.00514392712865883</v>
      </c>
      <c r="S13" s="21" t="n">
        <v>0</v>
      </c>
      <c r="T13" s="21" t="n">
        <v>0</v>
      </c>
      <c r="U13" s="21"/>
      <c r="V13" s="21" t="n">
        <v>0.00559646604042593</v>
      </c>
      <c r="W13" s="21" t="n">
        <v>0.00523785736548712</v>
      </c>
      <c r="X13" s="21" t="n">
        <v>0.0122939234230868</v>
      </c>
      <c r="Y13" s="21"/>
      <c r="Z13" s="21" t="n">
        <v>0.003799315803626</v>
      </c>
      <c r="AA13" s="21" t="n">
        <v>0</v>
      </c>
      <c r="AB13" s="21" t="n">
        <v>0.0140366884978033</v>
      </c>
      <c r="AC13" s="21" t="n">
        <v>0.0101807909340464</v>
      </c>
      <c r="AD13" s="21" t="n">
        <v>0</v>
      </c>
    </row>
    <row r="14">
      <c r="B14" s="18" t="s">
        <v>223</v>
      </c>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243</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64</v>
      </c>
      <c r="D7" s="11" t="n">
        <v>22</v>
      </c>
      <c r="E7" s="11" t="n">
        <v>42</v>
      </c>
      <c r="F7" s="11"/>
      <c r="G7" s="11" t="n">
        <v>4</v>
      </c>
      <c r="H7" s="11" t="n">
        <v>2</v>
      </c>
      <c r="I7" s="11" t="n">
        <v>12</v>
      </c>
      <c r="J7" s="11" t="n">
        <v>3</v>
      </c>
      <c r="K7" s="11" t="n">
        <v>8</v>
      </c>
      <c r="L7" s="11" t="n">
        <v>6</v>
      </c>
      <c r="M7" s="11" t="n">
        <v>11</v>
      </c>
      <c r="N7" s="11" t="n">
        <v>11</v>
      </c>
      <c r="O7" s="11" t="n">
        <v>7</v>
      </c>
      <c r="P7" s="11"/>
      <c r="Q7" s="11" t="n">
        <v>19</v>
      </c>
      <c r="R7" s="11" t="n">
        <v>28</v>
      </c>
      <c r="S7" s="11" t="n">
        <v>7</v>
      </c>
      <c r="T7" s="11" t="n">
        <v>9</v>
      </c>
      <c r="U7" s="11"/>
      <c r="V7" s="11" t="n">
        <v>31</v>
      </c>
      <c r="W7" s="11" t="n">
        <v>26</v>
      </c>
      <c r="X7" s="11" t="n">
        <v>7</v>
      </c>
      <c r="Y7" s="11"/>
      <c r="Z7" s="11" t="n">
        <v>34</v>
      </c>
      <c r="AA7" s="11" t="n">
        <v>9</v>
      </c>
      <c r="AB7" s="11" t="n">
        <v>19</v>
      </c>
      <c r="AC7" s="11" t="n">
        <v>15</v>
      </c>
      <c r="AD7" s="11" t="n">
        <v>13</v>
      </c>
    </row>
    <row r="8" ht="30" customHeight="1">
      <c r="B8" s="12" t="s">
        <v>20</v>
      </c>
      <c r="C8" s="12" t="n">
        <v>64</v>
      </c>
      <c r="D8" s="12" t="n">
        <v>21</v>
      </c>
      <c r="E8" s="12" t="n">
        <v>42</v>
      </c>
      <c r="F8" s="12"/>
      <c r="G8" s="12" t="n">
        <v>5</v>
      </c>
      <c r="H8" s="12" t="n">
        <v>2</v>
      </c>
      <c r="I8" s="12" t="n">
        <v>11</v>
      </c>
      <c r="J8" s="12" t="n">
        <v>2</v>
      </c>
      <c r="K8" s="12" t="n">
        <v>8</v>
      </c>
      <c r="L8" s="12" t="n">
        <v>7</v>
      </c>
      <c r="M8" s="12" t="n">
        <v>12</v>
      </c>
      <c r="N8" s="12" t="n">
        <v>10</v>
      </c>
      <c r="O8" s="12" t="n">
        <v>7</v>
      </c>
      <c r="P8" s="12"/>
      <c r="Q8" s="12" t="n">
        <v>19</v>
      </c>
      <c r="R8" s="12" t="n">
        <v>28</v>
      </c>
      <c r="S8" s="12" t="n">
        <v>7</v>
      </c>
      <c r="T8" s="12" t="n">
        <v>9</v>
      </c>
      <c r="U8" s="12"/>
      <c r="V8" s="12" t="n">
        <v>30</v>
      </c>
      <c r="W8" s="12" t="n">
        <v>26</v>
      </c>
      <c r="X8" s="12" t="n">
        <v>7</v>
      </c>
      <c r="Y8" s="12"/>
      <c r="Z8" s="12" t="n">
        <v>34</v>
      </c>
      <c r="AA8" s="12" t="n">
        <v>9</v>
      </c>
      <c r="AB8" s="12" t="n">
        <v>18</v>
      </c>
      <c r="AC8" s="12" t="n">
        <v>15</v>
      </c>
      <c r="AD8" s="12" t="n">
        <v>14</v>
      </c>
    </row>
    <row r="9">
      <c r="B9" s="20" t="s">
        <v>235</v>
      </c>
      <c r="C9" s="19" t="n">
        <v>0.480580887766786</v>
      </c>
      <c r="D9" s="19" t="n">
        <v>0.454103056018672</v>
      </c>
      <c r="E9" s="19" t="n">
        <v>0.493966857831986</v>
      </c>
      <c r="F9" s="19"/>
      <c r="G9" s="19" t="n">
        <v>0.5</v>
      </c>
      <c r="H9" s="19" t="n">
        <v>0</v>
      </c>
      <c r="I9" s="19" t="n">
        <v>0.583992489077369</v>
      </c>
      <c r="J9" s="19" t="n">
        <v>0.332015021845261</v>
      </c>
      <c r="K9" s="19" t="n">
        <v>0.626113426199974</v>
      </c>
      <c r="L9" s="19" t="n">
        <v>0.833333333333333</v>
      </c>
      <c r="M9" s="19" t="n">
        <v>0.182308815754667</v>
      </c>
      <c r="N9" s="19" t="n">
        <v>0.543594152691931</v>
      </c>
      <c r="O9" s="19" t="n">
        <v>0.429293358386221</v>
      </c>
      <c r="P9" s="19"/>
      <c r="Q9" s="19" t="n">
        <v>0.527453981456101</v>
      </c>
      <c r="R9" s="19" t="n">
        <v>0.454703367024847</v>
      </c>
      <c r="S9" s="19" t="n">
        <v>0.55575339594763</v>
      </c>
      <c r="T9" s="19" t="n">
        <v>0.452825061175094</v>
      </c>
      <c r="U9" s="19"/>
      <c r="V9" s="19" t="n">
        <v>0.358443257856925</v>
      </c>
      <c r="W9" s="19" t="n">
        <v>0.603413602365367</v>
      </c>
      <c r="X9" s="19" t="n">
        <v>0.545082574209498</v>
      </c>
      <c r="Y9" s="19"/>
      <c r="Z9" s="19" t="n">
        <v>0.564704664664687</v>
      </c>
      <c r="AA9" s="19" t="n">
        <v>0.256114906553408</v>
      </c>
      <c r="AB9" s="19" t="n">
        <v>0.371082729233437</v>
      </c>
      <c r="AC9" s="19" t="n">
        <v>0.34270724984691</v>
      </c>
      <c r="AD9" s="19" t="n">
        <v>0.693125898224582</v>
      </c>
    </row>
    <row r="10">
      <c r="B10" s="20" t="s">
        <v>236</v>
      </c>
      <c r="C10" s="19" t="n">
        <v>0.424793685844069</v>
      </c>
      <c r="D10" s="19" t="n">
        <v>0.509380279613021</v>
      </c>
      <c r="E10" s="19" t="n">
        <v>0.382030606794403</v>
      </c>
      <c r="F10" s="19"/>
      <c r="G10" s="19" t="n">
        <v>0.5</v>
      </c>
      <c r="H10" s="19" t="n">
        <v>1</v>
      </c>
      <c r="I10" s="19" t="n">
        <v>0.250988733616054</v>
      </c>
      <c r="J10" s="19" t="n">
        <v>0.664030043690523</v>
      </c>
      <c r="K10" s="19" t="n">
        <v>0.375371142066658</v>
      </c>
      <c r="L10" s="19" t="n">
        <v>0.166666666666667</v>
      </c>
      <c r="M10" s="19" t="n">
        <v>0.454152947396267</v>
      </c>
      <c r="N10" s="19" t="n">
        <v>0.272335611093038</v>
      </c>
      <c r="O10" s="19" t="n">
        <v>0.85690221387126</v>
      </c>
      <c r="P10" s="19"/>
      <c r="Q10" s="19" t="n">
        <v>0.42685413201787</v>
      </c>
      <c r="R10" s="19" t="n">
        <v>0.354737387157117</v>
      </c>
      <c r="S10" s="19" t="n">
        <v>0.277077177761451</v>
      </c>
      <c r="T10" s="19" t="n">
        <v>0.780625393011792</v>
      </c>
      <c r="U10" s="19"/>
      <c r="V10" s="19" t="n">
        <v>0.357898783572124</v>
      </c>
      <c r="W10" s="19" t="n">
        <v>0.498417404406142</v>
      </c>
      <c r="X10" s="19" t="n">
        <v>0.436175543824488</v>
      </c>
      <c r="Y10" s="19"/>
      <c r="Z10" s="19" t="n">
        <v>0.294951332396216</v>
      </c>
      <c r="AA10" s="19" t="n">
        <v>0.440755641302506</v>
      </c>
      <c r="AB10" s="19" t="n">
        <v>0.593594761691027</v>
      </c>
      <c r="AC10" s="19" t="n">
        <v>0.598891848241285</v>
      </c>
      <c r="AD10" s="19" t="n">
        <v>0.370834199621635</v>
      </c>
    </row>
    <row r="11">
      <c r="B11" s="20" t="s">
        <v>237</v>
      </c>
      <c r="C11" s="19" t="n">
        <v>0.41145852065785</v>
      </c>
      <c r="D11" s="19" t="n">
        <v>0.366260972304626</v>
      </c>
      <c r="E11" s="19" t="n">
        <v>0.434308315725369</v>
      </c>
      <c r="F11" s="19"/>
      <c r="G11" s="19" t="n">
        <v>1</v>
      </c>
      <c r="H11" s="19" t="n">
        <v>1</v>
      </c>
      <c r="I11" s="19" t="n">
        <v>0.25</v>
      </c>
      <c r="J11" s="19" t="n">
        <v>0.664030043690523</v>
      </c>
      <c r="K11" s="19" t="n">
        <v>0.624628857933342</v>
      </c>
      <c r="L11" s="19" t="n">
        <v>0.333333333333333</v>
      </c>
      <c r="M11" s="19" t="n">
        <v>0.272923526301867</v>
      </c>
      <c r="N11" s="19" t="n">
        <v>0.182993166720886</v>
      </c>
      <c r="O11" s="19" t="n">
        <v>0.427608855485038</v>
      </c>
      <c r="P11" s="19"/>
      <c r="Q11" s="19" t="n">
        <v>0.494291893667803</v>
      </c>
      <c r="R11" s="19" t="n">
        <v>0.279392335180881</v>
      </c>
      <c r="S11" s="19" t="n">
        <v>0.590348475431834</v>
      </c>
      <c r="T11" s="19" t="n">
        <v>0.553612133628376</v>
      </c>
      <c r="U11" s="19"/>
      <c r="V11" s="19" t="n">
        <v>0.329776094254699</v>
      </c>
      <c r="W11" s="19" t="n">
        <v>0.460141778580273</v>
      </c>
      <c r="X11" s="19" t="n">
        <v>0.580825428002261</v>
      </c>
      <c r="Y11" s="19"/>
      <c r="Z11" s="19" t="n">
        <v>0.51112217392428</v>
      </c>
      <c r="AA11" s="19" t="n">
        <v>0.578826054219266</v>
      </c>
      <c r="AB11" s="19" t="n">
        <v>0.355963176124472</v>
      </c>
      <c r="AC11" s="19" t="n">
        <v>0.406938277024601</v>
      </c>
      <c r="AD11" s="19" t="n">
        <v>0.543570181978324</v>
      </c>
    </row>
    <row r="12">
      <c r="B12" s="20" t="s">
        <v>238</v>
      </c>
      <c r="C12" s="19" t="n">
        <v>0.396827242575131</v>
      </c>
      <c r="D12" s="19" t="n">
        <v>0.378837379895499</v>
      </c>
      <c r="E12" s="19" t="n">
        <v>0.405922087107624</v>
      </c>
      <c r="F12" s="19"/>
      <c r="G12" s="19" t="n">
        <v>0.25</v>
      </c>
      <c r="H12" s="19" t="n">
        <v>0.497039653140748</v>
      </c>
      <c r="I12" s="19" t="n">
        <v>0.333003755461315</v>
      </c>
      <c r="J12" s="19" t="n">
        <v>0</v>
      </c>
      <c r="K12" s="19" t="n">
        <v>0.375371142066658</v>
      </c>
      <c r="L12" s="19" t="n">
        <v>0.833333333333333</v>
      </c>
      <c r="M12" s="19" t="n">
        <v>0.274002920962133</v>
      </c>
      <c r="N12" s="19" t="n">
        <v>0.453174638825633</v>
      </c>
      <c r="O12" s="19" t="n">
        <v>0.429293358386221</v>
      </c>
      <c r="P12" s="19"/>
      <c r="Q12" s="19" t="n">
        <v>0.487541530262612</v>
      </c>
      <c r="R12" s="19" t="n">
        <v>0.327807755064545</v>
      </c>
      <c r="S12" s="19" t="n">
        <v>0.41991560988737</v>
      </c>
      <c r="T12" s="19" t="n">
        <v>0.441192056234488</v>
      </c>
      <c r="U12" s="19"/>
      <c r="V12" s="19" t="n">
        <v>0.457746142154308</v>
      </c>
      <c r="W12" s="19" t="n">
        <v>0.388284893318348</v>
      </c>
      <c r="X12" s="19" t="n">
        <v>0.16577786107656</v>
      </c>
      <c r="Y12" s="19"/>
      <c r="Z12" s="19" t="n">
        <v>0.449902563425331</v>
      </c>
      <c r="AA12" s="19" t="n">
        <v>0.356239835669612</v>
      </c>
      <c r="AB12" s="19" t="n">
        <v>0.322507226801019</v>
      </c>
      <c r="AC12" s="19" t="n">
        <v>0.468903356554554</v>
      </c>
      <c r="AD12" s="19" t="n">
        <v>0.323288994183545</v>
      </c>
    </row>
    <row r="13">
      <c r="B13" s="20" t="s">
        <v>239</v>
      </c>
      <c r="C13" s="19" t="n">
        <v>0.32957043059948</v>
      </c>
      <c r="D13" s="19" t="n">
        <v>0.31736219987179</v>
      </c>
      <c r="E13" s="19" t="n">
        <v>0.335742348777091</v>
      </c>
      <c r="F13" s="19"/>
      <c r="G13" s="19" t="n">
        <v>0.5</v>
      </c>
      <c r="H13" s="19" t="n">
        <v>0.497039653140748</v>
      </c>
      <c r="I13" s="19" t="n">
        <v>0.416007510922631</v>
      </c>
      <c r="J13" s="19" t="n">
        <v>0</v>
      </c>
      <c r="K13" s="19" t="n">
        <v>0.249257715866684</v>
      </c>
      <c r="L13" s="19" t="n">
        <v>0.5</v>
      </c>
      <c r="M13" s="19" t="n">
        <v>0.182308815754667</v>
      </c>
      <c r="N13" s="19" t="n">
        <v>0.364909263947626</v>
      </c>
      <c r="O13" s="19" t="n">
        <v>0.286195572257481</v>
      </c>
      <c r="P13" s="19"/>
      <c r="Q13" s="19" t="n">
        <v>0.27487880235104</v>
      </c>
      <c r="R13" s="19" t="n">
        <v>0.458394364093677</v>
      </c>
      <c r="S13" s="19" t="n">
        <v>0.13583778606026</v>
      </c>
      <c r="T13" s="19" t="n">
        <v>0.21767614442899</v>
      </c>
      <c r="U13" s="19"/>
      <c r="V13" s="19" t="n">
        <v>0.460436499854379</v>
      </c>
      <c r="W13" s="19" t="n">
        <v>0.190095107506431</v>
      </c>
      <c r="X13" s="19" t="n">
        <v>0.290124918247857</v>
      </c>
      <c r="Y13" s="19"/>
      <c r="Z13" s="19" t="n">
        <v>0.364496678450897</v>
      </c>
      <c r="AA13" s="19" t="n">
        <v>0.331620263485126</v>
      </c>
      <c r="AB13" s="19" t="n">
        <v>0.397590329171356</v>
      </c>
      <c r="AC13" s="19" t="n">
        <v>0.404575209825011</v>
      </c>
      <c r="AD13" s="19" t="n">
        <v>0.439577372874421</v>
      </c>
    </row>
    <row r="14">
      <c r="B14" s="20" t="s">
        <v>240</v>
      </c>
      <c r="C14" s="19" t="n">
        <v>0.289656148509539</v>
      </c>
      <c r="D14" s="19" t="n">
        <v>0.316838384800599</v>
      </c>
      <c r="E14" s="19" t="n">
        <v>0.275914064008106</v>
      </c>
      <c r="F14" s="19"/>
      <c r="G14" s="19" t="n">
        <v>0.25</v>
      </c>
      <c r="H14" s="19" t="n">
        <v>0</v>
      </c>
      <c r="I14" s="19" t="n">
        <v>0.250988733616054</v>
      </c>
      <c r="J14" s="19" t="n">
        <v>0.332015021845261</v>
      </c>
      <c r="K14" s="19" t="n">
        <v>0.124628857933342</v>
      </c>
      <c r="L14" s="19" t="n">
        <v>0.5</v>
      </c>
      <c r="M14" s="19" t="n">
        <v>0.363538236849067</v>
      </c>
      <c r="N14" s="19" t="n">
        <v>0.182993166720886</v>
      </c>
      <c r="O14" s="19" t="n">
        <v>0.427608855485038</v>
      </c>
      <c r="P14" s="19"/>
      <c r="Q14" s="19" t="n">
        <v>0.218150235589475</v>
      </c>
      <c r="R14" s="19" t="n">
        <v>0.337231862716569</v>
      </c>
      <c r="S14" s="19" t="n">
        <v>0.278676218186178</v>
      </c>
      <c r="T14" s="19" t="n">
        <v>0.325164094157817</v>
      </c>
      <c r="U14" s="19"/>
      <c r="V14" s="19" t="n">
        <v>0.168626071926167</v>
      </c>
      <c r="W14" s="19" t="n">
        <v>0.394664033117858</v>
      </c>
      <c r="X14" s="19" t="n">
        <v>0.416608511966165</v>
      </c>
      <c r="Y14" s="19"/>
      <c r="Z14" s="19" t="n">
        <v>0.262742811365955</v>
      </c>
      <c r="AA14" s="19" t="n">
        <v>0.33968774332909</v>
      </c>
      <c r="AB14" s="19" t="n">
        <v>0.269320985883409</v>
      </c>
      <c r="AC14" s="19" t="n">
        <v>0.402982711556455</v>
      </c>
      <c r="AD14" s="19" t="n">
        <v>0.556136246072045</v>
      </c>
    </row>
    <row r="15">
      <c r="B15" s="20" t="s">
        <v>241</v>
      </c>
      <c r="C15" s="19" t="n">
        <v>0.252424305941869</v>
      </c>
      <c r="D15" s="19" t="n">
        <v>0.274797298486758</v>
      </c>
      <c r="E15" s="19" t="n">
        <v>0.241113553183719</v>
      </c>
      <c r="F15" s="19"/>
      <c r="G15" s="19" t="n">
        <v>0.25</v>
      </c>
      <c r="H15" s="19" t="n">
        <v>0</v>
      </c>
      <c r="I15" s="19" t="n">
        <v>0.0830037554613153</v>
      </c>
      <c r="J15" s="19" t="n">
        <v>0.667984978154739</v>
      </c>
      <c r="K15" s="19" t="n">
        <v>0.250742284133316</v>
      </c>
      <c r="L15" s="19" t="n">
        <v>0.5</v>
      </c>
      <c r="M15" s="19" t="n">
        <v>0.274002920962133</v>
      </c>
      <c r="N15" s="19" t="n">
        <v>0.363832194453481</v>
      </c>
      <c r="O15" s="19" t="n">
        <v>0</v>
      </c>
      <c r="P15" s="19"/>
      <c r="Q15" s="19" t="n">
        <v>0.333069522076191</v>
      </c>
      <c r="R15" s="19" t="n">
        <v>0.185508020131756</v>
      </c>
      <c r="S15" s="19" t="n">
        <v>0.437245957986712</v>
      </c>
      <c r="T15" s="19" t="n">
        <v>0.0898804187509078</v>
      </c>
      <c r="U15" s="19"/>
      <c r="V15" s="19" t="n">
        <v>0.298491876539926</v>
      </c>
      <c r="W15" s="19" t="n">
        <v>0.266563610173115</v>
      </c>
      <c r="X15" s="19" t="n">
        <v>0</v>
      </c>
      <c r="Y15" s="19"/>
      <c r="Z15" s="19" t="n">
        <v>0.245984664173731</v>
      </c>
      <c r="AA15" s="19" t="n">
        <v>0.559244358697494</v>
      </c>
      <c r="AB15" s="19" t="n">
        <v>0.163427240663513</v>
      </c>
      <c r="AC15" s="19" t="n">
        <v>0.260466511197147</v>
      </c>
      <c r="AD15" s="19" t="n">
        <v>0.39327736797967</v>
      </c>
    </row>
    <row r="16">
      <c r="B16" s="20" t="s">
        <v>242</v>
      </c>
      <c r="C16" s="19" t="n">
        <v>0.210113996862184</v>
      </c>
      <c r="D16" s="19" t="n">
        <v>0.238645390632265</v>
      </c>
      <c r="E16" s="19" t="n">
        <v>0.19568984058844</v>
      </c>
      <c r="F16" s="19"/>
      <c r="G16" s="19" t="n">
        <v>0.5</v>
      </c>
      <c r="H16" s="19" t="n">
        <v>0</v>
      </c>
      <c r="I16" s="19" t="n">
        <v>0.0830037554613153</v>
      </c>
      <c r="J16" s="19" t="n">
        <v>0</v>
      </c>
      <c r="K16" s="19" t="n">
        <v>0.373886573800026</v>
      </c>
      <c r="L16" s="19" t="n">
        <v>0</v>
      </c>
      <c r="M16" s="19" t="n">
        <v>0.364617631509333</v>
      </c>
      <c r="N16" s="19" t="n">
        <v>0.182993166720886</v>
      </c>
      <c r="O16" s="19" t="n">
        <v>0.14309778612874</v>
      </c>
      <c r="P16" s="19"/>
      <c r="Q16" s="19" t="n">
        <v>0.207577324638348</v>
      </c>
      <c r="R16" s="19" t="n">
        <v>0.229594522666936</v>
      </c>
      <c r="S16" s="19" t="n">
        <v>0.278676218186178</v>
      </c>
      <c r="T16" s="19" t="n">
        <v>0.125159487999201</v>
      </c>
      <c r="U16" s="19"/>
      <c r="V16" s="19" t="n">
        <v>0.134155440662032</v>
      </c>
      <c r="W16" s="19" t="n">
        <v>0.275928063420774</v>
      </c>
      <c r="X16" s="19" t="n">
        <v>0.290124918247857</v>
      </c>
      <c r="Y16" s="19"/>
      <c r="Z16" s="19" t="n">
        <v>0.276241635209314</v>
      </c>
      <c r="AA16" s="19" t="n">
        <v>0.105285048486676</v>
      </c>
      <c r="AB16" s="19" t="n">
        <v>0.100841506304841</v>
      </c>
      <c r="AC16" s="19" t="n">
        <v>0.19385414346912</v>
      </c>
      <c r="AD16" s="19" t="n">
        <v>0.301430266933397</v>
      </c>
    </row>
    <row r="17">
      <c r="B17" s="20" t="s">
        <v>79</v>
      </c>
      <c r="C17" s="21" t="n">
        <v>0.0176322799826768</v>
      </c>
      <c r="D17" s="21" t="n">
        <v>0</v>
      </c>
      <c r="E17" s="21" t="n">
        <v>0.0265463472021777</v>
      </c>
      <c r="F17" s="21"/>
      <c r="G17" s="21" t="n">
        <v>0</v>
      </c>
      <c r="H17" s="21" t="n">
        <v>0</v>
      </c>
      <c r="I17" s="21" t="n">
        <v>0</v>
      </c>
      <c r="J17" s="21" t="n">
        <v>0</v>
      </c>
      <c r="K17" s="21" t="n">
        <v>0</v>
      </c>
      <c r="L17" s="21" t="n">
        <v>0</v>
      </c>
      <c r="M17" s="21" t="n">
        <v>0.0906147105472</v>
      </c>
      <c r="N17" s="21" t="n">
        <v>0</v>
      </c>
      <c r="O17" s="21" t="n">
        <v>0</v>
      </c>
      <c r="P17" s="21"/>
      <c r="Q17" s="21" t="n">
        <v>0</v>
      </c>
      <c r="R17" s="21" t="n">
        <v>0.0399122311334419</v>
      </c>
      <c r="S17" s="21" t="n">
        <v>0</v>
      </c>
      <c r="T17" s="21" t="n">
        <v>0</v>
      </c>
      <c r="U17" s="21"/>
      <c r="V17" s="21" t="n">
        <v>0</v>
      </c>
      <c r="W17" s="21" t="n">
        <v>0.0425078632049446</v>
      </c>
      <c r="X17" s="21" t="n">
        <v>0</v>
      </c>
      <c r="Y17" s="21"/>
      <c r="Z17" s="21" t="n">
        <v>0</v>
      </c>
      <c r="AA17" s="21" t="n">
        <v>0</v>
      </c>
      <c r="AB17" s="21" t="n">
        <v>0</v>
      </c>
      <c r="AC17" s="21" t="n">
        <v>0</v>
      </c>
      <c r="AD17" s="21" t="n">
        <v>0.0829636215008505</v>
      </c>
    </row>
    <row r="18">
      <c r="B18" s="18" t="s">
        <v>244</v>
      </c>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245</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129</v>
      </c>
      <c r="D7" s="11" t="n">
        <v>45</v>
      </c>
      <c r="E7" s="11" t="n">
        <v>84</v>
      </c>
      <c r="F7" s="11"/>
      <c r="G7" s="11" t="n">
        <v>7</v>
      </c>
      <c r="H7" s="11" t="n">
        <v>17</v>
      </c>
      <c r="I7" s="11" t="n">
        <v>26</v>
      </c>
      <c r="J7" s="11" t="n">
        <v>5</v>
      </c>
      <c r="K7" s="11" t="n">
        <v>15</v>
      </c>
      <c r="L7" s="11" t="n">
        <v>16</v>
      </c>
      <c r="M7" s="11" t="n">
        <v>16</v>
      </c>
      <c r="N7" s="11" t="n">
        <v>13</v>
      </c>
      <c r="O7" s="11" t="n">
        <v>14</v>
      </c>
      <c r="P7" s="11"/>
      <c r="Q7" s="11" t="n">
        <v>28</v>
      </c>
      <c r="R7" s="11" t="n">
        <v>74</v>
      </c>
      <c r="S7" s="11" t="n">
        <v>9</v>
      </c>
      <c r="T7" s="11" t="n">
        <v>18</v>
      </c>
      <c r="U7" s="11"/>
      <c r="V7" s="11" t="n">
        <v>58</v>
      </c>
      <c r="W7" s="11" t="n">
        <v>49</v>
      </c>
      <c r="X7" s="11" t="n">
        <v>22</v>
      </c>
      <c r="Y7" s="11"/>
      <c r="Z7" s="11" t="n">
        <v>32</v>
      </c>
      <c r="AA7" s="11" t="n">
        <v>14</v>
      </c>
      <c r="AB7" s="11" t="n">
        <v>30</v>
      </c>
      <c r="AC7" s="11" t="n">
        <v>26</v>
      </c>
      <c r="AD7" s="11" t="n">
        <v>22</v>
      </c>
    </row>
    <row r="8" ht="30" customHeight="1">
      <c r="B8" s="12" t="s">
        <v>20</v>
      </c>
      <c r="C8" s="12" t="n">
        <v>129</v>
      </c>
      <c r="D8" s="12" t="n">
        <v>45</v>
      </c>
      <c r="E8" s="12" t="n">
        <v>84</v>
      </c>
      <c r="F8" s="12"/>
      <c r="G8" s="12" t="n">
        <v>8</v>
      </c>
      <c r="H8" s="12" t="n">
        <v>17</v>
      </c>
      <c r="I8" s="12" t="n">
        <v>23</v>
      </c>
      <c r="J8" s="12" t="n">
        <v>4</v>
      </c>
      <c r="K8" s="12" t="n">
        <v>14</v>
      </c>
      <c r="L8" s="12" t="n">
        <v>19</v>
      </c>
      <c r="M8" s="12" t="n">
        <v>18</v>
      </c>
      <c r="N8" s="12" t="n">
        <v>12</v>
      </c>
      <c r="O8" s="12" t="n">
        <v>14</v>
      </c>
      <c r="P8" s="12"/>
      <c r="Q8" s="12" t="n">
        <v>29</v>
      </c>
      <c r="R8" s="12" t="n">
        <v>74</v>
      </c>
      <c r="S8" s="12" t="n">
        <v>9</v>
      </c>
      <c r="T8" s="12" t="n">
        <v>18</v>
      </c>
      <c r="U8" s="12"/>
      <c r="V8" s="12" t="n">
        <v>58</v>
      </c>
      <c r="W8" s="12" t="n">
        <v>49</v>
      </c>
      <c r="X8" s="12" t="n">
        <v>22</v>
      </c>
      <c r="Y8" s="12"/>
      <c r="Z8" s="12" t="n">
        <v>32</v>
      </c>
      <c r="AA8" s="12" t="n">
        <v>14</v>
      </c>
      <c r="AB8" s="12" t="n">
        <v>30</v>
      </c>
      <c r="AC8" s="12" t="n">
        <v>26</v>
      </c>
      <c r="AD8" s="12" t="n">
        <v>22</v>
      </c>
    </row>
    <row r="9">
      <c r="B9" s="20" t="s">
        <v>203</v>
      </c>
      <c r="C9" s="19" t="n">
        <v>0.308150272385039</v>
      </c>
      <c r="D9" s="19" t="n">
        <v>0.361377935087079</v>
      </c>
      <c r="E9" s="19" t="n">
        <v>0.279981025289923</v>
      </c>
      <c r="F9" s="19"/>
      <c r="G9" s="19" t="n">
        <v>0.144068521498474</v>
      </c>
      <c r="H9" s="19" t="n">
        <v>0.411888185926134</v>
      </c>
      <c r="I9" s="19" t="n">
        <v>0.346241510231552</v>
      </c>
      <c r="J9" s="19" t="n">
        <v>0.399526904712978</v>
      </c>
      <c r="K9" s="19" t="n">
        <v>0.199841927654585</v>
      </c>
      <c r="L9" s="19" t="n">
        <v>0.375371142066658</v>
      </c>
      <c r="M9" s="19" t="n">
        <v>0.25111177569306</v>
      </c>
      <c r="N9" s="19" t="n">
        <v>0.308113287170139</v>
      </c>
      <c r="O9" s="19" t="n">
        <v>0.285109621861248</v>
      </c>
      <c r="P9" s="19"/>
      <c r="Q9" s="19" t="n">
        <v>0.297829221270371</v>
      </c>
      <c r="R9" s="19" t="n">
        <v>0.289563402712529</v>
      </c>
      <c r="S9" s="19" t="n">
        <v>0.528367356375071</v>
      </c>
      <c r="T9" s="19" t="n">
        <v>0.288712611343478</v>
      </c>
      <c r="U9" s="19"/>
      <c r="V9" s="19" t="n">
        <v>0.203478489806598</v>
      </c>
      <c r="W9" s="19" t="n">
        <v>0.469776536649494</v>
      </c>
      <c r="X9" s="19" t="n">
        <v>0.222947349681766</v>
      </c>
      <c r="Y9" s="19"/>
      <c r="Z9" s="19" t="n">
        <v>0.408548695173602</v>
      </c>
      <c r="AA9" s="19" t="n">
        <v>0.440304821504559</v>
      </c>
      <c r="AB9" s="19" t="n">
        <v>0.375887120968266</v>
      </c>
      <c r="AC9" s="19" t="n">
        <v>0.338354655247155</v>
      </c>
      <c r="AD9" s="19" t="n">
        <v>0.363792893085649</v>
      </c>
    </row>
    <row r="10">
      <c r="B10" s="20" t="s">
        <v>204</v>
      </c>
      <c r="C10" s="19" t="n">
        <v>0.416889590434167</v>
      </c>
      <c r="D10" s="19" t="n">
        <v>0.387328178573049</v>
      </c>
      <c r="E10" s="19" t="n">
        <v>0.432534138267457</v>
      </c>
      <c r="F10" s="19"/>
      <c r="G10" s="19" t="n">
        <v>0.571186295700305</v>
      </c>
      <c r="H10" s="19" t="n">
        <v>0.411188465678039</v>
      </c>
      <c r="I10" s="19" t="n">
        <v>0.307516979536896</v>
      </c>
      <c r="J10" s="19" t="n">
        <v>0.399526904712978</v>
      </c>
      <c r="K10" s="19" t="n">
        <v>0.533175260987918</v>
      </c>
      <c r="L10" s="19" t="n">
        <v>0.436943286900013</v>
      </c>
      <c r="M10" s="19" t="n">
        <v>0.437777943923265</v>
      </c>
      <c r="N10" s="19" t="n">
        <v>0.229716782074652</v>
      </c>
      <c r="O10" s="19" t="n">
        <v>0.501693058788506</v>
      </c>
      <c r="P10" s="19"/>
      <c r="Q10" s="19" t="n">
        <v>0.424511607092617</v>
      </c>
      <c r="R10" s="19" t="n">
        <v>0.427186473169174</v>
      </c>
      <c r="S10" s="19" t="n">
        <v>0.471632643624929</v>
      </c>
      <c r="T10" s="19" t="n">
        <v>0.333536000071629</v>
      </c>
      <c r="U10" s="19"/>
      <c r="V10" s="19" t="n">
        <v>0.491631104006502</v>
      </c>
      <c r="W10" s="19" t="n">
        <v>0.27508528085309</v>
      </c>
      <c r="X10" s="19" t="n">
        <v>0.536376044098967</v>
      </c>
      <c r="Y10" s="19"/>
      <c r="Z10" s="19" t="n">
        <v>0.427392561270666</v>
      </c>
      <c r="AA10" s="19" t="n">
        <v>0.416820336889075</v>
      </c>
      <c r="AB10" s="19" t="n">
        <v>0.39371107336843</v>
      </c>
      <c r="AC10" s="19" t="n">
        <v>0.519376269027135</v>
      </c>
      <c r="AD10" s="19" t="n">
        <v>0.550493669899595</v>
      </c>
    </row>
    <row r="11">
      <c r="B11" s="20" t="s">
        <v>205</v>
      </c>
      <c r="C11" s="19" t="n">
        <v>0.139782431169642</v>
      </c>
      <c r="D11" s="19" t="n">
        <v>0.110378464545431</v>
      </c>
      <c r="E11" s="19" t="n">
        <v>0.155343655528686</v>
      </c>
      <c r="F11" s="19"/>
      <c r="G11" s="19" t="n">
        <v>0.142372591400611</v>
      </c>
      <c r="H11" s="19" t="n">
        <v>0.176923348395826</v>
      </c>
      <c r="I11" s="19" t="n">
        <v>0.191799240656999</v>
      </c>
      <c r="J11" s="19" t="n">
        <v>0</v>
      </c>
      <c r="K11" s="19" t="n">
        <v>0.133491405678749</v>
      </c>
      <c r="L11" s="19" t="n">
        <v>0.0630567130999868</v>
      </c>
      <c r="M11" s="19" t="n">
        <v>0.24888822430694</v>
      </c>
      <c r="N11" s="19" t="n">
        <v>0.0774843828935188</v>
      </c>
      <c r="O11" s="19" t="n">
        <v>0.0710657731167487</v>
      </c>
      <c r="P11" s="19"/>
      <c r="Q11" s="19" t="n">
        <v>0.180719354463812</v>
      </c>
      <c r="R11" s="19" t="n">
        <v>0.17473530619768</v>
      </c>
      <c r="S11" s="19" t="n">
        <v>0</v>
      </c>
      <c r="T11" s="19" t="n">
        <v>0</v>
      </c>
      <c r="U11" s="19"/>
      <c r="V11" s="19" t="n">
        <v>0.152151862680761</v>
      </c>
      <c r="W11" s="19" t="n">
        <v>0.144234644662804</v>
      </c>
      <c r="X11" s="19" t="n">
        <v>0.097519080923986</v>
      </c>
      <c r="Y11" s="19"/>
      <c r="Z11" s="19" t="n">
        <v>0.164058743555733</v>
      </c>
      <c r="AA11" s="19" t="n">
        <v>0.0795918481229302</v>
      </c>
      <c r="AB11" s="19" t="n">
        <v>0.230401805663304</v>
      </c>
      <c r="AC11" s="19" t="n">
        <v>0.107839751862941</v>
      </c>
      <c r="AD11" s="19" t="n">
        <v>0.0857134370147552</v>
      </c>
    </row>
    <row r="12">
      <c r="B12" s="20" t="s">
        <v>206</v>
      </c>
      <c r="C12" s="19" t="n">
        <v>0.102842429767091</v>
      </c>
      <c r="D12" s="19" t="n">
        <v>0.12064530023217</v>
      </c>
      <c r="E12" s="19" t="n">
        <v>0.0934207600623651</v>
      </c>
      <c r="F12" s="19"/>
      <c r="G12" s="19" t="n">
        <v>0</v>
      </c>
      <c r="H12" s="19" t="n">
        <v>0</v>
      </c>
      <c r="I12" s="19" t="n">
        <v>0.154442269574553</v>
      </c>
      <c r="J12" s="19" t="n">
        <v>0.200946190574043</v>
      </c>
      <c r="K12" s="19" t="n">
        <v>0.0671408837029125</v>
      </c>
      <c r="L12" s="19" t="n">
        <v>0.0623144289666711</v>
      </c>
      <c r="M12" s="19" t="n">
        <v>0.062222056076735</v>
      </c>
      <c r="N12" s="19" t="n">
        <v>0.307201164968171</v>
      </c>
      <c r="O12" s="19" t="n">
        <v>0.142131546233497</v>
      </c>
      <c r="P12" s="19"/>
      <c r="Q12" s="19" t="n">
        <v>0.0969398171731994</v>
      </c>
      <c r="R12" s="19" t="n">
        <v>0.0798645312663809</v>
      </c>
      <c r="S12" s="19" t="n">
        <v>0</v>
      </c>
      <c r="T12" s="19" t="n">
        <v>0.260817575788261</v>
      </c>
      <c r="U12" s="19"/>
      <c r="V12" s="19" t="n">
        <v>0.132815293254679</v>
      </c>
      <c r="W12" s="19" t="n">
        <v>0.0730853356305282</v>
      </c>
      <c r="X12" s="19" t="n">
        <v>0.0905229668644136</v>
      </c>
      <c r="Y12" s="19"/>
      <c r="Z12" s="19" t="n">
        <v>0</v>
      </c>
      <c r="AA12" s="19" t="n">
        <v>0.0632829934834366</v>
      </c>
      <c r="AB12" s="19" t="n">
        <v>0</v>
      </c>
      <c r="AC12" s="19" t="n">
        <v>0.034429323862769</v>
      </c>
      <c r="AD12" s="19" t="n">
        <v>0</v>
      </c>
    </row>
    <row r="13">
      <c r="B13" s="20" t="s">
        <v>78</v>
      </c>
      <c r="C13" s="19" t="n">
        <v>0.0323352762440611</v>
      </c>
      <c r="D13" s="19" t="n">
        <v>0.0202701215622708</v>
      </c>
      <c r="E13" s="19" t="n">
        <v>0.0387204208515685</v>
      </c>
      <c r="F13" s="19"/>
      <c r="G13" s="19" t="n">
        <v>0.142372591400611</v>
      </c>
      <c r="H13" s="19" t="n">
        <v>0</v>
      </c>
      <c r="I13" s="19" t="n">
        <v>0</v>
      </c>
      <c r="J13" s="19" t="n">
        <v>0</v>
      </c>
      <c r="K13" s="19" t="n">
        <v>0.0663505219758361</v>
      </c>
      <c r="L13" s="19" t="n">
        <v>0.0623144289666711</v>
      </c>
      <c r="M13" s="19" t="n">
        <v>0</v>
      </c>
      <c r="N13" s="19" t="n">
        <v>0.0774843828935188</v>
      </c>
      <c r="O13" s="19" t="n">
        <v>0</v>
      </c>
      <c r="P13" s="19"/>
      <c r="Q13" s="19" t="n">
        <v>0</v>
      </c>
      <c r="R13" s="19" t="n">
        <v>0.0286502866542362</v>
      </c>
      <c r="S13" s="19" t="n">
        <v>0</v>
      </c>
      <c r="T13" s="19" t="n">
        <v>0.116933812796632</v>
      </c>
      <c r="U13" s="19"/>
      <c r="V13" s="19" t="n">
        <v>0.0199232502514607</v>
      </c>
      <c r="W13" s="19" t="n">
        <v>0.0378182022040831</v>
      </c>
      <c r="X13" s="19" t="n">
        <v>0.0526345584308678</v>
      </c>
      <c r="Y13" s="19"/>
      <c r="Z13" s="19" t="n">
        <v>0</v>
      </c>
      <c r="AA13" s="19" t="n">
        <v>0</v>
      </c>
      <c r="AB13" s="19" t="n">
        <v>0</v>
      </c>
      <c r="AC13" s="19" t="n">
        <v>0</v>
      </c>
      <c r="AD13" s="19" t="n">
        <v>0</v>
      </c>
    </row>
    <row r="14">
      <c r="B14" s="20" t="s">
        <v>207</v>
      </c>
      <c r="C14" s="23" t="n">
        <v>0.725039862819206</v>
      </c>
      <c r="D14" s="23" t="n">
        <v>0.748706113660129</v>
      </c>
      <c r="E14" s="23" t="n">
        <v>0.71251516355738</v>
      </c>
      <c r="F14" s="23"/>
      <c r="G14" s="23" t="n">
        <v>0.715254817198779</v>
      </c>
      <c r="H14" s="23" t="n">
        <v>0.823076651604174</v>
      </c>
      <c r="I14" s="23" t="n">
        <v>0.653758489768448</v>
      </c>
      <c r="J14" s="23" t="n">
        <v>0.799053809425957</v>
      </c>
      <c r="K14" s="23" t="n">
        <v>0.733017188642503</v>
      </c>
      <c r="L14" s="23" t="n">
        <v>0.812314428966671</v>
      </c>
      <c r="M14" s="23" t="n">
        <v>0.688889719616325</v>
      </c>
      <c r="N14" s="23" t="n">
        <v>0.537830069244791</v>
      </c>
      <c r="O14" s="23" t="n">
        <v>0.786802680649754</v>
      </c>
      <c r="P14" s="23"/>
      <c r="Q14" s="23" t="n">
        <v>0.722340828362988</v>
      </c>
      <c r="R14" s="23" t="n">
        <v>0.716749875881703</v>
      </c>
      <c r="S14" s="23" t="n">
        <v>1</v>
      </c>
      <c r="T14" s="23" t="n">
        <v>0.622248611415106</v>
      </c>
      <c r="U14" s="23"/>
      <c r="V14" s="23" t="n">
        <v>0.6951095938131</v>
      </c>
      <c r="W14" s="23" t="n">
        <v>0.744861817502584</v>
      </c>
      <c r="X14" s="23" t="n">
        <v>0.759323393780733</v>
      </c>
      <c r="Y14" s="23"/>
      <c r="Z14" s="23" t="n">
        <v>0.835941256444267</v>
      </c>
      <c r="AA14" s="23" t="n">
        <v>0.857125158393633</v>
      </c>
      <c r="AB14" s="23" t="n">
        <v>0.769598194336696</v>
      </c>
      <c r="AC14" s="23" t="n">
        <v>0.85773092427429</v>
      </c>
      <c r="AD14" s="23" t="n">
        <v>0.914286562985245</v>
      </c>
    </row>
    <row r="15">
      <c r="B15" s="20" t="s">
        <v>208</v>
      </c>
      <c r="C15" s="23" t="n">
        <v>0.242624860936733</v>
      </c>
      <c r="D15" s="23" t="n">
        <v>0.231023764777601</v>
      </c>
      <c r="E15" s="23" t="n">
        <v>0.248764415591051</v>
      </c>
      <c r="F15" s="23"/>
      <c r="G15" s="23" t="n">
        <v>0.142372591400611</v>
      </c>
      <c r="H15" s="23" t="n">
        <v>0.176923348395826</v>
      </c>
      <c r="I15" s="23" t="n">
        <v>0.346241510231552</v>
      </c>
      <c r="J15" s="23" t="n">
        <v>0.200946190574043</v>
      </c>
      <c r="K15" s="23" t="n">
        <v>0.200632289381661</v>
      </c>
      <c r="L15" s="23" t="n">
        <v>0.125371142066658</v>
      </c>
      <c r="M15" s="23" t="n">
        <v>0.311110280383675</v>
      </c>
      <c r="N15" s="23" t="n">
        <v>0.38468554786169</v>
      </c>
      <c r="O15" s="23" t="n">
        <v>0.213197319350246</v>
      </c>
      <c r="P15" s="23"/>
      <c r="Q15" s="23" t="n">
        <v>0.277659171637012</v>
      </c>
      <c r="R15" s="23" t="n">
        <v>0.254599837464061</v>
      </c>
      <c r="S15" s="23" t="n">
        <v>0</v>
      </c>
      <c r="T15" s="23" t="n">
        <v>0.260817575788261</v>
      </c>
      <c r="U15" s="23"/>
      <c r="V15" s="23" t="n">
        <v>0.284967155935439</v>
      </c>
      <c r="W15" s="23" t="n">
        <v>0.217319980293333</v>
      </c>
      <c r="X15" s="23" t="n">
        <v>0.1880420477884</v>
      </c>
      <c r="Y15" s="23"/>
      <c r="Z15" s="23" t="n">
        <v>0.164058743555733</v>
      </c>
      <c r="AA15" s="23" t="n">
        <v>0.142874841606367</v>
      </c>
      <c r="AB15" s="23" t="n">
        <v>0.230401805663304</v>
      </c>
      <c r="AC15" s="23" t="n">
        <v>0.14226907572571</v>
      </c>
      <c r="AD15" s="23" t="n">
        <v>0.0857134370147552</v>
      </c>
    </row>
    <row r="16">
      <c r="B16" s="20" t="s">
        <v>170</v>
      </c>
      <c r="C16" s="24" t="n">
        <v>0.482415001882473</v>
      </c>
      <c r="D16" s="24" t="n">
        <v>0.517682348882528</v>
      </c>
      <c r="E16" s="24" t="n">
        <v>0.463750747966329</v>
      </c>
      <c r="F16" s="24"/>
      <c r="G16" s="24" t="n">
        <v>0.572882225798168</v>
      </c>
      <c r="H16" s="24" t="n">
        <v>0.646153303208347</v>
      </c>
      <c r="I16" s="24" t="n">
        <v>0.307516979536896</v>
      </c>
      <c r="J16" s="24" t="n">
        <v>0.598107618851914</v>
      </c>
      <c r="K16" s="24" t="n">
        <v>0.532384899260842</v>
      </c>
      <c r="L16" s="24" t="n">
        <v>0.686943286900013</v>
      </c>
      <c r="M16" s="24" t="n">
        <v>0.37777943923265</v>
      </c>
      <c r="N16" s="24" t="n">
        <v>0.153144521383102</v>
      </c>
      <c r="O16" s="24" t="n">
        <v>0.573605361299508</v>
      </c>
      <c r="P16" s="24"/>
      <c r="Q16" s="24" t="n">
        <v>0.444681656725976</v>
      </c>
      <c r="R16" s="24" t="n">
        <v>0.462150038417642</v>
      </c>
      <c r="S16" s="24" t="n">
        <v>1</v>
      </c>
      <c r="T16" s="24" t="n">
        <v>0.361431035626845</v>
      </c>
      <c r="U16" s="24"/>
      <c r="V16" s="24" t="n">
        <v>0.41014243787766</v>
      </c>
      <c r="W16" s="24" t="n">
        <v>0.527541837209251</v>
      </c>
      <c r="X16" s="24" t="n">
        <v>0.571281345992333</v>
      </c>
      <c r="Y16" s="24"/>
      <c r="Z16" s="24" t="n">
        <v>0.671882512888535</v>
      </c>
      <c r="AA16" s="24" t="n">
        <v>0.714250316787266</v>
      </c>
      <c r="AB16" s="24" t="n">
        <v>0.539196388673391</v>
      </c>
      <c r="AC16" s="24" t="n">
        <v>0.71546184854858</v>
      </c>
      <c r="AD16" s="24" t="n">
        <v>0.82857312597049</v>
      </c>
    </row>
    <row r="17">
      <c r="B17" s="18" t="s">
        <v>246</v>
      </c>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171</v>
      </c>
    </row>
    <row r="6" ht="50" customHeight="1">
      <c r="B6" s="22" t="s">
        <v>15</v>
      </c>
      <c r="C6" s="22" t="s">
        <v>247</v>
      </c>
      <c r="D6" s="22" t="s">
        <v>248</v>
      </c>
      <c r="E6" s="22" t="s">
        <v>249</v>
      </c>
    </row>
    <row r="7">
      <c r="B7" s="20" t="s">
        <v>162</v>
      </c>
      <c r="C7" s="19" t="n">
        <v>0.323306552570144</v>
      </c>
      <c r="D7" s="19" t="n">
        <v>0.342183976858496</v>
      </c>
      <c r="E7" s="19" t="n">
        <v>0.322866220838857</v>
      </c>
    </row>
    <row r="8">
      <c r="B8" s="20" t="s">
        <v>163</v>
      </c>
      <c r="C8" s="19" t="n">
        <v>0.401171886152344</v>
      </c>
      <c r="D8" s="19" t="n">
        <v>0.397442665371832</v>
      </c>
      <c r="E8" s="19" t="n">
        <v>0.377739624859083</v>
      </c>
    </row>
    <row r="9">
      <c r="B9" s="20" t="s">
        <v>164</v>
      </c>
      <c r="C9" s="19" t="n">
        <v>0.186458396899178</v>
      </c>
      <c r="D9" s="19" t="n">
        <v>0.167601467747603</v>
      </c>
      <c r="E9" s="19" t="n">
        <v>0.178741558858588</v>
      </c>
    </row>
    <row r="10">
      <c r="B10" s="20" t="s">
        <v>165</v>
      </c>
      <c r="C10" s="19" t="n">
        <v>0.0603944243330435</v>
      </c>
      <c r="D10" s="19" t="n">
        <v>0.0639654795622637</v>
      </c>
      <c r="E10" s="19" t="n">
        <v>0.0914200863501819</v>
      </c>
    </row>
    <row r="11">
      <c r="B11" s="20" t="s">
        <v>166</v>
      </c>
      <c r="C11" s="19" t="n">
        <v>0.0193595960807412</v>
      </c>
      <c r="D11" s="19" t="n">
        <v>0.0228107215432282</v>
      </c>
      <c r="E11" s="19" t="n">
        <v>0.019739838646766</v>
      </c>
    </row>
    <row r="12">
      <c r="B12" s="20" t="s">
        <v>78</v>
      </c>
      <c r="C12" s="19" t="n">
        <v>0.00930914396454916</v>
      </c>
      <c r="D12" s="19" t="n">
        <v>0.00599568891657702</v>
      </c>
      <c r="E12" s="19" t="n">
        <v>0.00949267044652423</v>
      </c>
    </row>
    <row r="13">
      <c r="B13" s="25" t="s">
        <v>168</v>
      </c>
      <c r="C13" s="23" t="n">
        <v>0.724478438722488</v>
      </c>
      <c r="D13" s="23" t="n">
        <v>0.739626642230328</v>
      </c>
      <c r="E13" s="23" t="n">
        <v>0.70060584569794</v>
      </c>
    </row>
    <row r="14">
      <c r="B14" s="25" t="s">
        <v>169</v>
      </c>
      <c r="C14" s="23" t="n">
        <v>0.0797540204137847</v>
      </c>
      <c r="D14" s="23" t="n">
        <v>0.0867762011054919</v>
      </c>
      <c r="E14" s="23" t="n">
        <v>0.111159924996948</v>
      </c>
    </row>
    <row r="15">
      <c r="B15" s="25" t="s">
        <v>170</v>
      </c>
      <c r="C15" s="24" t="n">
        <v>0.644724418308703</v>
      </c>
      <c r="D15" s="24" t="n">
        <v>0.652850441124836</v>
      </c>
      <c r="E15" s="24" t="n">
        <v>0.589445920700992</v>
      </c>
    </row>
    <row r="16">
      <c r="B16" s="18"/>
      <c r="C16" s="18"/>
      <c r="D16" s="18"/>
      <c r="E16" s="18"/>
    </row>
    <row r="17">
      <c r="B17" t="s">
        <v>64</v>
      </c>
    </row>
    <row r="18">
      <c r="B18" t="s">
        <v>65</v>
      </c>
    </row>
    <row r="22">
      <c r="B22"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250</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162</v>
      </c>
      <c r="C9" s="19" t="n">
        <v>0.342183976858496</v>
      </c>
      <c r="D9" s="19" t="n">
        <v>0.310943384691035</v>
      </c>
      <c r="E9" s="19" t="n">
        <v>0.357229588244674</v>
      </c>
      <c r="F9" s="19"/>
      <c r="G9" s="19" t="n">
        <v>0.289325754206973</v>
      </c>
      <c r="H9" s="19" t="n">
        <v>0.543296915530263</v>
      </c>
      <c r="I9" s="19" t="n">
        <v>0.367984742989961</v>
      </c>
      <c r="J9" s="19" t="n">
        <v>0.23313597687605</v>
      </c>
      <c r="K9" s="19" t="n">
        <v>0.228581109749399</v>
      </c>
      <c r="L9" s="19" t="n">
        <v>0.267412612124716</v>
      </c>
      <c r="M9" s="19" t="n">
        <v>0.347601722397175</v>
      </c>
      <c r="N9" s="19" t="n">
        <v>0.416781904981877</v>
      </c>
      <c r="O9" s="19" t="n">
        <v>0.366843585311124</v>
      </c>
      <c r="P9" s="19"/>
      <c r="Q9" s="19" t="n">
        <v>0.314923442295503</v>
      </c>
      <c r="R9" s="19" t="n">
        <v>0.336789390116445</v>
      </c>
      <c r="S9" s="19" t="n">
        <v>0.439179647824585</v>
      </c>
      <c r="T9" s="19" t="n">
        <v>0.347008357702589</v>
      </c>
      <c r="U9" s="19"/>
      <c r="V9" s="19" t="n">
        <v>0.332834851825879</v>
      </c>
      <c r="W9" s="19" t="n">
        <v>0.324784903543301</v>
      </c>
      <c r="X9" s="19" t="n">
        <v>0.414118336132459</v>
      </c>
      <c r="Y9" s="19"/>
      <c r="Z9" s="19" t="n">
        <v>0.349086651654894</v>
      </c>
      <c r="AA9" s="19" t="n">
        <v>0.450793054558601</v>
      </c>
      <c r="AB9" s="19" t="n">
        <v>0.363960516693134</v>
      </c>
      <c r="AC9" s="19" t="n">
        <v>0.315845579854758</v>
      </c>
      <c r="AD9" s="19" t="n">
        <v>0.367673747734799</v>
      </c>
    </row>
    <row r="10">
      <c r="B10" s="20" t="s">
        <v>163</v>
      </c>
      <c r="C10" s="19" t="n">
        <v>0.397442665371832</v>
      </c>
      <c r="D10" s="19" t="n">
        <v>0.352303766614157</v>
      </c>
      <c r="E10" s="19" t="n">
        <v>0.423263554926831</v>
      </c>
      <c r="F10" s="19"/>
      <c r="G10" s="19" t="n">
        <v>0.368601855969256</v>
      </c>
      <c r="H10" s="19" t="n">
        <v>0.351582437030255</v>
      </c>
      <c r="I10" s="19" t="n">
        <v>0.343383343576503</v>
      </c>
      <c r="J10" s="19" t="n">
        <v>0.532938620418766</v>
      </c>
      <c r="K10" s="19" t="n">
        <v>0.571622194987971</v>
      </c>
      <c r="L10" s="19" t="n">
        <v>0.393853041990099</v>
      </c>
      <c r="M10" s="19" t="n">
        <v>0.347085683910678</v>
      </c>
      <c r="N10" s="19" t="n">
        <v>0.333069931469996</v>
      </c>
      <c r="O10" s="19" t="n">
        <v>0.387384989199356</v>
      </c>
      <c r="P10" s="19"/>
      <c r="Q10" s="19" t="n">
        <v>0.358305708852095</v>
      </c>
      <c r="R10" s="19" t="n">
        <v>0.417310132657067</v>
      </c>
      <c r="S10" s="19" t="n">
        <v>0.282413854341538</v>
      </c>
      <c r="T10" s="19" t="n">
        <v>0.473499630345807</v>
      </c>
      <c r="U10" s="19"/>
      <c r="V10" s="19" t="n">
        <v>0.41652843065195</v>
      </c>
      <c r="W10" s="19" t="n">
        <v>0.410290550963652</v>
      </c>
      <c r="X10" s="19" t="n">
        <v>0.307541687738625</v>
      </c>
      <c r="Y10" s="19"/>
      <c r="Z10" s="19" t="n">
        <v>0.370802962091282</v>
      </c>
      <c r="AA10" s="19" t="n">
        <v>0.400727584540617</v>
      </c>
      <c r="AB10" s="19" t="n">
        <v>0.439556462231872</v>
      </c>
      <c r="AC10" s="19" t="n">
        <v>0.383252950951154</v>
      </c>
      <c r="AD10" s="19" t="n">
        <v>0.411636228544525</v>
      </c>
    </row>
    <row r="11">
      <c r="B11" s="20" t="s">
        <v>164</v>
      </c>
      <c r="C11" s="19" t="n">
        <v>0.167601467747603</v>
      </c>
      <c r="D11" s="19" t="n">
        <v>0.198595186039539</v>
      </c>
      <c r="E11" s="19" t="n">
        <v>0.151206005415796</v>
      </c>
      <c r="F11" s="19"/>
      <c r="G11" s="19" t="n">
        <v>0.315855220352457</v>
      </c>
      <c r="H11" s="19" t="n">
        <v>0.017485393821326</v>
      </c>
      <c r="I11" s="19" t="n">
        <v>0.166229698158821</v>
      </c>
      <c r="J11" s="19" t="n">
        <v>0.133333333333333</v>
      </c>
      <c r="K11" s="19" t="n">
        <v>0.0998983476313152</v>
      </c>
      <c r="L11" s="19" t="n">
        <v>0.253883630887728</v>
      </c>
      <c r="M11" s="19" t="n">
        <v>0.218154143849605</v>
      </c>
      <c r="N11" s="19" t="n">
        <v>0.18361319781313</v>
      </c>
      <c r="O11" s="19" t="n">
        <v>0.102223405328318</v>
      </c>
      <c r="P11" s="19"/>
      <c r="Q11" s="19" t="n">
        <v>0.20603637118103</v>
      </c>
      <c r="R11" s="19" t="n">
        <v>0.166592495230052</v>
      </c>
      <c r="S11" s="19" t="n">
        <v>0.140554623180897</v>
      </c>
      <c r="T11" s="19" t="n">
        <v>0.132147011580165</v>
      </c>
      <c r="U11" s="19"/>
      <c r="V11" s="19" t="n">
        <v>0.149056629643631</v>
      </c>
      <c r="W11" s="19" t="n">
        <v>0.176956288020649</v>
      </c>
      <c r="X11" s="19" t="n">
        <v>0.200097225852803</v>
      </c>
      <c r="Y11" s="19"/>
      <c r="Z11" s="19" t="n">
        <v>0.207355852201817</v>
      </c>
      <c r="AA11" s="19" t="n">
        <v>0.0936186969372794</v>
      </c>
      <c r="AB11" s="19" t="n">
        <v>0.104839903138535</v>
      </c>
      <c r="AC11" s="19" t="n">
        <v>0.14519805857382</v>
      </c>
      <c r="AD11" s="19" t="n">
        <v>0.149468952575849</v>
      </c>
    </row>
    <row r="12">
      <c r="B12" s="20" t="s">
        <v>165</v>
      </c>
      <c r="C12" s="19" t="n">
        <v>0.0639654795622637</v>
      </c>
      <c r="D12" s="19" t="n">
        <v>0.0873282353435442</v>
      </c>
      <c r="E12" s="19" t="n">
        <v>0.0514178695806675</v>
      </c>
      <c r="F12" s="19"/>
      <c r="G12" s="19" t="n">
        <v>0.0262171694713152</v>
      </c>
      <c r="H12" s="19" t="n">
        <v>0.0701498597968301</v>
      </c>
      <c r="I12" s="19" t="n">
        <v>0.100027545362347</v>
      </c>
      <c r="J12" s="19" t="n">
        <v>0.10059206937185</v>
      </c>
      <c r="K12" s="19" t="n">
        <v>0.0426683598867282</v>
      </c>
      <c r="L12" s="19" t="n">
        <v>0.0564557243141974</v>
      </c>
      <c r="M12" s="19" t="n">
        <v>0.0652398277602825</v>
      </c>
      <c r="N12" s="19" t="n">
        <v>0</v>
      </c>
      <c r="O12" s="19" t="n">
        <v>0.12300661627297</v>
      </c>
      <c r="P12" s="19"/>
      <c r="Q12" s="19" t="n">
        <v>0.0929562289432536</v>
      </c>
      <c r="R12" s="19" t="n">
        <v>0.0540395983224192</v>
      </c>
      <c r="S12" s="19" t="n">
        <v>0.119124017059704</v>
      </c>
      <c r="T12" s="19" t="n">
        <v>0.0237814250227029</v>
      </c>
      <c r="U12" s="19"/>
      <c r="V12" s="19" t="n">
        <v>0.06853781838519</v>
      </c>
      <c r="W12" s="19" t="n">
        <v>0.0587816800772201</v>
      </c>
      <c r="X12" s="19" t="n">
        <v>0.0631811077608938</v>
      </c>
      <c r="Y12" s="19"/>
      <c r="Z12" s="19" t="n">
        <v>0.0496970656727948</v>
      </c>
      <c r="AA12" s="19" t="n">
        <v>0.0278970574531818</v>
      </c>
      <c r="AB12" s="19" t="n">
        <v>0.0512700418732352</v>
      </c>
      <c r="AC12" s="19" t="n">
        <v>0.123923246319659</v>
      </c>
      <c r="AD12" s="19" t="n">
        <v>0.0189288654813304</v>
      </c>
    </row>
    <row r="13">
      <c r="B13" s="20" t="s">
        <v>166</v>
      </c>
      <c r="C13" s="19" t="n">
        <v>0.0228107215432282</v>
      </c>
      <c r="D13" s="19" t="n">
        <v>0.0392470658872961</v>
      </c>
      <c r="E13" s="19" t="n">
        <v>0.013915932166129</v>
      </c>
      <c r="F13" s="19"/>
      <c r="G13" s="19" t="n">
        <v>0</v>
      </c>
      <c r="H13" s="19" t="n">
        <v>0</v>
      </c>
      <c r="I13" s="19" t="n">
        <v>0.0223746699123674</v>
      </c>
      <c r="J13" s="19" t="n">
        <v>0</v>
      </c>
      <c r="K13" s="19" t="n">
        <v>0.057229987744587</v>
      </c>
      <c r="L13" s="19" t="n">
        <v>0.0141974953416295</v>
      </c>
      <c r="M13" s="19" t="n">
        <v>0.0219186220822599</v>
      </c>
      <c r="N13" s="19" t="n">
        <v>0.049753060753121</v>
      </c>
      <c r="O13" s="19" t="n">
        <v>0.0205414038882317</v>
      </c>
      <c r="P13" s="19"/>
      <c r="Q13" s="19" t="n">
        <v>0.0277782487281185</v>
      </c>
      <c r="R13" s="19" t="n">
        <v>0.0252683836740162</v>
      </c>
      <c r="S13" s="19" t="n">
        <v>0</v>
      </c>
      <c r="T13" s="19" t="n">
        <v>0.0235635753487364</v>
      </c>
      <c r="U13" s="19"/>
      <c r="V13" s="19" t="n">
        <v>0.0330422694933496</v>
      </c>
      <c r="W13" s="19" t="n">
        <v>0.0195930719819705</v>
      </c>
      <c r="X13" s="19" t="n">
        <v>0</v>
      </c>
      <c r="Y13" s="19"/>
      <c r="Z13" s="19" t="n">
        <v>0.0132785993100759</v>
      </c>
      <c r="AA13" s="19" t="n">
        <v>0.0269636065103213</v>
      </c>
      <c r="AB13" s="19" t="n">
        <v>0.0341974755323511</v>
      </c>
      <c r="AC13" s="19" t="n">
        <v>0.0215993733665636</v>
      </c>
      <c r="AD13" s="19" t="n">
        <v>0.0396823389102787</v>
      </c>
    </row>
    <row r="14">
      <c r="B14" s="20" t="s">
        <v>78</v>
      </c>
      <c r="C14" s="19" t="n">
        <v>0.00599568891657702</v>
      </c>
      <c r="D14" s="19" t="n">
        <v>0.011582361424428</v>
      </c>
      <c r="E14" s="19" t="n">
        <v>0.00296704966590195</v>
      </c>
      <c r="F14" s="19"/>
      <c r="G14" s="19" t="n">
        <v>0</v>
      </c>
      <c r="H14" s="19" t="n">
        <v>0.017485393821326</v>
      </c>
      <c r="I14" s="19" t="n">
        <v>0</v>
      </c>
      <c r="J14" s="19" t="n">
        <v>0</v>
      </c>
      <c r="K14" s="19" t="n">
        <v>0</v>
      </c>
      <c r="L14" s="19" t="n">
        <v>0.0141974953416295</v>
      </c>
      <c r="M14" s="19" t="n">
        <v>0</v>
      </c>
      <c r="N14" s="19" t="n">
        <v>0.0167819049818769</v>
      </c>
      <c r="O14" s="19" t="n">
        <v>0</v>
      </c>
      <c r="P14" s="19"/>
      <c r="Q14" s="19" t="n">
        <v>0</v>
      </c>
      <c r="R14" s="19" t="n">
        <v>0</v>
      </c>
      <c r="S14" s="19" t="n">
        <v>0.018727857593277</v>
      </c>
      <c r="T14" s="19" t="n">
        <v>0</v>
      </c>
      <c r="U14" s="19"/>
      <c r="V14" s="19" t="n">
        <v>0</v>
      </c>
      <c r="W14" s="19" t="n">
        <v>0.00959350541320767</v>
      </c>
      <c r="X14" s="19" t="n">
        <v>0.0150616425152193</v>
      </c>
      <c r="Y14" s="19"/>
      <c r="Z14" s="19" t="n">
        <v>0.00977886906913573</v>
      </c>
      <c r="AA14" s="19" t="n">
        <v>0</v>
      </c>
      <c r="AB14" s="19" t="n">
        <v>0.00617560053087248</v>
      </c>
      <c r="AC14" s="19" t="n">
        <v>0.0101807909340464</v>
      </c>
      <c r="AD14" s="19" t="n">
        <v>0.0126098667532185</v>
      </c>
    </row>
    <row r="15">
      <c r="B15" s="20" t="s">
        <v>168</v>
      </c>
      <c r="C15" s="23" t="n">
        <v>0.739626642230328</v>
      </c>
      <c r="D15" s="23" t="n">
        <v>0.663247151305192</v>
      </c>
      <c r="E15" s="23" t="n">
        <v>0.780493143171505</v>
      </c>
      <c r="F15" s="23"/>
      <c r="G15" s="23" t="n">
        <v>0.657927610176228</v>
      </c>
      <c r="H15" s="23" t="n">
        <v>0.894879352560518</v>
      </c>
      <c r="I15" s="23" t="n">
        <v>0.711368086566465</v>
      </c>
      <c r="J15" s="23" t="n">
        <v>0.766074597294816</v>
      </c>
      <c r="K15" s="23" t="n">
        <v>0.80020330473737</v>
      </c>
      <c r="L15" s="23" t="n">
        <v>0.661265654114815</v>
      </c>
      <c r="M15" s="23" t="n">
        <v>0.694687406307853</v>
      </c>
      <c r="N15" s="23" t="n">
        <v>0.749851836451873</v>
      </c>
      <c r="O15" s="23" t="n">
        <v>0.754228574510481</v>
      </c>
      <c r="P15" s="23"/>
      <c r="Q15" s="23" t="n">
        <v>0.673229151147598</v>
      </c>
      <c r="R15" s="23" t="n">
        <v>0.754099522773512</v>
      </c>
      <c r="S15" s="23" t="n">
        <v>0.721593502166123</v>
      </c>
      <c r="T15" s="23" t="n">
        <v>0.820507988048396</v>
      </c>
      <c r="U15" s="23"/>
      <c r="V15" s="23" t="n">
        <v>0.749363282477829</v>
      </c>
      <c r="W15" s="23" t="n">
        <v>0.735075454506953</v>
      </c>
      <c r="X15" s="23" t="n">
        <v>0.721660023871084</v>
      </c>
      <c r="Y15" s="23"/>
      <c r="Z15" s="23" t="n">
        <v>0.719889613746177</v>
      </c>
      <c r="AA15" s="23" t="n">
        <v>0.851520639099218</v>
      </c>
      <c r="AB15" s="23" t="n">
        <v>0.803516978925006</v>
      </c>
      <c r="AC15" s="23" t="n">
        <v>0.699098530805911</v>
      </c>
      <c r="AD15" s="23" t="n">
        <v>0.779309976279324</v>
      </c>
    </row>
    <row r="16">
      <c r="B16" s="20" t="s">
        <v>169</v>
      </c>
      <c r="C16" s="23" t="n">
        <v>0.0867762011054919</v>
      </c>
      <c r="D16" s="23" t="n">
        <v>0.12657530123084</v>
      </c>
      <c r="E16" s="23" t="n">
        <v>0.0653338017467965</v>
      </c>
      <c r="F16" s="23"/>
      <c r="G16" s="23" t="n">
        <v>0.0262171694713152</v>
      </c>
      <c r="H16" s="23" t="n">
        <v>0.0701498597968301</v>
      </c>
      <c r="I16" s="23" t="n">
        <v>0.122402215274715</v>
      </c>
      <c r="J16" s="23" t="n">
        <v>0.10059206937185</v>
      </c>
      <c r="K16" s="23" t="n">
        <v>0.0998983476313152</v>
      </c>
      <c r="L16" s="23" t="n">
        <v>0.070653219655827</v>
      </c>
      <c r="M16" s="23" t="n">
        <v>0.0871584498425424</v>
      </c>
      <c r="N16" s="23" t="n">
        <v>0.049753060753121</v>
      </c>
      <c r="O16" s="23" t="n">
        <v>0.143548020161202</v>
      </c>
      <c r="P16" s="23"/>
      <c r="Q16" s="23" t="n">
        <v>0.120734477671372</v>
      </c>
      <c r="R16" s="23" t="n">
        <v>0.0793079819964355</v>
      </c>
      <c r="S16" s="23" t="n">
        <v>0.119124017059704</v>
      </c>
      <c r="T16" s="23" t="n">
        <v>0.0473450003714393</v>
      </c>
      <c r="U16" s="23"/>
      <c r="V16" s="23" t="n">
        <v>0.10158008787854</v>
      </c>
      <c r="W16" s="23" t="n">
        <v>0.0783747520591905</v>
      </c>
      <c r="X16" s="23" t="n">
        <v>0.0631811077608938</v>
      </c>
      <c r="Y16" s="23"/>
      <c r="Z16" s="23" t="n">
        <v>0.0629756649828706</v>
      </c>
      <c r="AA16" s="23" t="n">
        <v>0.0548606639635031</v>
      </c>
      <c r="AB16" s="23" t="n">
        <v>0.0854675174055863</v>
      </c>
      <c r="AC16" s="23" t="n">
        <v>0.145522619686223</v>
      </c>
      <c r="AD16" s="23" t="n">
        <v>0.058611204391609</v>
      </c>
    </row>
    <row r="17">
      <c r="B17" s="20" t="s">
        <v>170</v>
      </c>
      <c r="C17" s="24" t="n">
        <v>0.652850441124836</v>
      </c>
      <c r="D17" s="24" t="n">
        <v>0.536671850074352</v>
      </c>
      <c r="E17" s="24" t="n">
        <v>0.715159341424709</v>
      </c>
      <c r="F17" s="24"/>
      <c r="G17" s="24" t="n">
        <v>0.631710440704913</v>
      </c>
      <c r="H17" s="24" t="n">
        <v>0.824729492763688</v>
      </c>
      <c r="I17" s="24" t="n">
        <v>0.58896587129175</v>
      </c>
      <c r="J17" s="24" t="n">
        <v>0.665482527922966</v>
      </c>
      <c r="K17" s="24" t="n">
        <v>0.700304957106054</v>
      </c>
      <c r="L17" s="24" t="n">
        <v>0.590612434458988</v>
      </c>
      <c r="M17" s="24" t="n">
        <v>0.60752895646531</v>
      </c>
      <c r="N17" s="24" t="n">
        <v>0.700098775698752</v>
      </c>
      <c r="O17" s="24" t="n">
        <v>0.610680554349279</v>
      </c>
      <c r="P17" s="24"/>
      <c r="Q17" s="24" t="n">
        <v>0.552494673476226</v>
      </c>
      <c r="R17" s="24" t="n">
        <v>0.674791540777077</v>
      </c>
      <c r="S17" s="24" t="n">
        <v>0.602469485106419</v>
      </c>
      <c r="T17" s="24" t="n">
        <v>0.773162987676957</v>
      </c>
      <c r="U17" s="24"/>
      <c r="V17" s="24" t="n">
        <v>0.64778319459929</v>
      </c>
      <c r="W17" s="24" t="n">
        <v>0.656700702447763</v>
      </c>
      <c r="X17" s="24" t="n">
        <v>0.65847891611019</v>
      </c>
      <c r="Y17" s="24"/>
      <c r="Z17" s="24" t="n">
        <v>0.656913948763306</v>
      </c>
      <c r="AA17" s="24" t="n">
        <v>0.796659975135715</v>
      </c>
      <c r="AB17" s="24" t="n">
        <v>0.71804946151942</v>
      </c>
      <c r="AC17" s="24" t="n">
        <v>0.553575911119689</v>
      </c>
      <c r="AD17" s="24" t="n">
        <v>0.720698771887715</v>
      </c>
    </row>
    <row r="18">
      <c r="B18" s="18"/>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251</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162</v>
      </c>
      <c r="C9" s="19" t="n">
        <v>0.322866220838857</v>
      </c>
      <c r="D9" s="19" t="n">
        <v>0.285678908602437</v>
      </c>
      <c r="E9" s="19" t="n">
        <v>0.341096487662183</v>
      </c>
      <c r="F9" s="19"/>
      <c r="G9" s="19" t="n">
        <v>0.288701160858636</v>
      </c>
      <c r="H9" s="19" t="n">
        <v>0.491465587600863</v>
      </c>
      <c r="I9" s="19" t="n">
        <v>0.30099242710152</v>
      </c>
      <c r="J9" s="19" t="n">
        <v>0.366074597294816</v>
      </c>
      <c r="K9" s="19" t="n">
        <v>0.228581109749399</v>
      </c>
      <c r="L9" s="19" t="n">
        <v>0.295640474281815</v>
      </c>
      <c r="M9" s="19" t="n">
        <v>0.326199138801412</v>
      </c>
      <c r="N9" s="19" t="n">
        <v>0.41638680218687</v>
      </c>
      <c r="O9" s="19" t="n">
        <v>0.244562390207416</v>
      </c>
      <c r="P9" s="19"/>
      <c r="Q9" s="19" t="n">
        <v>0.218679878562522</v>
      </c>
      <c r="R9" s="19" t="n">
        <v>0.333363741106056</v>
      </c>
      <c r="S9" s="19" t="n">
        <v>0.454496231613987</v>
      </c>
      <c r="T9" s="19" t="n">
        <v>0.360723146878385</v>
      </c>
      <c r="U9" s="19"/>
      <c r="V9" s="19" t="n">
        <v>0.30867741466158</v>
      </c>
      <c r="W9" s="19" t="n">
        <v>0.333681181720452</v>
      </c>
      <c r="X9" s="19" t="n">
        <v>0.338541526780222</v>
      </c>
      <c r="Y9" s="19"/>
      <c r="Z9" s="19" t="n">
        <v>0.307666766143482</v>
      </c>
      <c r="AA9" s="19" t="n">
        <v>0.465691953697083</v>
      </c>
      <c r="AB9" s="19" t="n">
        <v>0.386261485290649</v>
      </c>
      <c r="AC9" s="19" t="n">
        <v>0.313653825624824</v>
      </c>
      <c r="AD9" s="19" t="n">
        <v>0.349714025596862</v>
      </c>
    </row>
    <row r="10">
      <c r="B10" s="20" t="s">
        <v>163</v>
      </c>
      <c r="C10" s="19" t="n">
        <v>0.377739624859083</v>
      </c>
      <c r="D10" s="19" t="n">
        <v>0.361904432730439</v>
      </c>
      <c r="E10" s="19" t="n">
        <v>0.387519528002752</v>
      </c>
      <c r="F10" s="19"/>
      <c r="G10" s="19" t="n">
        <v>0.396068212137245</v>
      </c>
      <c r="H10" s="19" t="n">
        <v>0.368026408293951</v>
      </c>
      <c r="I10" s="19" t="n">
        <v>0.35496576007867</v>
      </c>
      <c r="J10" s="19" t="n">
        <v>0.433925402705184</v>
      </c>
      <c r="K10" s="19" t="n">
        <v>0.428038963783079</v>
      </c>
      <c r="L10" s="19" t="n">
        <v>0.366126565411482</v>
      </c>
      <c r="M10" s="19" t="n">
        <v>0.390664908831949</v>
      </c>
      <c r="N10" s="19" t="n">
        <v>0.333465034265002</v>
      </c>
      <c r="O10" s="19" t="n">
        <v>0.367085392367545</v>
      </c>
      <c r="P10" s="19"/>
      <c r="Q10" s="19" t="n">
        <v>0.407319487266794</v>
      </c>
      <c r="R10" s="19" t="n">
        <v>0.37833087139426</v>
      </c>
      <c r="S10" s="19" t="n">
        <v>0.21211604521641</v>
      </c>
      <c r="T10" s="19" t="n">
        <v>0.440247213277401</v>
      </c>
      <c r="U10" s="19"/>
      <c r="V10" s="19" t="n">
        <v>0.370124360396664</v>
      </c>
      <c r="W10" s="19" t="n">
        <v>0.403082737997827</v>
      </c>
      <c r="X10" s="19" t="n">
        <v>0.337072796135523</v>
      </c>
      <c r="Y10" s="19"/>
      <c r="Z10" s="19" t="n">
        <v>0.424764469354673</v>
      </c>
      <c r="AA10" s="19" t="n">
        <v>0.385681117168166</v>
      </c>
      <c r="AB10" s="19" t="n">
        <v>0.351038518531643</v>
      </c>
      <c r="AC10" s="19" t="n">
        <v>0.325779983477738</v>
      </c>
      <c r="AD10" s="19" t="n">
        <v>0.363233186626</v>
      </c>
    </row>
    <row r="11">
      <c r="B11" s="20" t="s">
        <v>164</v>
      </c>
      <c r="C11" s="19" t="n">
        <v>0.178741558858588</v>
      </c>
      <c r="D11" s="19" t="n">
        <v>0.193945738103523</v>
      </c>
      <c r="E11" s="19" t="n">
        <v>0.170990949887711</v>
      </c>
      <c r="F11" s="19"/>
      <c r="G11" s="19" t="n">
        <v>0.183520186299206</v>
      </c>
      <c r="H11" s="19" t="n">
        <v>0.105328931951008</v>
      </c>
      <c r="I11" s="19" t="n">
        <v>0.221639597545095</v>
      </c>
      <c r="J11" s="19" t="n">
        <v>0.0662719537520997</v>
      </c>
      <c r="K11" s="19" t="n">
        <v>0.171859383848236</v>
      </c>
      <c r="L11" s="19" t="n">
        <v>0.225655768730629</v>
      </c>
      <c r="M11" s="19" t="n">
        <v>0.217638105363107</v>
      </c>
      <c r="N11" s="19" t="n">
        <v>0.133465034265002</v>
      </c>
      <c r="O11" s="19" t="n">
        <v>0.184147213824824</v>
      </c>
      <c r="P11" s="19"/>
      <c r="Q11" s="19" t="n">
        <v>0.211253378690784</v>
      </c>
      <c r="R11" s="19" t="n">
        <v>0.17417297326083</v>
      </c>
      <c r="S11" s="19" t="n">
        <v>0.22237574409014</v>
      </c>
      <c r="T11" s="19" t="n">
        <v>0.115288137409893</v>
      </c>
      <c r="U11" s="19"/>
      <c r="V11" s="19" t="n">
        <v>0.192915566546991</v>
      </c>
      <c r="W11" s="19" t="n">
        <v>0.152618248877173</v>
      </c>
      <c r="X11" s="19" t="n">
        <v>0.201564639555369</v>
      </c>
      <c r="Y11" s="19"/>
      <c r="Z11" s="19" t="n">
        <v>0.166787422262211</v>
      </c>
      <c r="AA11" s="19" t="n">
        <v>0.0917414541569869</v>
      </c>
      <c r="AB11" s="19" t="n">
        <v>0.159802064930991</v>
      </c>
      <c r="AC11" s="19" t="n">
        <v>0.216017570211978</v>
      </c>
      <c r="AD11" s="19" t="n">
        <v>0.201527337044116</v>
      </c>
    </row>
    <row r="12">
      <c r="B12" s="20" t="s">
        <v>165</v>
      </c>
      <c r="C12" s="19" t="n">
        <v>0.0914200863501819</v>
      </c>
      <c r="D12" s="19" t="n">
        <v>0.120351069122253</v>
      </c>
      <c r="E12" s="19" t="n">
        <v>0.0759188795150971</v>
      </c>
      <c r="F12" s="19"/>
      <c r="G12" s="19" t="n">
        <v>0.0792761017622828</v>
      </c>
      <c r="H12" s="19" t="n">
        <v>0.0351790721541781</v>
      </c>
      <c r="I12" s="19" t="n">
        <v>0.100159239211008</v>
      </c>
      <c r="J12" s="19" t="n">
        <v>0.1337280462479</v>
      </c>
      <c r="K12" s="19" t="n">
        <v>0.114121134260225</v>
      </c>
      <c r="L12" s="19" t="n">
        <v>0.112577191576074</v>
      </c>
      <c r="M12" s="19" t="n">
        <v>0.0219186220822599</v>
      </c>
      <c r="N12" s="19" t="n">
        <v>0.0667325171325011</v>
      </c>
      <c r="O12" s="19" t="n">
        <v>0.163364002880172</v>
      </c>
      <c r="P12" s="19"/>
      <c r="Q12" s="19" t="n">
        <v>0.129807651348605</v>
      </c>
      <c r="R12" s="19" t="n">
        <v>0.0896669560586487</v>
      </c>
      <c r="S12" s="19" t="n">
        <v>0.0913682118547915</v>
      </c>
      <c r="T12" s="19" t="n">
        <v>0.049014180753908</v>
      </c>
      <c r="U12" s="19"/>
      <c r="V12" s="19" t="n">
        <v>0.103971591876358</v>
      </c>
      <c r="W12" s="19" t="n">
        <v>0.0689967484481248</v>
      </c>
      <c r="X12" s="19" t="n">
        <v>0.109848052254347</v>
      </c>
      <c r="Y12" s="19"/>
      <c r="Z12" s="19" t="n">
        <v>0.0776645714298686</v>
      </c>
      <c r="AA12" s="19" t="n">
        <v>0.0411763516725123</v>
      </c>
      <c r="AB12" s="19" t="n">
        <v>0.078020967112737</v>
      </c>
      <c r="AC12" s="19" t="n">
        <v>0.124313268367762</v>
      </c>
      <c r="AD12" s="19" t="n">
        <v>0.0631538175907772</v>
      </c>
    </row>
    <row r="13">
      <c r="B13" s="20" t="s">
        <v>166</v>
      </c>
      <c r="C13" s="19" t="n">
        <v>0.019739838646766</v>
      </c>
      <c r="D13" s="19" t="n">
        <v>0.0273782520624103</v>
      </c>
      <c r="E13" s="19" t="n">
        <v>0.0156338649814514</v>
      </c>
      <c r="F13" s="19"/>
      <c r="G13" s="19" t="n">
        <v>0.0524343389426304</v>
      </c>
      <c r="H13" s="19" t="n">
        <v>0</v>
      </c>
      <c r="I13" s="19" t="n">
        <v>0.0222429760637062</v>
      </c>
      <c r="J13" s="19" t="n">
        <v>0</v>
      </c>
      <c r="K13" s="19" t="n">
        <v>0.0573994083590617</v>
      </c>
      <c r="L13" s="19" t="n">
        <v>0</v>
      </c>
      <c r="M13" s="19" t="n">
        <v>0.0219186220822599</v>
      </c>
      <c r="N13" s="19" t="n">
        <v>0</v>
      </c>
      <c r="O13" s="19" t="n">
        <v>0.0202995968318112</v>
      </c>
      <c r="P13" s="19"/>
      <c r="Q13" s="19" t="n">
        <v>0.0329396041312959</v>
      </c>
      <c r="R13" s="19" t="n">
        <v>0.0165459721414828</v>
      </c>
      <c r="S13" s="19" t="n">
        <v>0</v>
      </c>
      <c r="T13" s="19" t="n">
        <v>0.0243592005787641</v>
      </c>
      <c r="U13" s="19"/>
      <c r="V13" s="19" t="n">
        <v>0.0167290938979839</v>
      </c>
      <c r="W13" s="19" t="n">
        <v>0.0260526950405477</v>
      </c>
      <c r="X13" s="19" t="n">
        <v>0.0129729852745393</v>
      </c>
      <c r="Y13" s="19"/>
      <c r="Z13" s="19" t="n">
        <v>0.014402770964679</v>
      </c>
      <c r="AA13" s="19" t="n">
        <v>0.0157091233052513</v>
      </c>
      <c r="AB13" s="19" t="n">
        <v>0.0125984603325653</v>
      </c>
      <c r="AC13" s="19" t="n">
        <v>0.0100545613836521</v>
      </c>
      <c r="AD13" s="19" t="n">
        <v>0.0103186498865573</v>
      </c>
    </row>
    <row r="14">
      <c r="B14" s="20" t="s">
        <v>78</v>
      </c>
      <c r="C14" s="19" t="n">
        <v>0.00949267044652423</v>
      </c>
      <c r="D14" s="19" t="n">
        <v>0.0107415993789373</v>
      </c>
      <c r="E14" s="19" t="n">
        <v>0.00884028995080588</v>
      </c>
      <c r="F14" s="19"/>
      <c r="G14" s="19" t="n">
        <v>0</v>
      </c>
      <c r="H14" s="19" t="n">
        <v>0</v>
      </c>
      <c r="I14" s="19" t="n">
        <v>0</v>
      </c>
      <c r="J14" s="19" t="n">
        <v>0</v>
      </c>
      <c r="K14" s="19" t="n">
        <v>0</v>
      </c>
      <c r="L14" s="19" t="n">
        <v>0</v>
      </c>
      <c r="M14" s="19" t="n">
        <v>0.0216606028390113</v>
      </c>
      <c r="N14" s="19" t="n">
        <v>0.0499506121506242</v>
      </c>
      <c r="O14" s="19" t="n">
        <v>0.0205414038882317</v>
      </c>
      <c r="P14" s="19"/>
      <c r="Q14" s="19" t="n">
        <v>0</v>
      </c>
      <c r="R14" s="19" t="n">
        <v>0.00791948603872217</v>
      </c>
      <c r="S14" s="19" t="n">
        <v>0.0196437672246722</v>
      </c>
      <c r="T14" s="19" t="n">
        <v>0.0103681211016485</v>
      </c>
      <c r="U14" s="19"/>
      <c r="V14" s="19" t="n">
        <v>0.0075819726204228</v>
      </c>
      <c r="W14" s="19" t="n">
        <v>0.015568387915876</v>
      </c>
      <c r="X14" s="19" t="n">
        <v>0</v>
      </c>
      <c r="Y14" s="19"/>
      <c r="Z14" s="19" t="n">
        <v>0.00871399984508646</v>
      </c>
      <c r="AA14" s="19" t="n">
        <v>0</v>
      </c>
      <c r="AB14" s="19" t="n">
        <v>0.0122785038014153</v>
      </c>
      <c r="AC14" s="19" t="n">
        <v>0.0101807909340464</v>
      </c>
      <c r="AD14" s="19" t="n">
        <v>0.0120529832556871</v>
      </c>
    </row>
    <row r="15">
      <c r="B15" s="20" t="s">
        <v>168</v>
      </c>
      <c r="C15" s="23" t="n">
        <v>0.70060584569794</v>
      </c>
      <c r="D15" s="23" t="n">
        <v>0.647583341332876</v>
      </c>
      <c r="E15" s="23" t="n">
        <v>0.728616015664935</v>
      </c>
      <c r="F15" s="23"/>
      <c r="G15" s="23" t="n">
        <v>0.684769372995881</v>
      </c>
      <c r="H15" s="23" t="n">
        <v>0.859491995894814</v>
      </c>
      <c r="I15" s="23" t="n">
        <v>0.655958187180191</v>
      </c>
      <c r="J15" s="23" t="n">
        <v>0.8</v>
      </c>
      <c r="K15" s="23" t="n">
        <v>0.656620073532478</v>
      </c>
      <c r="L15" s="23" t="n">
        <v>0.661767039693296</v>
      </c>
      <c r="M15" s="23" t="n">
        <v>0.716864047633361</v>
      </c>
      <c r="N15" s="23" t="n">
        <v>0.749851836451873</v>
      </c>
      <c r="O15" s="23" t="n">
        <v>0.611647782574961</v>
      </c>
      <c r="P15" s="23"/>
      <c r="Q15" s="23" t="n">
        <v>0.625999365829315</v>
      </c>
      <c r="R15" s="23" t="n">
        <v>0.711694612500316</v>
      </c>
      <c r="S15" s="23" t="n">
        <v>0.666612276830397</v>
      </c>
      <c r="T15" s="23" t="n">
        <v>0.800970360155786</v>
      </c>
      <c r="U15" s="23"/>
      <c r="V15" s="23" t="n">
        <v>0.678801775058244</v>
      </c>
      <c r="W15" s="23" t="n">
        <v>0.736763919718279</v>
      </c>
      <c r="X15" s="23" t="n">
        <v>0.675614322915745</v>
      </c>
      <c r="Y15" s="23"/>
      <c r="Z15" s="23" t="n">
        <v>0.732431235498155</v>
      </c>
      <c r="AA15" s="23" t="n">
        <v>0.851373070865249</v>
      </c>
      <c r="AB15" s="23" t="n">
        <v>0.737300003822292</v>
      </c>
      <c r="AC15" s="23" t="n">
        <v>0.639433809102562</v>
      </c>
      <c r="AD15" s="23" t="n">
        <v>0.712947212222862</v>
      </c>
    </row>
    <row r="16">
      <c r="B16" s="20" t="s">
        <v>169</v>
      </c>
      <c r="C16" s="23" t="n">
        <v>0.111159924996948</v>
      </c>
      <c r="D16" s="23" t="n">
        <v>0.147729321184664</v>
      </c>
      <c r="E16" s="23" t="n">
        <v>0.0915527444965484</v>
      </c>
      <c r="F16" s="23"/>
      <c r="G16" s="23" t="n">
        <v>0.131710440704913</v>
      </c>
      <c r="H16" s="23" t="n">
        <v>0.0351790721541781</v>
      </c>
      <c r="I16" s="23" t="n">
        <v>0.122402215274715</v>
      </c>
      <c r="J16" s="23" t="n">
        <v>0.1337280462479</v>
      </c>
      <c r="K16" s="23" t="n">
        <v>0.171520542619286</v>
      </c>
      <c r="L16" s="23" t="n">
        <v>0.112577191576074</v>
      </c>
      <c r="M16" s="23" t="n">
        <v>0.0438372441645199</v>
      </c>
      <c r="N16" s="23" t="n">
        <v>0.0667325171325011</v>
      </c>
      <c r="O16" s="23" t="n">
        <v>0.183663599711983</v>
      </c>
      <c r="P16" s="23"/>
      <c r="Q16" s="23" t="n">
        <v>0.162747255479901</v>
      </c>
      <c r="R16" s="23" t="n">
        <v>0.106212928200132</v>
      </c>
      <c r="S16" s="23" t="n">
        <v>0.0913682118547915</v>
      </c>
      <c r="T16" s="23" t="n">
        <v>0.0733733813326722</v>
      </c>
      <c r="U16" s="23"/>
      <c r="V16" s="23" t="n">
        <v>0.120700685774342</v>
      </c>
      <c r="W16" s="23" t="n">
        <v>0.0950494434886725</v>
      </c>
      <c r="X16" s="23" t="n">
        <v>0.122821037528886</v>
      </c>
      <c r="Y16" s="23"/>
      <c r="Z16" s="23" t="n">
        <v>0.0920673423945476</v>
      </c>
      <c r="AA16" s="23" t="n">
        <v>0.0568854749777636</v>
      </c>
      <c r="AB16" s="23" t="n">
        <v>0.0906194274453023</v>
      </c>
      <c r="AC16" s="23" t="n">
        <v>0.134367829751414</v>
      </c>
      <c r="AD16" s="23" t="n">
        <v>0.0734724674773346</v>
      </c>
    </row>
    <row r="17">
      <c r="B17" s="20" t="s">
        <v>170</v>
      </c>
      <c r="C17" s="24" t="n">
        <v>0.589445920700992</v>
      </c>
      <c r="D17" s="24" t="n">
        <v>0.499854020148212</v>
      </c>
      <c r="E17" s="24" t="n">
        <v>0.637063271168387</v>
      </c>
      <c r="F17" s="24"/>
      <c r="G17" s="24" t="n">
        <v>0.553058932290968</v>
      </c>
      <c r="H17" s="24" t="n">
        <v>0.824312923740636</v>
      </c>
      <c r="I17" s="24" t="n">
        <v>0.533555971905476</v>
      </c>
      <c r="J17" s="24" t="n">
        <v>0.6662719537521</v>
      </c>
      <c r="K17" s="24" t="n">
        <v>0.485099530913192</v>
      </c>
      <c r="L17" s="24" t="n">
        <v>0.549189848117222</v>
      </c>
      <c r="M17" s="24" t="n">
        <v>0.673026803468842</v>
      </c>
      <c r="N17" s="24" t="n">
        <v>0.683119319319372</v>
      </c>
      <c r="O17" s="24" t="n">
        <v>0.427984182862979</v>
      </c>
      <c r="P17" s="24"/>
      <c r="Q17" s="24" t="n">
        <v>0.463252110349414</v>
      </c>
      <c r="R17" s="24" t="n">
        <v>0.605481684300185</v>
      </c>
      <c r="S17" s="24" t="n">
        <v>0.575244064975605</v>
      </c>
      <c r="T17" s="24" t="n">
        <v>0.727596978823114</v>
      </c>
      <c r="U17" s="24"/>
      <c r="V17" s="24" t="n">
        <v>0.558101089283902</v>
      </c>
      <c r="W17" s="24" t="n">
        <v>0.641714476229606</v>
      </c>
      <c r="X17" s="24" t="n">
        <v>0.552793285386859</v>
      </c>
      <c r="Y17" s="24"/>
      <c r="Z17" s="24" t="n">
        <v>0.640363893103608</v>
      </c>
      <c r="AA17" s="24" t="n">
        <v>0.794487595887486</v>
      </c>
      <c r="AB17" s="24" t="n">
        <v>0.64668057637699</v>
      </c>
      <c r="AC17" s="24" t="n">
        <v>0.505065979351149</v>
      </c>
      <c r="AD17" s="24" t="n">
        <v>0.639474744745527</v>
      </c>
    </row>
    <row r="18">
      <c r="B18" s="18"/>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252</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162</v>
      </c>
      <c r="C9" s="19" t="n">
        <v>0.323306552570144</v>
      </c>
      <c r="D9" s="19" t="n">
        <v>0.281347067327868</v>
      </c>
      <c r="E9" s="19" t="n">
        <v>0.347168987819948</v>
      </c>
      <c r="F9" s="19"/>
      <c r="G9" s="19" t="n">
        <v>0.184457076321712</v>
      </c>
      <c r="H9" s="19" t="n">
        <v>0.420899158780981</v>
      </c>
      <c r="I9" s="19" t="n">
        <v>0.355097453927332</v>
      </c>
      <c r="J9" s="19" t="n">
        <v>0.23313597687605</v>
      </c>
      <c r="K9" s="19" t="n">
        <v>0.300033884122895</v>
      </c>
      <c r="L9" s="19" t="n">
        <v>0.280941593361704</v>
      </c>
      <c r="M9" s="19" t="n">
        <v>0.347859741640424</v>
      </c>
      <c r="N9" s="19" t="n">
        <v>0.41697945637938</v>
      </c>
      <c r="O9" s="19" t="n">
        <v>0.305219373646429</v>
      </c>
      <c r="P9" s="19"/>
      <c r="Q9" s="19" t="n">
        <v>0.270728404716333</v>
      </c>
      <c r="R9" s="19" t="n">
        <v>0.343911250365678</v>
      </c>
      <c r="S9" s="19" t="n">
        <v>0.414335925387185</v>
      </c>
      <c r="T9" s="19" t="n">
        <v>0.287701923919046</v>
      </c>
      <c r="U9" s="19"/>
      <c r="V9" s="19" t="n">
        <v>0.294929266005958</v>
      </c>
      <c r="W9" s="19" t="n">
        <v>0.334444357558743</v>
      </c>
      <c r="X9" s="19" t="n">
        <v>0.381011782454904</v>
      </c>
      <c r="Y9" s="19"/>
      <c r="Z9" s="19" t="n">
        <v>0.26481412706885</v>
      </c>
      <c r="AA9" s="19" t="n">
        <v>0.419559863719738</v>
      </c>
      <c r="AB9" s="19" t="n">
        <v>0.382683916373852</v>
      </c>
      <c r="AC9" s="19" t="n">
        <v>0.408393240195319</v>
      </c>
      <c r="AD9" s="19" t="n">
        <v>0.395952884974008</v>
      </c>
    </row>
    <row r="10">
      <c r="B10" s="20" t="s">
        <v>163</v>
      </c>
      <c r="C10" s="19" t="n">
        <v>0.401171886152344</v>
      </c>
      <c r="D10" s="19" t="n">
        <v>0.380148901072008</v>
      </c>
      <c r="E10" s="19" t="n">
        <v>0.410823765333403</v>
      </c>
      <c r="F10" s="19"/>
      <c r="G10" s="19" t="n">
        <v>0.657927610176228</v>
      </c>
      <c r="H10" s="19" t="n">
        <v>0.385928371138329</v>
      </c>
      <c r="I10" s="19" t="n">
        <v>0.33442273812141</v>
      </c>
      <c r="J10" s="19" t="n">
        <v>0.499013217713583</v>
      </c>
      <c r="K10" s="19" t="n">
        <v>0.485946633985565</v>
      </c>
      <c r="L10" s="19" t="n">
        <v>0.366627950989963</v>
      </c>
      <c r="M10" s="19" t="n">
        <v>0.324909042585169</v>
      </c>
      <c r="N10" s="19" t="n">
        <v>0.333069931469996</v>
      </c>
      <c r="O10" s="19" t="n">
        <v>0.346785795535734</v>
      </c>
      <c r="P10" s="19"/>
      <c r="Q10" s="19" t="n">
        <v>0.379199095424254</v>
      </c>
      <c r="R10" s="19" t="n">
        <v>0.393662297653391</v>
      </c>
      <c r="S10" s="19" t="n">
        <v>0.36527296882156</v>
      </c>
      <c r="T10" s="19" t="n">
        <v>0.487701746077785</v>
      </c>
      <c r="U10" s="19"/>
      <c r="V10" s="19" t="n">
        <v>0.408067049895573</v>
      </c>
      <c r="W10" s="19" t="n">
        <v>0.430579167149962</v>
      </c>
      <c r="X10" s="19" t="n">
        <v>0.306483114870721</v>
      </c>
      <c r="Y10" s="19"/>
      <c r="Z10" s="19" t="n">
        <v>0.443022198685781</v>
      </c>
      <c r="AA10" s="19" t="n">
        <v>0.442222102626216</v>
      </c>
      <c r="AB10" s="19" t="n">
        <v>0.408823080287405</v>
      </c>
      <c r="AC10" s="19" t="n">
        <v>0.216817628204348</v>
      </c>
      <c r="AD10" s="19" t="n">
        <v>0.376982673445561</v>
      </c>
    </row>
    <row r="11">
      <c r="B11" s="20" t="s">
        <v>164</v>
      </c>
      <c r="C11" s="19" t="n">
        <v>0.186458396899178</v>
      </c>
      <c r="D11" s="19" t="n">
        <v>0.218034219320187</v>
      </c>
      <c r="E11" s="19" t="n">
        <v>0.169802576606522</v>
      </c>
      <c r="F11" s="19"/>
      <c r="G11" s="19" t="n">
        <v>0.105180974559429</v>
      </c>
      <c r="H11" s="19" t="n">
        <v>0.122814325772334</v>
      </c>
      <c r="I11" s="19" t="n">
        <v>0.210452262588911</v>
      </c>
      <c r="J11" s="19" t="n">
        <v>0.134122759162467</v>
      </c>
      <c r="K11" s="19" t="n">
        <v>0.142736128132518</v>
      </c>
      <c r="L11" s="19" t="n">
        <v>0.253716502361568</v>
      </c>
      <c r="M11" s="19" t="n">
        <v>0.261733368770876</v>
      </c>
      <c r="N11" s="19" t="n">
        <v>0.149851836451873</v>
      </c>
      <c r="O11" s="19" t="n">
        <v>0.225230021601287</v>
      </c>
      <c r="P11" s="19"/>
      <c r="Q11" s="19" t="n">
        <v>0.241876543659538</v>
      </c>
      <c r="R11" s="19" t="n">
        <v>0.172200683964389</v>
      </c>
      <c r="S11" s="19" t="n">
        <v>0.127604823903759</v>
      </c>
      <c r="T11" s="19" t="n">
        <v>0.187619450733378</v>
      </c>
      <c r="U11" s="19"/>
      <c r="V11" s="19" t="n">
        <v>0.201337857497824</v>
      </c>
      <c r="W11" s="19" t="n">
        <v>0.147761408047026</v>
      </c>
      <c r="X11" s="19" t="n">
        <v>0.238735791028643</v>
      </c>
      <c r="Y11" s="19"/>
      <c r="Z11" s="19" t="n">
        <v>0.210856611571756</v>
      </c>
      <c r="AA11" s="19" t="n">
        <v>0.0943095187424127</v>
      </c>
      <c r="AB11" s="19" t="n">
        <v>0.162882507309699</v>
      </c>
      <c r="AC11" s="19" t="n">
        <v>0.219244864232297</v>
      </c>
      <c r="AD11" s="19" t="n">
        <v>0.148155323223882</v>
      </c>
    </row>
    <row r="12">
      <c r="B12" s="20" t="s">
        <v>165</v>
      </c>
      <c r="C12" s="19" t="n">
        <v>0.0603944243330435</v>
      </c>
      <c r="D12" s="19" t="n">
        <v>0.094051821333905</v>
      </c>
      <c r="E12" s="19" t="n">
        <v>0.0422216264805844</v>
      </c>
      <c r="F12" s="19"/>
      <c r="G12" s="19" t="n">
        <v>0.0262171694713152</v>
      </c>
      <c r="H12" s="19" t="n">
        <v>0.0703581443083562</v>
      </c>
      <c r="I12" s="19" t="n">
        <v>0.0668606220397798</v>
      </c>
      <c r="J12" s="19" t="n">
        <v>0.100197356457283</v>
      </c>
      <c r="K12" s="19" t="n">
        <v>0.0426683598867282</v>
      </c>
      <c r="L12" s="19" t="n">
        <v>0.070653219655827</v>
      </c>
      <c r="M12" s="19" t="n">
        <v>0.0435792249212712</v>
      </c>
      <c r="N12" s="19" t="n">
        <v>0.0333662585662505</v>
      </c>
      <c r="O12" s="19" t="n">
        <v>0.102465212384738</v>
      </c>
      <c r="P12" s="19"/>
      <c r="Q12" s="19" t="n">
        <v>0.06514332113295</v>
      </c>
      <c r="R12" s="19" t="n">
        <v>0.0601011316396679</v>
      </c>
      <c r="S12" s="19" t="n">
        <v>0.0927862818874971</v>
      </c>
      <c r="T12" s="19" t="n">
        <v>0.0237814250227029</v>
      </c>
      <c r="U12" s="19"/>
      <c r="V12" s="19" t="n">
        <v>0.0631670840460649</v>
      </c>
      <c r="W12" s="19" t="n">
        <v>0.0569016271008166</v>
      </c>
      <c r="X12" s="19" t="n">
        <v>0.0607963263711928</v>
      </c>
      <c r="Y12" s="19"/>
      <c r="Z12" s="19" t="n">
        <v>0.0600563626083839</v>
      </c>
      <c r="AA12" s="19" t="n">
        <v>0.0123409470332296</v>
      </c>
      <c r="AB12" s="19" t="n">
        <v>0.0254718502445653</v>
      </c>
      <c r="AC12" s="19" t="n">
        <v>0.132280889797509</v>
      </c>
      <c r="AD12" s="19" t="n">
        <v>0.034084360323121</v>
      </c>
    </row>
    <row r="13">
      <c r="B13" s="20" t="s">
        <v>166</v>
      </c>
      <c r="C13" s="19" t="n">
        <v>0.0193595960807412</v>
      </c>
      <c r="D13" s="19" t="n">
        <v>0.0163478332537741</v>
      </c>
      <c r="E13" s="19" t="n">
        <v>0.0210607424314596</v>
      </c>
      <c r="F13" s="19"/>
      <c r="G13" s="19" t="n">
        <v>0.0262171694713152</v>
      </c>
      <c r="H13" s="19" t="n">
        <v>0</v>
      </c>
      <c r="I13" s="19" t="n">
        <v>0.022111282215045</v>
      </c>
      <c r="J13" s="19" t="n">
        <v>0.0335306897906168</v>
      </c>
      <c r="K13" s="19" t="n">
        <v>0.0286149938722935</v>
      </c>
      <c r="L13" s="19" t="n">
        <v>0.0140303668154692</v>
      </c>
      <c r="M13" s="19" t="n">
        <v>0.0219186220822599</v>
      </c>
      <c r="N13" s="19" t="n">
        <v>0.0165843535843737</v>
      </c>
      <c r="O13" s="19" t="n">
        <v>0.0202995968318112</v>
      </c>
      <c r="P13" s="19"/>
      <c r="Q13" s="19" t="n">
        <v>0.0353016818700762</v>
      </c>
      <c r="R13" s="19" t="n">
        <v>0.0185061171652998</v>
      </c>
      <c r="S13" s="19" t="n">
        <v>0</v>
      </c>
      <c r="T13" s="19" t="n">
        <v>0.013195454247088</v>
      </c>
      <c r="U13" s="19"/>
      <c r="V13" s="19" t="n">
        <v>0.0199420648709471</v>
      </c>
      <c r="W13" s="19" t="n">
        <v>0.0212019532608516</v>
      </c>
      <c r="X13" s="19" t="n">
        <v>0.0129729852745393</v>
      </c>
      <c r="Y13" s="19"/>
      <c r="Z13" s="19" t="n">
        <v>0.0131830982109057</v>
      </c>
      <c r="AA13" s="19" t="n">
        <v>0.0315675678784039</v>
      </c>
      <c r="AB13" s="19" t="n">
        <v>0.013963045253606</v>
      </c>
      <c r="AC13" s="19" t="n">
        <v>0.0130825866364794</v>
      </c>
      <c r="AD13" s="19" t="n">
        <v>0.0323633307334252</v>
      </c>
    </row>
    <row r="14">
      <c r="B14" s="20" t="s">
        <v>78</v>
      </c>
      <c r="C14" s="19" t="n">
        <v>0.00930914396454916</v>
      </c>
      <c r="D14" s="19" t="n">
        <v>0.0100701576922574</v>
      </c>
      <c r="E14" s="19" t="n">
        <v>0.00892230132808268</v>
      </c>
      <c r="F14" s="19"/>
      <c r="G14" s="19" t="n">
        <v>0</v>
      </c>
      <c r="H14" s="19" t="n">
        <v>0</v>
      </c>
      <c r="I14" s="19" t="n">
        <v>0.0110556411075225</v>
      </c>
      <c r="J14" s="19" t="n">
        <v>0</v>
      </c>
      <c r="K14" s="19" t="n">
        <v>0</v>
      </c>
      <c r="L14" s="19" t="n">
        <v>0.0140303668154692</v>
      </c>
      <c r="M14" s="19" t="n">
        <v>0</v>
      </c>
      <c r="N14" s="19" t="n">
        <v>0.0501481635481274</v>
      </c>
      <c r="O14" s="19" t="n">
        <v>0</v>
      </c>
      <c r="P14" s="19"/>
      <c r="Q14" s="19" t="n">
        <v>0.00775095319684941</v>
      </c>
      <c r="R14" s="19" t="n">
        <v>0.0116185192115741</v>
      </c>
      <c r="S14" s="19" t="n">
        <v>0</v>
      </c>
      <c r="T14" s="19" t="n">
        <v>0</v>
      </c>
      <c r="U14" s="19"/>
      <c r="V14" s="19" t="n">
        <v>0.0125566776836334</v>
      </c>
      <c r="W14" s="19" t="n">
        <v>0.00911148688260137</v>
      </c>
      <c r="X14" s="19" t="n">
        <v>0</v>
      </c>
      <c r="Y14" s="19"/>
      <c r="Z14" s="19" t="n">
        <v>0.00806760185432325</v>
      </c>
      <c r="AA14" s="19" t="n">
        <v>0</v>
      </c>
      <c r="AB14" s="19" t="n">
        <v>0.00617560053087248</v>
      </c>
      <c r="AC14" s="19" t="n">
        <v>0.0101807909340464</v>
      </c>
      <c r="AD14" s="19" t="n">
        <v>0.0124614273000028</v>
      </c>
    </row>
    <row r="15">
      <c r="B15" s="20" t="s">
        <v>168</v>
      </c>
      <c r="C15" s="23" t="n">
        <v>0.724478438722488</v>
      </c>
      <c r="D15" s="23" t="n">
        <v>0.661495968399876</v>
      </c>
      <c r="E15" s="23" t="n">
        <v>0.757992753153351</v>
      </c>
      <c r="F15" s="23"/>
      <c r="G15" s="23" t="n">
        <v>0.84238468649794</v>
      </c>
      <c r="H15" s="23" t="n">
        <v>0.80682752991931</v>
      </c>
      <c r="I15" s="23" t="n">
        <v>0.689520192048742</v>
      </c>
      <c r="J15" s="23" t="n">
        <v>0.732149194589633</v>
      </c>
      <c r="K15" s="23" t="n">
        <v>0.78598051810846</v>
      </c>
      <c r="L15" s="23" t="n">
        <v>0.647569544351667</v>
      </c>
      <c r="M15" s="23" t="n">
        <v>0.672768784225593</v>
      </c>
      <c r="N15" s="23" t="n">
        <v>0.750049387849376</v>
      </c>
      <c r="O15" s="23" t="n">
        <v>0.652005169182163</v>
      </c>
      <c r="P15" s="23"/>
      <c r="Q15" s="23" t="n">
        <v>0.649927500140586</v>
      </c>
      <c r="R15" s="23" t="n">
        <v>0.737573548019069</v>
      </c>
      <c r="S15" s="23" t="n">
        <v>0.779608894208744</v>
      </c>
      <c r="T15" s="23" t="n">
        <v>0.775403669996832</v>
      </c>
      <c r="U15" s="23"/>
      <c r="V15" s="23" t="n">
        <v>0.70299631590153</v>
      </c>
      <c r="W15" s="23" t="n">
        <v>0.765023524708705</v>
      </c>
      <c r="X15" s="23" t="n">
        <v>0.687494897325625</v>
      </c>
      <c r="Y15" s="23"/>
      <c r="Z15" s="23" t="n">
        <v>0.707836325754631</v>
      </c>
      <c r="AA15" s="23" t="n">
        <v>0.861781966345954</v>
      </c>
      <c r="AB15" s="23" t="n">
        <v>0.791506996661257</v>
      </c>
      <c r="AC15" s="23" t="n">
        <v>0.625210868399668</v>
      </c>
      <c r="AD15" s="23" t="n">
        <v>0.772935558419569</v>
      </c>
    </row>
    <row r="16">
      <c r="B16" s="20" t="s">
        <v>169</v>
      </c>
      <c r="C16" s="23" t="n">
        <v>0.0797540204137847</v>
      </c>
      <c r="D16" s="23" t="n">
        <v>0.110399654587679</v>
      </c>
      <c r="E16" s="23" t="n">
        <v>0.0632823689120441</v>
      </c>
      <c r="F16" s="23"/>
      <c r="G16" s="23" t="n">
        <v>0.0524343389426304</v>
      </c>
      <c r="H16" s="23" t="n">
        <v>0.0703581443083562</v>
      </c>
      <c r="I16" s="23" t="n">
        <v>0.0889719042548248</v>
      </c>
      <c r="J16" s="23" t="n">
        <v>0.1337280462479</v>
      </c>
      <c r="K16" s="23" t="n">
        <v>0.0712833537590217</v>
      </c>
      <c r="L16" s="23" t="n">
        <v>0.0846835864712961</v>
      </c>
      <c r="M16" s="23" t="n">
        <v>0.0654978470035311</v>
      </c>
      <c r="N16" s="23" t="n">
        <v>0.0499506121506242</v>
      </c>
      <c r="O16" s="23" t="n">
        <v>0.122764809216549</v>
      </c>
      <c r="P16" s="23"/>
      <c r="Q16" s="23" t="n">
        <v>0.100445003003026</v>
      </c>
      <c r="R16" s="23" t="n">
        <v>0.0786072488049676</v>
      </c>
      <c r="S16" s="23" t="n">
        <v>0.0927862818874971</v>
      </c>
      <c r="T16" s="23" t="n">
        <v>0.0369768792697908</v>
      </c>
      <c r="U16" s="23"/>
      <c r="V16" s="23" t="n">
        <v>0.083109148917012</v>
      </c>
      <c r="W16" s="23" t="n">
        <v>0.0781035803616681</v>
      </c>
      <c r="X16" s="23" t="n">
        <v>0.0737693116457321</v>
      </c>
      <c r="Y16" s="23"/>
      <c r="Z16" s="23" t="n">
        <v>0.0732394608192896</v>
      </c>
      <c r="AA16" s="23" t="n">
        <v>0.0439085149116335</v>
      </c>
      <c r="AB16" s="23" t="n">
        <v>0.0394348954981712</v>
      </c>
      <c r="AC16" s="23" t="n">
        <v>0.145363476433989</v>
      </c>
      <c r="AD16" s="23" t="n">
        <v>0.0664476910565462</v>
      </c>
    </row>
    <row r="17">
      <c r="B17" s="20" t="s">
        <v>170</v>
      </c>
      <c r="C17" s="24" t="n">
        <v>0.644724418308703</v>
      </c>
      <c r="D17" s="24" t="n">
        <v>0.551096313812197</v>
      </c>
      <c r="E17" s="24" t="n">
        <v>0.694710384241307</v>
      </c>
      <c r="F17" s="24"/>
      <c r="G17" s="24" t="n">
        <v>0.78995034755531</v>
      </c>
      <c r="H17" s="24" t="n">
        <v>0.736469385610953</v>
      </c>
      <c r="I17" s="24" t="n">
        <v>0.600548287793917</v>
      </c>
      <c r="J17" s="24" t="n">
        <v>0.598421148341732</v>
      </c>
      <c r="K17" s="24" t="n">
        <v>0.714697164349439</v>
      </c>
      <c r="L17" s="24" t="n">
        <v>0.562885957880371</v>
      </c>
      <c r="M17" s="24" t="n">
        <v>0.607270937222062</v>
      </c>
      <c r="N17" s="24" t="n">
        <v>0.700098775698752</v>
      </c>
      <c r="O17" s="24" t="n">
        <v>0.529240359965614</v>
      </c>
      <c r="P17" s="24"/>
      <c r="Q17" s="24" t="n">
        <v>0.54948249713756</v>
      </c>
      <c r="R17" s="24" t="n">
        <v>0.658966299214101</v>
      </c>
      <c r="S17" s="24" t="n">
        <v>0.686822612321247</v>
      </c>
      <c r="T17" s="24" t="n">
        <v>0.738426790727041</v>
      </c>
      <c r="U17" s="24"/>
      <c r="V17" s="24" t="n">
        <v>0.619887166984518</v>
      </c>
      <c r="W17" s="24" t="n">
        <v>0.686919944347037</v>
      </c>
      <c r="X17" s="24" t="n">
        <v>0.613725585679893</v>
      </c>
      <c r="Y17" s="24"/>
      <c r="Z17" s="24" t="n">
        <v>0.634596864935341</v>
      </c>
      <c r="AA17" s="24" t="n">
        <v>0.81787345143432</v>
      </c>
      <c r="AB17" s="24" t="n">
        <v>0.752072101163086</v>
      </c>
      <c r="AC17" s="24" t="n">
        <v>0.479847391965679</v>
      </c>
      <c r="AD17" s="24" t="n">
        <v>0.706487867363023</v>
      </c>
    </row>
    <row r="18">
      <c r="B18" s="18"/>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266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253</v>
      </c>
      <c r="C9" s="19" t="n">
        <v>0.545609952140454</v>
      </c>
      <c r="D9" s="19" t="n">
        <v>0.481275531154343</v>
      </c>
      <c r="E9" s="19" t="n">
        <v>0.579319920958312</v>
      </c>
      <c r="F9" s="19"/>
      <c r="G9" s="19" t="n">
        <v>0.710361949118859</v>
      </c>
      <c r="H9" s="19" t="n">
        <v>0.439009406136885</v>
      </c>
      <c r="I9" s="19" t="n">
        <v>0.500784130128892</v>
      </c>
      <c r="J9" s="19" t="n">
        <v>0.432741263961483</v>
      </c>
      <c r="K9" s="19" t="n">
        <v>0.570775091915597</v>
      </c>
      <c r="L9" s="19" t="n">
        <v>0.506764490618494</v>
      </c>
      <c r="M9" s="19" t="n">
        <v>0.564723789273785</v>
      </c>
      <c r="N9" s="19" t="n">
        <v>0.532674828674989</v>
      </c>
      <c r="O9" s="19" t="n">
        <v>0.673030187183236</v>
      </c>
      <c r="P9" s="19"/>
      <c r="Q9" s="19" t="n">
        <v>0.556838727753532</v>
      </c>
      <c r="R9" s="19" t="n">
        <v>0.486579090421508</v>
      </c>
      <c r="S9" s="19" t="n">
        <v>0.604587932762097</v>
      </c>
      <c r="T9" s="19" t="n">
        <v>0.674378004888857</v>
      </c>
      <c r="U9" s="19"/>
      <c r="V9" s="19" t="n">
        <v>0.50606238947927</v>
      </c>
      <c r="W9" s="19" t="n">
        <v>0.574396493688058</v>
      </c>
      <c r="X9" s="19" t="n">
        <v>0.592710240777853</v>
      </c>
      <c r="Y9" s="19"/>
      <c r="Z9" s="19" t="n">
        <v>0.613988524986083</v>
      </c>
      <c r="AA9" s="19" t="n">
        <v>0.508260753170501</v>
      </c>
      <c r="AB9" s="19" t="n">
        <v>0.518681744029416</v>
      </c>
      <c r="AC9" s="19" t="n">
        <v>0.398314223862707</v>
      </c>
      <c r="AD9" s="19" t="n">
        <v>0.535078812468541</v>
      </c>
    </row>
    <row r="10">
      <c r="B10" s="20" t="s">
        <v>254</v>
      </c>
      <c r="C10" s="19" t="n">
        <v>0.495579095983661</v>
      </c>
      <c r="D10" s="19" t="n">
        <v>0.458254211503407</v>
      </c>
      <c r="E10" s="19" t="n">
        <v>0.514407406731434</v>
      </c>
      <c r="F10" s="19"/>
      <c r="G10" s="19" t="n">
        <v>0.551809745594293</v>
      </c>
      <c r="H10" s="19" t="n">
        <v>0.438384552602307</v>
      </c>
      <c r="I10" s="19" t="n">
        <v>0.456561565698803</v>
      </c>
      <c r="J10" s="19" t="n">
        <v>0.332938620418766</v>
      </c>
      <c r="K10" s="19" t="n">
        <v>0.471046164898757</v>
      </c>
      <c r="L10" s="19" t="n">
        <v>0.535159481301753</v>
      </c>
      <c r="M10" s="19" t="n">
        <v>0.543579224921271</v>
      </c>
      <c r="N10" s="19" t="n">
        <v>0.533267482867499</v>
      </c>
      <c r="O10" s="19" t="n">
        <v>0.530449395247717</v>
      </c>
      <c r="P10" s="19"/>
      <c r="Q10" s="19" t="n">
        <v>0.387872239344926</v>
      </c>
      <c r="R10" s="19" t="n">
        <v>0.46902220893734</v>
      </c>
      <c r="S10" s="19" t="n">
        <v>0.56785923842399</v>
      </c>
      <c r="T10" s="19" t="n">
        <v>0.66603393694858</v>
      </c>
      <c r="U10" s="19"/>
      <c r="V10" s="19" t="n">
        <v>0.482612480001864</v>
      </c>
      <c r="W10" s="19" t="n">
        <v>0.512316711725251</v>
      </c>
      <c r="X10" s="19" t="n">
        <v>0.492686731503562</v>
      </c>
      <c r="Y10" s="19"/>
      <c r="Z10" s="19" t="n">
        <v>0.589073812169185</v>
      </c>
      <c r="AA10" s="19" t="n">
        <v>0.408523743947398</v>
      </c>
      <c r="AB10" s="19" t="n">
        <v>0.500500195413424</v>
      </c>
      <c r="AC10" s="19" t="n">
        <v>0.364025486842805</v>
      </c>
      <c r="AD10" s="19" t="n">
        <v>0.501608114765403</v>
      </c>
    </row>
    <row r="11">
      <c r="B11" s="20" t="s">
        <v>255</v>
      </c>
      <c r="C11" s="19" t="n">
        <v>0.399070929762298</v>
      </c>
      <c r="D11" s="19" t="n">
        <v>0.376451818968165</v>
      </c>
      <c r="E11" s="19" t="n">
        <v>0.409586923551706</v>
      </c>
      <c r="F11" s="19"/>
      <c r="G11" s="19" t="n">
        <v>0.447253364383201</v>
      </c>
      <c r="H11" s="19" t="n">
        <v>0.262905760854468</v>
      </c>
      <c r="I11" s="19" t="n">
        <v>0.389964331356345</v>
      </c>
      <c r="J11" s="19" t="n">
        <v>0.36686402312395</v>
      </c>
      <c r="K11" s="19" t="n">
        <v>0.456653957655373</v>
      </c>
      <c r="L11" s="19" t="n">
        <v>0.39435442756858</v>
      </c>
      <c r="M11" s="19" t="n">
        <v>0.347601722397175</v>
      </c>
      <c r="N11" s="19" t="n">
        <v>0.449753060753121</v>
      </c>
      <c r="O11" s="19" t="n">
        <v>0.469308797695863</v>
      </c>
      <c r="P11" s="19"/>
      <c r="Q11" s="19" t="n">
        <v>0.359825846976421</v>
      </c>
      <c r="R11" s="19" t="n">
        <v>0.337028530701067</v>
      </c>
      <c r="S11" s="19" t="n">
        <v>0.551377834894982</v>
      </c>
      <c r="T11" s="19" t="n">
        <v>0.555610277666316</v>
      </c>
      <c r="U11" s="19"/>
      <c r="V11" s="19" t="n">
        <v>0.389695363182732</v>
      </c>
      <c r="W11" s="19" t="n">
        <v>0.401595767046709</v>
      </c>
      <c r="X11" s="19" t="n">
        <v>0.421037394660338</v>
      </c>
      <c r="Y11" s="19"/>
      <c r="Z11" s="19" t="n">
        <v>0.463430381460107</v>
      </c>
      <c r="AA11" s="19" t="n">
        <v>0.351890637810775</v>
      </c>
      <c r="AB11" s="19" t="n">
        <v>0.397732515643808</v>
      </c>
      <c r="AC11" s="19" t="n">
        <v>0.337153295078001</v>
      </c>
      <c r="AD11" s="19" t="n">
        <v>0.342802439819428</v>
      </c>
    </row>
    <row r="12">
      <c r="B12" s="20" t="s">
        <v>256</v>
      </c>
      <c r="C12" s="19" t="n">
        <v>0.388113360455693</v>
      </c>
      <c r="D12" s="19" t="n">
        <v>0.342467260417153</v>
      </c>
      <c r="E12" s="19" t="n">
        <v>0.414182610261481</v>
      </c>
      <c r="F12" s="19"/>
      <c r="G12" s="19" t="n">
        <v>0.368601855969256</v>
      </c>
      <c r="H12" s="19" t="n">
        <v>0.350541014472625</v>
      </c>
      <c r="I12" s="19" t="n">
        <v>0.266257243521168</v>
      </c>
      <c r="J12" s="19" t="n">
        <v>0.2</v>
      </c>
      <c r="K12" s="19" t="n">
        <v>0.442600591640938</v>
      </c>
      <c r="L12" s="19" t="n">
        <v>0.39418729904242</v>
      </c>
      <c r="M12" s="19" t="n">
        <v>0.413357588643955</v>
      </c>
      <c r="N12" s="19" t="n">
        <v>0.516485577885622</v>
      </c>
      <c r="O12" s="19" t="n">
        <v>0.488399359245571</v>
      </c>
      <c r="P12" s="19"/>
      <c r="Q12" s="19" t="n">
        <v>0.38928826369822</v>
      </c>
      <c r="R12" s="19" t="n">
        <v>0.347899252817943</v>
      </c>
      <c r="S12" s="19" t="n">
        <v>0.398495215363216</v>
      </c>
      <c r="T12" s="19" t="n">
        <v>0.512274301018594</v>
      </c>
      <c r="U12" s="19"/>
      <c r="V12" s="19" t="n">
        <v>0.367648515777588</v>
      </c>
      <c r="W12" s="19" t="n">
        <v>0.409389103225787</v>
      </c>
      <c r="X12" s="19" t="n">
        <v>0.396461731878424</v>
      </c>
      <c r="Y12" s="19"/>
      <c r="Z12" s="19" t="n">
        <v>0.434758184496609</v>
      </c>
      <c r="AA12" s="19" t="n">
        <v>0.359288369419345</v>
      </c>
      <c r="AB12" s="19" t="n">
        <v>0.375763803616522</v>
      </c>
      <c r="AC12" s="19" t="n">
        <v>0.369895793502542</v>
      </c>
      <c r="AD12" s="19" t="n">
        <v>0.395047257133803</v>
      </c>
    </row>
    <row r="13">
      <c r="B13" s="20" t="s">
        <v>257</v>
      </c>
      <c r="C13" s="19" t="n">
        <v>0.382540512336977</v>
      </c>
      <c r="D13" s="19" t="n">
        <v>0.359454438387791</v>
      </c>
      <c r="E13" s="19" t="n">
        <v>0.396289356842948</v>
      </c>
      <c r="F13" s="19"/>
      <c r="G13" s="19" t="n">
        <v>0.315542923678288</v>
      </c>
      <c r="H13" s="19" t="n">
        <v>0.385511802115277</v>
      </c>
      <c r="I13" s="19" t="n">
        <v>0.344041812819809</v>
      </c>
      <c r="J13" s="19" t="n">
        <v>0.366469310209383</v>
      </c>
      <c r="K13" s="19" t="n">
        <v>0.471385006127707</v>
      </c>
      <c r="L13" s="19" t="n">
        <v>0.422248032673358</v>
      </c>
      <c r="M13" s="19" t="n">
        <v>0.326457158044661</v>
      </c>
      <c r="N13" s="19" t="n">
        <v>0.433168707168747</v>
      </c>
      <c r="O13" s="19" t="n">
        <v>0.326486198703923</v>
      </c>
      <c r="P13" s="19"/>
      <c r="Q13" s="19" t="n">
        <v>0.389987966080431</v>
      </c>
      <c r="R13" s="19" t="n">
        <v>0.383312308068851</v>
      </c>
      <c r="S13" s="19" t="n">
        <v>0.42042050931162</v>
      </c>
      <c r="T13" s="19" t="n">
        <v>0.360436047664169</v>
      </c>
      <c r="U13" s="19"/>
      <c r="V13" s="19" t="n">
        <v>0.349405176453367</v>
      </c>
      <c r="W13" s="19" t="n">
        <v>0.388479812605499</v>
      </c>
      <c r="X13" s="19" t="n">
        <v>0.467670609571094</v>
      </c>
      <c r="Y13" s="19"/>
      <c r="Z13" s="19" t="n">
        <v>0.374438565725196</v>
      </c>
      <c r="AA13" s="19" t="n">
        <v>0.306683087200795</v>
      </c>
      <c r="AB13" s="19" t="n">
        <v>0.404787726745019</v>
      </c>
      <c r="AC13" s="19" t="n">
        <v>0.405080701270479</v>
      </c>
      <c r="AD13" s="19" t="n">
        <v>0.442278442342155</v>
      </c>
    </row>
    <row r="14">
      <c r="B14" s="20" t="s">
        <v>258</v>
      </c>
      <c r="C14" s="19" t="n">
        <v>0.373425782435179</v>
      </c>
      <c r="D14" s="19" t="n">
        <v>0.34214727857979</v>
      </c>
      <c r="E14" s="19" t="n">
        <v>0.388586677405814</v>
      </c>
      <c r="F14" s="19"/>
      <c r="G14" s="19" t="n">
        <v>0.446628771034864</v>
      </c>
      <c r="H14" s="19" t="n">
        <v>0.298084833008647</v>
      </c>
      <c r="I14" s="19" t="n">
        <v>0.390096025205006</v>
      </c>
      <c r="J14" s="19" t="n">
        <v>0.332938620418766</v>
      </c>
      <c r="K14" s="19" t="n">
        <v>0.356586189409583</v>
      </c>
      <c r="L14" s="19" t="n">
        <v>0.296141859860296</v>
      </c>
      <c r="M14" s="19" t="n">
        <v>0.499483961513503</v>
      </c>
      <c r="N14" s="19" t="n">
        <v>0.466732517132501</v>
      </c>
      <c r="O14" s="19" t="n">
        <v>0.305944794815691</v>
      </c>
      <c r="P14" s="19"/>
      <c r="Q14" s="19" t="n">
        <v>0.345185312455658</v>
      </c>
      <c r="R14" s="19" t="n">
        <v>0.340201753727879</v>
      </c>
      <c r="S14" s="19" t="n">
        <v>0.349950309894279</v>
      </c>
      <c r="T14" s="19" t="n">
        <v>0.535782845648764</v>
      </c>
      <c r="U14" s="19"/>
      <c r="V14" s="19" t="n">
        <v>0.34514414924948</v>
      </c>
      <c r="W14" s="19" t="n">
        <v>0.421850212174047</v>
      </c>
      <c r="X14" s="19" t="n">
        <v>0.337180310609916</v>
      </c>
      <c r="Y14" s="19"/>
      <c r="Z14" s="19" t="n">
        <v>0.386231957955996</v>
      </c>
      <c r="AA14" s="19" t="n">
        <v>0.349779055479659</v>
      </c>
      <c r="AB14" s="19" t="n">
        <v>0.408269496679341</v>
      </c>
      <c r="AC14" s="19" t="n">
        <v>0.365277214077891</v>
      </c>
      <c r="AD14" s="19" t="n">
        <v>0.376152477299073</v>
      </c>
    </row>
    <row r="15">
      <c r="B15" s="20" t="s">
        <v>259</v>
      </c>
      <c r="C15" s="19" t="n">
        <v>0.366888140350552</v>
      </c>
      <c r="D15" s="19" t="n">
        <v>0.329253877849117</v>
      </c>
      <c r="E15" s="19" t="n">
        <v>0.388523710605937</v>
      </c>
      <c r="F15" s="19"/>
      <c r="G15" s="19" t="n">
        <v>0.315855220352457</v>
      </c>
      <c r="H15" s="19" t="n">
        <v>0.262697476342942</v>
      </c>
      <c r="I15" s="19" t="n">
        <v>0.343778425122487</v>
      </c>
      <c r="J15" s="19" t="n">
        <v>0.233530689790617</v>
      </c>
      <c r="K15" s="19" t="n">
        <v>0.385370603896351</v>
      </c>
      <c r="L15" s="19" t="n">
        <v>0.365792308359161</v>
      </c>
      <c r="M15" s="19" t="n">
        <v>0.456678794321977</v>
      </c>
      <c r="N15" s="19" t="n">
        <v>0.466337414337495</v>
      </c>
      <c r="O15" s="19" t="n">
        <v>0.408410007200429</v>
      </c>
      <c r="P15" s="19"/>
      <c r="Q15" s="19" t="n">
        <v>0.318070236594337</v>
      </c>
      <c r="R15" s="19" t="n">
        <v>0.396677330195793</v>
      </c>
      <c r="S15" s="19" t="n">
        <v>0.41964843606701</v>
      </c>
      <c r="T15" s="19" t="n">
        <v>0.323808336005021</v>
      </c>
      <c r="U15" s="19"/>
      <c r="V15" s="19" t="n">
        <v>0.389168355634246</v>
      </c>
      <c r="W15" s="19" t="n">
        <v>0.346895822975763</v>
      </c>
      <c r="X15" s="19" t="n">
        <v>0.349834522580391</v>
      </c>
      <c r="Y15" s="19"/>
      <c r="Z15" s="19" t="n">
        <v>0.421458803911172</v>
      </c>
      <c r="AA15" s="19" t="n">
        <v>0.362436596956601</v>
      </c>
      <c r="AB15" s="19" t="n">
        <v>0.367335794122143</v>
      </c>
      <c r="AC15" s="19" t="n">
        <v>0.366117512996353</v>
      </c>
      <c r="AD15" s="19" t="n">
        <v>0.449391826621789</v>
      </c>
    </row>
    <row r="16">
      <c r="B16" s="20" t="s">
        <v>260</v>
      </c>
      <c r="C16" s="19" t="n">
        <v>0.365146505300178</v>
      </c>
      <c r="D16" s="19" t="n">
        <v>0.316633042728937</v>
      </c>
      <c r="E16" s="19" t="n">
        <v>0.389681733560096</v>
      </c>
      <c r="F16" s="19"/>
      <c r="G16" s="19" t="n">
        <v>0.446316474360695</v>
      </c>
      <c r="H16" s="19" t="n">
        <v>0.315153657806921</v>
      </c>
      <c r="I16" s="19" t="n">
        <v>0.345478379228933</v>
      </c>
      <c r="J16" s="19" t="n">
        <v>0.23313597687605</v>
      </c>
      <c r="K16" s="19" t="n">
        <v>0.343041085238573</v>
      </c>
      <c r="L16" s="19" t="n">
        <v>0.422080904147198</v>
      </c>
      <c r="M16" s="19" t="n">
        <v>0.34863379937017</v>
      </c>
      <c r="N16" s="19" t="n">
        <v>0.433168707168747</v>
      </c>
      <c r="O16" s="19" t="n">
        <v>0.326002584591082</v>
      </c>
      <c r="P16" s="19"/>
      <c r="Q16" s="19" t="n">
        <v>0.4050150668014</v>
      </c>
      <c r="R16" s="19" t="n">
        <v>0.289891723701467</v>
      </c>
      <c r="S16" s="19" t="n">
        <v>0.514024785211249</v>
      </c>
      <c r="T16" s="19" t="n">
        <v>0.443508705584818</v>
      </c>
      <c r="U16" s="19"/>
      <c r="V16" s="19" t="n">
        <v>0.329221958106141</v>
      </c>
      <c r="W16" s="19" t="n">
        <v>0.410157214146811</v>
      </c>
      <c r="X16" s="19" t="n">
        <v>0.360553224718827</v>
      </c>
      <c r="Y16" s="19"/>
      <c r="Z16" s="19" t="n">
        <v>0.431139048381735</v>
      </c>
      <c r="AA16" s="19" t="n">
        <v>0.259738488859081</v>
      </c>
      <c r="AB16" s="19" t="n">
        <v>0.40994412422242</v>
      </c>
      <c r="AC16" s="19" t="n">
        <v>0.253975521164065</v>
      </c>
      <c r="AD16" s="19" t="n">
        <v>0.369670685488841</v>
      </c>
    </row>
    <row r="17">
      <c r="B17" s="20" t="s">
        <v>261</v>
      </c>
      <c r="C17" s="19" t="n">
        <v>0.363118722865661</v>
      </c>
      <c r="D17" s="19" t="n">
        <v>0.330512511118861</v>
      </c>
      <c r="E17" s="19" t="n">
        <v>0.382000737518825</v>
      </c>
      <c r="F17" s="19"/>
      <c r="G17" s="19" t="n">
        <v>0.341447796475435</v>
      </c>
      <c r="H17" s="19" t="n">
        <v>0.262905760854468</v>
      </c>
      <c r="I17" s="19" t="n">
        <v>0.310348114102597</v>
      </c>
      <c r="J17" s="19" t="n">
        <v>0.23313597687605</v>
      </c>
      <c r="K17" s="19" t="n">
        <v>0.456653957655373</v>
      </c>
      <c r="L17" s="19" t="n">
        <v>0.395022941673222</v>
      </c>
      <c r="M17" s="19" t="n">
        <v>0.456678794321977</v>
      </c>
      <c r="N17" s="19" t="n">
        <v>0.383218095018123</v>
      </c>
      <c r="O17" s="19" t="n">
        <v>0.346543988479313</v>
      </c>
      <c r="P17" s="19"/>
      <c r="Q17" s="19" t="n">
        <v>0.394335688609553</v>
      </c>
      <c r="R17" s="19" t="n">
        <v>0.346397448630075</v>
      </c>
      <c r="S17" s="19" t="n">
        <v>0.354567935433359</v>
      </c>
      <c r="T17" s="19" t="n">
        <v>0.375124175639806</v>
      </c>
      <c r="U17" s="19"/>
      <c r="V17" s="19" t="n">
        <v>0.346832859591491</v>
      </c>
      <c r="W17" s="19" t="n">
        <v>0.369909504687404</v>
      </c>
      <c r="X17" s="19" t="n">
        <v>0.395234420776831</v>
      </c>
      <c r="Y17" s="19"/>
      <c r="Z17" s="19" t="n">
        <v>0.413341353996869</v>
      </c>
      <c r="AA17" s="19" t="n">
        <v>0.323643002782377</v>
      </c>
      <c r="AB17" s="19" t="n">
        <v>0.384583351368856</v>
      </c>
      <c r="AC17" s="19" t="n">
        <v>0.380541666504328</v>
      </c>
      <c r="AD17" s="19" t="n">
        <v>0.375410610026211</v>
      </c>
    </row>
    <row r="18">
      <c r="B18" s="20" t="s">
        <v>262</v>
      </c>
      <c r="C18" s="19" t="n">
        <v>0.358128855635322</v>
      </c>
      <c r="D18" s="19" t="n">
        <v>0.311806556338232</v>
      </c>
      <c r="E18" s="19" t="n">
        <v>0.381447841154331</v>
      </c>
      <c r="F18" s="19"/>
      <c r="G18" s="19" t="n">
        <v>0.367977262620918</v>
      </c>
      <c r="H18" s="19" t="n">
        <v>0.332847336139773</v>
      </c>
      <c r="I18" s="19" t="n">
        <v>0.323367097013888</v>
      </c>
      <c r="J18" s="19" t="n">
        <v>0.231951838132349</v>
      </c>
      <c r="K18" s="19" t="n">
        <v>0.342871664624098</v>
      </c>
      <c r="L18" s="19" t="n">
        <v>0.337397317675902</v>
      </c>
      <c r="M18" s="19" t="n">
        <v>0.456936813565226</v>
      </c>
      <c r="N18" s="19" t="n">
        <v>0.433366258566251</v>
      </c>
      <c r="O18" s="19" t="n">
        <v>0.367327199423966</v>
      </c>
      <c r="P18" s="19"/>
      <c r="Q18" s="19" t="n">
        <v>0.349076653846917</v>
      </c>
      <c r="R18" s="19" t="n">
        <v>0.335112586767931</v>
      </c>
      <c r="S18" s="19" t="n">
        <v>0.423894993067129</v>
      </c>
      <c r="T18" s="19" t="n">
        <v>0.410427832425512</v>
      </c>
      <c r="U18" s="19"/>
      <c r="V18" s="19" t="n">
        <v>0.349939833834428</v>
      </c>
      <c r="W18" s="19" t="n">
        <v>0.384134638655511</v>
      </c>
      <c r="X18" s="19" t="n">
        <v>0.317529848474853</v>
      </c>
      <c r="Y18" s="19"/>
      <c r="Z18" s="19" t="n">
        <v>0.387135136657836</v>
      </c>
      <c r="AA18" s="19" t="n">
        <v>0.245889022090784</v>
      </c>
      <c r="AB18" s="19" t="n">
        <v>0.368041987396958</v>
      </c>
      <c r="AC18" s="19" t="n">
        <v>0.256558710409292</v>
      </c>
      <c r="AD18" s="19" t="n">
        <v>0.36180862405188</v>
      </c>
    </row>
    <row r="19">
      <c r="B19" s="20" t="s">
        <v>263</v>
      </c>
      <c r="C19" s="19" t="n">
        <v>0.316432104273326</v>
      </c>
      <c r="D19" s="19" t="n">
        <v>0.254711555632613</v>
      </c>
      <c r="E19" s="19" t="n">
        <v>0.351050785094694</v>
      </c>
      <c r="F19" s="19"/>
      <c r="G19" s="19" t="n">
        <v>0.394506728766402</v>
      </c>
      <c r="H19" s="19" t="n">
        <v>0.280391154675794</v>
      </c>
      <c r="I19" s="19" t="n">
        <v>0.288763607282197</v>
      </c>
      <c r="J19" s="19" t="n">
        <v>0.199605287085433</v>
      </c>
      <c r="K19" s="19" t="n">
        <v>0.271080049021652</v>
      </c>
      <c r="L19" s="19" t="n">
        <v>0.337731574728223</v>
      </c>
      <c r="M19" s="19" t="n">
        <v>0.282361894636893</v>
      </c>
      <c r="N19" s="19" t="n">
        <v>0.432971155771244</v>
      </c>
      <c r="O19" s="19" t="n">
        <v>0.325760777534661</v>
      </c>
      <c r="P19" s="19"/>
      <c r="Q19" s="19" t="n">
        <v>0.343326962452255</v>
      </c>
      <c r="R19" s="19" t="n">
        <v>0.314019289409288</v>
      </c>
      <c r="S19" s="19" t="n">
        <v>0.301561527036675</v>
      </c>
      <c r="T19" s="19" t="n">
        <v>0.307743001680625</v>
      </c>
      <c r="U19" s="19"/>
      <c r="V19" s="19" t="n">
        <v>0.30220975365818</v>
      </c>
      <c r="W19" s="19" t="n">
        <v>0.346421747683151</v>
      </c>
      <c r="X19" s="19" t="n">
        <v>0.28404298078534</v>
      </c>
      <c r="Y19" s="19"/>
      <c r="Z19" s="19" t="n">
        <v>0.359848689399638</v>
      </c>
      <c r="AA19" s="19" t="n">
        <v>0.254571827771417</v>
      </c>
      <c r="AB19" s="19" t="n">
        <v>0.39353384274143</v>
      </c>
      <c r="AC19" s="19" t="n">
        <v>0.236422386395319</v>
      </c>
      <c r="AD19" s="19" t="n">
        <v>0.374774713542308</v>
      </c>
    </row>
    <row r="20">
      <c r="B20" s="20" t="s">
        <v>264</v>
      </c>
      <c r="C20" s="19" t="n">
        <v>0.270553247958728</v>
      </c>
      <c r="D20" s="19" t="n">
        <v>0.255084954964949</v>
      </c>
      <c r="E20" s="19" t="n">
        <v>0.279808469577297</v>
      </c>
      <c r="F20" s="19"/>
      <c r="G20" s="19" t="n">
        <v>0.210361949118859</v>
      </c>
      <c r="H20" s="19" t="n">
        <v>0.262697476342942</v>
      </c>
      <c r="I20" s="19" t="n">
        <v>0.255333296262307</v>
      </c>
      <c r="J20" s="19" t="n">
        <v>0.267061379581234</v>
      </c>
      <c r="K20" s="19" t="n">
        <v>0.242973316992783</v>
      </c>
      <c r="L20" s="19" t="n">
        <v>0.281777235992506</v>
      </c>
      <c r="M20" s="19" t="n">
        <v>0.347859741640424</v>
      </c>
      <c r="N20" s="19" t="n">
        <v>0.299703672903745</v>
      </c>
      <c r="O20" s="19" t="n">
        <v>0.264861987039228</v>
      </c>
      <c r="P20" s="19"/>
      <c r="Q20" s="19" t="n">
        <v>0.283008180699529</v>
      </c>
      <c r="R20" s="19" t="n">
        <v>0.269865126810778</v>
      </c>
      <c r="S20" s="19" t="n">
        <v>0.151059443510656</v>
      </c>
      <c r="T20" s="19" t="n">
        <v>0.337620269116792</v>
      </c>
      <c r="U20" s="19"/>
      <c r="V20" s="19" t="n">
        <v>0.280078886789162</v>
      </c>
      <c r="W20" s="19" t="n">
        <v>0.264636995813042</v>
      </c>
      <c r="X20" s="19" t="n">
        <v>0.256652694472234</v>
      </c>
      <c r="Y20" s="19"/>
      <c r="Z20" s="19" t="n">
        <v>0.292742878336998</v>
      </c>
      <c r="AA20" s="19" t="n">
        <v>0.252009667285571</v>
      </c>
      <c r="AB20" s="19" t="n">
        <v>0.299576515630774</v>
      </c>
      <c r="AC20" s="19" t="n">
        <v>0.310644793992812</v>
      </c>
      <c r="AD20" s="19" t="n">
        <v>0.365715249829355</v>
      </c>
    </row>
    <row r="21">
      <c r="B21" s="20" t="s">
        <v>78</v>
      </c>
      <c r="C21" s="19" t="n">
        <v>0.0108380194922938</v>
      </c>
      <c r="D21" s="19" t="n">
        <v>0.0158979727166286</v>
      </c>
      <c r="E21" s="19" t="n">
        <v>0.00811130013653539</v>
      </c>
      <c r="F21" s="19"/>
      <c r="G21" s="19" t="n">
        <v>0</v>
      </c>
      <c r="H21" s="19" t="n">
        <v>0.0176936783328521</v>
      </c>
      <c r="I21" s="19" t="n">
        <v>0</v>
      </c>
      <c r="J21" s="19" t="n">
        <v>0.0331359768760499</v>
      </c>
      <c r="K21" s="19" t="n">
        <v>0.0286149938722935</v>
      </c>
      <c r="L21" s="19" t="n">
        <v>0</v>
      </c>
      <c r="M21" s="19" t="n">
        <v>0</v>
      </c>
      <c r="N21" s="19" t="n">
        <v>0.0333662585662505</v>
      </c>
      <c r="O21" s="19" t="n">
        <v>0</v>
      </c>
      <c r="P21" s="19"/>
      <c r="Q21" s="19" t="n">
        <v>0.00845051938313636</v>
      </c>
      <c r="R21" s="19" t="n">
        <v>0.0143659042831833</v>
      </c>
      <c r="S21" s="19" t="n">
        <v>0</v>
      </c>
      <c r="T21" s="19" t="n">
        <v>0</v>
      </c>
      <c r="U21" s="19"/>
      <c r="V21" s="19" t="n">
        <v>0.0037909863102114</v>
      </c>
      <c r="W21" s="19" t="n">
        <v>0.0194081666470559</v>
      </c>
      <c r="X21" s="19" t="n">
        <v>0.0105882038848383</v>
      </c>
      <c r="Y21" s="19"/>
      <c r="Z21" s="19" t="n">
        <v>0.00854981926195988</v>
      </c>
      <c r="AA21" s="19" t="n">
        <v>0</v>
      </c>
      <c r="AB21" s="19" t="n">
        <v>0.0118208607472611</v>
      </c>
      <c r="AC21" s="19" t="n">
        <v>0.0101807909340464</v>
      </c>
      <c r="AD21" s="19" t="n">
        <v>0.0103186498865573</v>
      </c>
    </row>
    <row r="22">
      <c r="B22" s="20" t="s">
        <v>265</v>
      </c>
      <c r="C22" s="21" t="n">
        <v>0.00945055026658272</v>
      </c>
      <c r="D22" s="21" t="n">
        <v>0.00994529986086409</v>
      </c>
      <c r="E22" s="21" t="n">
        <v>0.00920934793464761</v>
      </c>
      <c r="F22" s="21"/>
      <c r="G22" s="21" t="n">
        <v>0</v>
      </c>
      <c r="H22" s="21" t="n">
        <v>0.017485393821326</v>
      </c>
      <c r="I22" s="21" t="n">
        <v>0.0223746699123674</v>
      </c>
      <c r="J22" s="21" t="n">
        <v>0</v>
      </c>
      <c r="K22" s="21" t="n">
        <v>0</v>
      </c>
      <c r="L22" s="21" t="n">
        <v>0.0140303668154692</v>
      </c>
      <c r="M22" s="21" t="n">
        <v>0</v>
      </c>
      <c r="N22" s="21" t="n">
        <v>0.0165843535843737</v>
      </c>
      <c r="O22" s="21" t="n">
        <v>0</v>
      </c>
      <c r="P22" s="21"/>
      <c r="Q22" s="21" t="n">
        <v>0</v>
      </c>
      <c r="R22" s="21" t="n">
        <v>0.0150800302773751</v>
      </c>
      <c r="S22" s="21" t="n">
        <v>0.018727857593277</v>
      </c>
      <c r="T22" s="21" t="n">
        <v>0</v>
      </c>
      <c r="U22" s="21"/>
      <c r="V22" s="21" t="n">
        <v>0.0117221500096366</v>
      </c>
      <c r="W22" s="21" t="n">
        <v>0.0104822818674443</v>
      </c>
      <c r="X22" s="21" t="n">
        <v>0</v>
      </c>
      <c r="Y22" s="21"/>
      <c r="Z22" s="21" t="n">
        <v>0.00405638834296866</v>
      </c>
      <c r="AA22" s="21" t="n">
        <v>0.0121879341479305</v>
      </c>
      <c r="AB22" s="21" t="n">
        <v>0.0127718230731954</v>
      </c>
      <c r="AC22" s="21" t="n">
        <v>0.0231371480201315</v>
      </c>
      <c r="AD22" s="21" t="n">
        <v>0</v>
      </c>
    </row>
    <row r="23">
      <c r="B23" s="18"/>
    </row>
    <row r="24">
      <c r="B24" t="s">
        <v>64</v>
      </c>
    </row>
    <row r="25">
      <c r="B25" t="s">
        <v>65</v>
      </c>
    </row>
    <row r="27">
      <c r="B2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279</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267</v>
      </c>
      <c r="C9" s="19" t="n">
        <v>0.347672158277921</v>
      </c>
      <c r="D9" s="19" t="n">
        <v>0.270407380552084</v>
      </c>
      <c r="E9" s="19" t="n">
        <v>0.387834533877367</v>
      </c>
      <c r="F9" s="19"/>
      <c r="G9" s="19" t="n">
        <v>0.394506728766402</v>
      </c>
      <c r="H9" s="19" t="n">
        <v>0.333055620651299</v>
      </c>
      <c r="I9" s="19" t="n">
        <v>0.367062886049333</v>
      </c>
      <c r="J9" s="19" t="n">
        <v>0.232741263961483</v>
      </c>
      <c r="K9" s="19" t="n">
        <v>0.342702244009623</v>
      </c>
      <c r="L9" s="19" t="n">
        <v>0.309670841097284</v>
      </c>
      <c r="M9" s="19" t="n">
        <v>0.391180947318446</v>
      </c>
      <c r="N9" s="19" t="n">
        <v>0.316485577885622</v>
      </c>
      <c r="O9" s="19" t="n">
        <v>0.407442778974747</v>
      </c>
      <c r="P9" s="19"/>
      <c r="Q9" s="19" t="n">
        <v>0.387859714658748</v>
      </c>
      <c r="R9" s="19" t="n">
        <v>0.341492532190082</v>
      </c>
      <c r="S9" s="19" t="n">
        <v>0.330350570817682</v>
      </c>
      <c r="T9" s="19" t="n">
        <v>0.335097074082159</v>
      </c>
      <c r="U9" s="19"/>
      <c r="V9" s="19" t="n">
        <v>0.328027598902517</v>
      </c>
      <c r="W9" s="19" t="n">
        <v>0.345931891914063</v>
      </c>
      <c r="X9" s="19" t="n">
        <v>0.411358657458634</v>
      </c>
      <c r="Y9" s="19"/>
      <c r="Z9" s="19" t="n">
        <v>0.362502066802845</v>
      </c>
      <c r="AA9" s="19" t="n">
        <v>0.351280604126998</v>
      </c>
      <c r="AB9" s="19" t="n">
        <v>0.341382978372906</v>
      </c>
      <c r="AC9" s="19" t="n">
        <v>0.269464464787531</v>
      </c>
      <c r="AD9" s="19" t="n">
        <v>0.411859210812985</v>
      </c>
    </row>
    <row r="10">
      <c r="B10" s="20" t="s">
        <v>268</v>
      </c>
      <c r="C10" s="19" t="n">
        <v>0.29726650388711</v>
      </c>
      <c r="D10" s="19" t="n">
        <v>0.279529687854946</v>
      </c>
      <c r="E10" s="19" t="n">
        <v>0.304811559104075</v>
      </c>
      <c r="F10" s="19"/>
      <c r="G10" s="19" t="n">
        <v>0.314918330329951</v>
      </c>
      <c r="H10" s="19" t="n">
        <v>0.22772668870029</v>
      </c>
      <c r="I10" s="19" t="n">
        <v>0.278749451037814</v>
      </c>
      <c r="J10" s="19" t="n">
        <v>0.267061379581234</v>
      </c>
      <c r="K10" s="19" t="n">
        <v>0.257196103621692</v>
      </c>
      <c r="L10" s="19" t="n">
        <v>0.393853041990099</v>
      </c>
      <c r="M10" s="19" t="n">
        <v>0.392213024291441</v>
      </c>
      <c r="N10" s="19" t="n">
        <v>0.216781904981877</v>
      </c>
      <c r="O10" s="19" t="n">
        <v>0.2858870050403</v>
      </c>
      <c r="P10" s="19"/>
      <c r="Q10" s="19" t="n">
        <v>0.406077502099034</v>
      </c>
      <c r="R10" s="19" t="n">
        <v>0.233674051199466</v>
      </c>
      <c r="S10" s="19" t="n">
        <v>0.363606446567264</v>
      </c>
      <c r="T10" s="19" t="n">
        <v>0.311387010783334</v>
      </c>
      <c r="U10" s="19"/>
      <c r="V10" s="19" t="n">
        <v>0.272230250833817</v>
      </c>
      <c r="W10" s="19" t="n">
        <v>0.31303055594465</v>
      </c>
      <c r="X10" s="19" t="n">
        <v>0.333262901895613</v>
      </c>
      <c r="Y10" s="19"/>
      <c r="Z10" s="19" t="n">
        <v>0.37430022590151</v>
      </c>
      <c r="AA10" s="19" t="n">
        <v>0.195500867954198</v>
      </c>
      <c r="AB10" s="19" t="n">
        <v>0.268982481883498</v>
      </c>
      <c r="AC10" s="19" t="n">
        <v>0.253559693758851</v>
      </c>
      <c r="AD10" s="19" t="n">
        <v>0.36519932788114</v>
      </c>
    </row>
    <row r="11">
      <c r="B11" s="20" t="s">
        <v>269</v>
      </c>
      <c r="C11" s="19" t="n">
        <v>0.244456349543271</v>
      </c>
      <c r="D11" s="19" t="n">
        <v>0.195063976723361</v>
      </c>
      <c r="E11" s="19" t="n">
        <v>0.269105428863776</v>
      </c>
      <c r="F11" s="19"/>
      <c r="G11" s="19" t="n">
        <v>0.236579118590174</v>
      </c>
      <c r="H11" s="19" t="n">
        <v>0.280807723698847</v>
      </c>
      <c r="I11" s="19" t="n">
        <v>0.223076163954218</v>
      </c>
      <c r="J11" s="19" t="n">
        <v>0.232741263961483</v>
      </c>
      <c r="K11" s="19" t="n">
        <v>0.270910628407177</v>
      </c>
      <c r="L11" s="19" t="n">
        <v>0.225154383152148</v>
      </c>
      <c r="M11" s="19" t="n">
        <v>0.260701291797881</v>
      </c>
      <c r="N11" s="19" t="n">
        <v>0.249950612150624</v>
      </c>
      <c r="O11" s="19" t="n">
        <v>0.224504600432026</v>
      </c>
      <c r="P11" s="19"/>
      <c r="Q11" s="19" t="n">
        <v>0.258855275871377</v>
      </c>
      <c r="R11" s="19" t="n">
        <v>0.228712261996368</v>
      </c>
      <c r="S11" s="19" t="n">
        <v>0.23014175891792</v>
      </c>
      <c r="T11" s="19" t="n">
        <v>0.288907413102425</v>
      </c>
      <c r="U11" s="19"/>
      <c r="V11" s="19" t="n">
        <v>0.216118253582215</v>
      </c>
      <c r="W11" s="19" t="n">
        <v>0.267385650196039</v>
      </c>
      <c r="X11" s="19" t="n">
        <v>0.27242367908723</v>
      </c>
      <c r="Y11" s="19"/>
      <c r="Z11" s="19" t="n">
        <v>0.322570085656512</v>
      </c>
      <c r="AA11" s="19" t="n">
        <v>0.175110665927515</v>
      </c>
      <c r="AB11" s="19" t="n">
        <v>0.25227449025377</v>
      </c>
      <c r="AC11" s="19" t="n">
        <v>0.195603576925241</v>
      </c>
      <c r="AD11" s="19" t="n">
        <v>0.272256963223812</v>
      </c>
    </row>
    <row r="12">
      <c r="B12" s="20" t="s">
        <v>270</v>
      </c>
      <c r="C12" s="19" t="n">
        <v>0.234541236444789</v>
      </c>
      <c r="D12" s="19" t="n">
        <v>0.272366113022363</v>
      </c>
      <c r="E12" s="19" t="n">
        <v>0.211594743046094</v>
      </c>
      <c r="F12" s="19"/>
      <c r="G12" s="19" t="n">
        <v>0.26248399138732</v>
      </c>
      <c r="H12" s="19" t="n">
        <v>0.280391154675794</v>
      </c>
      <c r="I12" s="19" t="n">
        <v>0.234395192759063</v>
      </c>
      <c r="J12" s="19" t="n">
        <v>0.23313597687605</v>
      </c>
      <c r="K12" s="19" t="n">
        <v>0.271249469636127</v>
      </c>
      <c r="L12" s="19" t="n">
        <v>0.197929292152012</v>
      </c>
      <c r="M12" s="19" t="n">
        <v>0.218412163092853</v>
      </c>
      <c r="N12" s="19" t="n">
        <v>0.200197551397503</v>
      </c>
      <c r="O12" s="19" t="n">
        <v>0.224988214544867</v>
      </c>
      <c r="P12" s="19"/>
      <c r="Q12" s="19" t="n">
        <v>0.270149210065319</v>
      </c>
      <c r="R12" s="19" t="n">
        <v>0.228145035413403</v>
      </c>
      <c r="S12" s="19" t="n">
        <v>0.259937546392544</v>
      </c>
      <c r="T12" s="19" t="n">
        <v>0.198970125176803</v>
      </c>
      <c r="U12" s="19"/>
      <c r="V12" s="19" t="n">
        <v>0.263452578905918</v>
      </c>
      <c r="W12" s="19" t="n">
        <v>0.195140280690379</v>
      </c>
      <c r="X12" s="19" t="n">
        <v>0.246218901163532</v>
      </c>
      <c r="Y12" s="19"/>
      <c r="Z12" s="19" t="n">
        <v>0.281869161976615</v>
      </c>
      <c r="AA12" s="19" t="n">
        <v>0.237157486168738</v>
      </c>
      <c r="AB12" s="19" t="n">
        <v>0.228531414488061</v>
      </c>
      <c r="AC12" s="19" t="n">
        <v>0.244843224169401</v>
      </c>
      <c r="AD12" s="19" t="n">
        <v>0.300091798205624</v>
      </c>
    </row>
    <row r="13">
      <c r="B13" s="20" t="s">
        <v>271</v>
      </c>
      <c r="C13" s="19" t="n">
        <v>0.212838492881939</v>
      </c>
      <c r="D13" s="19" t="n">
        <v>0.185285861261187</v>
      </c>
      <c r="E13" s="19" t="n">
        <v>0.2285093588515</v>
      </c>
      <c r="F13" s="19"/>
      <c r="G13" s="19" t="n">
        <v>0.210674245793027</v>
      </c>
      <c r="H13" s="19" t="n">
        <v>0.245628651544668</v>
      </c>
      <c r="I13" s="19" t="n">
        <v>0.199791703027372</v>
      </c>
      <c r="J13" s="19" t="n">
        <v>0.133333333333333</v>
      </c>
      <c r="K13" s="19" t="n">
        <v>0.285302835650561</v>
      </c>
      <c r="L13" s="19" t="n">
        <v>0.154835420548642</v>
      </c>
      <c r="M13" s="19" t="n">
        <v>0.325941119558164</v>
      </c>
      <c r="N13" s="19" t="n">
        <v>0.116485577885622</v>
      </c>
      <c r="O13" s="19" t="n">
        <v>0.224262793375605</v>
      </c>
      <c r="P13" s="19"/>
      <c r="Q13" s="19" t="n">
        <v>0.169440215341101</v>
      </c>
      <c r="R13" s="19" t="n">
        <v>0.24387698993061</v>
      </c>
      <c r="S13" s="19" t="n">
        <v>0.211019673652048</v>
      </c>
      <c r="T13" s="19" t="n">
        <v>0.186731075127423</v>
      </c>
      <c r="U13" s="19"/>
      <c r="V13" s="19" t="n">
        <v>0.250950815123863</v>
      </c>
      <c r="W13" s="19" t="n">
        <v>0.135444248985499</v>
      </c>
      <c r="X13" s="19" t="n">
        <v>0.292171577451665</v>
      </c>
      <c r="Y13" s="19"/>
      <c r="Z13" s="19" t="n">
        <v>0.180969968843499</v>
      </c>
      <c r="AA13" s="19" t="n">
        <v>0.32455008212591</v>
      </c>
      <c r="AB13" s="19" t="n">
        <v>0.168649309434828</v>
      </c>
      <c r="AC13" s="19" t="n">
        <v>0.244013707459612</v>
      </c>
      <c r="AD13" s="19" t="n">
        <v>0.269378838100066</v>
      </c>
    </row>
    <row r="14">
      <c r="B14" s="20" t="s">
        <v>272</v>
      </c>
      <c r="C14" s="19" t="n">
        <v>0.202141034739818</v>
      </c>
      <c r="D14" s="19" t="n">
        <v>0.212547434821847</v>
      </c>
      <c r="E14" s="19" t="n">
        <v>0.1970778430435</v>
      </c>
      <c r="F14" s="19"/>
      <c r="G14" s="19" t="n">
        <v>0.105493271233598</v>
      </c>
      <c r="H14" s="19" t="n">
        <v>0.210866148413542</v>
      </c>
      <c r="I14" s="19" t="n">
        <v>0.210979037983556</v>
      </c>
      <c r="J14" s="19" t="n">
        <v>0.233530689790617</v>
      </c>
      <c r="K14" s="19" t="n">
        <v>0.257196103621692</v>
      </c>
      <c r="L14" s="19" t="n">
        <v>0.169367172942592</v>
      </c>
      <c r="M14" s="19" t="n">
        <v>0.23904068895887</v>
      </c>
      <c r="N14" s="19" t="n">
        <v>0.132674828674989</v>
      </c>
      <c r="O14" s="19" t="n">
        <v>0.264861987039228</v>
      </c>
      <c r="P14" s="19"/>
      <c r="Q14" s="19" t="n">
        <v>0.172111822284537</v>
      </c>
      <c r="R14" s="19" t="n">
        <v>0.221729358672219</v>
      </c>
      <c r="S14" s="19" t="n">
        <v>0.232092396465345</v>
      </c>
      <c r="T14" s="19" t="n">
        <v>0.162918371189117</v>
      </c>
      <c r="U14" s="19"/>
      <c r="V14" s="19" t="n">
        <v>0.181293736212159</v>
      </c>
      <c r="W14" s="19" t="n">
        <v>0.231662373152315</v>
      </c>
      <c r="X14" s="19" t="n">
        <v>0.190931724350899</v>
      </c>
      <c r="Y14" s="19"/>
      <c r="Z14" s="19" t="n">
        <v>0.171605330407816</v>
      </c>
      <c r="AA14" s="19" t="n">
        <v>0.181790099677112</v>
      </c>
      <c r="AB14" s="19" t="n">
        <v>0.210367464425144</v>
      </c>
      <c r="AC14" s="19" t="n">
        <v>0.21395991552657</v>
      </c>
      <c r="AD14" s="19" t="n">
        <v>0.206882033356677</v>
      </c>
    </row>
    <row r="15">
      <c r="B15" s="20" t="s">
        <v>273</v>
      </c>
      <c r="C15" s="19" t="n">
        <v>0.183710237647676</v>
      </c>
      <c r="D15" s="19" t="n">
        <v>0.199262521643244</v>
      </c>
      <c r="E15" s="19" t="n">
        <v>0.175784829644363</v>
      </c>
      <c r="F15" s="19"/>
      <c r="G15" s="19" t="n">
        <v>0.262796288061489</v>
      </c>
      <c r="H15" s="19" t="n">
        <v>0.22772668870029</v>
      </c>
      <c r="I15" s="19" t="n">
        <v>0.166624779704805</v>
      </c>
      <c r="J15" s="19" t="n">
        <v>0.10059206937185</v>
      </c>
      <c r="K15" s="19" t="n">
        <v>0.171520542619286</v>
      </c>
      <c r="L15" s="19" t="n">
        <v>0.21162540191516</v>
      </c>
      <c r="M15" s="19" t="n">
        <v>0.174574918928334</v>
      </c>
      <c r="N15" s="19" t="n">
        <v>0.0999012243012484</v>
      </c>
      <c r="O15" s="19" t="n">
        <v>0.203721389487373</v>
      </c>
      <c r="P15" s="19"/>
      <c r="Q15" s="19" t="n">
        <v>0.163604717331505</v>
      </c>
      <c r="R15" s="19" t="n">
        <v>0.204038741016115</v>
      </c>
      <c r="S15" s="19" t="n">
        <v>0.154763866215906</v>
      </c>
      <c r="T15" s="19" t="n">
        <v>0.173922871828164</v>
      </c>
      <c r="U15" s="19"/>
      <c r="V15" s="19" t="n">
        <v>0.197951022070428</v>
      </c>
      <c r="W15" s="19" t="n">
        <v>0.133395550016128</v>
      </c>
      <c r="X15" s="19" t="n">
        <v>0.267099059074613</v>
      </c>
      <c r="Y15" s="19"/>
      <c r="Z15" s="19" t="n">
        <v>0.181998383509522</v>
      </c>
      <c r="AA15" s="19" t="n">
        <v>0.197406689580546</v>
      </c>
      <c r="AB15" s="19" t="n">
        <v>0.178966117067257</v>
      </c>
      <c r="AC15" s="19" t="n">
        <v>0.258774397510397</v>
      </c>
      <c r="AD15" s="19" t="n">
        <v>0.249566227240213</v>
      </c>
    </row>
    <row r="16">
      <c r="B16" s="20" t="s">
        <v>274</v>
      </c>
      <c r="C16" s="19" t="n">
        <v>0.169280795434953</v>
      </c>
      <c r="D16" s="19" t="n">
        <v>0.134879890163851</v>
      </c>
      <c r="E16" s="19" t="n">
        <v>0.188554591433649</v>
      </c>
      <c r="F16" s="19"/>
      <c r="G16" s="19" t="n">
        <v>0.131710440704913</v>
      </c>
      <c r="H16" s="19" t="n">
        <v>0.175062222724786</v>
      </c>
      <c r="I16" s="19" t="n">
        <v>0.221771291393756</v>
      </c>
      <c r="J16" s="19" t="n">
        <v>0.199605287085433</v>
      </c>
      <c r="K16" s="19" t="n">
        <v>0.185573908633721</v>
      </c>
      <c r="L16" s="19" t="n">
        <v>0.140805053733173</v>
      </c>
      <c r="M16" s="19" t="n">
        <v>0.260701291797881</v>
      </c>
      <c r="N16" s="19" t="n">
        <v>0.0997036729037452</v>
      </c>
      <c r="O16" s="19" t="n">
        <v>0.102223405328318</v>
      </c>
      <c r="P16" s="19"/>
      <c r="Q16" s="19" t="n">
        <v>0.215172632308691</v>
      </c>
      <c r="R16" s="19" t="n">
        <v>0.194316200231167</v>
      </c>
      <c r="S16" s="19" t="n">
        <v>0.111091715185661</v>
      </c>
      <c r="T16" s="19" t="n">
        <v>0.0756064377993872</v>
      </c>
      <c r="U16" s="19"/>
      <c r="V16" s="19" t="n">
        <v>0.195356581696063</v>
      </c>
      <c r="W16" s="19" t="n">
        <v>0.139949400257305</v>
      </c>
      <c r="X16" s="19" t="n">
        <v>0.164226012463881</v>
      </c>
      <c r="Y16" s="19"/>
      <c r="Z16" s="19" t="n">
        <v>0.201362193149709</v>
      </c>
      <c r="AA16" s="19" t="n">
        <v>0.194225630660619</v>
      </c>
      <c r="AB16" s="19" t="n">
        <v>0.169294754704079</v>
      </c>
      <c r="AC16" s="19" t="n">
        <v>0.2014396298048</v>
      </c>
      <c r="AD16" s="19" t="n">
        <v>0.251512486181812</v>
      </c>
    </row>
    <row r="17">
      <c r="B17" s="20" t="s">
        <v>275</v>
      </c>
      <c r="C17" s="19" t="n">
        <v>0.158983387974853</v>
      </c>
      <c r="D17" s="19" t="n">
        <v>0.157253962621109</v>
      </c>
      <c r="E17" s="19" t="n">
        <v>0.160408002360933</v>
      </c>
      <c r="F17" s="19"/>
      <c r="G17" s="19" t="n">
        <v>0.105180974559429</v>
      </c>
      <c r="H17" s="19" t="n">
        <v>0.175062222724786</v>
      </c>
      <c r="I17" s="19" t="n">
        <v>0.133194468684915</v>
      </c>
      <c r="J17" s="19" t="n">
        <v>0.1337280462479</v>
      </c>
      <c r="K17" s="19" t="n">
        <v>0.0858449816168805</v>
      </c>
      <c r="L17" s="19" t="n">
        <v>0.183230411231901</v>
      </c>
      <c r="M17" s="19" t="n">
        <v>0.282619913880141</v>
      </c>
      <c r="N17" s="19" t="n">
        <v>0.166633741433749</v>
      </c>
      <c r="O17" s="19" t="n">
        <v>0.163122195823751</v>
      </c>
      <c r="P17" s="19"/>
      <c r="Q17" s="19" t="n">
        <v>0.144010719273793</v>
      </c>
      <c r="R17" s="19" t="n">
        <v>0.174717600437865</v>
      </c>
      <c r="S17" s="19" t="n">
        <v>0.164754123992055</v>
      </c>
      <c r="T17" s="19" t="n">
        <v>0.134143257211877</v>
      </c>
      <c r="U17" s="19"/>
      <c r="V17" s="19" t="n">
        <v>0.140882345802965</v>
      </c>
      <c r="W17" s="19" t="n">
        <v>0.143263444280337</v>
      </c>
      <c r="X17" s="19" t="n">
        <v>0.253125526213222</v>
      </c>
      <c r="Y17" s="19"/>
      <c r="Z17" s="19" t="n">
        <v>0.185095639944395</v>
      </c>
      <c r="AA17" s="19" t="n">
        <v>0.255894577565077</v>
      </c>
      <c r="AB17" s="19" t="n">
        <v>0.163820392258849</v>
      </c>
      <c r="AC17" s="19" t="n">
        <v>0.229578997638354</v>
      </c>
      <c r="AD17" s="19" t="n">
        <v>0.245061281191168</v>
      </c>
    </row>
    <row r="18">
      <c r="B18" s="20" t="s">
        <v>276</v>
      </c>
      <c r="C18" s="19" t="n">
        <v>0.158854231857465</v>
      </c>
      <c r="D18" s="19" t="n">
        <v>0.132236825268772</v>
      </c>
      <c r="E18" s="19" t="n">
        <v>0.17385157808537</v>
      </c>
      <c r="F18" s="19"/>
      <c r="G18" s="19" t="n">
        <v>0.052746635616799</v>
      </c>
      <c r="H18" s="19" t="n">
        <v>0.209824725855912</v>
      </c>
      <c r="I18" s="19" t="n">
        <v>0.255201602413646</v>
      </c>
      <c r="J18" s="19" t="n">
        <v>0.0998026435427165</v>
      </c>
      <c r="K18" s="19" t="n">
        <v>0.128852182732558</v>
      </c>
      <c r="L18" s="19" t="n">
        <v>0.154835420548642</v>
      </c>
      <c r="M18" s="19" t="n">
        <v>0.173800861198588</v>
      </c>
      <c r="N18" s="19" t="n">
        <v>0.0833168707168747</v>
      </c>
      <c r="O18" s="19" t="n">
        <v>0.183421792655562</v>
      </c>
      <c r="P18" s="19"/>
      <c r="Q18" s="19" t="n">
        <v>0.181992471012111</v>
      </c>
      <c r="R18" s="19" t="n">
        <v>0.160496551499929</v>
      </c>
      <c r="S18" s="19" t="n">
        <v>0.113783835239185</v>
      </c>
      <c r="T18" s="19" t="n">
        <v>0.156089993998308</v>
      </c>
      <c r="U18" s="19"/>
      <c r="V18" s="19" t="n">
        <v>0.179565163356765</v>
      </c>
      <c r="W18" s="19" t="n">
        <v>0.112068282920527</v>
      </c>
      <c r="X18" s="19" t="n">
        <v>0.21384301222181</v>
      </c>
      <c r="Y18" s="19"/>
      <c r="Z18" s="19" t="n">
        <v>0.193567470715329</v>
      </c>
      <c r="AA18" s="19" t="n">
        <v>0.138768478116585</v>
      </c>
      <c r="AB18" s="19" t="n">
        <v>0.152423927693516</v>
      </c>
      <c r="AC18" s="19" t="n">
        <v>0.211320420935261</v>
      </c>
      <c r="AD18" s="19" t="n">
        <v>0.196043149112353</v>
      </c>
    </row>
    <row r="19">
      <c r="B19" s="20" t="s">
        <v>277</v>
      </c>
      <c r="C19" s="19" t="n">
        <v>0.151335999663617</v>
      </c>
      <c r="D19" s="19" t="n">
        <v>0.196642039160455</v>
      </c>
      <c r="E19" s="19" t="n">
        <v>0.127085791285438</v>
      </c>
      <c r="F19" s="19"/>
      <c r="G19" s="19" t="n">
        <v>0.105180974559429</v>
      </c>
      <c r="H19" s="19" t="n">
        <v>0.262697476342942</v>
      </c>
      <c r="I19" s="19" t="n">
        <v>0.133326162533576</v>
      </c>
      <c r="J19" s="19" t="n">
        <v>0.0670613795812336</v>
      </c>
      <c r="K19" s="19" t="n">
        <v>0.128513341503609</v>
      </c>
      <c r="L19" s="19" t="n">
        <v>0.113078577154555</v>
      </c>
      <c r="M19" s="19" t="n">
        <v>0.195977502524096</v>
      </c>
      <c r="N19" s="19" t="n">
        <v>0.133662585662505</v>
      </c>
      <c r="O19" s="19" t="n">
        <v>0.204930424769476</v>
      </c>
      <c r="P19" s="19"/>
      <c r="Q19" s="19" t="n">
        <v>0.19023292041767</v>
      </c>
      <c r="R19" s="19" t="n">
        <v>0.145288984693006</v>
      </c>
      <c r="S19" s="19" t="n">
        <v>0.118762307182958</v>
      </c>
      <c r="T19" s="19" t="n">
        <v>0.142662489660531</v>
      </c>
      <c r="U19" s="19"/>
      <c r="V19" s="19" t="n">
        <v>0.116536737103269</v>
      </c>
      <c r="W19" s="19" t="n">
        <v>0.149889946916636</v>
      </c>
      <c r="X19" s="19" t="n">
        <v>0.260041767167596</v>
      </c>
      <c r="Y19" s="19"/>
      <c r="Z19" s="19" t="n">
        <v>0.175202908012513</v>
      </c>
      <c r="AA19" s="19" t="n">
        <v>0.160480199719025</v>
      </c>
      <c r="AB19" s="19" t="n">
        <v>0.156270273637562</v>
      </c>
      <c r="AC19" s="19" t="n">
        <v>0.261938954626558</v>
      </c>
      <c r="AD19" s="19" t="n">
        <v>0.198237097862343</v>
      </c>
    </row>
    <row r="20">
      <c r="B20" s="20" t="s">
        <v>278</v>
      </c>
      <c r="C20" s="19" t="n">
        <v>0.100312144271311</v>
      </c>
      <c r="D20" s="19" t="n">
        <v>0.105036874490685</v>
      </c>
      <c r="E20" s="19" t="n">
        <v>0.0980391942927203</v>
      </c>
      <c r="F20" s="19"/>
      <c r="G20" s="19" t="n">
        <v>0.158239906850397</v>
      </c>
      <c r="H20" s="19" t="n">
        <v>0.0524561814639781</v>
      </c>
      <c r="I20" s="19" t="n">
        <v>0.0777845692986411</v>
      </c>
      <c r="J20" s="19" t="n">
        <v>0.133333333333333</v>
      </c>
      <c r="K20" s="19" t="n">
        <v>0.10006776824579</v>
      </c>
      <c r="L20" s="19" t="n">
        <v>0.140637925207013</v>
      </c>
      <c r="M20" s="19" t="n">
        <v>0.0435792249212712</v>
      </c>
      <c r="N20" s="19" t="n">
        <v>0.150049387849376</v>
      </c>
      <c r="O20" s="19" t="n">
        <v>0.0611405975518541</v>
      </c>
      <c r="P20" s="19"/>
      <c r="Q20" s="19" t="n">
        <v>0.0332210305512388</v>
      </c>
      <c r="R20" s="19" t="n">
        <v>0.0754950173535675</v>
      </c>
      <c r="S20" s="19" t="n">
        <v>0.166193653308685</v>
      </c>
      <c r="T20" s="19" t="n">
        <v>0.212170910519668</v>
      </c>
      <c r="U20" s="19"/>
      <c r="V20" s="19" t="n">
        <v>0.100005772507905</v>
      </c>
      <c r="W20" s="19" t="n">
        <v>0.115732009668787</v>
      </c>
      <c r="X20" s="19" t="n">
        <v>0.062503380837618</v>
      </c>
      <c r="Y20" s="19"/>
      <c r="Z20" s="19" t="n">
        <v>0.111628932466289</v>
      </c>
      <c r="AA20" s="19" t="n">
        <v>0.0734814900990334</v>
      </c>
      <c r="AB20" s="19" t="n">
        <v>0.13010675968605</v>
      </c>
      <c r="AC20" s="19" t="n">
        <v>0.0593073057593663</v>
      </c>
      <c r="AD20" s="19" t="n">
        <v>0.0638942921663322</v>
      </c>
    </row>
    <row r="21">
      <c r="B21" s="20" t="s">
        <v>78</v>
      </c>
      <c r="C21" s="19" t="n">
        <v>0.0142900229927203</v>
      </c>
      <c r="D21" s="19" t="n">
        <v>0.0207230072098692</v>
      </c>
      <c r="E21" s="19" t="n">
        <v>0.0108249491768682</v>
      </c>
      <c r="F21" s="19"/>
      <c r="G21" s="19" t="n">
        <v>0</v>
      </c>
      <c r="H21" s="19" t="n">
        <v>0</v>
      </c>
      <c r="I21" s="19" t="n">
        <v>0.0111873349561837</v>
      </c>
      <c r="J21" s="19" t="n">
        <v>0.0331359768760499</v>
      </c>
      <c r="K21" s="19" t="n">
        <v>0.0430072011156776</v>
      </c>
      <c r="L21" s="19" t="n">
        <v>0</v>
      </c>
      <c r="M21" s="19" t="n">
        <v>0</v>
      </c>
      <c r="N21" s="19" t="n">
        <v>0.0499506121506242</v>
      </c>
      <c r="O21" s="19" t="n">
        <v>0</v>
      </c>
      <c r="P21" s="19"/>
      <c r="Q21" s="19" t="n">
        <v>0.016293801269689</v>
      </c>
      <c r="R21" s="19" t="n">
        <v>0.0142618412546989</v>
      </c>
      <c r="S21" s="19" t="n">
        <v>0.0171284065007511</v>
      </c>
      <c r="T21" s="19" t="n">
        <v>0</v>
      </c>
      <c r="U21" s="19"/>
      <c r="V21" s="19" t="n">
        <v>0.0116614646386635</v>
      </c>
      <c r="W21" s="19" t="n">
        <v>0.0140167630885595</v>
      </c>
      <c r="X21" s="19" t="n">
        <v>0.0229131410846201</v>
      </c>
      <c r="Y21" s="19"/>
      <c r="Z21" s="19" t="n">
        <v>0.00842940347821423</v>
      </c>
      <c r="AA21" s="19" t="n">
        <v>0</v>
      </c>
      <c r="AB21" s="19" t="n">
        <v>0.0179237640178039</v>
      </c>
      <c r="AC21" s="19" t="n">
        <v>0.0101807909340464</v>
      </c>
      <c r="AD21" s="19" t="n">
        <v>0.00957717225173391</v>
      </c>
    </row>
    <row r="22">
      <c r="B22" s="20" t="s">
        <v>101</v>
      </c>
      <c r="C22" s="21" t="n">
        <v>0.00989996052962194</v>
      </c>
      <c r="D22" s="21" t="n">
        <v>0.0165550113548601</v>
      </c>
      <c r="E22" s="21" t="n">
        <v>0.00630048439270549</v>
      </c>
      <c r="F22" s="21"/>
      <c r="G22" s="21" t="n">
        <v>0</v>
      </c>
      <c r="H22" s="21" t="n">
        <v>0</v>
      </c>
      <c r="I22" s="21" t="n">
        <v>0.0111873349561837</v>
      </c>
      <c r="J22" s="21" t="n">
        <v>0</v>
      </c>
      <c r="K22" s="21" t="n">
        <v>0.0142227866289094</v>
      </c>
      <c r="L22" s="21" t="n">
        <v>0.0141974953416295</v>
      </c>
      <c r="M22" s="21" t="n">
        <v>0.0216606028390113</v>
      </c>
      <c r="N22" s="21" t="n">
        <v>0.0167819049818769</v>
      </c>
      <c r="O22" s="21" t="n">
        <v>0</v>
      </c>
      <c r="P22" s="21"/>
      <c r="Q22" s="21" t="n">
        <v>0.0260651863262517</v>
      </c>
      <c r="R22" s="21" t="n">
        <v>0.00461557453884407</v>
      </c>
      <c r="S22" s="21" t="n">
        <v>0</v>
      </c>
      <c r="T22" s="21" t="n">
        <v>0.0104916252709664</v>
      </c>
      <c r="U22" s="21"/>
      <c r="V22" s="21" t="n">
        <v>0</v>
      </c>
      <c r="W22" s="21" t="n">
        <v>0.0257410970171629</v>
      </c>
      <c r="X22" s="21" t="n">
        <v>0</v>
      </c>
      <c r="Y22" s="21"/>
      <c r="Z22" s="21" t="n">
        <v>0.0147648829399362</v>
      </c>
      <c r="AA22" s="21" t="n">
        <v>0.0153386576272372</v>
      </c>
      <c r="AB22" s="21" t="n">
        <v>0.0202686030156213</v>
      </c>
      <c r="AC22" s="21" t="n">
        <v>0.0100545613836521</v>
      </c>
      <c r="AD22" s="21" t="n">
        <v>0</v>
      </c>
    </row>
    <row r="23">
      <c r="B23" s="18"/>
    </row>
    <row r="24">
      <c r="B24" t="s">
        <v>64</v>
      </c>
    </row>
    <row r="25">
      <c r="B25" t="s">
        <v>65</v>
      </c>
    </row>
    <row r="27">
      <c r="B2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283</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447</v>
      </c>
      <c r="D7" s="11" t="n">
        <v>160</v>
      </c>
      <c r="E7" s="11" t="n">
        <v>286</v>
      </c>
      <c r="F7" s="11"/>
      <c r="G7" s="11" t="n">
        <v>33</v>
      </c>
      <c r="H7" s="11" t="n">
        <v>51</v>
      </c>
      <c r="I7" s="11" t="n">
        <v>80</v>
      </c>
      <c r="J7" s="11" t="n">
        <v>27</v>
      </c>
      <c r="K7" s="11" t="n">
        <v>61</v>
      </c>
      <c r="L7" s="11" t="n">
        <v>63</v>
      </c>
      <c r="M7" s="11" t="n">
        <v>41</v>
      </c>
      <c r="N7" s="11" t="n">
        <v>49</v>
      </c>
      <c r="O7" s="11" t="n">
        <v>42</v>
      </c>
      <c r="P7" s="11"/>
      <c r="Q7" s="11" t="n">
        <v>99</v>
      </c>
      <c r="R7" s="11" t="n">
        <v>224</v>
      </c>
      <c r="S7" s="11" t="n">
        <v>50</v>
      </c>
      <c r="T7" s="11" t="n">
        <v>71</v>
      </c>
      <c r="U7" s="11"/>
      <c r="V7" s="11" t="n">
        <v>206</v>
      </c>
      <c r="W7" s="11" t="n">
        <v>172</v>
      </c>
      <c r="X7" s="11" t="n">
        <v>69</v>
      </c>
      <c r="Y7" s="11"/>
      <c r="Z7" s="11" t="n">
        <v>220</v>
      </c>
      <c r="AA7" s="11" t="n">
        <v>73</v>
      </c>
      <c r="AB7" s="11" t="n">
        <v>148</v>
      </c>
      <c r="AC7" s="11" t="n">
        <v>90</v>
      </c>
      <c r="AD7" s="11" t="n">
        <v>92</v>
      </c>
    </row>
    <row r="8" ht="30" customHeight="1">
      <c r="B8" s="12" t="s">
        <v>20</v>
      </c>
      <c r="C8" s="12" t="n">
        <v>447</v>
      </c>
      <c r="D8" s="12" t="n">
        <v>161</v>
      </c>
      <c r="E8" s="12" t="n">
        <v>285</v>
      </c>
      <c r="F8" s="12"/>
      <c r="G8" s="12" t="n">
        <v>38</v>
      </c>
      <c r="H8" s="12" t="n">
        <v>50</v>
      </c>
      <c r="I8" s="12" t="n">
        <v>71</v>
      </c>
      <c r="J8" s="12" t="n">
        <v>22</v>
      </c>
      <c r="K8" s="12" t="n">
        <v>58</v>
      </c>
      <c r="L8" s="12" t="n">
        <v>74</v>
      </c>
      <c r="M8" s="12" t="n">
        <v>46</v>
      </c>
      <c r="N8" s="12" t="n">
        <v>44</v>
      </c>
      <c r="O8" s="12" t="n">
        <v>43</v>
      </c>
      <c r="P8" s="12"/>
      <c r="Q8" s="12" t="n">
        <v>99</v>
      </c>
      <c r="R8" s="12" t="n">
        <v>224</v>
      </c>
      <c r="S8" s="12" t="n">
        <v>50</v>
      </c>
      <c r="T8" s="12" t="n">
        <v>72</v>
      </c>
      <c r="U8" s="12"/>
      <c r="V8" s="12" t="n">
        <v>206</v>
      </c>
      <c r="W8" s="12" t="n">
        <v>173</v>
      </c>
      <c r="X8" s="12" t="n">
        <v>68</v>
      </c>
      <c r="Y8" s="12"/>
      <c r="Z8" s="12" t="n">
        <v>221</v>
      </c>
      <c r="AA8" s="12" t="n">
        <v>73</v>
      </c>
      <c r="AB8" s="12" t="n">
        <v>147</v>
      </c>
      <c r="AC8" s="12" t="n">
        <v>89</v>
      </c>
      <c r="AD8" s="12" t="n">
        <v>93</v>
      </c>
    </row>
    <row r="9">
      <c r="B9" s="20" t="s">
        <v>280</v>
      </c>
      <c r="C9" s="19" t="n">
        <v>0.581139987616957</v>
      </c>
      <c r="D9" s="19" t="n">
        <v>0.595894823885729</v>
      </c>
      <c r="E9" s="19" t="n">
        <v>0.571362353813797</v>
      </c>
      <c r="F9" s="19"/>
      <c r="G9" s="19" t="n">
        <v>0.394320860861096</v>
      </c>
      <c r="H9" s="19" t="n">
        <v>0.647127279852908</v>
      </c>
      <c r="I9" s="19" t="n">
        <v>0.600468722907293</v>
      </c>
      <c r="J9" s="19" t="n">
        <v>0.55526298314866</v>
      </c>
      <c r="K9" s="19" t="n">
        <v>0.524577416121959</v>
      </c>
      <c r="L9" s="19" t="n">
        <v>0.618931055630339</v>
      </c>
      <c r="M9" s="19" t="n">
        <v>0.68334322182103</v>
      </c>
      <c r="N9" s="19" t="n">
        <v>0.632914607632455</v>
      </c>
      <c r="O9" s="19" t="n">
        <v>0.500282017307457</v>
      </c>
      <c r="P9" s="19"/>
      <c r="Q9" s="19" t="n">
        <v>0.460528106166951</v>
      </c>
      <c r="R9" s="19" t="n">
        <v>0.618620253844342</v>
      </c>
      <c r="S9" s="19" t="n">
        <v>0.547914928021581</v>
      </c>
      <c r="T9" s="19" t="n">
        <v>0.665488576176924</v>
      </c>
      <c r="U9" s="19"/>
      <c r="V9" s="19" t="n">
        <v>0.613243798282576</v>
      </c>
      <c r="W9" s="19" t="n">
        <v>0.573752471190694</v>
      </c>
      <c r="X9" s="19" t="n">
        <v>0.502836507196471</v>
      </c>
      <c r="Y9" s="19"/>
      <c r="Z9" s="19" t="n">
        <v>0.597678469016663</v>
      </c>
      <c r="AA9" s="19" t="n">
        <v>0.509945953797221</v>
      </c>
      <c r="AB9" s="19" t="n">
        <v>0.574035500795448</v>
      </c>
      <c r="AC9" s="19" t="n">
        <v>0.610789342074484</v>
      </c>
      <c r="AD9" s="19" t="n">
        <v>0.637759025474655</v>
      </c>
    </row>
    <row r="10">
      <c r="B10" s="20" t="s">
        <v>281</v>
      </c>
      <c r="C10" s="19" t="n">
        <v>0.200121276395374</v>
      </c>
      <c r="D10" s="19" t="n">
        <v>0.191315281083506</v>
      </c>
      <c r="E10" s="19" t="n">
        <v>0.205782229663243</v>
      </c>
      <c r="F10" s="19"/>
      <c r="G10" s="19" t="n">
        <v>0.363767152295233</v>
      </c>
      <c r="H10" s="19" t="n">
        <v>0.255175786078298</v>
      </c>
      <c r="I10" s="19" t="n">
        <v>0.174739368898997</v>
      </c>
      <c r="J10" s="19" t="n">
        <v>0.184209943828867</v>
      </c>
      <c r="K10" s="19" t="n">
        <v>0.261899899780731</v>
      </c>
      <c r="L10" s="19" t="n">
        <v>0.127211276207545</v>
      </c>
      <c r="M10" s="19" t="n">
        <v>0.170329429766124</v>
      </c>
      <c r="N10" s="19" t="n">
        <v>0.102223405328318</v>
      </c>
      <c r="O10" s="19" t="n">
        <v>0.214487155219612</v>
      </c>
      <c r="P10" s="19"/>
      <c r="Q10" s="19" t="n">
        <v>0.179155439022988</v>
      </c>
      <c r="R10" s="19" t="n">
        <v>0.234860266712069</v>
      </c>
      <c r="S10" s="19" t="n">
        <v>0.179871790771483</v>
      </c>
      <c r="T10" s="19" t="n">
        <v>0.142466936631973</v>
      </c>
      <c r="U10" s="19"/>
      <c r="V10" s="19" t="n">
        <v>0.220020286222062</v>
      </c>
      <c r="W10" s="19" t="n">
        <v>0.152675402783</v>
      </c>
      <c r="X10" s="19" t="n">
        <v>0.26035661287762</v>
      </c>
      <c r="Y10" s="19"/>
      <c r="Z10" s="19" t="n">
        <v>0.178188288608741</v>
      </c>
      <c r="AA10" s="19" t="n">
        <v>0.267483848644294</v>
      </c>
      <c r="AB10" s="19" t="n">
        <v>0.207282439135521</v>
      </c>
      <c r="AC10" s="19" t="n">
        <v>0.286740866139333</v>
      </c>
      <c r="AD10" s="19" t="n">
        <v>0.207287662614426</v>
      </c>
    </row>
    <row r="11">
      <c r="B11" s="20" t="s">
        <v>282</v>
      </c>
      <c r="C11" s="19" t="n">
        <v>0.1991763005888</v>
      </c>
      <c r="D11" s="19" t="n">
        <v>0.201589920208983</v>
      </c>
      <c r="E11" s="19" t="n">
        <v>0.198513908913958</v>
      </c>
      <c r="F11" s="19"/>
      <c r="G11" s="19" t="n">
        <v>0.241911986843671</v>
      </c>
      <c r="H11" s="19" t="n">
        <v>0.0781575472550353</v>
      </c>
      <c r="I11" s="19" t="n">
        <v>0.187326590161425</v>
      </c>
      <c r="J11" s="19" t="n">
        <v>0.260527073022472</v>
      </c>
      <c r="K11" s="19" t="n">
        <v>0.21352268409731</v>
      </c>
      <c r="L11" s="19" t="n">
        <v>0.238050406011669</v>
      </c>
      <c r="M11" s="19" t="n">
        <v>0.122035909522921</v>
      </c>
      <c r="N11" s="19" t="n">
        <v>0.224020986319185</v>
      </c>
      <c r="O11" s="19" t="n">
        <v>0.261555597619338</v>
      </c>
      <c r="P11" s="19"/>
      <c r="Q11" s="19" t="n">
        <v>0.348930373163005</v>
      </c>
      <c r="R11" s="19" t="n">
        <v>0.12491933303981</v>
      </c>
      <c r="S11" s="19" t="n">
        <v>0.252493736986413</v>
      </c>
      <c r="T11" s="19" t="n">
        <v>0.17953839163665</v>
      </c>
      <c r="U11" s="19"/>
      <c r="V11" s="19" t="n">
        <v>0.15764064164467</v>
      </c>
      <c r="W11" s="19" t="n">
        <v>0.240560681413514</v>
      </c>
      <c r="X11" s="19" t="n">
        <v>0.219728167530481</v>
      </c>
      <c r="Y11" s="19"/>
      <c r="Z11" s="19" t="n">
        <v>0.206522638121215</v>
      </c>
      <c r="AA11" s="19" t="n">
        <v>0.167140699655257</v>
      </c>
      <c r="AB11" s="19" t="n">
        <v>0.185142192949169</v>
      </c>
      <c r="AC11" s="19" t="n">
        <v>0.092289000852136</v>
      </c>
      <c r="AD11" s="19" t="n">
        <v>0.154953311910919</v>
      </c>
    </row>
    <row r="12">
      <c r="B12" s="20" t="s">
        <v>78</v>
      </c>
      <c r="C12" s="21" t="n">
        <v>0.019562435398869</v>
      </c>
      <c r="D12" s="21" t="n">
        <v>0.0111999748217818</v>
      </c>
      <c r="E12" s="21" t="n">
        <v>0.0243415076090022</v>
      </c>
      <c r="F12" s="21"/>
      <c r="G12" s="21" t="n">
        <v>0</v>
      </c>
      <c r="H12" s="21" t="n">
        <v>0.0195393868137588</v>
      </c>
      <c r="I12" s="21" t="n">
        <v>0.0374653180322849</v>
      </c>
      <c r="J12" s="21" t="n">
        <v>0</v>
      </c>
      <c r="K12" s="21" t="n">
        <v>0</v>
      </c>
      <c r="L12" s="21" t="n">
        <v>0.0158072621504475</v>
      </c>
      <c r="M12" s="21" t="n">
        <v>0.0242914388899252</v>
      </c>
      <c r="N12" s="21" t="n">
        <v>0.0408410007200429</v>
      </c>
      <c r="O12" s="21" t="n">
        <v>0.0236752298535917</v>
      </c>
      <c r="P12" s="21"/>
      <c r="Q12" s="21" t="n">
        <v>0.0113860816470556</v>
      </c>
      <c r="R12" s="21" t="n">
        <v>0.0216001464037783</v>
      </c>
      <c r="S12" s="21" t="n">
        <v>0.0197195442205232</v>
      </c>
      <c r="T12" s="21" t="n">
        <v>0.0125060955544535</v>
      </c>
      <c r="U12" s="21"/>
      <c r="V12" s="21" t="n">
        <v>0.00909527385069199</v>
      </c>
      <c r="W12" s="21" t="n">
        <v>0.0330114446127919</v>
      </c>
      <c r="X12" s="21" t="n">
        <v>0.017078712395429</v>
      </c>
      <c r="Y12" s="21"/>
      <c r="Z12" s="21" t="n">
        <v>0.0176106042533812</v>
      </c>
      <c r="AA12" s="21" t="n">
        <v>0.0554294979032288</v>
      </c>
      <c r="AB12" s="21" t="n">
        <v>0.0335398671198627</v>
      </c>
      <c r="AC12" s="21" t="n">
        <v>0.0101807909340464</v>
      </c>
      <c r="AD12" s="21" t="n">
        <v>0</v>
      </c>
    </row>
    <row r="13">
      <c r="B13" s="18" t="s">
        <v>223</v>
      </c>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289</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349</v>
      </c>
      <c r="D7" s="11" t="n">
        <v>125</v>
      </c>
      <c r="E7" s="11" t="n">
        <v>223</v>
      </c>
      <c r="F7" s="11"/>
      <c r="G7" s="11" t="n">
        <v>25</v>
      </c>
      <c r="H7" s="11" t="n">
        <v>46</v>
      </c>
      <c r="I7" s="11" t="n">
        <v>62</v>
      </c>
      <c r="J7" s="11" t="n">
        <v>20</v>
      </c>
      <c r="K7" s="11" t="n">
        <v>48</v>
      </c>
      <c r="L7" s="11" t="n">
        <v>47</v>
      </c>
      <c r="M7" s="11" t="n">
        <v>35</v>
      </c>
      <c r="N7" s="11" t="n">
        <v>36</v>
      </c>
      <c r="O7" s="11" t="n">
        <v>30</v>
      </c>
      <c r="P7" s="11"/>
      <c r="Q7" s="11" t="n">
        <v>63</v>
      </c>
      <c r="R7" s="11" t="n">
        <v>191</v>
      </c>
      <c r="S7" s="11" t="n">
        <v>37</v>
      </c>
      <c r="T7" s="11" t="n">
        <v>57</v>
      </c>
      <c r="U7" s="11"/>
      <c r="V7" s="11" t="n">
        <v>172</v>
      </c>
      <c r="W7" s="11" t="n">
        <v>124</v>
      </c>
      <c r="X7" s="11" t="n">
        <v>53</v>
      </c>
      <c r="Y7" s="11"/>
      <c r="Z7" s="11" t="n">
        <v>170</v>
      </c>
      <c r="AA7" s="11" t="n">
        <v>57</v>
      </c>
      <c r="AB7" s="11" t="n">
        <v>116</v>
      </c>
      <c r="AC7" s="11" t="n">
        <v>81</v>
      </c>
      <c r="AD7" s="11" t="n">
        <v>78</v>
      </c>
    </row>
    <row r="8" ht="30" customHeight="1">
      <c r="B8" s="12" t="s">
        <v>20</v>
      </c>
      <c r="C8" s="12" t="n">
        <v>349</v>
      </c>
      <c r="D8" s="12" t="n">
        <v>127</v>
      </c>
      <c r="E8" s="12" t="n">
        <v>222</v>
      </c>
      <c r="F8" s="12"/>
      <c r="G8" s="12" t="n">
        <v>29</v>
      </c>
      <c r="H8" s="12" t="n">
        <v>45</v>
      </c>
      <c r="I8" s="12" t="n">
        <v>55</v>
      </c>
      <c r="J8" s="12" t="n">
        <v>17</v>
      </c>
      <c r="K8" s="12" t="n">
        <v>46</v>
      </c>
      <c r="L8" s="12" t="n">
        <v>55</v>
      </c>
      <c r="M8" s="12" t="n">
        <v>40</v>
      </c>
      <c r="N8" s="12" t="n">
        <v>32</v>
      </c>
      <c r="O8" s="12" t="n">
        <v>31</v>
      </c>
      <c r="P8" s="12"/>
      <c r="Q8" s="12" t="n">
        <v>63</v>
      </c>
      <c r="R8" s="12" t="n">
        <v>191</v>
      </c>
      <c r="S8" s="12" t="n">
        <v>36</v>
      </c>
      <c r="T8" s="12" t="n">
        <v>58</v>
      </c>
      <c r="U8" s="12"/>
      <c r="V8" s="12" t="n">
        <v>172</v>
      </c>
      <c r="W8" s="12" t="n">
        <v>126</v>
      </c>
      <c r="X8" s="12" t="n">
        <v>52</v>
      </c>
      <c r="Y8" s="12"/>
      <c r="Z8" s="12" t="n">
        <v>171</v>
      </c>
      <c r="AA8" s="12" t="n">
        <v>57</v>
      </c>
      <c r="AB8" s="12" t="n">
        <v>115</v>
      </c>
      <c r="AC8" s="12" t="n">
        <v>80</v>
      </c>
      <c r="AD8" s="12" t="n">
        <v>79</v>
      </c>
    </row>
    <row r="9">
      <c r="B9" s="20" t="s">
        <v>284</v>
      </c>
      <c r="C9" s="19" t="n">
        <v>0.277062254959895</v>
      </c>
      <c r="D9" s="19" t="n">
        <v>0.262857476664175</v>
      </c>
      <c r="E9" s="19" t="n">
        <v>0.286415433733307</v>
      </c>
      <c r="F9" s="19"/>
      <c r="G9" s="19" t="n">
        <v>0.0403036428958315</v>
      </c>
      <c r="H9" s="19" t="n">
        <v>0.390822088455689</v>
      </c>
      <c r="I9" s="19" t="n">
        <v>0.225409629680002</v>
      </c>
      <c r="J9" s="19" t="n">
        <v>0.200474779908048</v>
      </c>
      <c r="K9" s="19" t="n">
        <v>0.375741550212041</v>
      </c>
      <c r="L9" s="19" t="n">
        <v>0.276166199686365</v>
      </c>
      <c r="M9" s="19" t="n">
        <v>0.228319632625361</v>
      </c>
      <c r="N9" s="19" t="n">
        <v>0.388888888888889</v>
      </c>
      <c r="O9" s="19" t="n">
        <v>0.265772337063759</v>
      </c>
      <c r="P9" s="19"/>
      <c r="Q9" s="19" t="n">
        <v>0.264445853813369</v>
      </c>
      <c r="R9" s="19" t="n">
        <v>0.296768384848228</v>
      </c>
      <c r="S9" s="19" t="n">
        <v>0.479437711488937</v>
      </c>
      <c r="T9" s="19" t="n">
        <v>0.103168191562934</v>
      </c>
      <c r="U9" s="19"/>
      <c r="V9" s="19" t="n">
        <v>0.223605990635753</v>
      </c>
      <c r="W9" s="19" t="n">
        <v>0.299376671499133</v>
      </c>
      <c r="X9" s="19" t="n">
        <v>0.399602026061083</v>
      </c>
      <c r="Y9" s="19"/>
      <c r="Z9" s="19" t="n">
        <v>0.186628744510906</v>
      </c>
      <c r="AA9" s="19" t="n">
        <v>0.300222377949056</v>
      </c>
      <c r="AB9" s="19" t="n">
        <v>0.384934401568159</v>
      </c>
      <c r="AC9" s="19" t="n">
        <v>0.389660545188836</v>
      </c>
      <c r="AD9" s="19" t="n">
        <v>0.24209584663729</v>
      </c>
    </row>
    <row r="10">
      <c r="B10" s="20" t="s">
        <v>285</v>
      </c>
      <c r="C10" s="19" t="n">
        <v>0.525233237659825</v>
      </c>
      <c r="D10" s="19" t="n">
        <v>0.508050562409884</v>
      </c>
      <c r="E10" s="19" t="n">
        <v>0.53289917898204</v>
      </c>
      <c r="F10" s="19"/>
      <c r="G10" s="19" t="n">
        <v>0.6396394240612</v>
      </c>
      <c r="H10" s="19" t="n">
        <v>0.543696959886373</v>
      </c>
      <c r="I10" s="19" t="n">
        <v>0.629602262888141</v>
      </c>
      <c r="J10" s="19" t="n">
        <v>0.599643915068964</v>
      </c>
      <c r="K10" s="19" t="n">
        <v>0.457509388653288</v>
      </c>
      <c r="L10" s="19" t="n">
        <v>0.469357633429143</v>
      </c>
      <c r="M10" s="19" t="n">
        <v>0.599932208783751</v>
      </c>
      <c r="N10" s="19" t="n">
        <v>0.305062164412347</v>
      </c>
      <c r="O10" s="19" t="n">
        <v>0.5</v>
      </c>
      <c r="P10" s="19"/>
      <c r="Q10" s="19" t="n">
        <v>0.530971390146474</v>
      </c>
      <c r="R10" s="19" t="n">
        <v>0.538405989462723</v>
      </c>
      <c r="S10" s="19" t="n">
        <v>0.329848121744018</v>
      </c>
      <c r="T10" s="19" t="n">
        <v>0.59058379860419</v>
      </c>
      <c r="U10" s="19"/>
      <c r="V10" s="19" t="n">
        <v>0.599287897893783</v>
      </c>
      <c r="W10" s="19" t="n">
        <v>0.42867895797964</v>
      </c>
      <c r="X10" s="19" t="n">
        <v>0.514010058492053</v>
      </c>
      <c r="Y10" s="19"/>
      <c r="Z10" s="19" t="n">
        <v>0.589107843613173</v>
      </c>
      <c r="AA10" s="19" t="n">
        <v>0.629014092435753</v>
      </c>
      <c r="AB10" s="19" t="n">
        <v>0.412945864005942</v>
      </c>
      <c r="AC10" s="19" t="n">
        <v>0.450505194685222</v>
      </c>
      <c r="AD10" s="19" t="n">
        <v>0.573599504578717</v>
      </c>
    </row>
    <row r="11">
      <c r="B11" s="20" t="s">
        <v>286</v>
      </c>
      <c r="C11" s="19" t="n">
        <v>0.148986755898608</v>
      </c>
      <c r="D11" s="19" t="n">
        <v>0.170371224634043</v>
      </c>
      <c r="E11" s="19" t="n">
        <v>0.137455885850021</v>
      </c>
      <c r="F11" s="19"/>
      <c r="G11" s="19" t="n">
        <v>0.280227732171874</v>
      </c>
      <c r="H11" s="19" t="n">
        <v>0.0219129681148096</v>
      </c>
      <c r="I11" s="19" t="n">
        <v>0.0966587382879043</v>
      </c>
      <c r="J11" s="19" t="n">
        <v>0.099643915068964</v>
      </c>
      <c r="K11" s="19" t="n">
        <v>0.104249061134671</v>
      </c>
      <c r="L11" s="19" t="n">
        <v>0.233290849451139</v>
      </c>
      <c r="M11" s="19" t="n">
        <v>0.171748158590888</v>
      </c>
      <c r="N11" s="19" t="n">
        <v>0.166995594095472</v>
      </c>
      <c r="O11" s="19" t="n">
        <v>0.200710202919956</v>
      </c>
      <c r="P11" s="19"/>
      <c r="Q11" s="19" t="n">
        <v>0.160784223027061</v>
      </c>
      <c r="R11" s="19" t="n">
        <v>0.129701780756856</v>
      </c>
      <c r="S11" s="19" t="n">
        <v>0.139871559704759</v>
      </c>
      <c r="T11" s="19" t="n">
        <v>0.207769726581047</v>
      </c>
      <c r="U11" s="19"/>
      <c r="V11" s="19" t="n">
        <v>0.137819165448657</v>
      </c>
      <c r="W11" s="19" t="n">
        <v>0.211172859084291</v>
      </c>
      <c r="X11" s="19" t="n">
        <v>0.0356555719680419</v>
      </c>
      <c r="Y11" s="19"/>
      <c r="Z11" s="19" t="n">
        <v>0.164288422072148</v>
      </c>
      <c r="AA11" s="19" t="n">
        <v>0.0527726494093303</v>
      </c>
      <c r="AB11" s="19" t="n">
        <v>0.15107303170559</v>
      </c>
      <c r="AC11" s="19" t="n">
        <v>0.0853860183306975</v>
      </c>
      <c r="AD11" s="19" t="n">
        <v>0.14941842121345</v>
      </c>
    </row>
    <row r="12">
      <c r="B12" s="20" t="s">
        <v>287</v>
      </c>
      <c r="C12" s="19" t="n">
        <v>0.0322018573906902</v>
      </c>
      <c r="D12" s="19" t="n">
        <v>0.0515626466148296</v>
      </c>
      <c r="E12" s="19" t="n">
        <v>0.0212996679792645</v>
      </c>
      <c r="F12" s="19"/>
      <c r="G12" s="19" t="n">
        <v>0</v>
      </c>
      <c r="H12" s="19" t="n">
        <v>0.0219129681148096</v>
      </c>
      <c r="I12" s="19" t="n">
        <v>0.0322832925918552</v>
      </c>
      <c r="J12" s="19" t="n">
        <v>0.100237389954024</v>
      </c>
      <c r="K12" s="19" t="n">
        <v>0.0417490611346712</v>
      </c>
      <c r="L12" s="19" t="n">
        <v>0.0211853174333526</v>
      </c>
      <c r="M12" s="19" t="n">
        <v>0</v>
      </c>
      <c r="N12" s="19" t="n">
        <v>0.0834977970477362</v>
      </c>
      <c r="O12" s="19" t="n">
        <v>0.0335174600162849</v>
      </c>
      <c r="P12" s="19"/>
      <c r="Q12" s="19" t="n">
        <v>0.029477635095541</v>
      </c>
      <c r="R12" s="19" t="n">
        <v>0.0351238449321938</v>
      </c>
      <c r="S12" s="19" t="n">
        <v>0.0263687048441111</v>
      </c>
      <c r="T12" s="19" t="n">
        <v>0.0296235551857094</v>
      </c>
      <c r="U12" s="19"/>
      <c r="V12" s="19" t="n">
        <v>0.0288611482244566</v>
      </c>
      <c r="W12" s="19" t="n">
        <v>0.0290946422201024</v>
      </c>
      <c r="X12" s="19" t="n">
        <v>0.050732343478822</v>
      </c>
      <c r="Y12" s="19"/>
      <c r="Z12" s="19" t="n">
        <v>0.0314891133134438</v>
      </c>
      <c r="AA12" s="19" t="n">
        <v>0.0179908802058607</v>
      </c>
      <c r="AB12" s="19" t="n">
        <v>0.0432356658060892</v>
      </c>
      <c r="AC12" s="19" t="n">
        <v>0.0744482417952445</v>
      </c>
      <c r="AD12" s="19" t="n">
        <v>0.0348862275705424</v>
      </c>
    </row>
    <row r="13">
      <c r="B13" s="20" t="s">
        <v>288</v>
      </c>
      <c r="C13" s="19" t="n">
        <v>0.0139533220052676</v>
      </c>
      <c r="D13" s="19" t="n">
        <v>0.00715808967706864</v>
      </c>
      <c r="E13" s="19" t="n">
        <v>0.0178935195166898</v>
      </c>
      <c r="F13" s="19"/>
      <c r="G13" s="19" t="n">
        <v>0.0398292008710948</v>
      </c>
      <c r="H13" s="19" t="n">
        <v>0.0216550154283179</v>
      </c>
      <c r="I13" s="19" t="n">
        <v>0.016046076552097</v>
      </c>
      <c r="J13" s="19" t="n">
        <v>0</v>
      </c>
      <c r="K13" s="19" t="n">
        <v>0.0207509388653288</v>
      </c>
      <c r="L13" s="19" t="n">
        <v>0</v>
      </c>
      <c r="M13" s="19" t="n">
        <v>0</v>
      </c>
      <c r="N13" s="19" t="n">
        <v>0.0279422414921807</v>
      </c>
      <c r="O13" s="19" t="n">
        <v>0</v>
      </c>
      <c r="P13" s="19"/>
      <c r="Q13" s="19" t="n">
        <v>0.014320897917554</v>
      </c>
      <c r="R13" s="19" t="n">
        <v>0</v>
      </c>
      <c r="S13" s="19" t="n">
        <v>0.0244739022181746</v>
      </c>
      <c r="T13" s="19" t="n">
        <v>0.0533662061691859</v>
      </c>
      <c r="U13" s="19"/>
      <c r="V13" s="19" t="n">
        <v>0.0104257977973509</v>
      </c>
      <c r="W13" s="19" t="n">
        <v>0.0245513181287495</v>
      </c>
      <c r="X13" s="19" t="n">
        <v>0</v>
      </c>
      <c r="Y13" s="19"/>
      <c r="Z13" s="19" t="n">
        <v>0.0284858764903288</v>
      </c>
      <c r="AA13" s="19" t="n">
        <v>0</v>
      </c>
      <c r="AB13" s="19" t="n">
        <v>0</v>
      </c>
      <c r="AC13" s="19" t="n">
        <v>0</v>
      </c>
      <c r="AD13" s="19" t="n">
        <v>0</v>
      </c>
    </row>
    <row r="14">
      <c r="B14" s="20" t="s">
        <v>78</v>
      </c>
      <c r="C14" s="21" t="n">
        <v>0.00256257208571448</v>
      </c>
      <c r="D14" s="21" t="n">
        <v>0</v>
      </c>
      <c r="E14" s="21" t="n">
        <v>0.00403631393867734</v>
      </c>
      <c r="F14" s="21"/>
      <c r="G14" s="21" t="n">
        <v>0</v>
      </c>
      <c r="H14" s="21" t="n">
        <v>0</v>
      </c>
      <c r="I14" s="21" t="n">
        <v>0</v>
      </c>
      <c r="J14" s="21" t="n">
        <v>0</v>
      </c>
      <c r="K14" s="21" t="n">
        <v>0</v>
      </c>
      <c r="L14" s="21" t="n">
        <v>0</v>
      </c>
      <c r="M14" s="21" t="n">
        <v>0</v>
      </c>
      <c r="N14" s="21" t="n">
        <v>0.0276133140633749</v>
      </c>
      <c r="O14" s="21" t="n">
        <v>0</v>
      </c>
      <c r="P14" s="21"/>
      <c r="Q14" s="21" t="n">
        <v>0</v>
      </c>
      <c r="R14" s="21" t="n">
        <v>0</v>
      </c>
      <c r="S14" s="21" t="n">
        <v>0</v>
      </c>
      <c r="T14" s="21" t="n">
        <v>0.0154885218969335</v>
      </c>
      <c r="U14" s="21"/>
      <c r="V14" s="21" t="n">
        <v>0</v>
      </c>
      <c r="W14" s="21" t="n">
        <v>0.00712555108808326</v>
      </c>
      <c r="X14" s="21" t="n">
        <v>0</v>
      </c>
      <c r="Y14" s="21"/>
      <c r="Z14" s="21" t="n">
        <v>0</v>
      </c>
      <c r="AA14" s="21" t="n">
        <v>0</v>
      </c>
      <c r="AB14" s="21" t="n">
        <v>0.0078110369142196</v>
      </c>
      <c r="AC14" s="21" t="n">
        <v>0</v>
      </c>
      <c r="AD14" s="21" t="n">
        <v>0</v>
      </c>
    </row>
    <row r="15">
      <c r="B15" s="18" t="s">
        <v>290</v>
      </c>
    </row>
    <row r="16">
      <c r="B16" t="s">
        <v>64</v>
      </c>
    </row>
    <row r="17">
      <c r="B17" t="s">
        <v>65</v>
      </c>
    </row>
    <row r="19">
      <c r="B19"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s>
  <sheetData>
    <row r="2" ht="40" customHeight="1">
      <c r="D2" s="16" t="s">
        <v>302</v>
      </c>
    </row>
    <row r="6" ht="50" customHeight="1">
      <c r="B6" s="22" t="s">
        <v>15</v>
      </c>
      <c r="C6" s="22" t="s">
        <v>291</v>
      </c>
      <c r="D6" s="22" t="s">
        <v>292</v>
      </c>
      <c r="E6" s="22" t="s">
        <v>293</v>
      </c>
      <c r="F6" s="22" t="s">
        <v>294</v>
      </c>
      <c r="G6" s="22" t="s">
        <v>295</v>
      </c>
      <c r="H6" s="22" t="s">
        <v>296</v>
      </c>
      <c r="I6" s="22" t="s">
        <v>297</v>
      </c>
      <c r="J6" s="22" t="s">
        <v>298</v>
      </c>
    </row>
    <row r="7">
      <c r="B7" s="20" t="s">
        <v>299</v>
      </c>
      <c r="C7" s="19" t="n">
        <v>0.419945444888611</v>
      </c>
      <c r="D7" s="19" t="n">
        <v>0.323730871701519</v>
      </c>
      <c r="E7" s="19" t="n">
        <v>0.296397998710779</v>
      </c>
      <c r="F7" s="19" t="n">
        <v>0.312144659845139</v>
      </c>
      <c r="G7" s="19" t="n">
        <v>0.386746121858004</v>
      </c>
      <c r="H7" s="19" t="n">
        <v>0.2982563700311</v>
      </c>
      <c r="I7" s="19" t="n">
        <v>0.366732832601978</v>
      </c>
      <c r="J7" s="19" t="n">
        <v>0.402598693131312</v>
      </c>
    </row>
    <row r="8">
      <c r="B8" s="20" t="s">
        <v>300</v>
      </c>
      <c r="C8" s="19" t="n">
        <v>0.269760738243781</v>
      </c>
      <c r="D8" s="19" t="n">
        <v>0.365262864862195</v>
      </c>
      <c r="E8" s="19" t="n">
        <v>0.446992199164145</v>
      </c>
      <c r="F8" s="19" t="n">
        <v>0.461560310911367</v>
      </c>
      <c r="G8" s="19" t="n">
        <v>0.384871726539592</v>
      </c>
      <c r="H8" s="19" t="n">
        <v>0.384735166646</v>
      </c>
      <c r="I8" s="19" t="n">
        <v>0.38957199787805</v>
      </c>
      <c r="J8" s="19" t="n">
        <v>0.403185622076784</v>
      </c>
    </row>
    <row r="9">
      <c r="B9" s="20" t="s">
        <v>301</v>
      </c>
      <c r="C9" s="19" t="n">
        <v>0.295525688366718</v>
      </c>
      <c r="D9" s="19" t="n">
        <v>0.279175290944767</v>
      </c>
      <c r="E9" s="19" t="n">
        <v>0.223815903833416</v>
      </c>
      <c r="F9" s="19" t="n">
        <v>0.211293924976195</v>
      </c>
      <c r="G9" s="19" t="n">
        <v>0.204030073526212</v>
      </c>
      <c r="H9" s="19" t="n">
        <v>0.285453107496542</v>
      </c>
      <c r="I9" s="19" t="n">
        <v>0.223767848220218</v>
      </c>
      <c r="J9" s="19" t="n">
        <v>0.176943049019642</v>
      </c>
    </row>
    <row r="10">
      <c r="B10" s="20" t="s">
        <v>78</v>
      </c>
      <c r="C10" s="19" t="n">
        <v>0.014768128500891</v>
      </c>
      <c r="D10" s="19" t="n">
        <v>0.0318309724915191</v>
      </c>
      <c r="E10" s="19" t="n">
        <v>0.0327938982916601</v>
      </c>
      <c r="F10" s="19" t="n">
        <v>0.0150011042672991</v>
      </c>
      <c r="G10" s="19" t="n">
        <v>0.0243520780761918</v>
      </c>
      <c r="H10" s="19" t="n">
        <v>0.0315553558263581</v>
      </c>
      <c r="I10" s="19" t="n">
        <v>0.0199273212997539</v>
      </c>
      <c r="J10" s="19" t="n">
        <v>0.0172726357722622</v>
      </c>
    </row>
    <row r="11">
      <c r="B11" s="18" t="s">
        <v>290</v>
      </c>
      <c r="C11" s="18"/>
      <c r="D11" s="18"/>
      <c r="E11" s="18"/>
      <c r="F11" s="18"/>
      <c r="G11" s="18"/>
      <c r="H11" s="18"/>
      <c r="I11" s="18"/>
      <c r="J11" s="18"/>
    </row>
    <row r="12">
      <c r="B12" t="s">
        <v>64</v>
      </c>
    </row>
    <row r="13">
      <c r="B13" t="s">
        <v>65</v>
      </c>
    </row>
    <row r="17">
      <c r="B17" s="9" t="str">
        <f>=HYPERLINK("#'Contents'!A1", "Return to Contents")</f>
      </c>
    </row>
  </sheetData>
  <mergeCells count="1">
    <mergeCell ref="D2:K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303</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349</v>
      </c>
      <c r="D7" s="11" t="n">
        <v>125</v>
      </c>
      <c r="E7" s="11" t="n">
        <v>223</v>
      </c>
      <c r="F7" s="11"/>
      <c r="G7" s="11" t="n">
        <v>25</v>
      </c>
      <c r="H7" s="11" t="n">
        <v>46</v>
      </c>
      <c r="I7" s="11" t="n">
        <v>62</v>
      </c>
      <c r="J7" s="11" t="n">
        <v>20</v>
      </c>
      <c r="K7" s="11" t="n">
        <v>48</v>
      </c>
      <c r="L7" s="11" t="n">
        <v>47</v>
      </c>
      <c r="M7" s="11" t="n">
        <v>35</v>
      </c>
      <c r="N7" s="11" t="n">
        <v>36</v>
      </c>
      <c r="O7" s="11" t="n">
        <v>30</v>
      </c>
      <c r="P7" s="11"/>
      <c r="Q7" s="11" t="n">
        <v>63</v>
      </c>
      <c r="R7" s="11" t="n">
        <v>191</v>
      </c>
      <c r="S7" s="11" t="n">
        <v>37</v>
      </c>
      <c r="T7" s="11" t="n">
        <v>57</v>
      </c>
      <c r="U7" s="11"/>
      <c r="V7" s="11" t="n">
        <v>172</v>
      </c>
      <c r="W7" s="11" t="n">
        <v>124</v>
      </c>
      <c r="X7" s="11" t="n">
        <v>53</v>
      </c>
      <c r="Y7" s="11"/>
      <c r="Z7" s="11" t="n">
        <v>170</v>
      </c>
      <c r="AA7" s="11" t="n">
        <v>57</v>
      </c>
      <c r="AB7" s="11" t="n">
        <v>116</v>
      </c>
      <c r="AC7" s="11" t="n">
        <v>81</v>
      </c>
      <c r="AD7" s="11" t="n">
        <v>78</v>
      </c>
    </row>
    <row r="8" ht="30" customHeight="1">
      <c r="B8" s="12" t="s">
        <v>20</v>
      </c>
      <c r="C8" s="12" t="n">
        <v>349</v>
      </c>
      <c r="D8" s="12" t="n">
        <v>127</v>
      </c>
      <c r="E8" s="12" t="n">
        <v>222</v>
      </c>
      <c r="F8" s="12"/>
      <c r="G8" s="12" t="n">
        <v>29</v>
      </c>
      <c r="H8" s="12" t="n">
        <v>45</v>
      </c>
      <c r="I8" s="12" t="n">
        <v>55</v>
      </c>
      <c r="J8" s="12" t="n">
        <v>17</v>
      </c>
      <c r="K8" s="12" t="n">
        <v>46</v>
      </c>
      <c r="L8" s="12" t="n">
        <v>55</v>
      </c>
      <c r="M8" s="12" t="n">
        <v>40</v>
      </c>
      <c r="N8" s="12" t="n">
        <v>32</v>
      </c>
      <c r="O8" s="12" t="n">
        <v>31</v>
      </c>
      <c r="P8" s="12"/>
      <c r="Q8" s="12" t="n">
        <v>63</v>
      </c>
      <c r="R8" s="12" t="n">
        <v>191</v>
      </c>
      <c r="S8" s="12" t="n">
        <v>36</v>
      </c>
      <c r="T8" s="12" t="n">
        <v>58</v>
      </c>
      <c r="U8" s="12"/>
      <c r="V8" s="12" t="n">
        <v>172</v>
      </c>
      <c r="W8" s="12" t="n">
        <v>126</v>
      </c>
      <c r="X8" s="12" t="n">
        <v>52</v>
      </c>
      <c r="Y8" s="12"/>
      <c r="Z8" s="12" t="n">
        <v>171</v>
      </c>
      <c r="AA8" s="12" t="n">
        <v>57</v>
      </c>
      <c r="AB8" s="12" t="n">
        <v>115</v>
      </c>
      <c r="AC8" s="12" t="n">
        <v>80</v>
      </c>
      <c r="AD8" s="12" t="n">
        <v>79</v>
      </c>
    </row>
    <row r="9">
      <c r="B9" s="20" t="s">
        <v>299</v>
      </c>
      <c r="C9" s="19" t="n">
        <v>0.419945444888611</v>
      </c>
      <c r="D9" s="19" t="n">
        <v>0.402855612390454</v>
      </c>
      <c r="E9" s="19" t="n">
        <v>0.431588411430935</v>
      </c>
      <c r="F9" s="19"/>
      <c r="G9" s="19" t="n">
        <v>0.439544535656253</v>
      </c>
      <c r="H9" s="19" t="n">
        <v>0.521783991771564</v>
      </c>
      <c r="I9" s="19" t="n">
        <v>0.466865335912102</v>
      </c>
      <c r="J9" s="19" t="n">
        <v>0.49940652511494</v>
      </c>
      <c r="K9" s="19" t="n">
        <v>0.478754694326644</v>
      </c>
      <c r="L9" s="19" t="n">
        <v>0.38310221759017</v>
      </c>
      <c r="M9" s="19" t="n">
        <v>0.342818405019286</v>
      </c>
      <c r="N9" s="19" t="n">
        <v>0.389875671175306</v>
      </c>
      <c r="O9" s="19" t="n">
        <v>0.233043991402981</v>
      </c>
      <c r="P9" s="19"/>
      <c r="Q9" s="19" t="n">
        <v>0.516438204705055</v>
      </c>
      <c r="R9" s="19" t="n">
        <v>0.425455484940844</v>
      </c>
      <c r="S9" s="19" t="n">
        <v>0.421571411610784</v>
      </c>
      <c r="T9" s="19" t="n">
        <v>0.301174868980827</v>
      </c>
      <c r="U9" s="19"/>
      <c r="V9" s="19" t="n">
        <v>0.435272433549008</v>
      </c>
      <c r="W9" s="19" t="n">
        <v>0.382481866036967</v>
      </c>
      <c r="X9" s="19" t="n">
        <v>0.459839441959066</v>
      </c>
      <c r="Y9" s="19"/>
      <c r="Z9" s="19" t="n">
        <v>0.418012554437263</v>
      </c>
      <c r="AA9" s="19" t="n">
        <v>0.450934422990426</v>
      </c>
      <c r="AB9" s="19" t="n">
        <v>0.428097659214832</v>
      </c>
      <c r="AC9" s="19" t="n">
        <v>0.490467861961481</v>
      </c>
      <c r="AD9" s="19" t="n">
        <v>0.473437328793791</v>
      </c>
    </row>
    <row r="10">
      <c r="B10" s="20" t="s">
        <v>300</v>
      </c>
      <c r="C10" s="19" t="n">
        <v>0.269760738243781</v>
      </c>
      <c r="D10" s="19" t="n">
        <v>0.366862591561422</v>
      </c>
      <c r="E10" s="19" t="n">
        <v>0.2155696487879</v>
      </c>
      <c r="F10" s="19"/>
      <c r="G10" s="19" t="n">
        <v>0.240398531300779</v>
      </c>
      <c r="H10" s="19" t="n">
        <v>0.347512057599054</v>
      </c>
      <c r="I10" s="19" t="n">
        <v>0.193317476575809</v>
      </c>
      <c r="J10" s="19" t="n">
        <v>0.300712169862072</v>
      </c>
      <c r="K10" s="19" t="n">
        <v>0.229990611346712</v>
      </c>
      <c r="L10" s="19" t="n">
        <v>0.277175630423407</v>
      </c>
      <c r="M10" s="19" t="n">
        <v>0.34383527326302</v>
      </c>
      <c r="N10" s="19" t="n">
        <v>0.194279980730042</v>
      </c>
      <c r="O10" s="19" t="n">
        <v>0.333990928629589</v>
      </c>
      <c r="P10" s="19"/>
      <c r="Q10" s="19" t="n">
        <v>0.228267217381945</v>
      </c>
      <c r="R10" s="19" t="n">
        <v>0.285086548577352</v>
      </c>
      <c r="S10" s="19" t="n">
        <v>0.289221333107903</v>
      </c>
      <c r="T10" s="19" t="n">
        <v>0.241690409551818</v>
      </c>
      <c r="U10" s="19"/>
      <c r="V10" s="19" t="n">
        <v>0.25430910179243</v>
      </c>
      <c r="W10" s="19" t="n">
        <v>0.322895982623351</v>
      </c>
      <c r="X10" s="19" t="n">
        <v>0.192428431505564</v>
      </c>
      <c r="Y10" s="19"/>
      <c r="Z10" s="19" t="n">
        <v>0.246336368103525</v>
      </c>
      <c r="AA10" s="19" t="n">
        <v>0.32585703387099</v>
      </c>
      <c r="AB10" s="19" t="n">
        <v>0.245432161603491</v>
      </c>
      <c r="AC10" s="19" t="n">
        <v>0.285751140163091</v>
      </c>
      <c r="AD10" s="19" t="n">
        <v>0.287367086392857</v>
      </c>
    </row>
    <row r="11">
      <c r="B11" s="20" t="s">
        <v>301</v>
      </c>
      <c r="C11" s="19" t="n">
        <v>0.295525688366718</v>
      </c>
      <c r="D11" s="19" t="n">
        <v>0.212861250266225</v>
      </c>
      <c r="E11" s="19" t="n">
        <v>0.33952075696776</v>
      </c>
      <c r="F11" s="19"/>
      <c r="G11" s="19" t="n">
        <v>0.320056933042968</v>
      </c>
      <c r="H11" s="19" t="n">
        <v>0.130703950629383</v>
      </c>
      <c r="I11" s="19" t="n">
        <v>0.33981718751209</v>
      </c>
      <c r="J11" s="19" t="n">
        <v>0.199881305022988</v>
      </c>
      <c r="K11" s="19" t="n">
        <v>0.291254694326644</v>
      </c>
      <c r="L11" s="19" t="n">
        <v>0.297099159435458</v>
      </c>
      <c r="M11" s="19" t="n">
        <v>0.313346321717694</v>
      </c>
      <c r="N11" s="19" t="n">
        <v>0.360617719967902</v>
      </c>
      <c r="O11" s="19" t="n">
        <v>0.399447619951145</v>
      </c>
      <c r="P11" s="19"/>
      <c r="Q11" s="19" t="n">
        <v>0.255294577913</v>
      </c>
      <c r="R11" s="19" t="n">
        <v>0.279412794736198</v>
      </c>
      <c r="S11" s="19" t="n">
        <v>0.264426096529958</v>
      </c>
      <c r="T11" s="19" t="n">
        <v>0.416614319390045</v>
      </c>
      <c r="U11" s="19"/>
      <c r="V11" s="19" t="n">
        <v>0.299224411063109</v>
      </c>
      <c r="W11" s="19" t="n">
        <v>0.268855041229191</v>
      </c>
      <c r="X11" s="19" t="n">
        <v>0.34773212653537</v>
      </c>
      <c r="Y11" s="19"/>
      <c r="Z11" s="19" t="n">
        <v>0.323616831086447</v>
      </c>
      <c r="AA11" s="19" t="n">
        <v>0.223208543138583</v>
      </c>
      <c r="AB11" s="19" t="n">
        <v>0.309701029852299</v>
      </c>
      <c r="AC11" s="19" t="n">
        <v>0.209031159747103</v>
      </c>
      <c r="AD11" s="19" t="n">
        <v>0.239195584813352</v>
      </c>
    </row>
    <row r="12">
      <c r="B12" s="20" t="s">
        <v>78</v>
      </c>
      <c r="C12" s="21" t="n">
        <v>0.014768128500891</v>
      </c>
      <c r="D12" s="21" t="n">
        <v>0.0174205457818984</v>
      </c>
      <c r="E12" s="21" t="n">
        <v>0.0133211828134045</v>
      </c>
      <c r="F12" s="21"/>
      <c r="G12" s="21" t="n">
        <v>0</v>
      </c>
      <c r="H12" s="21" t="n">
        <v>0</v>
      </c>
      <c r="I12" s="21" t="n">
        <v>0</v>
      </c>
      <c r="J12" s="21" t="n">
        <v>0</v>
      </c>
      <c r="K12" s="21" t="n">
        <v>0</v>
      </c>
      <c r="L12" s="21" t="n">
        <v>0.0426229925509656</v>
      </c>
      <c r="M12" s="21" t="n">
        <v>0</v>
      </c>
      <c r="N12" s="21" t="n">
        <v>0.0552266281267498</v>
      </c>
      <c r="O12" s="21" t="n">
        <v>0.0335174600162849</v>
      </c>
      <c r="P12" s="21"/>
      <c r="Q12" s="21" t="n">
        <v>0</v>
      </c>
      <c r="R12" s="21" t="n">
        <v>0.0100451717456059</v>
      </c>
      <c r="S12" s="21" t="n">
        <v>0.0247811587513555</v>
      </c>
      <c r="T12" s="21" t="n">
        <v>0.0405204020773098</v>
      </c>
      <c r="U12" s="21"/>
      <c r="V12" s="21" t="n">
        <v>0.0111940535954526</v>
      </c>
      <c r="W12" s="21" t="n">
        <v>0.0257671101104913</v>
      </c>
      <c r="X12" s="21" t="n">
        <v>0</v>
      </c>
      <c r="Y12" s="21"/>
      <c r="Z12" s="21" t="n">
        <v>0.0120342463727655</v>
      </c>
      <c r="AA12" s="21" t="n">
        <v>0</v>
      </c>
      <c r="AB12" s="21" t="n">
        <v>0.0167691493293776</v>
      </c>
      <c r="AC12" s="21" t="n">
        <v>0.0147498381283255</v>
      </c>
      <c r="AD12" s="21" t="n">
        <v>0</v>
      </c>
    </row>
    <row r="13">
      <c r="B13" s="18" t="s">
        <v>290</v>
      </c>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304</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349</v>
      </c>
      <c r="D7" s="11" t="n">
        <v>125</v>
      </c>
      <c r="E7" s="11" t="n">
        <v>223</v>
      </c>
      <c r="F7" s="11"/>
      <c r="G7" s="11" t="n">
        <v>25</v>
      </c>
      <c r="H7" s="11" t="n">
        <v>46</v>
      </c>
      <c r="I7" s="11" t="n">
        <v>62</v>
      </c>
      <c r="J7" s="11" t="n">
        <v>20</v>
      </c>
      <c r="K7" s="11" t="n">
        <v>48</v>
      </c>
      <c r="L7" s="11" t="n">
        <v>47</v>
      </c>
      <c r="M7" s="11" t="n">
        <v>35</v>
      </c>
      <c r="N7" s="11" t="n">
        <v>36</v>
      </c>
      <c r="O7" s="11" t="n">
        <v>30</v>
      </c>
      <c r="P7" s="11"/>
      <c r="Q7" s="11" t="n">
        <v>63</v>
      </c>
      <c r="R7" s="11" t="n">
        <v>191</v>
      </c>
      <c r="S7" s="11" t="n">
        <v>37</v>
      </c>
      <c r="T7" s="11" t="n">
        <v>57</v>
      </c>
      <c r="U7" s="11"/>
      <c r="V7" s="11" t="n">
        <v>172</v>
      </c>
      <c r="W7" s="11" t="n">
        <v>124</v>
      </c>
      <c r="X7" s="11" t="n">
        <v>53</v>
      </c>
      <c r="Y7" s="11"/>
      <c r="Z7" s="11" t="n">
        <v>170</v>
      </c>
      <c r="AA7" s="11" t="n">
        <v>57</v>
      </c>
      <c r="AB7" s="11" t="n">
        <v>116</v>
      </c>
      <c r="AC7" s="11" t="n">
        <v>81</v>
      </c>
      <c r="AD7" s="11" t="n">
        <v>78</v>
      </c>
    </row>
    <row r="8" ht="30" customHeight="1">
      <c r="B8" s="12" t="s">
        <v>20</v>
      </c>
      <c r="C8" s="12" t="n">
        <v>349</v>
      </c>
      <c r="D8" s="12" t="n">
        <v>127</v>
      </c>
      <c r="E8" s="12" t="n">
        <v>222</v>
      </c>
      <c r="F8" s="12"/>
      <c r="G8" s="12" t="n">
        <v>29</v>
      </c>
      <c r="H8" s="12" t="n">
        <v>45</v>
      </c>
      <c r="I8" s="12" t="n">
        <v>55</v>
      </c>
      <c r="J8" s="12" t="n">
        <v>17</v>
      </c>
      <c r="K8" s="12" t="n">
        <v>46</v>
      </c>
      <c r="L8" s="12" t="n">
        <v>55</v>
      </c>
      <c r="M8" s="12" t="n">
        <v>40</v>
      </c>
      <c r="N8" s="12" t="n">
        <v>32</v>
      </c>
      <c r="O8" s="12" t="n">
        <v>31</v>
      </c>
      <c r="P8" s="12"/>
      <c r="Q8" s="12" t="n">
        <v>63</v>
      </c>
      <c r="R8" s="12" t="n">
        <v>191</v>
      </c>
      <c r="S8" s="12" t="n">
        <v>36</v>
      </c>
      <c r="T8" s="12" t="n">
        <v>58</v>
      </c>
      <c r="U8" s="12"/>
      <c r="V8" s="12" t="n">
        <v>172</v>
      </c>
      <c r="W8" s="12" t="n">
        <v>126</v>
      </c>
      <c r="X8" s="12" t="n">
        <v>52</v>
      </c>
      <c r="Y8" s="12"/>
      <c r="Z8" s="12" t="n">
        <v>171</v>
      </c>
      <c r="AA8" s="12" t="n">
        <v>57</v>
      </c>
      <c r="AB8" s="12" t="n">
        <v>115</v>
      </c>
      <c r="AC8" s="12" t="n">
        <v>80</v>
      </c>
      <c r="AD8" s="12" t="n">
        <v>79</v>
      </c>
    </row>
    <row r="9">
      <c r="B9" s="20" t="s">
        <v>299</v>
      </c>
      <c r="C9" s="19" t="n">
        <v>0.323730871701519</v>
      </c>
      <c r="D9" s="19" t="n">
        <v>0.304966631395615</v>
      </c>
      <c r="E9" s="19" t="n">
        <v>0.335895878765566</v>
      </c>
      <c r="F9" s="19"/>
      <c r="G9" s="19" t="n">
        <v>0.320056933042968</v>
      </c>
      <c r="H9" s="19" t="n">
        <v>0.412993009256991</v>
      </c>
      <c r="I9" s="19" t="n">
        <v>0.369824318648875</v>
      </c>
      <c r="J9" s="19" t="n">
        <v>0.299525220091952</v>
      </c>
      <c r="K9" s="19" t="n">
        <v>0.3125</v>
      </c>
      <c r="L9" s="19" t="n">
        <v>0.319293907605852</v>
      </c>
      <c r="M9" s="19" t="n">
        <v>0.171409202509643</v>
      </c>
      <c r="N9" s="19" t="n">
        <v>0.305720019269958</v>
      </c>
      <c r="O9" s="19" t="n">
        <v>0.366324717112614</v>
      </c>
      <c r="P9" s="19"/>
      <c r="Q9" s="19" t="n">
        <v>0.396640645660869</v>
      </c>
      <c r="R9" s="19" t="n">
        <v>0.338009739336642</v>
      </c>
      <c r="S9" s="19" t="n">
        <v>0.373203262602064</v>
      </c>
      <c r="T9" s="19" t="n">
        <v>0.170443788763853</v>
      </c>
      <c r="U9" s="19"/>
      <c r="V9" s="19" t="n">
        <v>0.315485514614202</v>
      </c>
      <c r="W9" s="19" t="n">
        <v>0.336901788059335</v>
      </c>
      <c r="X9" s="19" t="n">
        <v>0.319134760713003</v>
      </c>
      <c r="Y9" s="19"/>
      <c r="Z9" s="19" t="n">
        <v>0.29606219064301</v>
      </c>
      <c r="AA9" s="19" t="n">
        <v>0.397065339948623</v>
      </c>
      <c r="AB9" s="19" t="n">
        <v>0.320619130773294</v>
      </c>
      <c r="AC9" s="19" t="n">
        <v>0.416113647878913</v>
      </c>
      <c r="AD9" s="19" t="n">
        <v>0.417490397322576</v>
      </c>
    </row>
    <row r="10">
      <c r="B10" s="20" t="s">
        <v>300</v>
      </c>
      <c r="C10" s="19" t="n">
        <v>0.365262864862195</v>
      </c>
      <c r="D10" s="19" t="n">
        <v>0.398911613101653</v>
      </c>
      <c r="E10" s="19" t="n">
        <v>0.347708177292195</v>
      </c>
      <c r="F10" s="19"/>
      <c r="G10" s="19" t="n">
        <v>0.359886133914063</v>
      </c>
      <c r="H10" s="19" t="n">
        <v>0.456303040113627</v>
      </c>
      <c r="I10" s="19" t="n">
        <v>0.30602229141581</v>
      </c>
      <c r="J10" s="19" t="n">
        <v>0.450771517350578</v>
      </c>
      <c r="K10" s="19" t="n">
        <v>0.375247183404014</v>
      </c>
      <c r="L10" s="19" t="n">
        <v>0.319041549921591</v>
      </c>
      <c r="M10" s="19" t="n">
        <v>0.514905519691419</v>
      </c>
      <c r="N10" s="19" t="n">
        <v>0.305720019269958</v>
      </c>
      <c r="O10" s="19" t="n">
        <v>0.233833105758488</v>
      </c>
      <c r="P10" s="19"/>
      <c r="Q10" s="19" t="n">
        <v>0.35133989653138</v>
      </c>
      <c r="R10" s="19" t="n">
        <v>0.381118001297625</v>
      </c>
      <c r="S10" s="19" t="n">
        <v>0.298532418917499</v>
      </c>
      <c r="T10" s="19" t="n">
        <v>0.360521704546636</v>
      </c>
      <c r="U10" s="19"/>
      <c r="V10" s="19" t="n">
        <v>0.379229372286362</v>
      </c>
      <c r="W10" s="19" t="n">
        <v>0.361810911497271</v>
      </c>
      <c r="X10" s="19" t="n">
        <v>0.327503339782909</v>
      </c>
      <c r="Y10" s="19"/>
      <c r="Z10" s="19" t="n">
        <v>0.343424281276698</v>
      </c>
      <c r="AA10" s="19" t="n">
        <v>0.346667700041691</v>
      </c>
      <c r="AB10" s="19" t="n">
        <v>0.397992032707047</v>
      </c>
      <c r="AC10" s="19" t="n">
        <v>0.348616239891217</v>
      </c>
      <c r="AD10" s="19" t="n">
        <v>0.34905664242913</v>
      </c>
    </row>
    <row r="11">
      <c r="B11" s="20" t="s">
        <v>301</v>
      </c>
      <c r="C11" s="19" t="n">
        <v>0.279175290944767</v>
      </c>
      <c r="D11" s="19" t="n">
        <v>0.257114240856848</v>
      </c>
      <c r="E11" s="19" t="n">
        <v>0.288516520134901</v>
      </c>
      <c r="F11" s="19"/>
      <c r="G11" s="19" t="n">
        <v>0.280227732171874</v>
      </c>
      <c r="H11" s="19" t="n">
        <v>0.109048935201065</v>
      </c>
      <c r="I11" s="19" t="n">
        <v>0.324153389935315</v>
      </c>
      <c r="J11" s="19" t="n">
        <v>0.149465872603446</v>
      </c>
      <c r="K11" s="19" t="n">
        <v>0.312252816595987</v>
      </c>
      <c r="L11" s="19" t="n">
        <v>0.319293907605852</v>
      </c>
      <c r="M11" s="19" t="n">
        <v>0.284891106659835</v>
      </c>
      <c r="N11" s="19" t="n">
        <v>0.333004405904528</v>
      </c>
      <c r="O11" s="19" t="n">
        <v>0.332807257096329</v>
      </c>
      <c r="P11" s="19"/>
      <c r="Q11" s="19" t="n">
        <v>0.223298591487113</v>
      </c>
      <c r="R11" s="19" t="n">
        <v>0.254403944229642</v>
      </c>
      <c r="S11" s="19" t="n">
        <v>0.275062809356854</v>
      </c>
      <c r="T11" s="19" t="n">
        <v>0.428943651719501</v>
      </c>
      <c r="U11" s="19"/>
      <c r="V11" s="19" t="n">
        <v>0.275284514973078</v>
      </c>
      <c r="W11" s="19" t="n">
        <v>0.269513764458129</v>
      </c>
      <c r="X11" s="19" t="n">
        <v>0.315351042401915</v>
      </c>
      <c r="Y11" s="19"/>
      <c r="Z11" s="19" t="n">
        <v>0.318858084321957</v>
      </c>
      <c r="AA11" s="19" t="n">
        <v>0.256266960009685</v>
      </c>
      <c r="AB11" s="19" t="n">
        <v>0.239428983498093</v>
      </c>
      <c r="AC11" s="19" t="n">
        <v>0.223926994370576</v>
      </c>
      <c r="AD11" s="19" t="n">
        <v>0.207230934822341</v>
      </c>
    </row>
    <row r="12">
      <c r="B12" s="20" t="s">
        <v>78</v>
      </c>
      <c r="C12" s="21" t="n">
        <v>0.0318309724915191</v>
      </c>
      <c r="D12" s="21" t="n">
        <v>0.0390075146458838</v>
      </c>
      <c r="E12" s="21" t="n">
        <v>0.0278794238073374</v>
      </c>
      <c r="F12" s="21"/>
      <c r="G12" s="21" t="n">
        <v>0.0398292008710948</v>
      </c>
      <c r="H12" s="21" t="n">
        <v>0.0216550154283179</v>
      </c>
      <c r="I12" s="21" t="n">
        <v>0</v>
      </c>
      <c r="J12" s="21" t="n">
        <v>0.100237389954024</v>
      </c>
      <c r="K12" s="21" t="n">
        <v>0</v>
      </c>
      <c r="L12" s="21" t="n">
        <v>0.0423706348667053</v>
      </c>
      <c r="M12" s="21" t="n">
        <v>0.0287941711391036</v>
      </c>
      <c r="N12" s="21" t="n">
        <v>0.0555555555555556</v>
      </c>
      <c r="O12" s="21" t="n">
        <v>0.0670349200325698</v>
      </c>
      <c r="P12" s="21"/>
      <c r="Q12" s="21" t="n">
        <v>0.0287208663206383</v>
      </c>
      <c r="R12" s="21" t="n">
        <v>0.0264683151360913</v>
      </c>
      <c r="S12" s="21" t="n">
        <v>0.0532015091235824</v>
      </c>
      <c r="T12" s="21" t="n">
        <v>0.0400908549700096</v>
      </c>
      <c r="U12" s="21"/>
      <c r="V12" s="21" t="n">
        <v>0.0300005981263577</v>
      </c>
      <c r="W12" s="21" t="n">
        <v>0.031773535985265</v>
      </c>
      <c r="X12" s="21" t="n">
        <v>0.038010857102173</v>
      </c>
      <c r="Y12" s="21"/>
      <c r="Z12" s="21" t="n">
        <v>0.0416554437583355</v>
      </c>
      <c r="AA12" s="21" t="n">
        <v>0</v>
      </c>
      <c r="AB12" s="21" t="n">
        <v>0.0419598530215658</v>
      </c>
      <c r="AC12" s="21" t="n">
        <v>0.0113431178592944</v>
      </c>
      <c r="AD12" s="21" t="n">
        <v>0.0262220254259528</v>
      </c>
    </row>
    <row r="13">
      <c r="B13" s="18" t="s">
        <v>290</v>
      </c>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305</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349</v>
      </c>
      <c r="D7" s="11" t="n">
        <v>125</v>
      </c>
      <c r="E7" s="11" t="n">
        <v>223</v>
      </c>
      <c r="F7" s="11"/>
      <c r="G7" s="11" t="n">
        <v>25</v>
      </c>
      <c r="H7" s="11" t="n">
        <v>46</v>
      </c>
      <c r="I7" s="11" t="n">
        <v>62</v>
      </c>
      <c r="J7" s="11" t="n">
        <v>20</v>
      </c>
      <c r="K7" s="11" t="n">
        <v>48</v>
      </c>
      <c r="L7" s="11" t="n">
        <v>47</v>
      </c>
      <c r="M7" s="11" t="n">
        <v>35</v>
      </c>
      <c r="N7" s="11" t="n">
        <v>36</v>
      </c>
      <c r="O7" s="11" t="n">
        <v>30</v>
      </c>
      <c r="P7" s="11"/>
      <c r="Q7" s="11" t="n">
        <v>63</v>
      </c>
      <c r="R7" s="11" t="n">
        <v>191</v>
      </c>
      <c r="S7" s="11" t="n">
        <v>37</v>
      </c>
      <c r="T7" s="11" t="n">
        <v>57</v>
      </c>
      <c r="U7" s="11"/>
      <c r="V7" s="11" t="n">
        <v>172</v>
      </c>
      <c r="W7" s="11" t="n">
        <v>124</v>
      </c>
      <c r="X7" s="11" t="n">
        <v>53</v>
      </c>
      <c r="Y7" s="11"/>
      <c r="Z7" s="11" t="n">
        <v>170</v>
      </c>
      <c r="AA7" s="11" t="n">
        <v>57</v>
      </c>
      <c r="AB7" s="11" t="n">
        <v>116</v>
      </c>
      <c r="AC7" s="11" t="n">
        <v>81</v>
      </c>
      <c r="AD7" s="11" t="n">
        <v>78</v>
      </c>
    </row>
    <row r="8" ht="30" customHeight="1">
      <c r="B8" s="12" t="s">
        <v>20</v>
      </c>
      <c r="C8" s="12" t="n">
        <v>349</v>
      </c>
      <c r="D8" s="12" t="n">
        <v>127</v>
      </c>
      <c r="E8" s="12" t="n">
        <v>222</v>
      </c>
      <c r="F8" s="12"/>
      <c r="G8" s="12" t="n">
        <v>29</v>
      </c>
      <c r="H8" s="12" t="n">
        <v>45</v>
      </c>
      <c r="I8" s="12" t="n">
        <v>55</v>
      </c>
      <c r="J8" s="12" t="n">
        <v>17</v>
      </c>
      <c r="K8" s="12" t="n">
        <v>46</v>
      </c>
      <c r="L8" s="12" t="n">
        <v>55</v>
      </c>
      <c r="M8" s="12" t="n">
        <v>40</v>
      </c>
      <c r="N8" s="12" t="n">
        <v>32</v>
      </c>
      <c r="O8" s="12" t="n">
        <v>31</v>
      </c>
      <c r="P8" s="12"/>
      <c r="Q8" s="12" t="n">
        <v>63</v>
      </c>
      <c r="R8" s="12" t="n">
        <v>191</v>
      </c>
      <c r="S8" s="12" t="n">
        <v>36</v>
      </c>
      <c r="T8" s="12" t="n">
        <v>58</v>
      </c>
      <c r="U8" s="12"/>
      <c r="V8" s="12" t="n">
        <v>172</v>
      </c>
      <c r="W8" s="12" t="n">
        <v>126</v>
      </c>
      <c r="X8" s="12" t="n">
        <v>52</v>
      </c>
      <c r="Y8" s="12"/>
      <c r="Z8" s="12" t="n">
        <v>171</v>
      </c>
      <c r="AA8" s="12" t="n">
        <v>57</v>
      </c>
      <c r="AB8" s="12" t="n">
        <v>115</v>
      </c>
      <c r="AC8" s="12" t="n">
        <v>80</v>
      </c>
      <c r="AD8" s="12" t="n">
        <v>79</v>
      </c>
    </row>
    <row r="9">
      <c r="B9" s="20" t="s">
        <v>299</v>
      </c>
      <c r="C9" s="19" t="n">
        <v>0.296397998710779</v>
      </c>
      <c r="D9" s="19" t="n">
        <v>0.331459239193329</v>
      </c>
      <c r="E9" s="19" t="n">
        <v>0.277727161309394</v>
      </c>
      <c r="F9" s="19"/>
      <c r="G9" s="19" t="n">
        <v>0.28070217419661</v>
      </c>
      <c r="H9" s="19" t="n">
        <v>0.391337993828673</v>
      </c>
      <c r="I9" s="19" t="n">
        <v>0.322068367967907</v>
      </c>
      <c r="J9" s="19" t="n">
        <v>0.450178042465518</v>
      </c>
      <c r="K9" s="19" t="n">
        <v>0.291996244538685</v>
      </c>
      <c r="L9" s="19" t="n">
        <v>0.23404792250392</v>
      </c>
      <c r="M9" s="19" t="n">
        <v>0.200203373648747</v>
      </c>
      <c r="N9" s="19" t="n">
        <v>0.250493391143209</v>
      </c>
      <c r="O9" s="19" t="n">
        <v>0.332807257096329</v>
      </c>
      <c r="P9" s="19"/>
      <c r="Q9" s="19" t="n">
        <v>0.365673479822094</v>
      </c>
      <c r="R9" s="19" t="n">
        <v>0.343824294319648</v>
      </c>
      <c r="S9" s="19" t="n">
        <v>0.323467181118365</v>
      </c>
      <c r="T9" s="19" t="n">
        <v>0.0509695569121678</v>
      </c>
      <c r="U9" s="19"/>
      <c r="V9" s="19" t="n">
        <v>0.292449923464281</v>
      </c>
      <c r="W9" s="19" t="n">
        <v>0.308799337129991</v>
      </c>
      <c r="X9" s="19" t="n">
        <v>0.279477333642073</v>
      </c>
      <c r="Y9" s="19"/>
      <c r="Z9" s="19" t="n">
        <v>0.216180834330101</v>
      </c>
      <c r="AA9" s="19" t="n">
        <v>0.485000607610597</v>
      </c>
      <c r="AB9" s="19" t="n">
        <v>0.346238348069348</v>
      </c>
      <c r="AC9" s="19" t="n">
        <v>0.363566326255378</v>
      </c>
      <c r="AD9" s="19" t="n">
        <v>0.348353000187199</v>
      </c>
    </row>
    <row r="10">
      <c r="B10" s="20" t="s">
        <v>300</v>
      </c>
      <c r="C10" s="19" t="n">
        <v>0.446992199164145</v>
      </c>
      <c r="D10" s="19" t="n">
        <v>0.419222858622057</v>
      </c>
      <c r="E10" s="19" t="n">
        <v>0.464850700534919</v>
      </c>
      <c r="F10" s="19"/>
      <c r="G10" s="19" t="n">
        <v>0.559506580294274</v>
      </c>
      <c r="H10" s="19" t="n">
        <v>0.434390071998817</v>
      </c>
      <c r="I10" s="19" t="n">
        <v>0.353778242096778</v>
      </c>
      <c r="J10" s="19" t="n">
        <v>0.25029673744253</v>
      </c>
      <c r="K10" s="19" t="n">
        <v>0.4375</v>
      </c>
      <c r="L10" s="19" t="n">
        <v>0.468348202692101</v>
      </c>
      <c r="M10" s="19" t="n">
        <v>0.657181594980714</v>
      </c>
      <c r="N10" s="19" t="n">
        <v>0.388231034031277</v>
      </c>
      <c r="O10" s="19" t="n">
        <v>0.400236734306652</v>
      </c>
      <c r="P10" s="19"/>
      <c r="Q10" s="19" t="n">
        <v>0.327615392277337</v>
      </c>
      <c r="R10" s="19" t="n">
        <v>0.434833228879356</v>
      </c>
      <c r="S10" s="19" t="n">
        <v>0.412890556910779</v>
      </c>
      <c r="T10" s="19" t="n">
        <v>0.63118535198854</v>
      </c>
      <c r="U10" s="19"/>
      <c r="V10" s="19" t="n">
        <v>0.449751946032157</v>
      </c>
      <c r="W10" s="19" t="n">
        <v>0.432661346894893</v>
      </c>
      <c r="X10" s="19" t="n">
        <v>0.472495052706418</v>
      </c>
      <c r="Y10" s="19"/>
      <c r="Z10" s="19" t="n">
        <v>0.484656337301898</v>
      </c>
      <c r="AA10" s="19" t="n">
        <v>0.314743996660281</v>
      </c>
      <c r="AB10" s="19" t="n">
        <v>0.388212465262639</v>
      </c>
      <c r="AC10" s="19" t="n">
        <v>0.365831963374147</v>
      </c>
      <c r="AD10" s="19" t="n">
        <v>0.441671004416587</v>
      </c>
    </row>
    <row r="11">
      <c r="B11" s="20" t="s">
        <v>301</v>
      </c>
      <c r="C11" s="19" t="n">
        <v>0.223815903833416</v>
      </c>
      <c r="D11" s="19" t="n">
        <v>0.219313210494264</v>
      </c>
      <c r="E11" s="19" t="n">
        <v>0.227393254430896</v>
      </c>
      <c r="F11" s="19"/>
      <c r="G11" s="19" t="n">
        <v>0.159791245509116</v>
      </c>
      <c r="H11" s="19" t="n">
        <v>0.152616918744192</v>
      </c>
      <c r="I11" s="19" t="n">
        <v>0.289976214863713</v>
      </c>
      <c r="J11" s="19" t="n">
        <v>0.199287830137928</v>
      </c>
      <c r="K11" s="19" t="n">
        <v>0.270503755461315</v>
      </c>
      <c r="L11" s="19" t="n">
        <v>0.276418557370626</v>
      </c>
      <c r="M11" s="19" t="n">
        <v>0.14261503137054</v>
      </c>
      <c r="N11" s="19" t="n">
        <v>0.278106705206584</v>
      </c>
      <c r="O11" s="19" t="n">
        <v>0.166798185725918</v>
      </c>
      <c r="P11" s="19"/>
      <c r="Q11" s="19" t="n">
        <v>0.264013416534304</v>
      </c>
      <c r="R11" s="19" t="n">
        <v>0.21129730505539</v>
      </c>
      <c r="S11" s="19" t="n">
        <v>0.185364403058283</v>
      </c>
      <c r="T11" s="19" t="n">
        <v>0.248539710192022</v>
      </c>
      <c r="U11" s="19"/>
      <c r="V11" s="19" t="n">
        <v>0.228242094579734</v>
      </c>
      <c r="W11" s="19" t="n">
        <v>0.221537616236412</v>
      </c>
      <c r="X11" s="19" t="n">
        <v>0.214709672672947</v>
      </c>
      <c r="Y11" s="19"/>
      <c r="Z11" s="19" t="n">
        <v>0.249283007350336</v>
      </c>
      <c r="AA11" s="19" t="n">
        <v>0.182749615877922</v>
      </c>
      <c r="AB11" s="19" t="n">
        <v>0.241065847878035</v>
      </c>
      <c r="AC11" s="19" t="n">
        <v>0.270601710370474</v>
      </c>
      <c r="AD11" s="19" t="n">
        <v>0.197123206243636</v>
      </c>
    </row>
    <row r="12">
      <c r="B12" s="20" t="s">
        <v>78</v>
      </c>
      <c r="C12" s="21" t="n">
        <v>0.0327938982916601</v>
      </c>
      <c r="D12" s="21" t="n">
        <v>0.0300046916903503</v>
      </c>
      <c r="E12" s="21" t="n">
        <v>0.0300288837247907</v>
      </c>
      <c r="F12" s="21"/>
      <c r="G12" s="21" t="n">
        <v>0</v>
      </c>
      <c r="H12" s="21" t="n">
        <v>0.0216550154283179</v>
      </c>
      <c r="I12" s="21" t="n">
        <v>0.0341771750716024</v>
      </c>
      <c r="J12" s="21" t="n">
        <v>0.100237389954024</v>
      </c>
      <c r="K12" s="21" t="n">
        <v>0</v>
      </c>
      <c r="L12" s="21" t="n">
        <v>0.0211853174333526</v>
      </c>
      <c r="M12" s="21" t="n">
        <v>0</v>
      </c>
      <c r="N12" s="21" t="n">
        <v>0.0831688696189304</v>
      </c>
      <c r="O12" s="21" t="n">
        <v>0.100157822871101</v>
      </c>
      <c r="P12" s="21"/>
      <c r="Q12" s="21" t="n">
        <v>0.0426977113662659</v>
      </c>
      <c r="R12" s="21" t="n">
        <v>0.0100451717456059</v>
      </c>
      <c r="S12" s="21" t="n">
        <v>0.078277858912573</v>
      </c>
      <c r="T12" s="21" t="n">
        <v>0.0693053809072707</v>
      </c>
      <c r="U12" s="21"/>
      <c r="V12" s="21" t="n">
        <v>0.0295560359238286</v>
      </c>
      <c r="W12" s="21" t="n">
        <v>0.0370016997387038</v>
      </c>
      <c r="X12" s="21" t="n">
        <v>0.0333179409785612</v>
      </c>
      <c r="Y12" s="21"/>
      <c r="Z12" s="21" t="n">
        <v>0.049879821017666</v>
      </c>
      <c r="AA12" s="21" t="n">
        <v>0.0175057798512001</v>
      </c>
      <c r="AB12" s="21" t="n">
        <v>0.0244833387899777</v>
      </c>
      <c r="AC12" s="21" t="n">
        <v>0</v>
      </c>
      <c r="AD12" s="21" t="n">
        <v>0.0128527891525778</v>
      </c>
    </row>
    <row r="13">
      <c r="B13" s="18" t="s">
        <v>290</v>
      </c>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306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349</v>
      </c>
      <c r="D7" s="11" t="n">
        <v>125</v>
      </c>
      <c r="E7" s="11" t="n">
        <v>223</v>
      </c>
      <c r="F7" s="11"/>
      <c r="G7" s="11" t="n">
        <v>25</v>
      </c>
      <c r="H7" s="11" t="n">
        <v>46</v>
      </c>
      <c r="I7" s="11" t="n">
        <v>62</v>
      </c>
      <c r="J7" s="11" t="n">
        <v>20</v>
      </c>
      <c r="K7" s="11" t="n">
        <v>48</v>
      </c>
      <c r="L7" s="11" t="n">
        <v>47</v>
      </c>
      <c r="M7" s="11" t="n">
        <v>35</v>
      </c>
      <c r="N7" s="11" t="n">
        <v>36</v>
      </c>
      <c r="O7" s="11" t="n">
        <v>30</v>
      </c>
      <c r="P7" s="11"/>
      <c r="Q7" s="11" t="n">
        <v>63</v>
      </c>
      <c r="R7" s="11" t="n">
        <v>191</v>
      </c>
      <c r="S7" s="11" t="n">
        <v>37</v>
      </c>
      <c r="T7" s="11" t="n">
        <v>57</v>
      </c>
      <c r="U7" s="11"/>
      <c r="V7" s="11" t="n">
        <v>172</v>
      </c>
      <c r="W7" s="11" t="n">
        <v>124</v>
      </c>
      <c r="X7" s="11" t="n">
        <v>53</v>
      </c>
      <c r="Y7" s="11"/>
      <c r="Z7" s="11" t="n">
        <v>170</v>
      </c>
      <c r="AA7" s="11" t="n">
        <v>57</v>
      </c>
      <c r="AB7" s="11" t="n">
        <v>116</v>
      </c>
      <c r="AC7" s="11" t="n">
        <v>81</v>
      </c>
      <c r="AD7" s="11" t="n">
        <v>78</v>
      </c>
    </row>
    <row r="8" ht="30" customHeight="1">
      <c r="B8" s="12" t="s">
        <v>20</v>
      </c>
      <c r="C8" s="12" t="n">
        <v>349</v>
      </c>
      <c r="D8" s="12" t="n">
        <v>127</v>
      </c>
      <c r="E8" s="12" t="n">
        <v>222</v>
      </c>
      <c r="F8" s="12"/>
      <c r="G8" s="12" t="n">
        <v>29</v>
      </c>
      <c r="H8" s="12" t="n">
        <v>45</v>
      </c>
      <c r="I8" s="12" t="n">
        <v>55</v>
      </c>
      <c r="J8" s="12" t="n">
        <v>17</v>
      </c>
      <c r="K8" s="12" t="n">
        <v>46</v>
      </c>
      <c r="L8" s="12" t="n">
        <v>55</v>
      </c>
      <c r="M8" s="12" t="n">
        <v>40</v>
      </c>
      <c r="N8" s="12" t="n">
        <v>32</v>
      </c>
      <c r="O8" s="12" t="n">
        <v>31</v>
      </c>
      <c r="P8" s="12"/>
      <c r="Q8" s="12" t="n">
        <v>63</v>
      </c>
      <c r="R8" s="12" t="n">
        <v>191</v>
      </c>
      <c r="S8" s="12" t="n">
        <v>36</v>
      </c>
      <c r="T8" s="12" t="n">
        <v>58</v>
      </c>
      <c r="U8" s="12"/>
      <c r="V8" s="12" t="n">
        <v>172</v>
      </c>
      <c r="W8" s="12" t="n">
        <v>126</v>
      </c>
      <c r="X8" s="12" t="n">
        <v>52</v>
      </c>
      <c r="Y8" s="12"/>
      <c r="Z8" s="12" t="n">
        <v>171</v>
      </c>
      <c r="AA8" s="12" t="n">
        <v>57</v>
      </c>
      <c r="AB8" s="12" t="n">
        <v>115</v>
      </c>
      <c r="AC8" s="12" t="n">
        <v>80</v>
      </c>
      <c r="AD8" s="12" t="n">
        <v>79</v>
      </c>
    </row>
    <row r="9">
      <c r="B9" s="20" t="s">
        <v>299</v>
      </c>
      <c r="C9" s="19" t="n">
        <v>0.312144659845139</v>
      </c>
      <c r="D9" s="19" t="n">
        <v>0.309059070395232</v>
      </c>
      <c r="E9" s="19" t="n">
        <v>0.315311267476107</v>
      </c>
      <c r="F9" s="19"/>
      <c r="G9" s="19" t="n">
        <v>0.200094888404947</v>
      </c>
      <c r="H9" s="19" t="n">
        <v>0.586749038056518</v>
      </c>
      <c r="I9" s="19" t="n">
        <v>0.306213430903471</v>
      </c>
      <c r="J9" s="19" t="n">
        <v>0.450771517350578</v>
      </c>
      <c r="K9" s="19" t="n">
        <v>0.25</v>
      </c>
      <c r="L9" s="19" t="n">
        <v>0.255233239937273</v>
      </c>
      <c r="M9" s="19" t="n">
        <v>0.199864417567502</v>
      </c>
      <c r="N9" s="19" t="n">
        <v>0.333662260762139</v>
      </c>
      <c r="O9" s="19" t="n">
        <v>0.265772337063759</v>
      </c>
      <c r="P9" s="19"/>
      <c r="Q9" s="19" t="n">
        <v>0.396870654230352</v>
      </c>
      <c r="R9" s="19" t="n">
        <v>0.316873157385008</v>
      </c>
      <c r="S9" s="19" t="n">
        <v>0.379316264755823</v>
      </c>
      <c r="T9" s="19" t="n">
        <v>0.166309208149125</v>
      </c>
      <c r="U9" s="19"/>
      <c r="V9" s="19" t="n">
        <v>0.278439910041826</v>
      </c>
      <c r="W9" s="19" t="n">
        <v>0.353773622796601</v>
      </c>
      <c r="X9" s="19" t="n">
        <v>0.322846512012755</v>
      </c>
      <c r="Y9" s="19"/>
      <c r="Z9" s="19" t="n">
        <v>0.262780414682608</v>
      </c>
      <c r="AA9" s="19" t="n">
        <v>0.476736949313381</v>
      </c>
      <c r="AB9" s="19" t="n">
        <v>0.31717731178343</v>
      </c>
      <c r="AC9" s="19" t="n">
        <v>0.354286327217581</v>
      </c>
      <c r="AD9" s="19" t="n">
        <v>0.438950665265591</v>
      </c>
    </row>
    <row r="10">
      <c r="B10" s="20" t="s">
        <v>300</v>
      </c>
      <c r="C10" s="19" t="n">
        <v>0.461560310911367</v>
      </c>
      <c r="D10" s="19" t="n">
        <v>0.509193102747199</v>
      </c>
      <c r="E10" s="19" t="n">
        <v>0.436460098220039</v>
      </c>
      <c r="F10" s="19"/>
      <c r="G10" s="19" t="n">
        <v>0.600284665214842</v>
      </c>
      <c r="H10" s="19" t="n">
        <v>0.260891995885782</v>
      </c>
      <c r="I10" s="19" t="n">
        <v>0.417962548305166</v>
      </c>
      <c r="J10" s="19" t="n">
        <v>0.399762610045976</v>
      </c>
      <c r="K10" s="19" t="n">
        <v>0.520998122269342</v>
      </c>
      <c r="L10" s="19" t="n">
        <v>0.53215651267642</v>
      </c>
      <c r="M10" s="19" t="n">
        <v>0.515244475772663</v>
      </c>
      <c r="N10" s="19" t="n">
        <v>0.41683113038107</v>
      </c>
      <c r="O10" s="19" t="n">
        <v>0.500789114355507</v>
      </c>
      <c r="P10" s="19"/>
      <c r="Q10" s="19" t="n">
        <v>0.336142124068186</v>
      </c>
      <c r="R10" s="19" t="n">
        <v>0.488800940487946</v>
      </c>
      <c r="S10" s="19" t="n">
        <v>0.373248093447472</v>
      </c>
      <c r="T10" s="19" t="n">
        <v>0.556037941715357</v>
      </c>
      <c r="U10" s="19"/>
      <c r="V10" s="19" t="n">
        <v>0.4755879987352</v>
      </c>
      <c r="W10" s="19" t="n">
        <v>0.437947847302665</v>
      </c>
      <c r="X10" s="19" t="n">
        <v>0.472289885883278</v>
      </c>
      <c r="Y10" s="19"/>
      <c r="Z10" s="19" t="n">
        <v>0.479215592222565</v>
      </c>
      <c r="AA10" s="19" t="n">
        <v>0.417090967185615</v>
      </c>
      <c r="AB10" s="19" t="n">
        <v>0.437805416157743</v>
      </c>
      <c r="AC10" s="19" t="n">
        <v>0.461977287283917</v>
      </c>
      <c r="AD10" s="19" t="n">
        <v>0.372784033828747</v>
      </c>
    </row>
    <row r="11">
      <c r="B11" s="20" t="s">
        <v>301</v>
      </c>
      <c r="C11" s="19" t="n">
        <v>0.211293924976195</v>
      </c>
      <c r="D11" s="19" t="n">
        <v>0.165808673831811</v>
      </c>
      <c r="E11" s="19" t="n">
        <v>0.233695210493077</v>
      </c>
      <c r="F11" s="19"/>
      <c r="G11" s="19" t="n">
        <v>0.199620446380211</v>
      </c>
      <c r="H11" s="19" t="n">
        <v>0.130445997942891</v>
      </c>
      <c r="I11" s="19" t="n">
        <v>0.275824020791363</v>
      </c>
      <c r="J11" s="19" t="n">
        <v>0.149465872603446</v>
      </c>
      <c r="K11" s="19" t="n">
        <v>0.229001877730658</v>
      </c>
      <c r="L11" s="19" t="n">
        <v>0.170239612519602</v>
      </c>
      <c r="M11" s="19" t="n">
        <v>0.284891106659835</v>
      </c>
      <c r="N11" s="19" t="n">
        <v>0.221893294793416</v>
      </c>
      <c r="O11" s="19" t="n">
        <v>0.199921088564449</v>
      </c>
      <c r="P11" s="19"/>
      <c r="Q11" s="19" t="n">
        <v>0.248584487676935</v>
      </c>
      <c r="R11" s="19" t="n">
        <v>0.183562591808547</v>
      </c>
      <c r="S11" s="19" t="n">
        <v>0.219015291424478</v>
      </c>
      <c r="T11" s="19" t="n">
        <v>0.260516283249815</v>
      </c>
      <c r="U11" s="19"/>
      <c r="V11" s="19" t="n">
        <v>0.227197605885233</v>
      </c>
      <c r="W11" s="19" t="n">
        <v>0.200106569075559</v>
      </c>
      <c r="X11" s="19" t="n">
        <v>0.185823042196505</v>
      </c>
      <c r="Y11" s="19"/>
      <c r="Z11" s="19" t="n">
        <v>0.240984504998029</v>
      </c>
      <c r="AA11" s="19" t="n">
        <v>0.106172083501004</v>
      </c>
      <c r="AB11" s="19" t="n">
        <v>0.234860317725085</v>
      </c>
      <c r="AC11" s="19" t="n">
        <v>0.183736385498502</v>
      </c>
      <c r="AD11" s="19" t="n">
        <v>0.146225248182472</v>
      </c>
    </row>
    <row r="12">
      <c r="B12" s="20" t="s">
        <v>78</v>
      </c>
      <c r="C12" s="21" t="n">
        <v>0.0150011042672991</v>
      </c>
      <c r="D12" s="21" t="n">
        <v>0.0159391530257584</v>
      </c>
      <c r="E12" s="21" t="n">
        <v>0.014533423810777</v>
      </c>
      <c r="F12" s="21"/>
      <c r="G12" s="21" t="n">
        <v>0</v>
      </c>
      <c r="H12" s="21" t="n">
        <v>0.0219129681148096</v>
      </c>
      <c r="I12" s="21" t="n">
        <v>0</v>
      </c>
      <c r="J12" s="21" t="n">
        <v>0</v>
      </c>
      <c r="K12" s="21" t="n">
        <v>0</v>
      </c>
      <c r="L12" s="21" t="n">
        <v>0.0423706348667053</v>
      </c>
      <c r="M12" s="21" t="n">
        <v>0</v>
      </c>
      <c r="N12" s="21" t="n">
        <v>0.0276133140633749</v>
      </c>
      <c r="O12" s="21" t="n">
        <v>0.0335174600162849</v>
      </c>
      <c r="P12" s="21"/>
      <c r="Q12" s="21" t="n">
        <v>0.0184027340245277</v>
      </c>
      <c r="R12" s="21" t="n">
        <v>0.0107633103184981</v>
      </c>
      <c r="S12" s="21" t="n">
        <v>0.0284203503722269</v>
      </c>
      <c r="T12" s="21" t="n">
        <v>0.0171365668857036</v>
      </c>
      <c r="U12" s="21"/>
      <c r="V12" s="21" t="n">
        <v>0.0187744853377412</v>
      </c>
      <c r="W12" s="21" t="n">
        <v>0.0081719608251754</v>
      </c>
      <c r="X12" s="21" t="n">
        <v>0.0190405599074609</v>
      </c>
      <c r="Y12" s="21"/>
      <c r="Z12" s="21" t="n">
        <v>0.0170194880967978</v>
      </c>
      <c r="AA12" s="21" t="n">
        <v>0</v>
      </c>
      <c r="AB12" s="21" t="n">
        <v>0.0101569543337427</v>
      </c>
      <c r="AC12" s="21" t="n">
        <v>0</v>
      </c>
      <c r="AD12" s="21" t="n">
        <v>0.0420400527231894</v>
      </c>
    </row>
    <row r="13">
      <c r="B13" s="18" t="s">
        <v>290</v>
      </c>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307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349</v>
      </c>
      <c r="D7" s="11" t="n">
        <v>125</v>
      </c>
      <c r="E7" s="11" t="n">
        <v>223</v>
      </c>
      <c r="F7" s="11"/>
      <c r="G7" s="11" t="n">
        <v>25</v>
      </c>
      <c r="H7" s="11" t="n">
        <v>46</v>
      </c>
      <c r="I7" s="11" t="n">
        <v>62</v>
      </c>
      <c r="J7" s="11" t="n">
        <v>20</v>
      </c>
      <c r="K7" s="11" t="n">
        <v>48</v>
      </c>
      <c r="L7" s="11" t="n">
        <v>47</v>
      </c>
      <c r="M7" s="11" t="n">
        <v>35</v>
      </c>
      <c r="N7" s="11" t="n">
        <v>36</v>
      </c>
      <c r="O7" s="11" t="n">
        <v>30</v>
      </c>
      <c r="P7" s="11"/>
      <c r="Q7" s="11" t="n">
        <v>63</v>
      </c>
      <c r="R7" s="11" t="n">
        <v>191</v>
      </c>
      <c r="S7" s="11" t="n">
        <v>37</v>
      </c>
      <c r="T7" s="11" t="n">
        <v>57</v>
      </c>
      <c r="U7" s="11"/>
      <c r="V7" s="11" t="n">
        <v>172</v>
      </c>
      <c r="W7" s="11" t="n">
        <v>124</v>
      </c>
      <c r="X7" s="11" t="n">
        <v>53</v>
      </c>
      <c r="Y7" s="11"/>
      <c r="Z7" s="11" t="n">
        <v>170</v>
      </c>
      <c r="AA7" s="11" t="n">
        <v>57</v>
      </c>
      <c r="AB7" s="11" t="n">
        <v>116</v>
      </c>
      <c r="AC7" s="11" t="n">
        <v>81</v>
      </c>
      <c r="AD7" s="11" t="n">
        <v>78</v>
      </c>
    </row>
    <row r="8" ht="30" customHeight="1">
      <c r="B8" s="12" t="s">
        <v>20</v>
      </c>
      <c r="C8" s="12" t="n">
        <v>349</v>
      </c>
      <c r="D8" s="12" t="n">
        <v>127</v>
      </c>
      <c r="E8" s="12" t="n">
        <v>222</v>
      </c>
      <c r="F8" s="12"/>
      <c r="G8" s="12" t="n">
        <v>29</v>
      </c>
      <c r="H8" s="12" t="n">
        <v>45</v>
      </c>
      <c r="I8" s="12" t="n">
        <v>55</v>
      </c>
      <c r="J8" s="12" t="n">
        <v>17</v>
      </c>
      <c r="K8" s="12" t="n">
        <v>46</v>
      </c>
      <c r="L8" s="12" t="n">
        <v>55</v>
      </c>
      <c r="M8" s="12" t="n">
        <v>40</v>
      </c>
      <c r="N8" s="12" t="n">
        <v>32</v>
      </c>
      <c r="O8" s="12" t="n">
        <v>31</v>
      </c>
      <c r="P8" s="12"/>
      <c r="Q8" s="12" t="n">
        <v>63</v>
      </c>
      <c r="R8" s="12" t="n">
        <v>191</v>
      </c>
      <c r="S8" s="12" t="n">
        <v>36</v>
      </c>
      <c r="T8" s="12" t="n">
        <v>58</v>
      </c>
      <c r="U8" s="12"/>
      <c r="V8" s="12" t="n">
        <v>172</v>
      </c>
      <c r="W8" s="12" t="n">
        <v>126</v>
      </c>
      <c r="X8" s="12" t="n">
        <v>52</v>
      </c>
      <c r="Y8" s="12"/>
      <c r="Z8" s="12" t="n">
        <v>171</v>
      </c>
      <c r="AA8" s="12" t="n">
        <v>57</v>
      </c>
      <c r="AB8" s="12" t="n">
        <v>115</v>
      </c>
      <c r="AC8" s="12" t="n">
        <v>80</v>
      </c>
      <c r="AD8" s="12" t="n">
        <v>79</v>
      </c>
    </row>
    <row r="9">
      <c r="B9" s="20" t="s">
        <v>299</v>
      </c>
      <c r="C9" s="19" t="n">
        <v>0.386746121858004</v>
      </c>
      <c r="D9" s="19" t="n">
        <v>0.388092511453419</v>
      </c>
      <c r="E9" s="19" t="n">
        <v>0.387719872663683</v>
      </c>
      <c r="F9" s="19"/>
      <c r="G9" s="19" t="n">
        <v>0.400189776809895</v>
      </c>
      <c r="H9" s="19" t="n">
        <v>0.564320164568724</v>
      </c>
      <c r="I9" s="19" t="n">
        <v>0.466674196424441</v>
      </c>
      <c r="J9" s="19" t="n">
        <v>0.399762610045976</v>
      </c>
      <c r="K9" s="19" t="n">
        <v>0.458745305673356</v>
      </c>
      <c r="L9" s="19" t="n">
        <v>0.383606932958691</v>
      </c>
      <c r="M9" s="19" t="n">
        <v>0.286246930984813</v>
      </c>
      <c r="N9" s="19" t="n">
        <v>0.250164463714403</v>
      </c>
      <c r="O9" s="19" t="n">
        <v>0.133280725709633</v>
      </c>
      <c r="P9" s="19"/>
      <c r="Q9" s="19" t="n">
        <v>0.471845140084723</v>
      </c>
      <c r="R9" s="19" t="n">
        <v>0.414609354849814</v>
      </c>
      <c r="S9" s="19" t="n">
        <v>0.455814061113343</v>
      </c>
      <c r="T9" s="19" t="n">
        <v>0.163818019987758</v>
      </c>
      <c r="U9" s="19"/>
      <c r="V9" s="19" t="n">
        <v>0.415605058386114</v>
      </c>
      <c r="W9" s="19" t="n">
        <v>0.366123697163488</v>
      </c>
      <c r="X9" s="19" t="n">
        <v>0.341303590051577</v>
      </c>
      <c r="Y9" s="19"/>
      <c r="Z9" s="19" t="n">
        <v>0.372637168548643</v>
      </c>
      <c r="AA9" s="19" t="n">
        <v>0.448235686366621</v>
      </c>
      <c r="AB9" s="19" t="n">
        <v>0.382113366878649</v>
      </c>
      <c r="AC9" s="19" t="n">
        <v>0.469833437705485</v>
      </c>
      <c r="AD9" s="19" t="n">
        <v>0.466477769825348</v>
      </c>
    </row>
    <row r="10">
      <c r="B10" s="20" t="s">
        <v>300</v>
      </c>
      <c r="C10" s="19" t="n">
        <v>0.384871726539592</v>
      </c>
      <c r="D10" s="19" t="n">
        <v>0.42723683394055</v>
      </c>
      <c r="E10" s="19" t="n">
        <v>0.357927578946158</v>
      </c>
      <c r="F10" s="19"/>
      <c r="G10" s="19" t="n">
        <v>0.400189776809895</v>
      </c>
      <c r="H10" s="19" t="n">
        <v>0.348285915658529</v>
      </c>
      <c r="I10" s="19" t="n">
        <v>0.307725034407896</v>
      </c>
      <c r="J10" s="19" t="n">
        <v>0.550415432419542</v>
      </c>
      <c r="K10" s="19" t="n">
        <v>0.333003755461315</v>
      </c>
      <c r="L10" s="19" t="n">
        <v>0.319546265290112</v>
      </c>
      <c r="M10" s="19" t="n">
        <v>0.514566563610174</v>
      </c>
      <c r="N10" s="19" t="n">
        <v>0.41683113038107</v>
      </c>
      <c r="O10" s="19" t="n">
        <v>0.466877097161468</v>
      </c>
      <c r="P10" s="19"/>
      <c r="Q10" s="19" t="n">
        <v>0.284864753586385</v>
      </c>
      <c r="R10" s="19" t="n">
        <v>0.390137723075587</v>
      </c>
      <c r="S10" s="19" t="n">
        <v>0.332973502714977</v>
      </c>
      <c r="T10" s="19" t="n">
        <v>0.500408474093453</v>
      </c>
      <c r="U10" s="19"/>
      <c r="V10" s="19" t="n">
        <v>0.385974100333269</v>
      </c>
      <c r="W10" s="19" t="n">
        <v>0.393127758182145</v>
      </c>
      <c r="X10" s="19" t="n">
        <v>0.361293626283082</v>
      </c>
      <c r="Y10" s="19"/>
      <c r="Z10" s="19" t="n">
        <v>0.366894875434352</v>
      </c>
      <c r="AA10" s="19" t="n">
        <v>0.331030734375428</v>
      </c>
      <c r="AB10" s="19" t="n">
        <v>0.430307999522762</v>
      </c>
      <c r="AC10" s="19" t="n">
        <v>0.286855105795984</v>
      </c>
      <c r="AD10" s="19" t="n">
        <v>0.314433324243434</v>
      </c>
    </row>
    <row r="11">
      <c r="B11" s="20" t="s">
        <v>301</v>
      </c>
      <c r="C11" s="19" t="n">
        <v>0.204030073526212</v>
      </c>
      <c r="D11" s="19" t="n">
        <v>0.176558013877617</v>
      </c>
      <c r="E11" s="19" t="n">
        <v>0.220624586470795</v>
      </c>
      <c r="F11" s="19"/>
      <c r="G11" s="19" t="n">
        <v>0.199620446380211</v>
      </c>
      <c r="H11" s="19" t="n">
        <v>0.0873939197727468</v>
      </c>
      <c r="I11" s="19" t="n">
        <v>0.225600769167664</v>
      </c>
      <c r="J11" s="19" t="n">
        <v>0.049821957534482</v>
      </c>
      <c r="K11" s="19" t="n">
        <v>0.1875</v>
      </c>
      <c r="L11" s="19" t="n">
        <v>0.233290849451139</v>
      </c>
      <c r="M11" s="19" t="n">
        <v>0.170731290347154</v>
      </c>
      <c r="N11" s="19" t="n">
        <v>0.305391091841153</v>
      </c>
      <c r="O11" s="19" t="n">
        <v>0.333201814274082</v>
      </c>
      <c r="P11" s="19"/>
      <c r="Q11" s="19" t="n">
        <v>0.243290106328892</v>
      </c>
      <c r="R11" s="19" t="n">
        <v>0.18418986136521</v>
      </c>
      <c r="S11" s="19" t="n">
        <v>0.158010927048098</v>
      </c>
      <c r="T11" s="19" t="n">
        <v>0.25845893716047</v>
      </c>
      <c r="U11" s="19"/>
      <c r="V11" s="19" t="n">
        <v>0.1848605241834</v>
      </c>
      <c r="W11" s="19" t="n">
        <v>0.191565744336182</v>
      </c>
      <c r="X11" s="19" t="n">
        <v>0.297402783665341</v>
      </c>
      <c r="Y11" s="19"/>
      <c r="Z11" s="19" t="n">
        <v>0.235156530384942</v>
      </c>
      <c r="AA11" s="19" t="n">
        <v>0.220733579257951</v>
      </c>
      <c r="AB11" s="19" t="n">
        <v>0.161299209903738</v>
      </c>
      <c r="AC11" s="19" t="n">
        <v>0.243311456498531</v>
      </c>
      <c r="AD11" s="19" t="n">
        <v>0.191489680308743</v>
      </c>
    </row>
    <row r="12">
      <c r="B12" s="20" t="s">
        <v>78</v>
      </c>
      <c r="C12" s="21" t="n">
        <v>0.0243520780761918</v>
      </c>
      <c r="D12" s="21" t="n">
        <v>0.00811264072841364</v>
      </c>
      <c r="E12" s="21" t="n">
        <v>0.0337279619193653</v>
      </c>
      <c r="F12" s="21"/>
      <c r="G12" s="21" t="n">
        <v>0</v>
      </c>
      <c r="H12" s="21" t="n">
        <v>0</v>
      </c>
      <c r="I12" s="21" t="n">
        <v>0</v>
      </c>
      <c r="J12" s="21" t="n">
        <v>0</v>
      </c>
      <c r="K12" s="21" t="n">
        <v>0.0207509388653288</v>
      </c>
      <c r="L12" s="21" t="n">
        <v>0.0635559523000579</v>
      </c>
      <c r="M12" s="21" t="n">
        <v>0.028455215057859</v>
      </c>
      <c r="N12" s="21" t="n">
        <v>0.0276133140633749</v>
      </c>
      <c r="O12" s="21" t="n">
        <v>0.0666403628548164</v>
      </c>
      <c r="P12" s="21"/>
      <c r="Q12" s="21" t="n">
        <v>0</v>
      </c>
      <c r="R12" s="21" t="n">
        <v>0.0110630607093893</v>
      </c>
      <c r="S12" s="21" t="n">
        <v>0.0532015091235824</v>
      </c>
      <c r="T12" s="21" t="n">
        <v>0.0773145687583196</v>
      </c>
      <c r="U12" s="21"/>
      <c r="V12" s="21" t="n">
        <v>0.0135603170972179</v>
      </c>
      <c r="W12" s="21" t="n">
        <v>0.0491828003181852</v>
      </c>
      <c r="X12" s="21" t="n">
        <v>0</v>
      </c>
      <c r="Y12" s="21"/>
      <c r="Z12" s="21" t="n">
        <v>0.0253114256320621</v>
      </c>
      <c r="AA12" s="21" t="n">
        <v>0</v>
      </c>
      <c r="AB12" s="21" t="n">
        <v>0.0262794236948509</v>
      </c>
      <c r="AC12" s="21" t="n">
        <v>0</v>
      </c>
      <c r="AD12" s="21" t="n">
        <v>0.0275992256224752</v>
      </c>
    </row>
    <row r="13">
      <c r="B13" s="18" t="s">
        <v>290</v>
      </c>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308</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349</v>
      </c>
      <c r="D7" s="11" t="n">
        <v>125</v>
      </c>
      <c r="E7" s="11" t="n">
        <v>223</v>
      </c>
      <c r="F7" s="11"/>
      <c r="G7" s="11" t="n">
        <v>25</v>
      </c>
      <c r="H7" s="11" t="n">
        <v>46</v>
      </c>
      <c r="I7" s="11" t="n">
        <v>62</v>
      </c>
      <c r="J7" s="11" t="n">
        <v>20</v>
      </c>
      <c r="K7" s="11" t="n">
        <v>48</v>
      </c>
      <c r="L7" s="11" t="n">
        <v>47</v>
      </c>
      <c r="M7" s="11" t="n">
        <v>35</v>
      </c>
      <c r="N7" s="11" t="n">
        <v>36</v>
      </c>
      <c r="O7" s="11" t="n">
        <v>30</v>
      </c>
      <c r="P7" s="11"/>
      <c r="Q7" s="11" t="n">
        <v>63</v>
      </c>
      <c r="R7" s="11" t="n">
        <v>191</v>
      </c>
      <c r="S7" s="11" t="n">
        <v>37</v>
      </c>
      <c r="T7" s="11" t="n">
        <v>57</v>
      </c>
      <c r="U7" s="11"/>
      <c r="V7" s="11" t="n">
        <v>172</v>
      </c>
      <c r="W7" s="11" t="n">
        <v>124</v>
      </c>
      <c r="X7" s="11" t="n">
        <v>53</v>
      </c>
      <c r="Y7" s="11"/>
      <c r="Z7" s="11" t="n">
        <v>170</v>
      </c>
      <c r="AA7" s="11" t="n">
        <v>57</v>
      </c>
      <c r="AB7" s="11" t="n">
        <v>116</v>
      </c>
      <c r="AC7" s="11" t="n">
        <v>81</v>
      </c>
      <c r="AD7" s="11" t="n">
        <v>78</v>
      </c>
    </row>
    <row r="8" ht="30" customHeight="1">
      <c r="B8" s="12" t="s">
        <v>20</v>
      </c>
      <c r="C8" s="12" t="n">
        <v>349</v>
      </c>
      <c r="D8" s="12" t="n">
        <v>127</v>
      </c>
      <c r="E8" s="12" t="n">
        <v>222</v>
      </c>
      <c r="F8" s="12"/>
      <c r="G8" s="12" t="n">
        <v>29</v>
      </c>
      <c r="H8" s="12" t="n">
        <v>45</v>
      </c>
      <c r="I8" s="12" t="n">
        <v>55</v>
      </c>
      <c r="J8" s="12" t="n">
        <v>17</v>
      </c>
      <c r="K8" s="12" t="n">
        <v>46</v>
      </c>
      <c r="L8" s="12" t="n">
        <v>55</v>
      </c>
      <c r="M8" s="12" t="n">
        <v>40</v>
      </c>
      <c r="N8" s="12" t="n">
        <v>32</v>
      </c>
      <c r="O8" s="12" t="n">
        <v>31</v>
      </c>
      <c r="P8" s="12"/>
      <c r="Q8" s="12" t="n">
        <v>63</v>
      </c>
      <c r="R8" s="12" t="n">
        <v>191</v>
      </c>
      <c r="S8" s="12" t="n">
        <v>36</v>
      </c>
      <c r="T8" s="12" t="n">
        <v>58</v>
      </c>
      <c r="U8" s="12"/>
      <c r="V8" s="12" t="n">
        <v>172</v>
      </c>
      <c r="W8" s="12" t="n">
        <v>126</v>
      </c>
      <c r="X8" s="12" t="n">
        <v>52</v>
      </c>
      <c r="Y8" s="12"/>
      <c r="Z8" s="12" t="n">
        <v>171</v>
      </c>
      <c r="AA8" s="12" t="n">
        <v>57</v>
      </c>
      <c r="AB8" s="12" t="n">
        <v>115</v>
      </c>
      <c r="AC8" s="12" t="n">
        <v>80</v>
      </c>
      <c r="AD8" s="12" t="n">
        <v>79</v>
      </c>
    </row>
    <row r="9">
      <c r="B9" s="20" t="s">
        <v>299</v>
      </c>
      <c r="C9" s="19" t="n">
        <v>0.2982563700311</v>
      </c>
      <c r="D9" s="19" t="n">
        <v>0.35498495933551</v>
      </c>
      <c r="E9" s="19" t="n">
        <v>0.26723054968311</v>
      </c>
      <c r="F9" s="19"/>
      <c r="G9" s="19" t="n">
        <v>0.239924089276042</v>
      </c>
      <c r="H9" s="19" t="n">
        <v>0.457076898173102</v>
      </c>
      <c r="I9" s="19" t="n">
        <v>0.337923305032342</v>
      </c>
      <c r="J9" s="19" t="n">
        <v>0.25089021232759</v>
      </c>
      <c r="K9" s="19" t="n">
        <v>0.250247183404014</v>
      </c>
      <c r="L9" s="19" t="n">
        <v>0.319546265290112</v>
      </c>
      <c r="M9" s="19" t="n">
        <v>0.200203373648747</v>
      </c>
      <c r="N9" s="19" t="n">
        <v>0.361933429683126</v>
      </c>
      <c r="O9" s="19" t="n">
        <v>0.166403628548164</v>
      </c>
      <c r="P9" s="19"/>
      <c r="Q9" s="19" t="n">
        <v>0.371770123198216</v>
      </c>
      <c r="R9" s="19" t="n">
        <v>0.325647105908992</v>
      </c>
      <c r="S9" s="19" t="n">
        <v>0.334888249874597</v>
      </c>
      <c r="T9" s="19" t="n">
        <v>0.10856145592468</v>
      </c>
      <c r="U9" s="19"/>
      <c r="V9" s="19" t="n">
        <v>0.297405112601367</v>
      </c>
      <c r="W9" s="19" t="n">
        <v>0.290797651131894</v>
      </c>
      <c r="X9" s="19" t="n">
        <v>0.319080014134031</v>
      </c>
      <c r="Y9" s="19"/>
      <c r="Z9" s="19" t="n">
        <v>0.238771958280787</v>
      </c>
      <c r="AA9" s="19" t="n">
        <v>0.434031007564095</v>
      </c>
      <c r="AB9" s="19" t="n">
        <v>0.278846040991579</v>
      </c>
      <c r="AC9" s="19" t="n">
        <v>0.435257964417319</v>
      </c>
      <c r="AD9" s="19" t="n">
        <v>0.39308665635213</v>
      </c>
    </row>
    <row r="10">
      <c r="B10" s="20" t="s">
        <v>300</v>
      </c>
      <c r="C10" s="19" t="n">
        <v>0.384735166646</v>
      </c>
      <c r="D10" s="19" t="n">
        <v>0.392844855647091</v>
      </c>
      <c r="E10" s="19" t="n">
        <v>0.377336489196249</v>
      </c>
      <c r="F10" s="19"/>
      <c r="G10" s="19" t="n">
        <v>0.559981022319011</v>
      </c>
      <c r="H10" s="19" t="n">
        <v>0.412477103884007</v>
      </c>
      <c r="I10" s="19" t="n">
        <v>0.323962250447654</v>
      </c>
      <c r="J10" s="19" t="n">
        <v>0.549228482649422</v>
      </c>
      <c r="K10" s="19" t="n">
        <v>0.479001877730658</v>
      </c>
      <c r="L10" s="19" t="n">
        <v>0.298360947856759</v>
      </c>
      <c r="M10" s="19" t="n">
        <v>0.401084659459983</v>
      </c>
      <c r="N10" s="19" t="n">
        <v>0.250164463714403</v>
      </c>
      <c r="O10" s="19" t="n">
        <v>0.333201814274082</v>
      </c>
      <c r="P10" s="19"/>
      <c r="Q10" s="19" t="n">
        <v>0.311472157801023</v>
      </c>
      <c r="R10" s="19" t="n">
        <v>0.4089370404229</v>
      </c>
      <c r="S10" s="19" t="n">
        <v>0.33457995952063</v>
      </c>
      <c r="T10" s="19" t="n">
        <v>0.40722986167564</v>
      </c>
      <c r="U10" s="19"/>
      <c r="V10" s="19" t="n">
        <v>0.409944900383152</v>
      </c>
      <c r="W10" s="19" t="n">
        <v>0.417332066801792</v>
      </c>
      <c r="X10" s="19" t="n">
        <v>0.222803229392998</v>
      </c>
      <c r="Y10" s="19"/>
      <c r="Z10" s="19" t="n">
        <v>0.394970111738745</v>
      </c>
      <c r="AA10" s="19" t="n">
        <v>0.336257830127929</v>
      </c>
      <c r="AB10" s="19" t="n">
        <v>0.410170813008687</v>
      </c>
      <c r="AC10" s="19" t="n">
        <v>0.31808091404492</v>
      </c>
      <c r="AD10" s="19" t="n">
        <v>0.317897927111546</v>
      </c>
    </row>
    <row r="11">
      <c r="B11" s="20" t="s">
        <v>301</v>
      </c>
      <c r="C11" s="19" t="n">
        <v>0.285453107496542</v>
      </c>
      <c r="D11" s="19" t="n">
        <v>0.244057544288985</v>
      </c>
      <c r="E11" s="19" t="n">
        <v>0.310359097734057</v>
      </c>
      <c r="F11" s="19"/>
      <c r="G11" s="19" t="n">
        <v>0.200094888404947</v>
      </c>
      <c r="H11" s="19" t="n">
        <v>0.130445997942891</v>
      </c>
      <c r="I11" s="19" t="n">
        <v>0.322068367967907</v>
      </c>
      <c r="J11" s="19" t="n">
        <v>0.100237389954024</v>
      </c>
      <c r="K11" s="19" t="n">
        <v>0.229249061134671</v>
      </c>
      <c r="L11" s="19" t="n">
        <v>0.297351517119718</v>
      </c>
      <c r="M11" s="19" t="n">
        <v>0.398711966891271</v>
      </c>
      <c r="N11" s="19" t="n">
        <v>0.360288792539097</v>
      </c>
      <c r="O11" s="19" t="n">
        <v>0.466877097161468</v>
      </c>
      <c r="P11" s="19"/>
      <c r="Q11" s="19" t="n">
        <v>0.298354984976233</v>
      </c>
      <c r="R11" s="19" t="n">
        <v>0.240424862158475</v>
      </c>
      <c r="S11" s="19" t="n">
        <v>0.277330281481191</v>
      </c>
      <c r="T11" s="19" t="n">
        <v>0.429601116899566</v>
      </c>
      <c r="U11" s="19"/>
      <c r="V11" s="19" t="n">
        <v>0.262336823100976</v>
      </c>
      <c r="W11" s="19" t="n">
        <v>0.253133921560159</v>
      </c>
      <c r="X11" s="19" t="n">
        <v>0.439804871233297</v>
      </c>
      <c r="Y11" s="19"/>
      <c r="Z11" s="19" t="n">
        <v>0.331807592360813</v>
      </c>
      <c r="AA11" s="19" t="n">
        <v>0.21301903135882</v>
      </c>
      <c r="AB11" s="19" t="n">
        <v>0.277478417562889</v>
      </c>
      <c r="AC11" s="19" t="n">
        <v>0.234733415577342</v>
      </c>
      <c r="AD11" s="19" t="n">
        <v>0.25952254359653</v>
      </c>
    </row>
    <row r="12">
      <c r="B12" s="20" t="s">
        <v>78</v>
      </c>
      <c r="C12" s="21" t="n">
        <v>0.0315553558263581</v>
      </c>
      <c r="D12" s="21" t="n">
        <v>0.00811264072841364</v>
      </c>
      <c r="E12" s="21" t="n">
        <v>0.0450738633865836</v>
      </c>
      <c r="F12" s="21"/>
      <c r="G12" s="21" t="n">
        <v>0</v>
      </c>
      <c r="H12" s="21" t="n">
        <v>0</v>
      </c>
      <c r="I12" s="21" t="n">
        <v>0.016046076552097</v>
      </c>
      <c r="J12" s="21" t="n">
        <v>0.099643915068964</v>
      </c>
      <c r="K12" s="21" t="n">
        <v>0.0415018777306577</v>
      </c>
      <c r="L12" s="21" t="n">
        <v>0.0847412697334105</v>
      </c>
      <c r="M12" s="21" t="n">
        <v>0</v>
      </c>
      <c r="N12" s="21" t="n">
        <v>0.0276133140633749</v>
      </c>
      <c r="O12" s="21" t="n">
        <v>0.0335174600162849</v>
      </c>
      <c r="P12" s="21"/>
      <c r="Q12" s="21" t="n">
        <v>0.0184027340245277</v>
      </c>
      <c r="R12" s="21" t="n">
        <v>0.0249909915096341</v>
      </c>
      <c r="S12" s="21" t="n">
        <v>0.0532015091235824</v>
      </c>
      <c r="T12" s="21" t="n">
        <v>0.0546075655001139</v>
      </c>
      <c r="U12" s="21"/>
      <c r="V12" s="21" t="n">
        <v>0.030313163914505</v>
      </c>
      <c r="W12" s="21" t="n">
        <v>0.0387363605061556</v>
      </c>
      <c r="X12" s="21" t="n">
        <v>0.0183118852396744</v>
      </c>
      <c r="Y12" s="21"/>
      <c r="Z12" s="21" t="n">
        <v>0.0344503376196554</v>
      </c>
      <c r="AA12" s="21" t="n">
        <v>0.0166921309491558</v>
      </c>
      <c r="AB12" s="21" t="n">
        <v>0.0335047284368454</v>
      </c>
      <c r="AC12" s="21" t="n">
        <v>0.0119277059604192</v>
      </c>
      <c r="AD12" s="21" t="n">
        <v>0.0294928729397947</v>
      </c>
    </row>
    <row r="13">
      <c r="B13" s="18" t="s">
        <v>290</v>
      </c>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309</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349</v>
      </c>
      <c r="D7" s="11" t="n">
        <v>125</v>
      </c>
      <c r="E7" s="11" t="n">
        <v>223</v>
      </c>
      <c r="F7" s="11"/>
      <c r="G7" s="11" t="n">
        <v>25</v>
      </c>
      <c r="H7" s="11" t="n">
        <v>46</v>
      </c>
      <c r="I7" s="11" t="n">
        <v>62</v>
      </c>
      <c r="J7" s="11" t="n">
        <v>20</v>
      </c>
      <c r="K7" s="11" t="n">
        <v>48</v>
      </c>
      <c r="L7" s="11" t="n">
        <v>47</v>
      </c>
      <c r="M7" s="11" t="n">
        <v>35</v>
      </c>
      <c r="N7" s="11" t="n">
        <v>36</v>
      </c>
      <c r="O7" s="11" t="n">
        <v>30</v>
      </c>
      <c r="P7" s="11"/>
      <c r="Q7" s="11" t="n">
        <v>63</v>
      </c>
      <c r="R7" s="11" t="n">
        <v>191</v>
      </c>
      <c r="S7" s="11" t="n">
        <v>37</v>
      </c>
      <c r="T7" s="11" t="n">
        <v>57</v>
      </c>
      <c r="U7" s="11"/>
      <c r="V7" s="11" t="n">
        <v>172</v>
      </c>
      <c r="W7" s="11" t="n">
        <v>124</v>
      </c>
      <c r="X7" s="11" t="n">
        <v>53</v>
      </c>
      <c r="Y7" s="11"/>
      <c r="Z7" s="11" t="n">
        <v>170</v>
      </c>
      <c r="AA7" s="11" t="n">
        <v>57</v>
      </c>
      <c r="AB7" s="11" t="n">
        <v>116</v>
      </c>
      <c r="AC7" s="11" t="n">
        <v>81</v>
      </c>
      <c r="AD7" s="11" t="n">
        <v>78</v>
      </c>
    </row>
    <row r="8" ht="30" customHeight="1">
      <c r="B8" s="12" t="s">
        <v>20</v>
      </c>
      <c r="C8" s="12" t="n">
        <v>349</v>
      </c>
      <c r="D8" s="12" t="n">
        <v>127</v>
      </c>
      <c r="E8" s="12" t="n">
        <v>222</v>
      </c>
      <c r="F8" s="12"/>
      <c r="G8" s="12" t="n">
        <v>29</v>
      </c>
      <c r="H8" s="12" t="n">
        <v>45</v>
      </c>
      <c r="I8" s="12" t="n">
        <v>55</v>
      </c>
      <c r="J8" s="12" t="n">
        <v>17</v>
      </c>
      <c r="K8" s="12" t="n">
        <v>46</v>
      </c>
      <c r="L8" s="12" t="n">
        <v>55</v>
      </c>
      <c r="M8" s="12" t="n">
        <v>40</v>
      </c>
      <c r="N8" s="12" t="n">
        <v>32</v>
      </c>
      <c r="O8" s="12" t="n">
        <v>31</v>
      </c>
      <c r="P8" s="12"/>
      <c r="Q8" s="12" t="n">
        <v>63</v>
      </c>
      <c r="R8" s="12" t="n">
        <v>191</v>
      </c>
      <c r="S8" s="12" t="n">
        <v>36</v>
      </c>
      <c r="T8" s="12" t="n">
        <v>58</v>
      </c>
      <c r="U8" s="12"/>
      <c r="V8" s="12" t="n">
        <v>172</v>
      </c>
      <c r="W8" s="12" t="n">
        <v>126</v>
      </c>
      <c r="X8" s="12" t="n">
        <v>52</v>
      </c>
      <c r="Y8" s="12"/>
      <c r="Z8" s="12" t="n">
        <v>171</v>
      </c>
      <c r="AA8" s="12" t="n">
        <v>57</v>
      </c>
      <c r="AB8" s="12" t="n">
        <v>115</v>
      </c>
      <c r="AC8" s="12" t="n">
        <v>80</v>
      </c>
      <c r="AD8" s="12" t="n">
        <v>79</v>
      </c>
    </row>
    <row r="9">
      <c r="B9" s="20" t="s">
        <v>299</v>
      </c>
      <c r="C9" s="19" t="n">
        <v>0.366732832601978</v>
      </c>
      <c r="D9" s="19" t="n">
        <v>0.375977117548591</v>
      </c>
      <c r="E9" s="19" t="n">
        <v>0.363109912629202</v>
      </c>
      <c r="F9" s="19"/>
      <c r="G9" s="19" t="n">
        <v>0.399715334785158</v>
      </c>
      <c r="H9" s="19" t="n">
        <v>0.456560992800118</v>
      </c>
      <c r="I9" s="19" t="n">
        <v>0.466865335912102</v>
      </c>
      <c r="J9" s="19" t="n">
        <v>0.24910978767241</v>
      </c>
      <c r="K9" s="19" t="n">
        <v>0.4375</v>
      </c>
      <c r="L9" s="19" t="n">
        <v>0.277175630423407</v>
      </c>
      <c r="M9" s="19" t="n">
        <v>0.229336500869095</v>
      </c>
      <c r="N9" s="19" t="n">
        <v>0.41683113038107</v>
      </c>
      <c r="O9" s="19" t="n">
        <v>0.265772337063759</v>
      </c>
      <c r="P9" s="19"/>
      <c r="Q9" s="19" t="n">
        <v>0.488481827184444</v>
      </c>
      <c r="R9" s="19" t="n">
        <v>0.362102491453117</v>
      </c>
      <c r="S9" s="19" t="n">
        <v>0.422410842230516</v>
      </c>
      <c r="T9" s="19" t="n">
        <v>0.219333535887517</v>
      </c>
      <c r="U9" s="19"/>
      <c r="V9" s="19" t="n">
        <v>0.381702439407885</v>
      </c>
      <c r="W9" s="19" t="n">
        <v>0.3339888728214</v>
      </c>
      <c r="X9" s="19" t="n">
        <v>0.396407696795208</v>
      </c>
      <c r="Y9" s="19"/>
      <c r="Z9" s="19" t="n">
        <v>0.364589822989775</v>
      </c>
      <c r="AA9" s="19" t="n">
        <v>0.42182064289969</v>
      </c>
      <c r="AB9" s="19" t="n">
        <v>0.37814124462081</v>
      </c>
      <c r="AC9" s="19" t="n">
        <v>0.512662218564228</v>
      </c>
      <c r="AD9" s="19" t="n">
        <v>0.483986233841838</v>
      </c>
    </row>
    <row r="10">
      <c r="B10" s="20" t="s">
        <v>300</v>
      </c>
      <c r="C10" s="19" t="n">
        <v>0.38957199787805</v>
      </c>
      <c r="D10" s="19" t="n">
        <v>0.380989404021057</v>
      </c>
      <c r="E10" s="19" t="n">
        <v>0.396223938698232</v>
      </c>
      <c r="F10" s="19"/>
      <c r="G10" s="19" t="n">
        <v>0.320056933042968</v>
      </c>
      <c r="H10" s="19" t="n">
        <v>0.4349059773718</v>
      </c>
      <c r="I10" s="19" t="n">
        <v>0.22502735070468</v>
      </c>
      <c r="J10" s="19" t="n">
        <v>0.550415432419542</v>
      </c>
      <c r="K10" s="19" t="n">
        <v>0.354249061134671</v>
      </c>
      <c r="L10" s="19" t="n">
        <v>0.360907469419776</v>
      </c>
      <c r="M10" s="19" t="n">
        <v>0.571138037644647</v>
      </c>
      <c r="N10" s="19" t="n">
        <v>0.389217816317695</v>
      </c>
      <c r="O10" s="19" t="n">
        <v>0.467271654339222</v>
      </c>
      <c r="P10" s="19"/>
      <c r="Q10" s="19" t="n">
        <v>0.285306672568133</v>
      </c>
      <c r="R10" s="19" t="n">
        <v>0.389259080607951</v>
      </c>
      <c r="S10" s="19" t="n">
        <v>0.468746159133293</v>
      </c>
      <c r="T10" s="19" t="n">
        <v>0.446382833426515</v>
      </c>
      <c r="U10" s="19"/>
      <c r="V10" s="19" t="n">
        <v>0.384642924976971</v>
      </c>
      <c r="W10" s="19" t="n">
        <v>0.411112061065828</v>
      </c>
      <c r="X10" s="19" t="n">
        <v>0.353817564792842</v>
      </c>
      <c r="Y10" s="19"/>
      <c r="Z10" s="19" t="n">
        <v>0.364928866494299</v>
      </c>
      <c r="AA10" s="19" t="n">
        <v>0.417268400891833</v>
      </c>
      <c r="AB10" s="19" t="n">
        <v>0.389868023378164</v>
      </c>
      <c r="AC10" s="19" t="n">
        <v>0.298813911631135</v>
      </c>
      <c r="AD10" s="19" t="n">
        <v>0.345076446271727</v>
      </c>
    </row>
    <row r="11">
      <c r="B11" s="20" t="s">
        <v>301</v>
      </c>
      <c r="C11" s="19" t="n">
        <v>0.223767848220218</v>
      </c>
      <c r="D11" s="19" t="n">
        <v>0.221230179162412</v>
      </c>
      <c r="E11" s="19" t="n">
        <v>0.221719499811228</v>
      </c>
      <c r="F11" s="19"/>
      <c r="G11" s="19" t="n">
        <v>0.280227732171874</v>
      </c>
      <c r="H11" s="19" t="n">
        <v>0.0868780143997634</v>
      </c>
      <c r="I11" s="19" t="n">
        <v>0.29187009734346</v>
      </c>
      <c r="J11" s="19" t="n">
        <v>0.150059347488506</v>
      </c>
      <c r="K11" s="19" t="n">
        <v>0.208250938865329</v>
      </c>
      <c r="L11" s="19" t="n">
        <v>0.319546265290112</v>
      </c>
      <c r="M11" s="19" t="n">
        <v>0.199525461486258</v>
      </c>
      <c r="N11" s="19" t="n">
        <v>0.166337739237861</v>
      </c>
      <c r="O11" s="19" t="n">
        <v>0.233438548580734</v>
      </c>
      <c r="P11" s="19"/>
      <c r="Q11" s="19" t="n">
        <v>0.198812177671186</v>
      </c>
      <c r="R11" s="19" t="n">
        <v>0.237438190474297</v>
      </c>
      <c r="S11" s="19" t="n">
        <v>0.080422648263964</v>
      </c>
      <c r="T11" s="19" t="n">
        <v>0.298664690827439</v>
      </c>
      <c r="U11" s="19"/>
      <c r="V11" s="19" t="n">
        <v>0.216449449367394</v>
      </c>
      <c r="W11" s="19" t="n">
        <v>0.229670576003114</v>
      </c>
      <c r="X11" s="19" t="n">
        <v>0.23366620297089</v>
      </c>
      <c r="Y11" s="19"/>
      <c r="Z11" s="19" t="n">
        <v>0.241830368424525</v>
      </c>
      <c r="AA11" s="19" t="n">
        <v>0.160910956208477</v>
      </c>
      <c r="AB11" s="19" t="n">
        <v>0.231990732001025</v>
      </c>
      <c r="AC11" s="19" t="n">
        <v>0.188523869804636</v>
      </c>
      <c r="AD11" s="19" t="n">
        <v>0.132458099685665</v>
      </c>
    </row>
    <row r="12">
      <c r="B12" s="20" t="s">
        <v>78</v>
      </c>
      <c r="C12" s="21" t="n">
        <v>0.0199273212997539</v>
      </c>
      <c r="D12" s="21" t="n">
        <v>0.0218032992679403</v>
      </c>
      <c r="E12" s="21" t="n">
        <v>0.0189466488613381</v>
      </c>
      <c r="F12" s="21"/>
      <c r="G12" s="21" t="n">
        <v>0</v>
      </c>
      <c r="H12" s="21" t="n">
        <v>0.0216550154283179</v>
      </c>
      <c r="I12" s="21" t="n">
        <v>0.0162372160397582</v>
      </c>
      <c r="J12" s="21" t="n">
        <v>0.050415432419542</v>
      </c>
      <c r="K12" s="21" t="n">
        <v>0</v>
      </c>
      <c r="L12" s="21" t="n">
        <v>0.0423706348667053</v>
      </c>
      <c r="M12" s="21" t="n">
        <v>0</v>
      </c>
      <c r="N12" s="21" t="n">
        <v>0.0276133140633749</v>
      </c>
      <c r="O12" s="21" t="n">
        <v>0.0335174600162849</v>
      </c>
      <c r="P12" s="21"/>
      <c r="Q12" s="21" t="n">
        <v>0.0273993225762365</v>
      </c>
      <c r="R12" s="21" t="n">
        <v>0.0112002374646355</v>
      </c>
      <c r="S12" s="21" t="n">
        <v>0.0284203503722269</v>
      </c>
      <c r="T12" s="21" t="n">
        <v>0.0356189398585292</v>
      </c>
      <c r="U12" s="21"/>
      <c r="V12" s="21" t="n">
        <v>0.0172051862477497</v>
      </c>
      <c r="W12" s="21" t="n">
        <v>0.0252284901096583</v>
      </c>
      <c r="X12" s="21" t="n">
        <v>0.0161085354410602</v>
      </c>
      <c r="Y12" s="21"/>
      <c r="Z12" s="21" t="n">
        <v>0.028650942091401</v>
      </c>
      <c r="AA12" s="21" t="n">
        <v>0</v>
      </c>
      <c r="AB12" s="21" t="n">
        <v>0</v>
      </c>
      <c r="AC12" s="21" t="n">
        <v>0</v>
      </c>
      <c r="AD12" s="21" t="n">
        <v>0.0384792202007696</v>
      </c>
    </row>
    <row r="13">
      <c r="B13" s="18" t="s">
        <v>290</v>
      </c>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310</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349</v>
      </c>
      <c r="D7" s="11" t="n">
        <v>125</v>
      </c>
      <c r="E7" s="11" t="n">
        <v>223</v>
      </c>
      <c r="F7" s="11"/>
      <c r="G7" s="11" t="n">
        <v>25</v>
      </c>
      <c r="H7" s="11" t="n">
        <v>46</v>
      </c>
      <c r="I7" s="11" t="n">
        <v>62</v>
      </c>
      <c r="J7" s="11" t="n">
        <v>20</v>
      </c>
      <c r="K7" s="11" t="n">
        <v>48</v>
      </c>
      <c r="L7" s="11" t="n">
        <v>47</v>
      </c>
      <c r="M7" s="11" t="n">
        <v>35</v>
      </c>
      <c r="N7" s="11" t="n">
        <v>36</v>
      </c>
      <c r="O7" s="11" t="n">
        <v>30</v>
      </c>
      <c r="P7" s="11"/>
      <c r="Q7" s="11" t="n">
        <v>63</v>
      </c>
      <c r="R7" s="11" t="n">
        <v>191</v>
      </c>
      <c r="S7" s="11" t="n">
        <v>37</v>
      </c>
      <c r="T7" s="11" t="n">
        <v>57</v>
      </c>
      <c r="U7" s="11"/>
      <c r="V7" s="11" t="n">
        <v>172</v>
      </c>
      <c r="W7" s="11" t="n">
        <v>124</v>
      </c>
      <c r="X7" s="11" t="n">
        <v>53</v>
      </c>
      <c r="Y7" s="11"/>
      <c r="Z7" s="11" t="n">
        <v>170</v>
      </c>
      <c r="AA7" s="11" t="n">
        <v>57</v>
      </c>
      <c r="AB7" s="11" t="n">
        <v>116</v>
      </c>
      <c r="AC7" s="11" t="n">
        <v>81</v>
      </c>
      <c r="AD7" s="11" t="n">
        <v>78</v>
      </c>
    </row>
    <row r="8" ht="30" customHeight="1">
      <c r="B8" s="12" t="s">
        <v>20</v>
      </c>
      <c r="C8" s="12" t="n">
        <v>349</v>
      </c>
      <c r="D8" s="12" t="n">
        <v>127</v>
      </c>
      <c r="E8" s="12" t="n">
        <v>222</v>
      </c>
      <c r="F8" s="12"/>
      <c r="G8" s="12" t="n">
        <v>29</v>
      </c>
      <c r="H8" s="12" t="n">
        <v>45</v>
      </c>
      <c r="I8" s="12" t="n">
        <v>55</v>
      </c>
      <c r="J8" s="12" t="n">
        <v>17</v>
      </c>
      <c r="K8" s="12" t="n">
        <v>46</v>
      </c>
      <c r="L8" s="12" t="n">
        <v>55</v>
      </c>
      <c r="M8" s="12" t="n">
        <v>40</v>
      </c>
      <c r="N8" s="12" t="n">
        <v>32</v>
      </c>
      <c r="O8" s="12" t="n">
        <v>31</v>
      </c>
      <c r="P8" s="12"/>
      <c r="Q8" s="12" t="n">
        <v>63</v>
      </c>
      <c r="R8" s="12" t="n">
        <v>191</v>
      </c>
      <c r="S8" s="12" t="n">
        <v>36</v>
      </c>
      <c r="T8" s="12" t="n">
        <v>58</v>
      </c>
      <c r="U8" s="12"/>
      <c r="V8" s="12" t="n">
        <v>172</v>
      </c>
      <c r="W8" s="12" t="n">
        <v>126</v>
      </c>
      <c r="X8" s="12" t="n">
        <v>52</v>
      </c>
      <c r="Y8" s="12"/>
      <c r="Z8" s="12" t="n">
        <v>171</v>
      </c>
      <c r="AA8" s="12" t="n">
        <v>57</v>
      </c>
      <c r="AB8" s="12" t="n">
        <v>115</v>
      </c>
      <c r="AC8" s="12" t="n">
        <v>80</v>
      </c>
      <c r="AD8" s="12" t="n">
        <v>79</v>
      </c>
    </row>
    <row r="9">
      <c r="B9" s="20" t="s">
        <v>299</v>
      </c>
      <c r="C9" s="19" t="n">
        <v>0.402598693131312</v>
      </c>
      <c r="D9" s="19" t="n">
        <v>0.357715844415951</v>
      </c>
      <c r="E9" s="19" t="n">
        <v>0.430022174904954</v>
      </c>
      <c r="F9" s="19"/>
      <c r="G9" s="19" t="n">
        <v>0.479373736527348</v>
      </c>
      <c r="H9" s="19" t="n">
        <v>0.303686121369434</v>
      </c>
      <c r="I9" s="19" t="n">
        <v>0.466674196424441</v>
      </c>
      <c r="J9" s="19" t="n">
        <v>0.399762610045976</v>
      </c>
      <c r="K9" s="19" t="n">
        <v>0.395503755461315</v>
      </c>
      <c r="L9" s="19" t="n">
        <v>0.382597502221649</v>
      </c>
      <c r="M9" s="19" t="n">
        <v>0.372290488320879</v>
      </c>
      <c r="N9" s="19" t="n">
        <v>0.417488985238681</v>
      </c>
      <c r="O9" s="19" t="n">
        <v>0.432175965611924</v>
      </c>
      <c r="P9" s="19"/>
      <c r="Q9" s="19" t="n">
        <v>0.526446217802677</v>
      </c>
      <c r="R9" s="19" t="n">
        <v>0.400319101095343</v>
      </c>
      <c r="S9" s="19" t="n">
        <v>0.405235505549604</v>
      </c>
      <c r="T9" s="19" t="n">
        <v>0.278792628126888</v>
      </c>
      <c r="U9" s="19"/>
      <c r="V9" s="19" t="n">
        <v>0.381973062871328</v>
      </c>
      <c r="W9" s="19" t="n">
        <v>0.426300268021875</v>
      </c>
      <c r="X9" s="19" t="n">
        <v>0.413430463161638</v>
      </c>
      <c r="Y9" s="19"/>
      <c r="Z9" s="19" t="n">
        <v>0.428571578220532</v>
      </c>
      <c r="AA9" s="19" t="n">
        <v>0.462505860337578</v>
      </c>
      <c r="AB9" s="19" t="n">
        <v>0.397412033249385</v>
      </c>
      <c r="AC9" s="19" t="n">
        <v>0.386337661194361</v>
      </c>
      <c r="AD9" s="19" t="n">
        <v>0.40322316282213</v>
      </c>
    </row>
    <row r="10">
      <c r="B10" s="20" t="s">
        <v>300</v>
      </c>
      <c r="C10" s="19" t="n">
        <v>0.403185622076784</v>
      </c>
      <c r="D10" s="19" t="n">
        <v>0.437494095982112</v>
      </c>
      <c r="E10" s="19" t="n">
        <v>0.385425309441285</v>
      </c>
      <c r="F10" s="19"/>
      <c r="G10" s="19" t="n">
        <v>0.400664218834631</v>
      </c>
      <c r="H10" s="19" t="n">
        <v>0.587522896115993</v>
      </c>
      <c r="I10" s="19" t="n">
        <v>0.322068367967907</v>
      </c>
      <c r="J10" s="19" t="n">
        <v>0.300118694977012</v>
      </c>
      <c r="K10" s="19" t="n">
        <v>0.458745305673356</v>
      </c>
      <c r="L10" s="19" t="n">
        <v>0.276418557370626</v>
      </c>
      <c r="M10" s="19" t="n">
        <v>0.456639265250722</v>
      </c>
      <c r="N10" s="19" t="n">
        <v>0.443786589586833</v>
      </c>
      <c r="O10" s="19" t="n">
        <v>0.367508388645874</v>
      </c>
      <c r="P10" s="19"/>
      <c r="Q10" s="19" t="n">
        <v>0.26054554769116</v>
      </c>
      <c r="R10" s="19" t="n">
        <v>0.426425117244487</v>
      </c>
      <c r="S10" s="19" t="n">
        <v>0.403456365205134</v>
      </c>
      <c r="T10" s="19" t="n">
        <v>0.473544023890805</v>
      </c>
      <c r="U10" s="19"/>
      <c r="V10" s="19" t="n">
        <v>0.438264514511196</v>
      </c>
      <c r="W10" s="19" t="n">
        <v>0.367894711076708</v>
      </c>
      <c r="X10" s="19" t="n">
        <v>0.372640938215768</v>
      </c>
      <c r="Y10" s="19"/>
      <c r="Z10" s="19" t="n">
        <v>0.377584602044929</v>
      </c>
      <c r="AA10" s="19" t="n">
        <v>0.434734751379417</v>
      </c>
      <c r="AB10" s="19" t="n">
        <v>0.383380147893264</v>
      </c>
      <c r="AC10" s="19" t="n">
        <v>0.431067076036126</v>
      </c>
      <c r="AD10" s="19" t="n">
        <v>0.465403151421245</v>
      </c>
    </row>
    <row r="11">
      <c r="B11" s="20" t="s">
        <v>301</v>
      </c>
      <c r="C11" s="19" t="n">
        <v>0.176943049019642</v>
      </c>
      <c r="D11" s="19" t="n">
        <v>0.188850906576179</v>
      </c>
      <c r="E11" s="19" t="n">
        <v>0.166441196677912</v>
      </c>
      <c r="F11" s="19"/>
      <c r="G11" s="19" t="n">
        <v>0.119962044638021</v>
      </c>
      <c r="H11" s="19" t="n">
        <v>0.0435679835431275</v>
      </c>
      <c r="I11" s="19" t="n">
        <v>0.211257435607653</v>
      </c>
      <c r="J11" s="19" t="n">
        <v>0.300118694977012</v>
      </c>
      <c r="K11" s="19" t="n">
        <v>0.145750938865329</v>
      </c>
      <c r="L11" s="19" t="n">
        <v>0.319798622974372</v>
      </c>
      <c r="M11" s="19" t="n">
        <v>0.171070246428399</v>
      </c>
      <c r="N11" s="19" t="n">
        <v>0.111111111111111</v>
      </c>
      <c r="O11" s="19" t="n">
        <v>0.166798185725918</v>
      </c>
      <c r="P11" s="19"/>
      <c r="Q11" s="19" t="n">
        <v>0.213008234506163</v>
      </c>
      <c r="R11" s="19" t="n">
        <v>0.162055544195534</v>
      </c>
      <c r="S11" s="19" t="n">
        <v>0.13810662012168</v>
      </c>
      <c r="T11" s="19" t="n">
        <v>0.213591940578695</v>
      </c>
      <c r="U11" s="19"/>
      <c r="V11" s="19" t="n">
        <v>0.167281196647818</v>
      </c>
      <c r="W11" s="19" t="n">
        <v>0.182716573734176</v>
      </c>
      <c r="X11" s="19" t="n">
        <v>0.194888038715133</v>
      </c>
      <c r="Y11" s="19"/>
      <c r="Z11" s="19" t="n">
        <v>0.176335811956716</v>
      </c>
      <c r="AA11" s="19" t="n">
        <v>0.0856073502538691</v>
      </c>
      <c r="AB11" s="19" t="n">
        <v>0.211396781943131</v>
      </c>
      <c r="AC11" s="19" t="n">
        <v>0.182595262769513</v>
      </c>
      <c r="AD11" s="19" t="n">
        <v>0.0916805912415233</v>
      </c>
    </row>
    <row r="12">
      <c r="B12" s="20" t="s">
        <v>78</v>
      </c>
      <c r="C12" s="21" t="n">
        <v>0.0172726357722622</v>
      </c>
      <c r="D12" s="21" t="n">
        <v>0.0159391530257584</v>
      </c>
      <c r="E12" s="21" t="n">
        <v>0.0181113189758494</v>
      </c>
      <c r="F12" s="21"/>
      <c r="G12" s="21" t="n">
        <v>0</v>
      </c>
      <c r="H12" s="21" t="n">
        <v>0.0652229989714455</v>
      </c>
      <c r="I12" s="21" t="n">
        <v>0</v>
      </c>
      <c r="J12" s="21" t="n">
        <v>0</v>
      </c>
      <c r="K12" s="21" t="n">
        <v>0</v>
      </c>
      <c r="L12" s="21" t="n">
        <v>0.0211853174333526</v>
      </c>
      <c r="M12" s="21" t="n">
        <v>0</v>
      </c>
      <c r="N12" s="21" t="n">
        <v>0.0276133140633749</v>
      </c>
      <c r="O12" s="21" t="n">
        <v>0.0335174600162849</v>
      </c>
      <c r="P12" s="21"/>
      <c r="Q12" s="21" t="n">
        <v>0</v>
      </c>
      <c r="R12" s="21" t="n">
        <v>0.0112002374646355</v>
      </c>
      <c r="S12" s="21" t="n">
        <v>0.0532015091235824</v>
      </c>
      <c r="T12" s="21" t="n">
        <v>0.0340714074036119</v>
      </c>
      <c r="U12" s="21"/>
      <c r="V12" s="21" t="n">
        <v>0.0124812259696575</v>
      </c>
      <c r="W12" s="21" t="n">
        <v>0.0230884471672411</v>
      </c>
      <c r="X12" s="21" t="n">
        <v>0.0190405599074609</v>
      </c>
      <c r="Y12" s="21"/>
      <c r="Z12" s="21" t="n">
        <v>0.017508007777823</v>
      </c>
      <c r="AA12" s="21" t="n">
        <v>0.0171520380291356</v>
      </c>
      <c r="AB12" s="21" t="n">
        <v>0.0078110369142196</v>
      </c>
      <c r="AC12" s="21" t="n">
        <v>0</v>
      </c>
      <c r="AD12" s="21" t="n">
        <v>0.0396930945151008</v>
      </c>
    </row>
    <row r="13">
      <c r="B13" s="18" t="s">
        <v>290</v>
      </c>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316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103</v>
      </c>
      <c r="D7" s="11" t="n">
        <v>27</v>
      </c>
      <c r="E7" s="11" t="n">
        <v>75</v>
      </c>
      <c r="F7" s="11"/>
      <c r="G7" s="11" t="n">
        <v>8</v>
      </c>
      <c r="H7" s="11" t="n">
        <v>6</v>
      </c>
      <c r="I7" s="11" t="n">
        <v>21</v>
      </c>
      <c r="J7" s="11" t="n">
        <v>4</v>
      </c>
      <c r="K7" s="11" t="n">
        <v>14</v>
      </c>
      <c r="L7" s="11" t="n">
        <v>14</v>
      </c>
      <c r="M7" s="11" t="n">
        <v>11</v>
      </c>
      <c r="N7" s="11" t="n">
        <v>13</v>
      </c>
      <c r="O7" s="11" t="n">
        <v>12</v>
      </c>
      <c r="P7" s="11"/>
      <c r="Q7" s="11" t="n">
        <v>16</v>
      </c>
      <c r="R7" s="11" t="n">
        <v>53</v>
      </c>
      <c r="S7" s="11" t="n">
        <v>10</v>
      </c>
      <c r="T7" s="11" t="n">
        <v>24</v>
      </c>
      <c r="U7" s="11"/>
      <c r="V7" s="11" t="n">
        <v>51</v>
      </c>
      <c r="W7" s="11" t="n">
        <v>33</v>
      </c>
      <c r="X7" s="11" t="n">
        <v>19</v>
      </c>
      <c r="Y7" s="11"/>
      <c r="Z7" s="11" t="n">
        <v>55</v>
      </c>
      <c r="AA7" s="11" t="n">
        <v>13</v>
      </c>
      <c r="AB7" s="11" t="n">
        <v>35</v>
      </c>
      <c r="AC7" s="11" t="n">
        <v>17</v>
      </c>
      <c r="AD7" s="11" t="n">
        <v>19</v>
      </c>
    </row>
    <row r="8" ht="30" customHeight="1">
      <c r="B8" s="12" t="s">
        <v>20</v>
      </c>
      <c r="C8" s="12" t="n">
        <v>103</v>
      </c>
      <c r="D8" s="12" t="n">
        <v>27</v>
      </c>
      <c r="E8" s="12" t="n">
        <v>75</v>
      </c>
      <c r="F8" s="12"/>
      <c r="G8" s="12" t="n">
        <v>9</v>
      </c>
      <c r="H8" s="12" t="n">
        <v>6</v>
      </c>
      <c r="I8" s="12" t="n">
        <v>19</v>
      </c>
      <c r="J8" s="12" t="n">
        <v>3</v>
      </c>
      <c r="K8" s="12" t="n">
        <v>13</v>
      </c>
      <c r="L8" s="12" t="n">
        <v>16</v>
      </c>
      <c r="M8" s="12" t="n">
        <v>12</v>
      </c>
      <c r="N8" s="12" t="n">
        <v>12</v>
      </c>
      <c r="O8" s="12" t="n">
        <v>12</v>
      </c>
      <c r="P8" s="12"/>
      <c r="Q8" s="12" t="n">
        <v>16</v>
      </c>
      <c r="R8" s="12" t="n">
        <v>53</v>
      </c>
      <c r="S8" s="12" t="n">
        <v>10</v>
      </c>
      <c r="T8" s="12" t="n">
        <v>24</v>
      </c>
      <c r="U8" s="12"/>
      <c r="V8" s="12" t="n">
        <v>51</v>
      </c>
      <c r="W8" s="12" t="n">
        <v>34</v>
      </c>
      <c r="X8" s="12" t="n">
        <v>18</v>
      </c>
      <c r="Y8" s="12"/>
      <c r="Z8" s="12" t="n">
        <v>55</v>
      </c>
      <c r="AA8" s="12" t="n">
        <v>13</v>
      </c>
      <c r="AB8" s="12" t="n">
        <v>36</v>
      </c>
      <c r="AC8" s="12" t="n">
        <v>17</v>
      </c>
      <c r="AD8" s="12" t="n">
        <v>19</v>
      </c>
    </row>
    <row r="9">
      <c r="B9" s="20" t="s">
        <v>311</v>
      </c>
      <c r="C9" s="19" t="n">
        <v>0.267324225119719</v>
      </c>
      <c r="D9" s="19" t="n">
        <v>0.263523606669454</v>
      </c>
      <c r="E9" s="19" t="n">
        <v>0.272230286951322</v>
      </c>
      <c r="F9" s="19"/>
      <c r="G9" s="19" t="n">
        <v>0.12444411215347</v>
      </c>
      <c r="H9" s="19" t="n">
        <v>0.333333333333333</v>
      </c>
      <c r="I9" s="19" t="n">
        <v>0.331100601991584</v>
      </c>
      <c r="J9" s="19" t="n">
        <v>0.498515431733368</v>
      </c>
      <c r="K9" s="19" t="n">
        <v>0.285835526386271</v>
      </c>
      <c r="L9" s="19" t="n">
        <v>0.286078316677752</v>
      </c>
      <c r="M9" s="19" t="n">
        <v>0.273513985372505</v>
      </c>
      <c r="N9" s="19" t="n">
        <v>0.23062890427662</v>
      </c>
      <c r="O9" s="19" t="n">
        <v>0.166831292831253</v>
      </c>
      <c r="P9" s="19"/>
      <c r="Q9" s="19" t="n">
        <v>0.244805362432573</v>
      </c>
      <c r="R9" s="19" t="n">
        <v>0.322000607693036</v>
      </c>
      <c r="S9" s="19" t="n">
        <v>0.367793826581646</v>
      </c>
      <c r="T9" s="19" t="n">
        <v>0.121184836228835</v>
      </c>
      <c r="U9" s="19"/>
      <c r="V9" s="19" t="n">
        <v>0.171386495409022</v>
      </c>
      <c r="W9" s="19" t="n">
        <v>0.334331953844047</v>
      </c>
      <c r="X9" s="19" t="n">
        <v>0.414671138928875</v>
      </c>
      <c r="Y9" s="19"/>
      <c r="Z9" s="19" t="n">
        <v>0.185066988325542</v>
      </c>
      <c r="AA9" s="19" t="n">
        <v>0.455984429854179</v>
      </c>
      <c r="AB9" s="19" t="n">
        <v>0.277633098440307</v>
      </c>
      <c r="AC9" s="19" t="n">
        <v>0.588612037034131</v>
      </c>
      <c r="AD9" s="19" t="n">
        <v>0.260073755288609</v>
      </c>
    </row>
    <row r="10">
      <c r="B10" s="20" t="s">
        <v>312</v>
      </c>
      <c r="C10" s="19" t="n">
        <v>0.320790487369244</v>
      </c>
      <c r="D10" s="19" t="n">
        <v>0.343402052584278</v>
      </c>
      <c r="E10" s="19" t="n">
        <v>0.316957309375185</v>
      </c>
      <c r="F10" s="19"/>
      <c r="G10" s="19" t="n">
        <v>0.500741183795373</v>
      </c>
      <c r="H10" s="19" t="n">
        <v>0.499013217713583</v>
      </c>
      <c r="I10" s="19" t="n">
        <v>0.378882811474972</v>
      </c>
      <c r="J10" s="19" t="n">
        <v>0.249257715866684</v>
      </c>
      <c r="K10" s="19" t="n">
        <v>0.21374013126178</v>
      </c>
      <c r="L10" s="19" t="n">
        <v>0.143463861129587</v>
      </c>
      <c r="M10" s="19" t="n">
        <v>0.454053759142184</v>
      </c>
      <c r="N10" s="19" t="n">
        <v>0.23062890427662</v>
      </c>
      <c r="O10" s="19" t="n">
        <v>0.333662585662505</v>
      </c>
      <c r="P10" s="19"/>
      <c r="Q10" s="19" t="n">
        <v>0.316570386026821</v>
      </c>
      <c r="R10" s="19" t="n">
        <v>0.341151230995999</v>
      </c>
      <c r="S10" s="19" t="n">
        <v>0.220336843180526</v>
      </c>
      <c r="T10" s="19" t="n">
        <v>0.318267962947783</v>
      </c>
      <c r="U10" s="19"/>
      <c r="V10" s="19" t="n">
        <v>0.390848141320322</v>
      </c>
      <c r="W10" s="19" t="n">
        <v>0.27126515923875</v>
      </c>
      <c r="X10" s="19" t="n">
        <v>0.214300086567148</v>
      </c>
      <c r="Y10" s="19"/>
      <c r="Z10" s="19" t="n">
        <v>0.360098182726516</v>
      </c>
      <c r="AA10" s="19" t="n">
        <v>0.24940715847124</v>
      </c>
      <c r="AB10" s="19" t="n">
        <v>0.316869682682979</v>
      </c>
      <c r="AC10" s="19" t="n">
        <v>0.18840236147296</v>
      </c>
      <c r="AD10" s="19" t="n">
        <v>0.303957364381255</v>
      </c>
    </row>
    <row r="11">
      <c r="B11" s="20" t="s">
        <v>313</v>
      </c>
      <c r="C11" s="19" t="n">
        <v>0.228404868771594</v>
      </c>
      <c r="D11" s="19" t="n">
        <v>0.321334038618082</v>
      </c>
      <c r="E11" s="19" t="n">
        <v>0.198191028383113</v>
      </c>
      <c r="F11" s="19"/>
      <c r="G11" s="19" t="n">
        <v>0.125926479744217</v>
      </c>
      <c r="H11" s="19" t="n">
        <v>0.167653448953084</v>
      </c>
      <c r="I11" s="19" t="n">
        <v>0.189441405737486</v>
      </c>
      <c r="J11" s="19" t="n">
        <v>0.252226852399947</v>
      </c>
      <c r="K11" s="19" t="n">
        <v>0.357930921510762</v>
      </c>
      <c r="L11" s="19" t="n">
        <v>0.142614455548165</v>
      </c>
      <c r="M11" s="19" t="n">
        <v>0.181621503656874</v>
      </c>
      <c r="N11" s="19" t="n">
        <v>0.308113287170139</v>
      </c>
      <c r="O11" s="19" t="n">
        <v>0.332674828674989</v>
      </c>
      <c r="P11" s="19"/>
      <c r="Q11" s="19" t="n">
        <v>0.29445562739694</v>
      </c>
      <c r="R11" s="19" t="n">
        <v>0.200436261534985</v>
      </c>
      <c r="S11" s="19" t="n">
        <v>0.205934665118914</v>
      </c>
      <c r="T11" s="19" t="n">
        <v>0.255114722703013</v>
      </c>
      <c r="U11" s="19"/>
      <c r="V11" s="19" t="n">
        <v>0.209444261935529</v>
      </c>
      <c r="W11" s="19" t="n">
        <v>0.20736757102558</v>
      </c>
      <c r="X11" s="19" t="n">
        <v>0.321538364431813</v>
      </c>
      <c r="Y11" s="19"/>
      <c r="Z11" s="19" t="n">
        <v>0.303590959907523</v>
      </c>
      <c r="AA11" s="19" t="n">
        <v>0.216180500246786</v>
      </c>
      <c r="AB11" s="19" t="n">
        <v>0.190389376940077</v>
      </c>
      <c r="AC11" s="19" t="n">
        <v>0.107857578463348</v>
      </c>
      <c r="AD11" s="19" t="n">
        <v>0.312668640642148</v>
      </c>
    </row>
    <row r="12">
      <c r="B12" s="20" t="s">
        <v>314</v>
      </c>
      <c r="C12" s="19" t="n">
        <v>0.122580514887528</v>
      </c>
      <c r="D12" s="19" t="n">
        <v>0.0336279603174182</v>
      </c>
      <c r="E12" s="19" t="n">
        <v>0.142761648062592</v>
      </c>
      <c r="F12" s="19"/>
      <c r="G12" s="19" t="n">
        <v>0.12444411215347</v>
      </c>
      <c r="H12" s="19" t="n">
        <v>0</v>
      </c>
      <c r="I12" s="19" t="n">
        <v>0.0533554487112586</v>
      </c>
      <c r="J12" s="19" t="n">
        <v>0</v>
      </c>
      <c r="K12" s="19" t="n">
        <v>0.142493420841187</v>
      </c>
      <c r="L12" s="19" t="n">
        <v>0.28522891109633</v>
      </c>
      <c r="M12" s="19" t="n">
        <v>0.0908107518284368</v>
      </c>
      <c r="N12" s="19" t="n">
        <v>0.15405664358507</v>
      </c>
      <c r="O12" s="19" t="n">
        <v>0.0829217679218684</v>
      </c>
      <c r="P12" s="19"/>
      <c r="Q12" s="19" t="n">
        <v>0.144168624143667</v>
      </c>
      <c r="R12" s="19" t="n">
        <v>0.0597822040268834</v>
      </c>
      <c r="S12" s="19" t="n">
        <v>0.205934665118914</v>
      </c>
      <c r="T12" s="19" t="n">
        <v>0.214453111343057</v>
      </c>
      <c r="U12" s="19"/>
      <c r="V12" s="19" t="n">
        <v>0.165793328742325</v>
      </c>
      <c r="W12" s="19" t="n">
        <v>0.122501241984596</v>
      </c>
      <c r="X12" s="19" t="n">
        <v>0</v>
      </c>
      <c r="Y12" s="19"/>
      <c r="Z12" s="19" t="n">
        <v>0.135078078015126</v>
      </c>
      <c r="AA12" s="19" t="n">
        <v>0.0784279114277957</v>
      </c>
      <c r="AB12" s="19" t="n">
        <v>0.124916144989918</v>
      </c>
      <c r="AC12" s="19" t="n">
        <v>0.0536264076418959</v>
      </c>
      <c r="AD12" s="19" t="n">
        <v>0.0616501198439939</v>
      </c>
    </row>
    <row r="13">
      <c r="B13" s="20" t="s">
        <v>315</v>
      </c>
      <c r="C13" s="19" t="n">
        <v>0.0284042804883411</v>
      </c>
      <c r="D13" s="19" t="n">
        <v>0</v>
      </c>
      <c r="E13" s="19" t="n">
        <v>0.0389422953574994</v>
      </c>
      <c r="F13" s="19"/>
      <c r="G13" s="19" t="n">
        <v>0.12444411215347</v>
      </c>
      <c r="H13" s="19" t="n">
        <v>0</v>
      </c>
      <c r="I13" s="19" t="n">
        <v>0.0472197320846995</v>
      </c>
      <c r="J13" s="19" t="n">
        <v>0</v>
      </c>
      <c r="K13" s="19" t="n">
        <v>0</v>
      </c>
      <c r="L13" s="19" t="n">
        <v>0</v>
      </c>
      <c r="M13" s="19" t="n">
        <v>0</v>
      </c>
      <c r="N13" s="19" t="n">
        <v>0.0765722606915508</v>
      </c>
      <c r="O13" s="19" t="n">
        <v>0</v>
      </c>
      <c r="P13" s="19"/>
      <c r="Q13" s="19" t="n">
        <v>0</v>
      </c>
      <c r="R13" s="19" t="n">
        <v>0.0548544259400587</v>
      </c>
      <c r="S13" s="19" t="n">
        <v>0</v>
      </c>
      <c r="T13" s="19" t="n">
        <v>0</v>
      </c>
      <c r="U13" s="19"/>
      <c r="V13" s="19" t="n">
        <v>0.0172095545736245</v>
      </c>
      <c r="W13" s="19" t="n">
        <v>0.0341386578946896</v>
      </c>
      <c r="X13" s="19" t="n">
        <v>0.0494904100721637</v>
      </c>
      <c r="Y13" s="19"/>
      <c r="Z13" s="19" t="n">
        <v>0.016165791025293</v>
      </c>
      <c r="AA13" s="19" t="n">
        <v>0</v>
      </c>
      <c r="AB13" s="19" t="n">
        <v>0.0573956990174045</v>
      </c>
      <c r="AC13" s="19" t="n">
        <v>0</v>
      </c>
      <c r="AD13" s="19" t="n">
        <v>0</v>
      </c>
    </row>
    <row r="14">
      <c r="B14" s="20" t="s">
        <v>78</v>
      </c>
      <c r="C14" s="21" t="n">
        <v>0.0324956233635734</v>
      </c>
      <c r="D14" s="21" t="n">
        <v>0.0381123418107673</v>
      </c>
      <c r="E14" s="21" t="n">
        <v>0.030917431870289</v>
      </c>
      <c r="F14" s="21"/>
      <c r="G14" s="21" t="n">
        <v>0</v>
      </c>
      <c r="H14" s="21" t="n">
        <v>0</v>
      </c>
      <c r="I14" s="21" t="n">
        <v>0</v>
      </c>
      <c r="J14" s="21" t="n">
        <v>0</v>
      </c>
      <c r="K14" s="21" t="n">
        <v>0</v>
      </c>
      <c r="L14" s="21" t="n">
        <v>0.142614455548165</v>
      </c>
      <c r="M14" s="21" t="n">
        <v>0</v>
      </c>
      <c r="N14" s="21" t="n">
        <v>0</v>
      </c>
      <c r="O14" s="21" t="n">
        <v>0.0839095249093843</v>
      </c>
      <c r="P14" s="21"/>
      <c r="Q14" s="21" t="n">
        <v>0</v>
      </c>
      <c r="R14" s="21" t="n">
        <v>0.0217752698090378</v>
      </c>
      <c r="S14" s="21" t="n">
        <v>0</v>
      </c>
      <c r="T14" s="21" t="n">
        <v>0.0909793667773122</v>
      </c>
      <c r="U14" s="21"/>
      <c r="V14" s="21" t="n">
        <v>0.0453182180191773</v>
      </c>
      <c r="W14" s="21" t="n">
        <v>0.0303954160123375</v>
      </c>
      <c r="X14" s="21" t="n">
        <v>0</v>
      </c>
      <c r="Y14" s="21"/>
      <c r="Z14" s="21" t="n">
        <v>0</v>
      </c>
      <c r="AA14" s="21" t="n">
        <v>0</v>
      </c>
      <c r="AB14" s="21" t="n">
        <v>0.0327959979293148</v>
      </c>
      <c r="AC14" s="21" t="n">
        <v>0.0615016153876657</v>
      </c>
      <c r="AD14" s="21" t="n">
        <v>0.0616501198439939</v>
      </c>
    </row>
    <row r="15">
      <c r="B15" s="18" t="s">
        <v>317</v>
      </c>
    </row>
    <row r="16">
      <c r="B16" t="s">
        <v>64</v>
      </c>
    </row>
    <row r="17">
      <c r="B17" t="s">
        <v>65</v>
      </c>
    </row>
    <row r="19">
      <c r="B19"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318</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97</v>
      </c>
      <c r="D7" s="11" t="n">
        <v>32</v>
      </c>
      <c r="E7" s="11" t="n">
        <v>64</v>
      </c>
      <c r="F7" s="11"/>
      <c r="G7" s="11" t="n">
        <v>7</v>
      </c>
      <c r="H7" s="11" t="n">
        <v>5</v>
      </c>
      <c r="I7" s="11" t="n">
        <v>20</v>
      </c>
      <c r="J7" s="11" t="n">
        <v>3</v>
      </c>
      <c r="K7" s="11" t="n">
        <v>15</v>
      </c>
      <c r="L7" s="11" t="n">
        <v>15</v>
      </c>
      <c r="M7" s="11" t="n">
        <v>10</v>
      </c>
      <c r="N7" s="11" t="n">
        <v>12</v>
      </c>
      <c r="O7" s="11" t="n">
        <v>10</v>
      </c>
      <c r="P7" s="11"/>
      <c r="Q7" s="11" t="n">
        <v>14</v>
      </c>
      <c r="R7" s="11" t="n">
        <v>48</v>
      </c>
      <c r="S7" s="11" t="n">
        <v>10</v>
      </c>
      <c r="T7" s="11" t="n">
        <v>25</v>
      </c>
      <c r="U7" s="11"/>
      <c r="V7" s="11" t="n">
        <v>47</v>
      </c>
      <c r="W7" s="11" t="n">
        <v>33</v>
      </c>
      <c r="X7" s="11" t="n">
        <v>17</v>
      </c>
      <c r="Y7" s="11"/>
      <c r="Z7" s="11" t="n">
        <v>54</v>
      </c>
      <c r="AA7" s="11" t="n">
        <v>15</v>
      </c>
      <c r="AB7" s="11" t="n">
        <v>27</v>
      </c>
      <c r="AC7" s="11" t="n">
        <v>18</v>
      </c>
      <c r="AD7" s="11" t="n">
        <v>16</v>
      </c>
    </row>
    <row r="8" ht="30" customHeight="1">
      <c r="B8" s="12" t="s">
        <v>20</v>
      </c>
      <c r="C8" s="12" t="n">
        <v>98</v>
      </c>
      <c r="D8" s="12" t="n">
        <v>33</v>
      </c>
      <c r="E8" s="12" t="n">
        <v>64</v>
      </c>
      <c r="F8" s="12"/>
      <c r="G8" s="12" t="n">
        <v>8</v>
      </c>
      <c r="H8" s="12" t="n">
        <v>5</v>
      </c>
      <c r="I8" s="12" t="n">
        <v>18</v>
      </c>
      <c r="J8" s="12" t="n">
        <v>2</v>
      </c>
      <c r="K8" s="12" t="n">
        <v>14</v>
      </c>
      <c r="L8" s="12" t="n">
        <v>18</v>
      </c>
      <c r="M8" s="12" t="n">
        <v>11</v>
      </c>
      <c r="N8" s="12" t="n">
        <v>11</v>
      </c>
      <c r="O8" s="12" t="n">
        <v>10</v>
      </c>
      <c r="P8" s="12"/>
      <c r="Q8" s="12" t="n">
        <v>14</v>
      </c>
      <c r="R8" s="12" t="n">
        <v>49</v>
      </c>
      <c r="S8" s="12" t="n">
        <v>10</v>
      </c>
      <c r="T8" s="12" t="n">
        <v>25</v>
      </c>
      <c r="U8" s="12"/>
      <c r="V8" s="12" t="n">
        <v>47</v>
      </c>
      <c r="W8" s="12" t="n">
        <v>34</v>
      </c>
      <c r="X8" s="12" t="n">
        <v>16</v>
      </c>
      <c r="Y8" s="12"/>
      <c r="Z8" s="12" t="n">
        <v>55</v>
      </c>
      <c r="AA8" s="12" t="n">
        <v>15</v>
      </c>
      <c r="AB8" s="12" t="n">
        <v>27</v>
      </c>
      <c r="AC8" s="12" t="n">
        <v>18</v>
      </c>
      <c r="AD8" s="12" t="n">
        <v>16</v>
      </c>
    </row>
    <row r="9">
      <c r="B9" s="20" t="s">
        <v>311</v>
      </c>
      <c r="C9" s="19" t="n">
        <v>0.166395305976605</v>
      </c>
      <c r="D9" s="19" t="n">
        <v>0.196434157031047</v>
      </c>
      <c r="E9" s="19" t="n">
        <v>0.153718445158599</v>
      </c>
      <c r="F9" s="19"/>
      <c r="G9" s="19" t="n">
        <v>0.142131546233497</v>
      </c>
      <c r="H9" s="19" t="n">
        <v>0.198580714138935</v>
      </c>
      <c r="I9" s="19" t="n">
        <v>0.148504477049883</v>
      </c>
      <c r="J9" s="19" t="n">
        <v>0</v>
      </c>
      <c r="K9" s="19" t="n">
        <v>0.200158322609678</v>
      </c>
      <c r="L9" s="19" t="n">
        <v>0.134281767405825</v>
      </c>
      <c r="M9" s="19" t="n">
        <v>0.30083284192214</v>
      </c>
      <c r="N9" s="19" t="n">
        <v>0.166831292831253</v>
      </c>
      <c r="O9" s="19" t="n">
        <v>0.100711325554369</v>
      </c>
      <c r="P9" s="19"/>
      <c r="Q9" s="19" t="n">
        <v>0.1300312561477</v>
      </c>
      <c r="R9" s="19" t="n">
        <v>0.211059857980034</v>
      </c>
      <c r="S9" s="19" t="n">
        <v>0.181258632008165</v>
      </c>
      <c r="T9" s="19" t="n">
        <v>0.0934675621170241</v>
      </c>
      <c r="U9" s="19"/>
      <c r="V9" s="19" t="n">
        <v>0.126381688698935</v>
      </c>
      <c r="W9" s="19" t="n">
        <v>0.185202236470267</v>
      </c>
      <c r="X9" s="19" t="n">
        <v>0.242861510157942</v>
      </c>
      <c r="Y9" s="19"/>
      <c r="Z9" s="19" t="n">
        <v>0.137736727424828</v>
      </c>
      <c r="AA9" s="19" t="n">
        <v>0.358108950543261</v>
      </c>
      <c r="AB9" s="19" t="n">
        <v>0.178955289944022</v>
      </c>
      <c r="AC9" s="19" t="n">
        <v>0.218632591255113</v>
      </c>
      <c r="AD9" s="19" t="n">
        <v>0.140834148260244</v>
      </c>
    </row>
    <row r="10">
      <c r="B10" s="20" t="s">
        <v>312</v>
      </c>
      <c r="C10" s="19" t="n">
        <v>0.427893648039445</v>
      </c>
      <c r="D10" s="19" t="n">
        <v>0.453243420589217</v>
      </c>
      <c r="E10" s="19" t="n">
        <v>0.421683598546003</v>
      </c>
      <c r="F10" s="19"/>
      <c r="G10" s="19" t="n">
        <v>0.285956151255501</v>
      </c>
      <c r="H10" s="19" t="n">
        <v>0.600473095287022</v>
      </c>
      <c r="I10" s="19" t="n">
        <v>0.547464703505909</v>
      </c>
      <c r="J10" s="19" t="n">
        <v>0.333333333333333</v>
      </c>
      <c r="K10" s="19" t="n">
        <v>0.332277849268815</v>
      </c>
      <c r="L10" s="19" t="n">
        <v>0.333333333333333</v>
      </c>
      <c r="M10" s="19" t="n">
        <v>0.499405112912757</v>
      </c>
      <c r="N10" s="19" t="n">
        <v>0.41757211057189</v>
      </c>
      <c r="O10" s="19" t="n">
        <v>0.5</v>
      </c>
      <c r="P10" s="19"/>
      <c r="Q10" s="19" t="n">
        <v>0.342100771461276</v>
      </c>
      <c r="R10" s="19" t="n">
        <v>0.438359041267541</v>
      </c>
      <c r="S10" s="19" t="n">
        <v>0.407716459162706</v>
      </c>
      <c r="T10" s="19" t="n">
        <v>0.46431287188222</v>
      </c>
      <c r="U10" s="19"/>
      <c r="V10" s="19" t="n">
        <v>0.424751619236958</v>
      </c>
      <c r="W10" s="19" t="n">
        <v>0.418049535683971</v>
      </c>
      <c r="X10" s="19" t="n">
        <v>0.457265745163077</v>
      </c>
      <c r="Y10" s="19"/>
      <c r="Z10" s="19" t="n">
        <v>0.487805936429075</v>
      </c>
      <c r="AA10" s="19" t="n">
        <v>0.307166921497807</v>
      </c>
      <c r="AB10" s="19" t="n">
        <v>0.394451653994681</v>
      </c>
      <c r="AC10" s="19" t="n">
        <v>0.380787632453927</v>
      </c>
      <c r="AD10" s="19" t="n">
        <v>0.403389828623068</v>
      </c>
    </row>
    <row r="11">
      <c r="B11" s="20" t="s">
        <v>313</v>
      </c>
      <c r="C11" s="19" t="n">
        <v>0.219601527868484</v>
      </c>
      <c r="D11" s="19" t="n">
        <v>0.186985166584733</v>
      </c>
      <c r="E11" s="19" t="n">
        <v>0.224003383933351</v>
      </c>
      <c r="F11" s="19"/>
      <c r="G11" s="19" t="n">
        <v>0</v>
      </c>
      <c r="H11" s="19" t="n">
        <v>0</v>
      </c>
      <c r="I11" s="19" t="n">
        <v>0.205027834744285</v>
      </c>
      <c r="J11" s="19" t="n">
        <v>0.333333333333333</v>
      </c>
      <c r="K11" s="19" t="n">
        <v>0.267405505511829</v>
      </c>
      <c r="L11" s="19" t="n">
        <v>0.399683855309169</v>
      </c>
      <c r="M11" s="19" t="n">
        <v>0.199762045165103</v>
      </c>
      <c r="N11" s="19" t="n">
        <v>0.166831292831253</v>
      </c>
      <c r="O11" s="19" t="n">
        <v>0.199051565927508</v>
      </c>
      <c r="P11" s="19"/>
      <c r="Q11" s="19" t="n">
        <v>0.228164466845962</v>
      </c>
      <c r="R11" s="19" t="n">
        <v>0.168470385039777</v>
      </c>
      <c r="S11" s="19" t="n">
        <v>0.197971146171752</v>
      </c>
      <c r="T11" s="19" t="n">
        <v>0.323776173290619</v>
      </c>
      <c r="U11" s="19"/>
      <c r="V11" s="19" t="n">
        <v>0.1878198406334</v>
      </c>
      <c r="W11" s="19" t="n">
        <v>0.275969145251945</v>
      </c>
      <c r="X11" s="19" t="n">
        <v>0.194820558940823</v>
      </c>
      <c r="Y11" s="19"/>
      <c r="Z11" s="19" t="n">
        <v>0.202401286982802</v>
      </c>
      <c r="AA11" s="19" t="n">
        <v>0.133446429454126</v>
      </c>
      <c r="AB11" s="19" t="n">
        <v>0.219310902122786</v>
      </c>
      <c r="AC11" s="19" t="n">
        <v>0.237724543907893</v>
      </c>
      <c r="AD11" s="19" t="n">
        <v>0.12605255136937</v>
      </c>
    </row>
    <row r="12">
      <c r="B12" s="20" t="s">
        <v>314</v>
      </c>
      <c r="C12" s="19" t="n">
        <v>0.143332356967373</v>
      </c>
      <c r="D12" s="19" t="n">
        <v>0.131784586050309</v>
      </c>
      <c r="E12" s="19" t="n">
        <v>0.15144199740579</v>
      </c>
      <c r="F12" s="19"/>
      <c r="G12" s="19" t="n">
        <v>0.429780756277504</v>
      </c>
      <c r="H12" s="19" t="n">
        <v>0.200946190574043</v>
      </c>
      <c r="I12" s="19" t="n">
        <v>0.0990029846999222</v>
      </c>
      <c r="J12" s="19" t="n">
        <v>0</v>
      </c>
      <c r="K12" s="19" t="n">
        <v>0.200158322609678</v>
      </c>
      <c r="L12" s="19" t="n">
        <v>0.0663505219758361</v>
      </c>
      <c r="M12" s="19" t="n">
        <v>0</v>
      </c>
      <c r="N12" s="19" t="n">
        <v>0.248765303765605</v>
      </c>
      <c r="O12" s="19" t="n">
        <v>0.0995257829637541</v>
      </c>
      <c r="P12" s="19"/>
      <c r="Q12" s="19" t="n">
        <v>0.217290383715812</v>
      </c>
      <c r="R12" s="19" t="n">
        <v>0.141407132840088</v>
      </c>
      <c r="S12" s="19" t="n">
        <v>0.213053762657377</v>
      </c>
      <c r="T12" s="19" t="n">
        <v>0.0770322182968286</v>
      </c>
      <c r="U12" s="19"/>
      <c r="V12" s="19" t="n">
        <v>0.236417211259075</v>
      </c>
      <c r="W12" s="19" t="n">
        <v>0.0564027375271929</v>
      </c>
      <c r="X12" s="19" t="n">
        <v>0.0545722170645866</v>
      </c>
      <c r="Y12" s="19"/>
      <c r="Z12" s="19" t="n">
        <v>0.150721403301577</v>
      </c>
      <c r="AA12" s="19" t="n">
        <v>0.12242834325975</v>
      </c>
      <c r="AB12" s="19" t="n">
        <v>0.177104918766596</v>
      </c>
      <c r="AC12" s="19" t="n">
        <v>0.10544476239065</v>
      </c>
      <c r="AD12" s="19" t="n">
        <v>0.329723471747319</v>
      </c>
    </row>
    <row r="13">
      <c r="B13" s="20" t="s">
        <v>315</v>
      </c>
      <c r="C13" s="19" t="n">
        <v>0.0237593446594237</v>
      </c>
      <c r="D13" s="19" t="n">
        <v>0</v>
      </c>
      <c r="E13" s="19" t="n">
        <v>0.0362117569037645</v>
      </c>
      <c r="F13" s="19"/>
      <c r="G13" s="19" t="n">
        <v>0.142131546233497</v>
      </c>
      <c r="H13" s="19" t="n">
        <v>0</v>
      </c>
      <c r="I13" s="19" t="n">
        <v>0</v>
      </c>
      <c r="J13" s="19" t="n">
        <v>0</v>
      </c>
      <c r="K13" s="19" t="n">
        <v>0</v>
      </c>
      <c r="L13" s="19" t="n">
        <v>0.0663505219758361</v>
      </c>
      <c r="M13" s="19" t="n">
        <v>0</v>
      </c>
      <c r="N13" s="19" t="n">
        <v>0</v>
      </c>
      <c r="O13" s="19" t="n">
        <v>0</v>
      </c>
      <c r="P13" s="19"/>
      <c r="Q13" s="19" t="n">
        <v>0.0824131218292513</v>
      </c>
      <c r="R13" s="19" t="n">
        <v>0.0236906705785676</v>
      </c>
      <c r="S13" s="19" t="n">
        <v>0</v>
      </c>
      <c r="T13" s="19" t="n">
        <v>0</v>
      </c>
      <c r="U13" s="19"/>
      <c r="V13" s="19" t="n">
        <v>0.0246296401716312</v>
      </c>
      <c r="W13" s="19" t="n">
        <v>0.0340552190135429</v>
      </c>
      <c r="X13" s="19" t="n">
        <v>0</v>
      </c>
      <c r="Y13" s="19"/>
      <c r="Z13" s="19" t="n">
        <v>0.021334645861717</v>
      </c>
      <c r="AA13" s="19" t="n">
        <v>0.0788493552450562</v>
      </c>
      <c r="AB13" s="19" t="n">
        <v>0</v>
      </c>
      <c r="AC13" s="19" t="n">
        <v>0</v>
      </c>
      <c r="AD13" s="19" t="n">
        <v>0</v>
      </c>
    </row>
    <row r="14">
      <c r="B14" s="20" t="s">
        <v>78</v>
      </c>
      <c r="C14" s="21" t="n">
        <v>0.0190178164886696</v>
      </c>
      <c r="D14" s="21" t="n">
        <v>0.0315526697446932</v>
      </c>
      <c r="E14" s="21" t="n">
        <v>0.0129408180524921</v>
      </c>
      <c r="F14" s="21"/>
      <c r="G14" s="21" t="n">
        <v>0</v>
      </c>
      <c r="H14" s="21" t="n">
        <v>0</v>
      </c>
      <c r="I14" s="21" t="n">
        <v>0</v>
      </c>
      <c r="J14" s="21" t="n">
        <v>0.333333333333333</v>
      </c>
      <c r="K14" s="21" t="n">
        <v>0</v>
      </c>
      <c r="L14" s="21" t="n">
        <v>0</v>
      </c>
      <c r="M14" s="21" t="n">
        <v>0</v>
      </c>
      <c r="N14" s="21" t="n">
        <v>0</v>
      </c>
      <c r="O14" s="21" t="n">
        <v>0.100711325554369</v>
      </c>
      <c r="P14" s="21"/>
      <c r="Q14" s="21" t="n">
        <v>0</v>
      </c>
      <c r="R14" s="21" t="n">
        <v>0.0170129122939929</v>
      </c>
      <c r="S14" s="21" t="n">
        <v>0</v>
      </c>
      <c r="T14" s="21" t="n">
        <v>0.041411174413308</v>
      </c>
      <c r="U14" s="21"/>
      <c r="V14" s="21" t="n">
        <v>0</v>
      </c>
      <c r="W14" s="21" t="n">
        <v>0.0303211260530813</v>
      </c>
      <c r="X14" s="21" t="n">
        <v>0.0504799686735711</v>
      </c>
      <c r="Y14" s="21"/>
      <c r="Z14" s="21" t="n">
        <v>0</v>
      </c>
      <c r="AA14" s="21" t="n">
        <v>0</v>
      </c>
      <c r="AB14" s="21" t="n">
        <v>0.0301772351719151</v>
      </c>
      <c r="AC14" s="21" t="n">
        <v>0.0574104699924166</v>
      </c>
      <c r="AD14" s="21" t="n">
        <v>0</v>
      </c>
    </row>
    <row r="15">
      <c r="B15" s="18" t="s">
        <v>319</v>
      </c>
    </row>
    <row r="16">
      <c r="B16" t="s">
        <v>64</v>
      </c>
    </row>
    <row r="17">
      <c r="B17" t="s">
        <v>65</v>
      </c>
    </row>
    <row r="19">
      <c r="B19"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320</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79</v>
      </c>
      <c r="D7" s="11" t="n">
        <v>28</v>
      </c>
      <c r="E7" s="11" t="n">
        <v>51</v>
      </c>
      <c r="F7" s="11"/>
      <c r="G7" s="11" t="n">
        <v>4</v>
      </c>
      <c r="H7" s="11" t="n">
        <v>7</v>
      </c>
      <c r="I7" s="11" t="n">
        <v>18</v>
      </c>
      <c r="J7" s="11" t="n">
        <v>4</v>
      </c>
      <c r="K7" s="11" t="n">
        <v>13</v>
      </c>
      <c r="L7" s="11" t="n">
        <v>13</v>
      </c>
      <c r="M7" s="11" t="n">
        <v>5</v>
      </c>
      <c r="N7" s="11" t="n">
        <v>10</v>
      </c>
      <c r="O7" s="11" t="n">
        <v>5</v>
      </c>
      <c r="P7" s="11"/>
      <c r="Q7" s="11" t="n">
        <v>17</v>
      </c>
      <c r="R7" s="11" t="n">
        <v>40</v>
      </c>
      <c r="S7" s="11" t="n">
        <v>7</v>
      </c>
      <c r="T7" s="11" t="n">
        <v>15</v>
      </c>
      <c r="U7" s="11"/>
      <c r="V7" s="11" t="n">
        <v>40</v>
      </c>
      <c r="W7" s="11" t="n">
        <v>27</v>
      </c>
      <c r="X7" s="11" t="n">
        <v>12</v>
      </c>
      <c r="Y7" s="11"/>
      <c r="Z7" s="11" t="n">
        <v>43</v>
      </c>
      <c r="AA7" s="11" t="n">
        <v>11</v>
      </c>
      <c r="AB7" s="11" t="n">
        <v>28</v>
      </c>
      <c r="AC7" s="11" t="n">
        <v>22</v>
      </c>
      <c r="AD7" s="11" t="n">
        <v>16</v>
      </c>
    </row>
    <row r="8" ht="30" customHeight="1">
      <c r="B8" s="12" t="s">
        <v>20</v>
      </c>
      <c r="C8" s="12" t="n">
        <v>78</v>
      </c>
      <c r="D8" s="12" t="n">
        <v>28</v>
      </c>
      <c r="E8" s="12" t="n">
        <v>50</v>
      </c>
      <c r="F8" s="12"/>
      <c r="G8" s="12" t="n">
        <v>5</v>
      </c>
      <c r="H8" s="12" t="n">
        <v>7</v>
      </c>
      <c r="I8" s="12" t="n">
        <v>16</v>
      </c>
      <c r="J8" s="12" t="n">
        <v>3</v>
      </c>
      <c r="K8" s="12" t="n">
        <v>12</v>
      </c>
      <c r="L8" s="12" t="n">
        <v>15</v>
      </c>
      <c r="M8" s="12" t="n">
        <v>6</v>
      </c>
      <c r="N8" s="12" t="n">
        <v>9</v>
      </c>
      <c r="O8" s="12" t="n">
        <v>5</v>
      </c>
      <c r="P8" s="12"/>
      <c r="Q8" s="12" t="n">
        <v>17</v>
      </c>
      <c r="R8" s="12" t="n">
        <v>40</v>
      </c>
      <c r="S8" s="12" t="n">
        <v>7</v>
      </c>
      <c r="T8" s="12" t="n">
        <v>14</v>
      </c>
      <c r="U8" s="12"/>
      <c r="V8" s="12" t="n">
        <v>39</v>
      </c>
      <c r="W8" s="12" t="n">
        <v>28</v>
      </c>
      <c r="X8" s="12" t="n">
        <v>11</v>
      </c>
      <c r="Y8" s="12"/>
      <c r="Z8" s="12" t="n">
        <v>43</v>
      </c>
      <c r="AA8" s="12" t="n">
        <v>10</v>
      </c>
      <c r="AB8" s="12" t="n">
        <v>28</v>
      </c>
      <c r="AC8" s="12" t="n">
        <v>22</v>
      </c>
      <c r="AD8" s="12" t="n">
        <v>16</v>
      </c>
    </row>
    <row r="9">
      <c r="B9" s="20" t="s">
        <v>311</v>
      </c>
      <c r="C9" s="19" t="n">
        <v>0.303853509959263</v>
      </c>
      <c r="D9" s="19" t="n">
        <v>0.293859718925369</v>
      </c>
      <c r="E9" s="19" t="n">
        <v>0.309353323824208</v>
      </c>
      <c r="F9" s="19"/>
      <c r="G9" s="19" t="n">
        <v>0.498515431733368</v>
      </c>
      <c r="H9" s="19" t="n">
        <v>0.143581513079417</v>
      </c>
      <c r="I9" s="19" t="n">
        <v>0.388010014563508</v>
      </c>
      <c r="J9" s="19" t="n">
        <v>0</v>
      </c>
      <c r="K9" s="19" t="n">
        <v>0.307762599167443</v>
      </c>
      <c r="L9" s="19" t="n">
        <v>0.308394580714175</v>
      </c>
      <c r="M9" s="19" t="n">
        <v>0.201901376470557</v>
      </c>
      <c r="N9" s="19" t="n">
        <v>0.399526904712978</v>
      </c>
      <c r="O9" s="19" t="n">
        <v>0.198580714138935</v>
      </c>
      <c r="P9" s="19"/>
      <c r="Q9" s="19" t="n">
        <v>0.355240156719302</v>
      </c>
      <c r="R9" s="19" t="n">
        <v>0.280175553088468</v>
      </c>
      <c r="S9" s="19" t="n">
        <v>0.401001538224947</v>
      </c>
      <c r="T9" s="19" t="n">
        <v>0.265463202899098</v>
      </c>
      <c r="U9" s="19"/>
      <c r="V9" s="19" t="n">
        <v>0.167930041544184</v>
      </c>
      <c r="W9" s="19" t="n">
        <v>0.451651772907586</v>
      </c>
      <c r="X9" s="19" t="n">
        <v>0.412435587267682</v>
      </c>
      <c r="Y9" s="19"/>
      <c r="Z9" s="19" t="n">
        <v>0.26273021542054</v>
      </c>
      <c r="AA9" s="19" t="n">
        <v>0.463861898627306</v>
      </c>
      <c r="AB9" s="19" t="n">
        <v>0.294032846651933</v>
      </c>
      <c r="AC9" s="19" t="n">
        <v>0.31510138768054</v>
      </c>
      <c r="AD9" s="19" t="n">
        <v>0.454872343796046</v>
      </c>
    </row>
    <row r="10">
      <c r="B10" s="20" t="s">
        <v>312</v>
      </c>
      <c r="C10" s="19" t="n">
        <v>0.353196684221922</v>
      </c>
      <c r="D10" s="19" t="n">
        <v>0.458780666988461</v>
      </c>
      <c r="E10" s="19" t="n">
        <v>0.295091381602905</v>
      </c>
      <c r="F10" s="19"/>
      <c r="G10" s="19" t="n">
        <v>0.501484568266631</v>
      </c>
      <c r="H10" s="19" t="n">
        <v>0.570945657947055</v>
      </c>
      <c r="I10" s="19" t="n">
        <v>0.279315807847195</v>
      </c>
      <c r="J10" s="19" t="n">
        <v>0.5</v>
      </c>
      <c r="K10" s="19" t="n">
        <v>0.461187004162785</v>
      </c>
      <c r="L10" s="19" t="n">
        <v>0.230839458071418</v>
      </c>
      <c r="M10" s="19" t="n">
        <v>0.199524655882361</v>
      </c>
      <c r="N10" s="19" t="n">
        <v>0.200946190574043</v>
      </c>
      <c r="O10" s="19" t="n">
        <v>0.600473095287022</v>
      </c>
      <c r="P10" s="19"/>
      <c r="Q10" s="19" t="n">
        <v>0.345901947340722</v>
      </c>
      <c r="R10" s="19" t="n">
        <v>0.342821719324361</v>
      </c>
      <c r="S10" s="19" t="n">
        <v>0.321463758324326</v>
      </c>
      <c r="T10" s="19" t="n">
        <v>0.405666375424256</v>
      </c>
      <c r="U10" s="19"/>
      <c r="V10" s="19" t="n">
        <v>0.499759644265666</v>
      </c>
      <c r="W10" s="19" t="n">
        <v>0.22084964944243</v>
      </c>
      <c r="X10" s="19" t="n">
        <v>0.168781612545378</v>
      </c>
      <c r="Y10" s="19"/>
      <c r="Z10" s="19" t="n">
        <v>0.327560159068662</v>
      </c>
      <c r="AA10" s="19" t="n">
        <v>0.355325019225213</v>
      </c>
      <c r="AB10" s="19" t="n">
        <v>0.310296894622913</v>
      </c>
      <c r="AC10" s="19" t="n">
        <v>0.322656750345066</v>
      </c>
      <c r="AD10" s="19" t="n">
        <v>0.308914148936989</v>
      </c>
    </row>
    <row r="11">
      <c r="B11" s="20" t="s">
        <v>313</v>
      </c>
      <c r="C11" s="19" t="n">
        <v>0.214404112002238</v>
      </c>
      <c r="D11" s="19" t="n">
        <v>0.210368496633052</v>
      </c>
      <c r="E11" s="19" t="n">
        <v>0.216625004282832</v>
      </c>
      <c r="F11" s="19"/>
      <c r="G11" s="19" t="n">
        <v>0</v>
      </c>
      <c r="H11" s="19" t="n">
        <v>0.285472828973528</v>
      </c>
      <c r="I11" s="19" t="n">
        <v>0.222002503640877</v>
      </c>
      <c r="J11" s="19" t="n">
        <v>0.25</v>
      </c>
      <c r="K11" s="19" t="n">
        <v>0.154338194172102</v>
      </c>
      <c r="L11" s="19" t="n">
        <v>0.307481625785748</v>
      </c>
      <c r="M11" s="19" t="n">
        <v>0.199524655882361</v>
      </c>
      <c r="N11" s="19" t="n">
        <v>0.300236547643511</v>
      </c>
      <c r="O11" s="19" t="n">
        <v>0</v>
      </c>
      <c r="P11" s="19"/>
      <c r="Q11" s="19" t="n">
        <v>0.245917991487009</v>
      </c>
      <c r="R11" s="19" t="n">
        <v>0.202611708351928</v>
      </c>
      <c r="S11" s="19" t="n">
        <v>0.135281366730946</v>
      </c>
      <c r="T11" s="19" t="n">
        <v>0.247836100931404</v>
      </c>
      <c r="U11" s="19"/>
      <c r="V11" s="19" t="n">
        <v>0.206689610539225</v>
      </c>
      <c r="W11" s="19" t="n">
        <v>0.173002944181343</v>
      </c>
      <c r="X11" s="19" t="n">
        <v>0.344641237101076</v>
      </c>
      <c r="Y11" s="19"/>
      <c r="Z11" s="19" t="n">
        <v>0.248082888164329</v>
      </c>
      <c r="AA11" s="19" t="n">
        <v>0.180813082147481</v>
      </c>
      <c r="AB11" s="19" t="n">
        <v>0.249430535510956</v>
      </c>
      <c r="AC11" s="19" t="n">
        <v>0.277252337374051</v>
      </c>
      <c r="AD11" s="19" t="n">
        <v>0.236213507266964</v>
      </c>
    </row>
    <row r="12">
      <c r="B12" s="20" t="s">
        <v>314</v>
      </c>
      <c r="C12" s="19" t="n">
        <v>0.053868581165428</v>
      </c>
      <c r="D12" s="19" t="n">
        <v>0.0369911174531177</v>
      </c>
      <c r="E12" s="19" t="n">
        <v>0.063156638982054</v>
      </c>
      <c r="F12" s="19"/>
      <c r="G12" s="19" t="n">
        <v>0</v>
      </c>
      <c r="H12" s="19" t="n">
        <v>0</v>
      </c>
      <c r="I12" s="19" t="n">
        <v>0</v>
      </c>
      <c r="J12" s="19" t="n">
        <v>0</v>
      </c>
      <c r="K12" s="19" t="n">
        <v>0</v>
      </c>
      <c r="L12" s="19" t="n">
        <v>0.07664216771433</v>
      </c>
      <c r="M12" s="19" t="n">
        <v>0.199524655882361</v>
      </c>
      <c r="N12" s="19" t="n">
        <v>0.0992903570694677</v>
      </c>
      <c r="O12" s="19" t="n">
        <v>0.200946190574043</v>
      </c>
      <c r="P12" s="19"/>
      <c r="Q12" s="19" t="n">
        <v>0</v>
      </c>
      <c r="R12" s="19" t="n">
        <v>0.0753915816619433</v>
      </c>
      <c r="S12" s="19" t="n">
        <v>0</v>
      </c>
      <c r="T12" s="19" t="n">
        <v>0.0810343207452417</v>
      </c>
      <c r="U12" s="19"/>
      <c r="V12" s="19" t="n">
        <v>0.0490446497876056</v>
      </c>
      <c r="W12" s="19" t="n">
        <v>0.082277191056709</v>
      </c>
      <c r="X12" s="19" t="n">
        <v>0</v>
      </c>
      <c r="Y12" s="19"/>
      <c r="Z12" s="19" t="n">
        <v>0.0714491676721394</v>
      </c>
      <c r="AA12" s="19" t="n">
        <v>0</v>
      </c>
      <c r="AB12" s="19" t="n">
        <v>0.0421335266822261</v>
      </c>
      <c r="AC12" s="19" t="n">
        <v>0</v>
      </c>
      <c r="AD12" s="19" t="n">
        <v>0</v>
      </c>
    </row>
    <row r="13">
      <c r="B13" s="20" t="s">
        <v>315</v>
      </c>
      <c r="C13" s="19" t="n">
        <v>0.0527787143033906</v>
      </c>
      <c r="D13" s="19" t="n">
        <v>0</v>
      </c>
      <c r="E13" s="19" t="n">
        <v>0.0818240589294035</v>
      </c>
      <c r="F13" s="19"/>
      <c r="G13" s="19" t="n">
        <v>0</v>
      </c>
      <c r="H13" s="19" t="n">
        <v>0</v>
      </c>
      <c r="I13" s="19" t="n">
        <v>0.0553358369742102</v>
      </c>
      <c r="J13" s="19" t="n">
        <v>0</v>
      </c>
      <c r="K13" s="19" t="n">
        <v>0.0767122024976708</v>
      </c>
      <c r="L13" s="19" t="n">
        <v>0.07664216771433</v>
      </c>
      <c r="M13" s="19" t="n">
        <v>0.199524655882361</v>
      </c>
      <c r="N13" s="19" t="n">
        <v>0</v>
      </c>
      <c r="O13" s="19" t="n">
        <v>0</v>
      </c>
      <c r="P13" s="19"/>
      <c r="Q13" s="19" t="n">
        <v>0</v>
      </c>
      <c r="R13" s="19" t="n">
        <v>0.078515731028675</v>
      </c>
      <c r="S13" s="19" t="n">
        <v>0.142253336719781</v>
      </c>
      <c r="T13" s="19" t="n">
        <v>0</v>
      </c>
      <c r="U13" s="19"/>
      <c r="V13" s="19" t="n">
        <v>0.0540144013275193</v>
      </c>
      <c r="W13" s="19" t="n">
        <v>0.0722184424119325</v>
      </c>
      <c r="X13" s="19" t="n">
        <v>0</v>
      </c>
      <c r="Y13" s="19"/>
      <c r="Z13" s="19" t="n">
        <v>0.0694514979559119</v>
      </c>
      <c r="AA13" s="19" t="n">
        <v>0</v>
      </c>
      <c r="AB13" s="19" t="n">
        <v>0.074133868200959</v>
      </c>
      <c r="AC13" s="19" t="n">
        <v>0.0849895246003431</v>
      </c>
      <c r="AD13" s="19" t="n">
        <v>0</v>
      </c>
    </row>
    <row r="14">
      <c r="B14" s="20" t="s">
        <v>78</v>
      </c>
      <c r="C14" s="21" t="n">
        <v>0.0218983983477586</v>
      </c>
      <c r="D14" s="21" t="n">
        <v>0</v>
      </c>
      <c r="E14" s="21" t="n">
        <v>0.0339495923785973</v>
      </c>
      <c r="F14" s="21"/>
      <c r="G14" s="21" t="n">
        <v>0</v>
      </c>
      <c r="H14" s="21" t="n">
        <v>0</v>
      </c>
      <c r="I14" s="21" t="n">
        <v>0.0553358369742102</v>
      </c>
      <c r="J14" s="21" t="n">
        <v>0.25</v>
      </c>
      <c r="K14" s="21" t="n">
        <v>0</v>
      </c>
      <c r="L14" s="21" t="n">
        <v>0</v>
      </c>
      <c r="M14" s="21" t="n">
        <v>0</v>
      </c>
      <c r="N14" s="21" t="n">
        <v>0</v>
      </c>
      <c r="O14" s="21" t="n">
        <v>0</v>
      </c>
      <c r="P14" s="21"/>
      <c r="Q14" s="21" t="n">
        <v>0.0529399044529677</v>
      </c>
      <c r="R14" s="21" t="n">
        <v>0.0204837065446252</v>
      </c>
      <c r="S14" s="21" t="n">
        <v>0</v>
      </c>
      <c r="T14" s="21" t="n">
        <v>0</v>
      </c>
      <c r="U14" s="21"/>
      <c r="V14" s="21" t="n">
        <v>0.0225616525358003</v>
      </c>
      <c r="W14" s="21" t="n">
        <v>0</v>
      </c>
      <c r="X14" s="21" t="n">
        <v>0.0741415630858645</v>
      </c>
      <c r="Y14" s="21"/>
      <c r="Z14" s="21" t="n">
        <v>0.0207260717184176</v>
      </c>
      <c r="AA14" s="21" t="n">
        <v>0</v>
      </c>
      <c r="AB14" s="21" t="n">
        <v>0.0299723283310131</v>
      </c>
      <c r="AC14" s="21" t="n">
        <v>0</v>
      </c>
      <c r="AD14" s="21" t="n">
        <v>0</v>
      </c>
    </row>
    <row r="15">
      <c r="B15" s="18" t="s">
        <v>319</v>
      </c>
    </row>
    <row r="16">
      <c r="B16" t="s">
        <v>64</v>
      </c>
    </row>
    <row r="17">
      <c r="B17" t="s">
        <v>65</v>
      </c>
    </row>
    <row r="19">
      <c r="B19"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321</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74</v>
      </c>
      <c r="D7" s="11" t="n">
        <v>21</v>
      </c>
      <c r="E7" s="11" t="n">
        <v>52</v>
      </c>
      <c r="F7" s="11"/>
      <c r="G7" s="11" t="n">
        <v>5</v>
      </c>
      <c r="H7" s="11" t="n">
        <v>6</v>
      </c>
      <c r="I7" s="11" t="n">
        <v>17</v>
      </c>
      <c r="J7" s="11" t="n">
        <v>3</v>
      </c>
      <c r="K7" s="11" t="n">
        <v>11</v>
      </c>
      <c r="L7" s="11" t="n">
        <v>8</v>
      </c>
      <c r="M7" s="11" t="n">
        <v>10</v>
      </c>
      <c r="N7" s="11" t="n">
        <v>8</v>
      </c>
      <c r="O7" s="11" t="n">
        <v>6</v>
      </c>
      <c r="P7" s="11"/>
      <c r="Q7" s="11" t="n">
        <v>16</v>
      </c>
      <c r="R7" s="11" t="n">
        <v>35</v>
      </c>
      <c r="S7" s="11" t="n">
        <v>8</v>
      </c>
      <c r="T7" s="11" t="n">
        <v>15</v>
      </c>
      <c r="U7" s="11"/>
      <c r="V7" s="11" t="n">
        <v>39</v>
      </c>
      <c r="W7" s="11" t="n">
        <v>25</v>
      </c>
      <c r="X7" s="11" t="n">
        <v>10</v>
      </c>
      <c r="Y7" s="11"/>
      <c r="Z7" s="11" t="n">
        <v>41</v>
      </c>
      <c r="AA7" s="11" t="n">
        <v>6</v>
      </c>
      <c r="AB7" s="11" t="n">
        <v>27</v>
      </c>
      <c r="AC7" s="11" t="n">
        <v>15</v>
      </c>
      <c r="AD7" s="11" t="n">
        <v>12</v>
      </c>
    </row>
    <row r="8" ht="30" customHeight="1">
      <c r="B8" s="12" t="s">
        <v>20</v>
      </c>
      <c r="C8" s="12" t="n">
        <v>74</v>
      </c>
      <c r="D8" s="12" t="n">
        <v>21</v>
      </c>
      <c r="E8" s="12" t="n">
        <v>52</v>
      </c>
      <c r="F8" s="12"/>
      <c r="G8" s="12" t="n">
        <v>6</v>
      </c>
      <c r="H8" s="12" t="n">
        <v>6</v>
      </c>
      <c r="I8" s="12" t="n">
        <v>15</v>
      </c>
      <c r="J8" s="12" t="n">
        <v>2</v>
      </c>
      <c r="K8" s="12" t="n">
        <v>11</v>
      </c>
      <c r="L8" s="12" t="n">
        <v>9</v>
      </c>
      <c r="M8" s="12" t="n">
        <v>11</v>
      </c>
      <c r="N8" s="12" t="n">
        <v>7</v>
      </c>
      <c r="O8" s="12" t="n">
        <v>6</v>
      </c>
      <c r="P8" s="12"/>
      <c r="Q8" s="12" t="n">
        <v>16</v>
      </c>
      <c r="R8" s="12" t="n">
        <v>35</v>
      </c>
      <c r="S8" s="12" t="n">
        <v>8</v>
      </c>
      <c r="T8" s="12" t="n">
        <v>15</v>
      </c>
      <c r="U8" s="12"/>
      <c r="V8" s="12" t="n">
        <v>39</v>
      </c>
      <c r="W8" s="12" t="n">
        <v>25</v>
      </c>
      <c r="X8" s="12" t="n">
        <v>10</v>
      </c>
      <c r="Y8" s="12"/>
      <c r="Z8" s="12" t="n">
        <v>41</v>
      </c>
      <c r="AA8" s="12" t="n">
        <v>6</v>
      </c>
      <c r="AB8" s="12" t="n">
        <v>27</v>
      </c>
      <c r="AC8" s="12" t="n">
        <v>15</v>
      </c>
      <c r="AD8" s="12" t="n">
        <v>12</v>
      </c>
    </row>
    <row r="9">
      <c r="B9" s="20" t="s">
        <v>311</v>
      </c>
      <c r="C9" s="19" t="n">
        <v>0.14903792374899</v>
      </c>
      <c r="D9" s="19" t="n">
        <v>0.19954006395983</v>
      </c>
      <c r="E9" s="19" t="n">
        <v>0.131464981921751</v>
      </c>
      <c r="F9" s="19"/>
      <c r="G9" s="19" t="n">
        <v>0</v>
      </c>
      <c r="H9" s="19" t="n">
        <v>0</v>
      </c>
      <c r="I9" s="19" t="n">
        <v>0.174525153821549</v>
      </c>
      <c r="J9" s="19" t="n">
        <v>0</v>
      </c>
      <c r="K9" s="19" t="n">
        <v>0.0916941052074666</v>
      </c>
      <c r="L9" s="19" t="n">
        <v>0.125926479744217</v>
      </c>
      <c r="M9" s="19" t="n">
        <v>0.30083284192214</v>
      </c>
      <c r="N9" s="19" t="n">
        <v>0.250370591897687</v>
      </c>
      <c r="O9" s="19" t="n">
        <v>0.165679884380249</v>
      </c>
      <c r="P9" s="19"/>
      <c r="Q9" s="19" t="n">
        <v>0.0562257330545588</v>
      </c>
      <c r="R9" s="19" t="n">
        <v>0.204961813909078</v>
      </c>
      <c r="S9" s="19" t="n">
        <v>0.113148075598642</v>
      </c>
      <c r="T9" s="19" t="n">
        <v>0.134381791280969</v>
      </c>
      <c r="U9" s="19"/>
      <c r="V9" s="19" t="n">
        <v>0.0741951709947736</v>
      </c>
      <c r="W9" s="19" t="n">
        <v>0.286858453195882</v>
      </c>
      <c r="X9" s="19" t="n">
        <v>0.0926117952546609</v>
      </c>
      <c r="Y9" s="19"/>
      <c r="Z9" s="19" t="n">
        <v>0.147817035265821</v>
      </c>
      <c r="AA9" s="19" t="n">
        <v>0</v>
      </c>
      <c r="AB9" s="19" t="n">
        <v>0.192749315382196</v>
      </c>
      <c r="AC9" s="19" t="n">
        <v>0.263274749847943</v>
      </c>
      <c r="AD9" s="19" t="n">
        <v>0.257120965636207</v>
      </c>
    </row>
    <row r="10">
      <c r="B10" s="20" t="s">
        <v>312</v>
      </c>
      <c r="C10" s="19" t="n">
        <v>0.35119438212145</v>
      </c>
      <c r="D10" s="19" t="n">
        <v>0.401510119490216</v>
      </c>
      <c r="E10" s="19" t="n">
        <v>0.337593269241914</v>
      </c>
      <c r="F10" s="19"/>
      <c r="G10" s="19" t="n">
        <v>0.600950688235278</v>
      </c>
      <c r="H10" s="19" t="n">
        <v>0.666007510922631</v>
      </c>
      <c r="I10" s="19" t="n">
        <v>0.291568232590511</v>
      </c>
      <c r="J10" s="19" t="n">
        <v>0.333333333333333</v>
      </c>
      <c r="K10" s="19" t="n">
        <v>0.454152947396267</v>
      </c>
      <c r="L10" s="19" t="n">
        <v>0.376297071641903</v>
      </c>
      <c r="M10" s="19" t="n">
        <v>0.0998810225825514</v>
      </c>
      <c r="N10" s="19" t="n">
        <v>0.24888822430694</v>
      </c>
      <c r="O10" s="19" t="n">
        <v>0.335306897906168</v>
      </c>
      <c r="P10" s="19"/>
      <c r="Q10" s="19" t="n">
        <v>0.453168418798158</v>
      </c>
      <c r="R10" s="19" t="n">
        <v>0.334728969289915</v>
      </c>
      <c r="S10" s="19" t="n">
        <v>0.365223250576136</v>
      </c>
      <c r="T10" s="19" t="n">
        <v>0.275736428273075</v>
      </c>
      <c r="U10" s="19"/>
      <c r="V10" s="19" t="n">
        <v>0.39386519547877</v>
      </c>
      <c r="W10" s="19" t="n">
        <v>0.30238855352784</v>
      </c>
      <c r="X10" s="19" t="n">
        <v>0.305936058785847</v>
      </c>
      <c r="Y10" s="19"/>
      <c r="Z10" s="19" t="n">
        <v>0.33985621158747</v>
      </c>
      <c r="AA10" s="19" t="n">
        <v>0.380636489387217</v>
      </c>
      <c r="AB10" s="19" t="n">
        <v>0.330488149652177</v>
      </c>
      <c r="AC10" s="19" t="n">
        <v>0.404571664866194</v>
      </c>
      <c r="AD10" s="19" t="n">
        <v>0.225887790268078</v>
      </c>
    </row>
    <row r="11">
      <c r="B11" s="20" t="s">
        <v>313</v>
      </c>
      <c r="C11" s="19" t="n">
        <v>0.269979743312485</v>
      </c>
      <c r="D11" s="19" t="n">
        <v>0.214248099827325</v>
      </c>
      <c r="E11" s="19" t="n">
        <v>0.278471962234786</v>
      </c>
      <c r="F11" s="19"/>
      <c r="G11" s="19" t="n">
        <v>0.199524655882361</v>
      </c>
      <c r="H11" s="19" t="n">
        <v>0.166007510922631</v>
      </c>
      <c r="I11" s="19" t="n">
        <v>0.300513432271279</v>
      </c>
      <c r="J11" s="19" t="n">
        <v>0.333333333333333</v>
      </c>
      <c r="K11" s="19" t="n">
        <v>0.0906147105472</v>
      </c>
      <c r="L11" s="19" t="n">
        <v>0.24888822430694</v>
      </c>
      <c r="M11" s="19" t="n">
        <v>0.399524090330206</v>
      </c>
      <c r="N11" s="19" t="n">
        <v>0.500741183795373</v>
      </c>
      <c r="O11" s="19" t="n">
        <v>0.165679884380249</v>
      </c>
      <c r="P11" s="19"/>
      <c r="Q11" s="19" t="n">
        <v>0.433710358982903</v>
      </c>
      <c r="R11" s="19" t="n">
        <v>0.261793139264324</v>
      </c>
      <c r="S11" s="19" t="n">
        <v>0</v>
      </c>
      <c r="T11" s="19" t="n">
        <v>0.259951527858941</v>
      </c>
      <c r="U11" s="19"/>
      <c r="V11" s="19" t="n">
        <v>0.277288193214504</v>
      </c>
      <c r="W11" s="19" t="n">
        <v>0.16412909962592</v>
      </c>
      <c r="X11" s="19" t="n">
        <v>0.51578510190802</v>
      </c>
      <c r="Y11" s="19"/>
      <c r="Z11" s="19" t="n">
        <v>0.297918489046192</v>
      </c>
      <c r="AA11" s="19" t="n">
        <v>0.619363510612783</v>
      </c>
      <c r="AB11" s="19" t="n">
        <v>0.208333880732418</v>
      </c>
      <c r="AC11" s="19" t="n">
        <v>0.271183207404424</v>
      </c>
      <c r="AD11" s="19" t="n">
        <v>0.252602784000075</v>
      </c>
    </row>
    <row r="12">
      <c r="B12" s="20" t="s">
        <v>314</v>
      </c>
      <c r="C12" s="19" t="n">
        <v>0.165014824332406</v>
      </c>
      <c r="D12" s="19" t="n">
        <v>0.137499648721749</v>
      </c>
      <c r="E12" s="19" t="n">
        <v>0.179334680962047</v>
      </c>
      <c r="F12" s="19"/>
      <c r="G12" s="19" t="n">
        <v>0.199524655882361</v>
      </c>
      <c r="H12" s="19" t="n">
        <v>0</v>
      </c>
      <c r="I12" s="19" t="n">
        <v>0.175218130042811</v>
      </c>
      <c r="J12" s="19" t="n">
        <v>0</v>
      </c>
      <c r="K12" s="19" t="n">
        <v>0.272923526301867</v>
      </c>
      <c r="L12" s="19" t="n">
        <v>0.24888822430694</v>
      </c>
      <c r="M12" s="19" t="n">
        <v>0.0998810225825514</v>
      </c>
      <c r="N12" s="19" t="n">
        <v>0</v>
      </c>
      <c r="O12" s="19" t="n">
        <v>0.333333333333333</v>
      </c>
      <c r="P12" s="19"/>
      <c r="Q12" s="19" t="n">
        <v>0.05689548916438</v>
      </c>
      <c r="R12" s="19" t="n">
        <v>0.114675969741368</v>
      </c>
      <c r="S12" s="19" t="n">
        <v>0.409883498139104</v>
      </c>
      <c r="T12" s="19" t="n">
        <v>0.266668344082455</v>
      </c>
      <c r="U12" s="19"/>
      <c r="V12" s="19" t="n">
        <v>0.23198606577208</v>
      </c>
      <c r="W12" s="19" t="n">
        <v>0.124550582088512</v>
      </c>
      <c r="X12" s="19" t="n">
        <v>0</v>
      </c>
      <c r="Y12" s="19"/>
      <c r="Z12" s="19" t="n">
        <v>0.118546263898759</v>
      </c>
      <c r="AA12" s="19" t="n">
        <v>0</v>
      </c>
      <c r="AB12" s="19" t="n">
        <v>0.237664390555204</v>
      </c>
      <c r="AC12" s="19" t="n">
        <v>0.0609703778814384</v>
      </c>
      <c r="AD12" s="19" t="n">
        <v>0.187795030165718</v>
      </c>
    </row>
    <row r="13">
      <c r="B13" s="20" t="s">
        <v>315</v>
      </c>
      <c r="C13" s="19" t="n">
        <v>0.0272311647729238</v>
      </c>
      <c r="D13" s="19" t="n">
        <v>0</v>
      </c>
      <c r="E13" s="19" t="n">
        <v>0.0387803981457951</v>
      </c>
      <c r="F13" s="19"/>
      <c r="G13" s="19" t="n">
        <v>0</v>
      </c>
      <c r="H13" s="19" t="n">
        <v>0</v>
      </c>
      <c r="I13" s="19" t="n">
        <v>0.0581750512738498</v>
      </c>
      <c r="J13" s="19" t="n">
        <v>0</v>
      </c>
      <c r="K13" s="19" t="n">
        <v>0</v>
      </c>
      <c r="L13" s="19" t="n">
        <v>0</v>
      </c>
      <c r="M13" s="19" t="n">
        <v>0.0998810225825514</v>
      </c>
      <c r="N13" s="19" t="n">
        <v>0</v>
      </c>
      <c r="O13" s="19" t="n">
        <v>0</v>
      </c>
      <c r="P13" s="19"/>
      <c r="Q13" s="19" t="n">
        <v>0</v>
      </c>
      <c r="R13" s="19" t="n">
        <v>0.0320591806067104</v>
      </c>
      <c r="S13" s="19" t="n">
        <v>0.111745175686118</v>
      </c>
      <c r="T13" s="19" t="n">
        <v>0</v>
      </c>
      <c r="U13" s="19"/>
      <c r="V13" s="19" t="n">
        <v>0.0226653745398728</v>
      </c>
      <c r="W13" s="19" t="n">
        <v>0.0447856299182597</v>
      </c>
      <c r="X13" s="19" t="n">
        <v>0</v>
      </c>
      <c r="Y13" s="19"/>
      <c r="Z13" s="19" t="n">
        <v>0.0487434292637184</v>
      </c>
      <c r="AA13" s="19" t="n">
        <v>0</v>
      </c>
      <c r="AB13" s="19" t="n">
        <v>0</v>
      </c>
      <c r="AC13" s="19" t="n">
        <v>0</v>
      </c>
      <c r="AD13" s="19" t="n">
        <v>0.0765934299299229</v>
      </c>
    </row>
    <row r="14">
      <c r="B14" s="20" t="s">
        <v>78</v>
      </c>
      <c r="C14" s="21" t="n">
        <v>0.0375419617117445</v>
      </c>
      <c r="D14" s="21" t="n">
        <v>0.0472020680008792</v>
      </c>
      <c r="E14" s="21" t="n">
        <v>0.0343547074937057</v>
      </c>
      <c r="F14" s="21"/>
      <c r="G14" s="21" t="n">
        <v>0</v>
      </c>
      <c r="H14" s="21" t="n">
        <v>0.167984978154739</v>
      </c>
      <c r="I14" s="21" t="n">
        <v>0</v>
      </c>
      <c r="J14" s="21" t="n">
        <v>0.333333333333333</v>
      </c>
      <c r="K14" s="21" t="n">
        <v>0.0906147105472</v>
      </c>
      <c r="L14" s="21" t="n">
        <v>0</v>
      </c>
      <c r="M14" s="21" t="n">
        <v>0</v>
      </c>
      <c r="N14" s="21" t="n">
        <v>0</v>
      </c>
      <c r="O14" s="21" t="n">
        <v>0</v>
      </c>
      <c r="P14" s="21"/>
      <c r="Q14" s="21" t="n">
        <v>0</v>
      </c>
      <c r="R14" s="21" t="n">
        <v>0.0517809271886053</v>
      </c>
      <c r="S14" s="21" t="n">
        <v>0</v>
      </c>
      <c r="T14" s="21" t="n">
        <v>0.0632619085045589</v>
      </c>
      <c r="U14" s="21"/>
      <c r="V14" s="21" t="n">
        <v>0</v>
      </c>
      <c r="W14" s="21" t="n">
        <v>0.0772876816435863</v>
      </c>
      <c r="X14" s="21" t="n">
        <v>0.0856670440514724</v>
      </c>
      <c r="Y14" s="21"/>
      <c r="Z14" s="21" t="n">
        <v>0.0471185709380399</v>
      </c>
      <c r="AA14" s="21" t="n">
        <v>0</v>
      </c>
      <c r="AB14" s="21" t="n">
        <v>0.0307642636780049</v>
      </c>
      <c r="AC14" s="21" t="n">
        <v>0</v>
      </c>
      <c r="AD14" s="21" t="n">
        <v>0</v>
      </c>
    </row>
    <row r="15">
      <c r="B15" s="18" t="s">
        <v>322</v>
      </c>
    </row>
    <row r="16">
      <c r="B16" t="s">
        <v>64</v>
      </c>
    </row>
    <row r="17">
      <c r="B17" t="s">
        <v>65</v>
      </c>
    </row>
    <row r="19">
      <c r="B19"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323</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122</v>
      </c>
      <c r="D7" s="11" t="n">
        <v>39</v>
      </c>
      <c r="E7" s="11" t="n">
        <v>83</v>
      </c>
      <c r="F7" s="11"/>
      <c r="G7" s="11" t="n">
        <v>7</v>
      </c>
      <c r="H7" s="11" t="n">
        <v>7</v>
      </c>
      <c r="I7" s="11" t="n">
        <v>23</v>
      </c>
      <c r="J7" s="11" t="n">
        <v>3</v>
      </c>
      <c r="K7" s="11" t="n">
        <v>15</v>
      </c>
      <c r="L7" s="11" t="n">
        <v>18</v>
      </c>
      <c r="M7" s="11" t="n">
        <v>16</v>
      </c>
      <c r="N7" s="11" t="n">
        <v>16</v>
      </c>
      <c r="O7" s="11" t="n">
        <v>17</v>
      </c>
      <c r="P7" s="11"/>
      <c r="Q7" s="11" t="n">
        <v>22</v>
      </c>
      <c r="R7" s="11" t="n">
        <v>58</v>
      </c>
      <c r="S7" s="11" t="n">
        <v>11</v>
      </c>
      <c r="T7" s="11" t="n">
        <v>31</v>
      </c>
      <c r="U7" s="11"/>
      <c r="V7" s="11" t="n">
        <v>57</v>
      </c>
      <c r="W7" s="11" t="n">
        <v>39</v>
      </c>
      <c r="X7" s="11" t="n">
        <v>26</v>
      </c>
      <c r="Y7" s="11"/>
      <c r="Z7" s="11" t="n">
        <v>67</v>
      </c>
      <c r="AA7" s="11" t="n">
        <v>17</v>
      </c>
      <c r="AB7" s="11" t="n">
        <v>38</v>
      </c>
      <c r="AC7" s="11" t="n">
        <v>29</v>
      </c>
      <c r="AD7" s="11" t="n">
        <v>26</v>
      </c>
    </row>
    <row r="8" ht="30" customHeight="1">
      <c r="B8" s="12" t="s">
        <v>20</v>
      </c>
      <c r="C8" s="12" t="n">
        <v>123</v>
      </c>
      <c r="D8" s="12" t="n">
        <v>39</v>
      </c>
      <c r="E8" s="12" t="n">
        <v>84</v>
      </c>
      <c r="F8" s="12"/>
      <c r="G8" s="12" t="n">
        <v>8</v>
      </c>
      <c r="H8" s="12" t="n">
        <v>7</v>
      </c>
      <c r="I8" s="12" t="n">
        <v>20</v>
      </c>
      <c r="J8" s="12" t="n">
        <v>2</v>
      </c>
      <c r="K8" s="12" t="n">
        <v>14</v>
      </c>
      <c r="L8" s="12" t="n">
        <v>21</v>
      </c>
      <c r="M8" s="12" t="n">
        <v>18</v>
      </c>
      <c r="N8" s="12" t="n">
        <v>14</v>
      </c>
      <c r="O8" s="12" t="n">
        <v>17</v>
      </c>
      <c r="P8" s="12"/>
      <c r="Q8" s="12" t="n">
        <v>22</v>
      </c>
      <c r="R8" s="12" t="n">
        <v>59</v>
      </c>
      <c r="S8" s="12" t="n">
        <v>11</v>
      </c>
      <c r="T8" s="12" t="n">
        <v>31</v>
      </c>
      <c r="U8" s="12"/>
      <c r="V8" s="12" t="n">
        <v>58</v>
      </c>
      <c r="W8" s="12" t="n">
        <v>40</v>
      </c>
      <c r="X8" s="12" t="n">
        <v>26</v>
      </c>
      <c r="Y8" s="12"/>
      <c r="Z8" s="12" t="n">
        <v>68</v>
      </c>
      <c r="AA8" s="12" t="n">
        <v>17</v>
      </c>
      <c r="AB8" s="12" t="n">
        <v>38</v>
      </c>
      <c r="AC8" s="12" t="n">
        <v>29</v>
      </c>
      <c r="AD8" s="12" t="n">
        <v>26</v>
      </c>
    </row>
    <row r="9">
      <c r="B9" s="20" t="s">
        <v>311</v>
      </c>
      <c r="C9" s="19" t="n">
        <v>0.291511868954927</v>
      </c>
      <c r="D9" s="19" t="n">
        <v>0.322314832016553</v>
      </c>
      <c r="E9" s="19" t="n">
        <v>0.277333762787224</v>
      </c>
      <c r="F9" s="19"/>
      <c r="G9" s="19" t="n">
        <v>0.286441112899084</v>
      </c>
      <c r="H9" s="19" t="n">
        <v>0.143824605022003</v>
      </c>
      <c r="I9" s="19" t="n">
        <v>0.348117760883672</v>
      </c>
      <c r="J9" s="19" t="n">
        <v>0.667984978154739</v>
      </c>
      <c r="K9" s="19" t="n">
        <v>0.333596995630948</v>
      </c>
      <c r="L9" s="19" t="n">
        <v>0.221635532565587</v>
      </c>
      <c r="M9" s="19" t="n">
        <v>0.312267518506367</v>
      </c>
      <c r="N9" s="19" t="n">
        <v>0.250370591897687</v>
      </c>
      <c r="O9" s="19" t="n">
        <v>0.294158577952019</v>
      </c>
      <c r="P9" s="19"/>
      <c r="Q9" s="19" t="n">
        <v>0.263897164581745</v>
      </c>
      <c r="R9" s="19" t="n">
        <v>0.364273009821184</v>
      </c>
      <c r="S9" s="19" t="n">
        <v>0.163997901721617</v>
      </c>
      <c r="T9" s="19" t="n">
        <v>0.219206390098951</v>
      </c>
      <c r="U9" s="19"/>
      <c r="V9" s="19" t="n">
        <v>0.256705164950385</v>
      </c>
      <c r="W9" s="19" t="n">
        <v>0.314175272046127</v>
      </c>
      <c r="X9" s="19" t="n">
        <v>0.334538805544487</v>
      </c>
      <c r="Y9" s="19"/>
      <c r="Z9" s="19" t="n">
        <v>0.236332990846164</v>
      </c>
      <c r="AA9" s="19" t="n">
        <v>0.582466847976725</v>
      </c>
      <c r="AB9" s="19" t="n">
        <v>0.310277318355767</v>
      </c>
      <c r="AC9" s="19" t="n">
        <v>0.27029705599356</v>
      </c>
      <c r="AD9" s="19" t="n">
        <v>0.185698758526051</v>
      </c>
    </row>
    <row r="10">
      <c r="B10" s="20" t="s">
        <v>312</v>
      </c>
      <c r="C10" s="19" t="n">
        <v>0.328038719819591</v>
      </c>
      <c r="D10" s="19" t="n">
        <v>0.297947418897492</v>
      </c>
      <c r="E10" s="19" t="n">
        <v>0.341889259403861</v>
      </c>
      <c r="F10" s="19"/>
      <c r="G10" s="19" t="n">
        <v>0</v>
      </c>
      <c r="H10" s="19" t="n">
        <v>0.856175394977997</v>
      </c>
      <c r="I10" s="19" t="n">
        <v>0.390922928075198</v>
      </c>
      <c r="J10" s="19" t="n">
        <v>0</v>
      </c>
      <c r="K10" s="19" t="n">
        <v>0.265612017476209</v>
      </c>
      <c r="L10" s="19" t="n">
        <v>0.445911168586032</v>
      </c>
      <c r="M10" s="19" t="n">
        <v>0.313011459285993</v>
      </c>
      <c r="N10" s="19" t="n">
        <v>0.249629408102313</v>
      </c>
      <c r="O10" s="19" t="n">
        <v>0.234352707103553</v>
      </c>
      <c r="P10" s="19"/>
      <c r="Q10" s="19" t="n">
        <v>0.367346692167513</v>
      </c>
      <c r="R10" s="19" t="n">
        <v>0.255500577494513</v>
      </c>
      <c r="S10" s="19" t="n">
        <v>0.361273714716728</v>
      </c>
      <c r="T10" s="19" t="n">
        <v>0.424806409178263</v>
      </c>
      <c r="U10" s="19"/>
      <c r="V10" s="19" t="n">
        <v>0.34810883765001</v>
      </c>
      <c r="W10" s="19" t="n">
        <v>0.256975907017856</v>
      </c>
      <c r="X10" s="19" t="n">
        <v>0.39378719403697</v>
      </c>
      <c r="Y10" s="19"/>
      <c r="Z10" s="19" t="n">
        <v>0.339587707672375</v>
      </c>
      <c r="AA10" s="19" t="n">
        <v>0.177384698333812</v>
      </c>
      <c r="AB10" s="19" t="n">
        <v>0.319117331926724</v>
      </c>
      <c r="AC10" s="19" t="n">
        <v>0.359567432171487</v>
      </c>
      <c r="AD10" s="19" t="n">
        <v>0.526061973225338</v>
      </c>
    </row>
    <row r="11">
      <c r="B11" s="20" t="s">
        <v>313</v>
      </c>
      <c r="C11" s="19" t="n">
        <v>0.205200800781719</v>
      </c>
      <c r="D11" s="19" t="n">
        <v>0.195817225356923</v>
      </c>
      <c r="E11" s="19" t="n">
        <v>0.209519908925285</v>
      </c>
      <c r="F11" s="19"/>
      <c r="G11" s="19" t="n">
        <v>0.569490365602442</v>
      </c>
      <c r="H11" s="19" t="n">
        <v>0</v>
      </c>
      <c r="I11" s="19" t="n">
        <v>0.0871584498425424</v>
      </c>
      <c r="J11" s="19" t="n">
        <v>0.332015021845261</v>
      </c>
      <c r="K11" s="19" t="n">
        <v>0.200790986892843</v>
      </c>
      <c r="L11" s="19" t="n">
        <v>0.0554088831413968</v>
      </c>
      <c r="M11" s="19" t="n">
        <v>0.312267518506367</v>
      </c>
      <c r="N11" s="19" t="n">
        <v>0.437777943923265</v>
      </c>
      <c r="O11" s="19" t="n">
        <v>0.118220091328272</v>
      </c>
      <c r="P11" s="19"/>
      <c r="Q11" s="19" t="n">
        <v>0.276563837861403</v>
      </c>
      <c r="R11" s="19" t="n">
        <v>0.170867650996816</v>
      </c>
      <c r="S11" s="19" t="n">
        <v>0.280965074917608</v>
      </c>
      <c r="T11" s="19" t="n">
        <v>0.192250900347208</v>
      </c>
      <c r="U11" s="19"/>
      <c r="V11" s="19" t="n">
        <v>0.182210062094231</v>
      </c>
      <c r="W11" s="19" t="n">
        <v>0.250400981099738</v>
      </c>
      <c r="X11" s="19" t="n">
        <v>0.186416561277497</v>
      </c>
      <c r="Y11" s="19"/>
      <c r="Z11" s="19" t="n">
        <v>0.246132798279463</v>
      </c>
      <c r="AA11" s="19" t="n">
        <v>0.0568215451725055</v>
      </c>
      <c r="AB11" s="19" t="n">
        <v>0.207439713931802</v>
      </c>
      <c r="AC11" s="19" t="n">
        <v>0.226721341289021</v>
      </c>
      <c r="AD11" s="19" t="n">
        <v>0.158563385182141</v>
      </c>
    </row>
    <row r="12">
      <c r="B12" s="20" t="s">
        <v>314</v>
      </c>
      <c r="C12" s="19" t="n">
        <v>0.11743334541112</v>
      </c>
      <c r="D12" s="19" t="n">
        <v>0.107898515286614</v>
      </c>
      <c r="E12" s="19" t="n">
        <v>0.121822073648914</v>
      </c>
      <c r="F12" s="19"/>
      <c r="G12" s="19" t="n">
        <v>0.144068521498474</v>
      </c>
      <c r="H12" s="19" t="n">
        <v>0</v>
      </c>
      <c r="I12" s="19" t="n">
        <v>0.0866424113560451</v>
      </c>
      <c r="J12" s="19" t="n">
        <v>0</v>
      </c>
      <c r="K12" s="19" t="n">
        <v>0.133596995630948</v>
      </c>
      <c r="L12" s="19" t="n">
        <v>0.16622664942419</v>
      </c>
      <c r="M12" s="19" t="n">
        <v>0.0624535037012734</v>
      </c>
      <c r="N12" s="19" t="n">
        <v>0.062222056076735</v>
      </c>
      <c r="O12" s="19" t="n">
        <v>0.235048532287883</v>
      </c>
      <c r="P12" s="19"/>
      <c r="Q12" s="19" t="n">
        <v>0.0523969280611125</v>
      </c>
      <c r="R12" s="19" t="n">
        <v>0.140516834449282</v>
      </c>
      <c r="S12" s="19" t="n">
        <v>0.193763308644047</v>
      </c>
      <c r="T12" s="19" t="n">
        <v>0.0934576419215369</v>
      </c>
      <c r="U12" s="19"/>
      <c r="V12" s="19" t="n">
        <v>0.144025341591738</v>
      </c>
      <c r="W12" s="19" t="n">
        <v>0.0996728176826455</v>
      </c>
      <c r="X12" s="19" t="n">
        <v>0.0852574391410459</v>
      </c>
      <c r="Y12" s="19"/>
      <c r="Z12" s="19" t="n">
        <v>0.150968908601392</v>
      </c>
      <c r="AA12" s="19" t="n">
        <v>0.129960230403053</v>
      </c>
      <c r="AB12" s="19" t="n">
        <v>0.0752949895188895</v>
      </c>
      <c r="AC12" s="19" t="n">
        <v>0.107409370695253</v>
      </c>
      <c r="AD12" s="19" t="n">
        <v>0.12967588306647</v>
      </c>
    </row>
    <row r="13">
      <c r="B13" s="20" t="s">
        <v>315</v>
      </c>
      <c r="C13" s="19" t="n">
        <v>0.0172046905416786</v>
      </c>
      <c r="D13" s="19" t="n">
        <v>0</v>
      </c>
      <c r="E13" s="19" t="n">
        <v>0.0251237315960859</v>
      </c>
      <c r="F13" s="19"/>
      <c r="G13" s="19" t="n">
        <v>0</v>
      </c>
      <c r="H13" s="19" t="n">
        <v>0</v>
      </c>
      <c r="I13" s="19" t="n">
        <v>0</v>
      </c>
      <c r="J13" s="19" t="n">
        <v>0</v>
      </c>
      <c r="K13" s="19" t="n">
        <v>0.0664030043690523</v>
      </c>
      <c r="L13" s="19" t="n">
        <v>0.0554088831413968</v>
      </c>
      <c r="M13" s="19" t="n">
        <v>0</v>
      </c>
      <c r="N13" s="19" t="n">
        <v>0</v>
      </c>
      <c r="O13" s="19" t="n">
        <v>0</v>
      </c>
      <c r="P13" s="19"/>
      <c r="Q13" s="19" t="n">
        <v>0</v>
      </c>
      <c r="R13" s="19" t="n">
        <v>0.0360859000363524</v>
      </c>
      <c r="S13" s="19" t="n">
        <v>0</v>
      </c>
      <c r="T13" s="19" t="n">
        <v>0</v>
      </c>
      <c r="U13" s="19"/>
      <c r="V13" s="19" t="n">
        <v>0.0202200441442776</v>
      </c>
      <c r="W13" s="19" t="n">
        <v>0.0238722875441792</v>
      </c>
      <c r="X13" s="19" t="n">
        <v>0</v>
      </c>
      <c r="Y13" s="19"/>
      <c r="Z13" s="19" t="n">
        <v>0.01399149788987</v>
      </c>
      <c r="AA13" s="19" t="n">
        <v>0</v>
      </c>
      <c r="AB13" s="19" t="n">
        <v>0.0304898024939494</v>
      </c>
      <c r="AC13" s="19" t="n">
        <v>0</v>
      </c>
      <c r="AD13" s="19" t="n">
        <v>0</v>
      </c>
    </row>
    <row r="14">
      <c r="B14" s="20" t="s">
        <v>78</v>
      </c>
      <c r="C14" s="21" t="n">
        <v>0.0406105744909632</v>
      </c>
      <c r="D14" s="21" t="n">
        <v>0.0760220084424189</v>
      </c>
      <c r="E14" s="21" t="n">
        <v>0.0243112636386303</v>
      </c>
      <c r="F14" s="21"/>
      <c r="G14" s="21" t="n">
        <v>0</v>
      </c>
      <c r="H14" s="21" t="n">
        <v>0</v>
      </c>
      <c r="I14" s="21" t="n">
        <v>0.0871584498425424</v>
      </c>
      <c r="J14" s="21" t="n">
        <v>0</v>
      </c>
      <c r="K14" s="21" t="n">
        <v>0</v>
      </c>
      <c r="L14" s="21" t="n">
        <v>0.0554088831413968</v>
      </c>
      <c r="M14" s="21" t="n">
        <v>0</v>
      </c>
      <c r="N14" s="21" t="n">
        <v>0</v>
      </c>
      <c r="O14" s="21" t="n">
        <v>0.118220091328272</v>
      </c>
      <c r="P14" s="21"/>
      <c r="Q14" s="21" t="n">
        <v>0.0397953773282263</v>
      </c>
      <c r="R14" s="21" t="n">
        <v>0.032756027201852</v>
      </c>
      <c r="S14" s="21" t="n">
        <v>0</v>
      </c>
      <c r="T14" s="21" t="n">
        <v>0.0702786584540406</v>
      </c>
      <c r="U14" s="21"/>
      <c r="V14" s="21" t="n">
        <v>0.0487305495693595</v>
      </c>
      <c r="W14" s="21" t="n">
        <v>0.0549027346094548</v>
      </c>
      <c r="X14" s="21" t="n">
        <v>0</v>
      </c>
      <c r="Y14" s="21"/>
      <c r="Z14" s="21" t="n">
        <v>0.0129860967107358</v>
      </c>
      <c r="AA14" s="21" t="n">
        <v>0.0533666781139045</v>
      </c>
      <c r="AB14" s="21" t="n">
        <v>0.057380843772868</v>
      </c>
      <c r="AC14" s="21" t="n">
        <v>0.0360047998506792</v>
      </c>
      <c r="AD14" s="21" t="n">
        <v>0</v>
      </c>
    </row>
    <row r="15">
      <c r="B15" s="18" t="s">
        <v>319</v>
      </c>
    </row>
    <row r="16">
      <c r="B16" t="s">
        <v>64</v>
      </c>
    </row>
    <row r="17">
      <c r="B17" t="s">
        <v>65</v>
      </c>
    </row>
    <row r="19">
      <c r="B19"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324</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96</v>
      </c>
      <c r="D7" s="11" t="n">
        <v>38</v>
      </c>
      <c r="E7" s="11" t="n">
        <v>57</v>
      </c>
      <c r="F7" s="11"/>
      <c r="G7" s="11" t="n">
        <v>8</v>
      </c>
      <c r="H7" s="11" t="n">
        <v>5</v>
      </c>
      <c r="I7" s="11" t="n">
        <v>22</v>
      </c>
      <c r="J7" s="11" t="n">
        <v>6</v>
      </c>
      <c r="K7" s="11" t="n">
        <v>11</v>
      </c>
      <c r="L7" s="11" t="n">
        <v>19</v>
      </c>
      <c r="M7" s="11" t="n">
        <v>9</v>
      </c>
      <c r="N7" s="11" t="n">
        <v>8</v>
      </c>
      <c r="O7" s="11" t="n">
        <v>8</v>
      </c>
      <c r="P7" s="11"/>
      <c r="Q7" s="11" t="n">
        <v>15</v>
      </c>
      <c r="R7" s="11" t="n">
        <v>56</v>
      </c>
      <c r="S7" s="11" t="n">
        <v>5</v>
      </c>
      <c r="T7" s="11" t="n">
        <v>20</v>
      </c>
      <c r="U7" s="11"/>
      <c r="V7" s="11" t="n">
        <v>48</v>
      </c>
      <c r="W7" s="11" t="n">
        <v>33</v>
      </c>
      <c r="X7" s="11" t="n">
        <v>15</v>
      </c>
      <c r="Y7" s="11"/>
      <c r="Z7" s="11" t="n">
        <v>50</v>
      </c>
      <c r="AA7" s="11" t="n">
        <v>10</v>
      </c>
      <c r="AB7" s="11" t="n">
        <v>33</v>
      </c>
      <c r="AC7" s="11" t="n">
        <v>21</v>
      </c>
      <c r="AD7" s="11" t="n">
        <v>13</v>
      </c>
    </row>
    <row r="8" ht="30" customHeight="1">
      <c r="B8" s="12" t="s">
        <v>20</v>
      </c>
      <c r="C8" s="12" t="n">
        <v>97</v>
      </c>
      <c r="D8" s="12" t="n">
        <v>39</v>
      </c>
      <c r="E8" s="12" t="n">
        <v>57</v>
      </c>
      <c r="F8" s="12"/>
      <c r="G8" s="12" t="n">
        <v>9</v>
      </c>
      <c r="H8" s="12" t="n">
        <v>5</v>
      </c>
      <c r="I8" s="12" t="n">
        <v>20</v>
      </c>
      <c r="J8" s="12" t="n">
        <v>5</v>
      </c>
      <c r="K8" s="12" t="n">
        <v>11</v>
      </c>
      <c r="L8" s="12" t="n">
        <v>22</v>
      </c>
      <c r="M8" s="12" t="n">
        <v>10</v>
      </c>
      <c r="N8" s="12" t="n">
        <v>7</v>
      </c>
      <c r="O8" s="12" t="n">
        <v>8</v>
      </c>
      <c r="P8" s="12"/>
      <c r="Q8" s="12" t="n">
        <v>16</v>
      </c>
      <c r="R8" s="12" t="n">
        <v>56</v>
      </c>
      <c r="S8" s="12" t="n">
        <v>5</v>
      </c>
      <c r="T8" s="12" t="n">
        <v>21</v>
      </c>
      <c r="U8" s="12"/>
      <c r="V8" s="12" t="n">
        <v>48</v>
      </c>
      <c r="W8" s="12" t="n">
        <v>34</v>
      </c>
      <c r="X8" s="12" t="n">
        <v>15</v>
      </c>
      <c r="Y8" s="12"/>
      <c r="Z8" s="12" t="n">
        <v>50</v>
      </c>
      <c r="AA8" s="12" t="n">
        <v>10</v>
      </c>
      <c r="AB8" s="12" t="n">
        <v>33</v>
      </c>
      <c r="AC8" s="12" t="n">
        <v>21</v>
      </c>
      <c r="AD8" s="12" t="n">
        <v>13</v>
      </c>
    </row>
    <row r="9">
      <c r="B9" s="20" t="s">
        <v>311</v>
      </c>
      <c r="C9" s="19" t="n">
        <v>0.156045865665769</v>
      </c>
      <c r="D9" s="19" t="n">
        <v>0.141604159940915</v>
      </c>
      <c r="E9" s="19" t="n">
        <v>0.168824359183772</v>
      </c>
      <c r="F9" s="19"/>
      <c r="G9" s="19" t="n">
        <v>0.124259913285187</v>
      </c>
      <c r="H9" s="19" t="n">
        <v>0.199051565927508</v>
      </c>
      <c r="I9" s="19" t="n">
        <v>0.135126545712186</v>
      </c>
      <c r="J9" s="19" t="n">
        <v>0.166007510922631</v>
      </c>
      <c r="K9" s="19" t="n">
        <v>0.1812294210944</v>
      </c>
      <c r="L9" s="19" t="n">
        <v>0.211083769741443</v>
      </c>
      <c r="M9" s="19" t="n">
        <v>0.112137818010223</v>
      </c>
      <c r="N9" s="19" t="n">
        <v>0.25</v>
      </c>
      <c r="O9" s="19" t="n">
        <v>0</v>
      </c>
      <c r="P9" s="19"/>
      <c r="Q9" s="19" t="n">
        <v>0.212106365775533</v>
      </c>
      <c r="R9" s="19" t="n">
        <v>0.141680324532808</v>
      </c>
      <c r="S9" s="19" t="n">
        <v>0.361007376014406</v>
      </c>
      <c r="T9" s="19" t="n">
        <v>0.103252965641137</v>
      </c>
      <c r="U9" s="19"/>
      <c r="V9" s="19" t="n">
        <v>0.147124193036922</v>
      </c>
      <c r="W9" s="19" t="n">
        <v>0.18592991263054</v>
      </c>
      <c r="X9" s="19" t="n">
        <v>0.117958335831605</v>
      </c>
      <c r="Y9" s="19"/>
      <c r="Z9" s="19" t="n">
        <v>0.141974480390836</v>
      </c>
      <c r="AA9" s="19" t="n">
        <v>0.21034227041781</v>
      </c>
      <c r="AB9" s="19" t="n">
        <v>0.171343728232152</v>
      </c>
      <c r="AC9" s="19" t="n">
        <v>0.0872143910134391</v>
      </c>
      <c r="AD9" s="19" t="n">
        <v>0.243062494857398</v>
      </c>
    </row>
    <row r="10">
      <c r="B10" s="20" t="s">
        <v>312</v>
      </c>
      <c r="C10" s="19" t="n">
        <v>0.463325853088001</v>
      </c>
      <c r="D10" s="19" t="n">
        <v>0.512243303780947</v>
      </c>
      <c r="E10" s="19" t="n">
        <v>0.419899266792382</v>
      </c>
      <c r="F10" s="19"/>
      <c r="G10" s="19" t="n">
        <v>0.627220260144439</v>
      </c>
      <c r="H10" s="19" t="n">
        <v>0.599525782963754</v>
      </c>
      <c r="I10" s="19" t="n">
        <v>0.45734766272046</v>
      </c>
      <c r="J10" s="19" t="n">
        <v>0.5</v>
      </c>
      <c r="K10" s="19" t="n">
        <v>0.272923526301867</v>
      </c>
      <c r="L10" s="19" t="n">
        <v>0.526774869198836</v>
      </c>
      <c r="M10" s="19" t="n">
        <v>0.332453298848381</v>
      </c>
      <c r="N10" s="19" t="n">
        <v>0.375740086714813</v>
      </c>
      <c r="O10" s="19" t="n">
        <v>0.499261007122808</v>
      </c>
      <c r="P10" s="19"/>
      <c r="Q10" s="19" t="n">
        <v>0.486887886857064</v>
      </c>
      <c r="R10" s="19" t="n">
        <v>0.45016498281549</v>
      </c>
      <c r="S10" s="19" t="n">
        <v>0.413314902910575</v>
      </c>
      <c r="T10" s="19" t="n">
        <v>0.493379367556056</v>
      </c>
      <c r="U10" s="19"/>
      <c r="V10" s="19" t="n">
        <v>0.472366543473472</v>
      </c>
      <c r="W10" s="19" t="n">
        <v>0.447895871033384</v>
      </c>
      <c r="X10" s="19" t="n">
        <v>0.468771865824319</v>
      </c>
      <c r="Y10" s="19"/>
      <c r="Z10" s="19" t="n">
        <v>0.547212653647419</v>
      </c>
      <c r="AA10" s="19" t="n">
        <v>0.489946767482473</v>
      </c>
      <c r="AB10" s="19" t="n">
        <v>0.371422859216881</v>
      </c>
      <c r="AC10" s="19" t="n">
        <v>0.524690283889412</v>
      </c>
      <c r="AD10" s="19" t="n">
        <v>0.551087852162941</v>
      </c>
    </row>
    <row r="11">
      <c r="B11" s="20" t="s">
        <v>313</v>
      </c>
      <c r="C11" s="19" t="n">
        <v>0.248051327048412</v>
      </c>
      <c r="D11" s="19" t="n">
        <v>0.297386527596548</v>
      </c>
      <c r="E11" s="19" t="n">
        <v>0.218154259721424</v>
      </c>
      <c r="F11" s="19"/>
      <c r="G11" s="19" t="n">
        <v>0.124259913285187</v>
      </c>
      <c r="H11" s="19" t="n">
        <v>0.201422651108738</v>
      </c>
      <c r="I11" s="19" t="n">
        <v>0.226820525343406</v>
      </c>
      <c r="J11" s="19" t="n">
        <v>0.333992489077369</v>
      </c>
      <c r="K11" s="19" t="n">
        <v>0.364617631509333</v>
      </c>
      <c r="L11" s="19" t="n">
        <v>0.157534031343772</v>
      </c>
      <c r="M11" s="19" t="n">
        <v>0.444591116858603</v>
      </c>
      <c r="N11" s="19" t="n">
        <v>0.125740086714813</v>
      </c>
      <c r="O11" s="19" t="n">
        <v>0.375184748219298</v>
      </c>
      <c r="P11" s="19"/>
      <c r="Q11" s="19" t="n">
        <v>0.301005747367402</v>
      </c>
      <c r="R11" s="19" t="n">
        <v>0.217231812074817</v>
      </c>
      <c r="S11" s="19" t="n">
        <v>0.225677721075018</v>
      </c>
      <c r="T11" s="19" t="n">
        <v>0.297194798058804</v>
      </c>
      <c r="U11" s="19"/>
      <c r="V11" s="19" t="n">
        <v>0.264383082842792</v>
      </c>
      <c r="W11" s="19" t="n">
        <v>0.176819955192872</v>
      </c>
      <c r="X11" s="19" t="n">
        <v>0.354658546624235</v>
      </c>
      <c r="Y11" s="19"/>
      <c r="Z11" s="19" t="n">
        <v>0.199090025771954</v>
      </c>
      <c r="AA11" s="19" t="n">
        <v>0</v>
      </c>
      <c r="AB11" s="19" t="n">
        <v>0.331128968783772</v>
      </c>
      <c r="AC11" s="19" t="n">
        <v>0.340315132737542</v>
      </c>
      <c r="AD11" s="19" t="n">
        <v>0.140129320291183</v>
      </c>
    </row>
    <row r="12">
      <c r="B12" s="20" t="s">
        <v>314</v>
      </c>
      <c r="C12" s="19" t="n">
        <v>0.0707308477805655</v>
      </c>
      <c r="D12" s="19" t="n">
        <v>0</v>
      </c>
      <c r="E12" s="19" t="n">
        <v>0.121102146376474</v>
      </c>
      <c r="F12" s="19"/>
      <c r="G12" s="19" t="n">
        <v>0</v>
      </c>
      <c r="H12" s="19" t="n">
        <v>0</v>
      </c>
      <c r="I12" s="19" t="n">
        <v>0.0450421819040621</v>
      </c>
      <c r="J12" s="19" t="n">
        <v>0</v>
      </c>
      <c r="K12" s="19" t="n">
        <v>0.1812294210944</v>
      </c>
      <c r="L12" s="19" t="n">
        <v>0.0523036648579745</v>
      </c>
      <c r="M12" s="19" t="n">
        <v>0.110817766282794</v>
      </c>
      <c r="N12" s="19" t="n">
        <v>0.248519826570374</v>
      </c>
      <c r="O12" s="19" t="n">
        <v>0</v>
      </c>
      <c r="P12" s="19"/>
      <c r="Q12" s="19" t="n">
        <v>0</v>
      </c>
      <c r="R12" s="19" t="n">
        <v>0.122741788943039</v>
      </c>
      <c r="S12" s="19" t="n">
        <v>0</v>
      </c>
      <c r="T12" s="19" t="n">
        <v>0</v>
      </c>
      <c r="U12" s="19"/>
      <c r="V12" s="19" t="n">
        <v>0.0793544726929465</v>
      </c>
      <c r="W12" s="19" t="n">
        <v>0.0900312534855293</v>
      </c>
      <c r="X12" s="19" t="n">
        <v>0</v>
      </c>
      <c r="Y12" s="19"/>
      <c r="Z12" s="19" t="n">
        <v>0.0766782173126279</v>
      </c>
      <c r="AA12" s="19" t="n">
        <v>0.0951542672484261</v>
      </c>
      <c r="AB12" s="19" t="n">
        <v>0.0908580590076878</v>
      </c>
      <c r="AC12" s="19" t="n">
        <v>0</v>
      </c>
      <c r="AD12" s="19" t="n">
        <v>0</v>
      </c>
    </row>
    <row r="13">
      <c r="B13" s="20" t="s">
        <v>315</v>
      </c>
      <c r="C13" s="19" t="n">
        <v>0.0420639397479823</v>
      </c>
      <c r="D13" s="19" t="n">
        <v>0</v>
      </c>
      <c r="E13" s="19" t="n">
        <v>0.0720199679259469</v>
      </c>
      <c r="F13" s="19"/>
      <c r="G13" s="19" t="n">
        <v>0.124259913285187</v>
      </c>
      <c r="H13" s="19" t="n">
        <v>0</v>
      </c>
      <c r="I13" s="19" t="n">
        <v>0.0900843638081243</v>
      </c>
      <c r="J13" s="19" t="n">
        <v>0</v>
      </c>
      <c r="K13" s="19" t="n">
        <v>0</v>
      </c>
      <c r="L13" s="19" t="n">
        <v>0.0523036648579745</v>
      </c>
      <c r="M13" s="19" t="n">
        <v>0</v>
      </c>
      <c r="N13" s="19" t="n">
        <v>0</v>
      </c>
      <c r="O13" s="19" t="n">
        <v>0</v>
      </c>
      <c r="P13" s="19"/>
      <c r="Q13" s="19" t="n">
        <v>0</v>
      </c>
      <c r="R13" s="19" t="n">
        <v>0.0521962694574076</v>
      </c>
      <c r="S13" s="19" t="n">
        <v>0</v>
      </c>
      <c r="T13" s="19" t="n">
        <v>0.0564158626010192</v>
      </c>
      <c r="U13" s="19"/>
      <c r="V13" s="19" t="n">
        <v>0.0182769969667834</v>
      </c>
      <c r="W13" s="19" t="n">
        <v>0.0688275680471064</v>
      </c>
      <c r="X13" s="19" t="n">
        <v>0.0586112517198419</v>
      </c>
      <c r="Y13" s="19"/>
      <c r="Z13" s="19" t="n">
        <v>0.0350446228771637</v>
      </c>
      <c r="AA13" s="19" t="n">
        <v>0.115188003169384</v>
      </c>
      <c r="AB13" s="19" t="n">
        <v>0.0352463847595076</v>
      </c>
      <c r="AC13" s="19" t="n">
        <v>0</v>
      </c>
      <c r="AD13" s="19" t="n">
        <v>0.0657203326884776</v>
      </c>
    </row>
    <row r="14">
      <c r="B14" s="20" t="s">
        <v>78</v>
      </c>
      <c r="C14" s="21" t="n">
        <v>0.0197821666692702</v>
      </c>
      <c r="D14" s="21" t="n">
        <v>0.0487660086815894</v>
      </c>
      <c r="E14" s="21" t="n">
        <v>0</v>
      </c>
      <c r="F14" s="21"/>
      <c r="G14" s="21" t="n">
        <v>0</v>
      </c>
      <c r="H14" s="21" t="n">
        <v>0</v>
      </c>
      <c r="I14" s="21" t="n">
        <v>0.0455787205117607</v>
      </c>
      <c r="J14" s="21" t="n">
        <v>0</v>
      </c>
      <c r="K14" s="21" t="n">
        <v>0</v>
      </c>
      <c r="L14" s="21" t="n">
        <v>0</v>
      </c>
      <c r="M14" s="21" t="n">
        <v>0</v>
      </c>
      <c r="N14" s="21" t="n">
        <v>0</v>
      </c>
      <c r="O14" s="21" t="n">
        <v>0.125554244657894</v>
      </c>
      <c r="P14" s="21"/>
      <c r="Q14" s="21" t="n">
        <v>0</v>
      </c>
      <c r="R14" s="21" t="n">
        <v>0.0159848221764388</v>
      </c>
      <c r="S14" s="21" t="n">
        <v>0</v>
      </c>
      <c r="T14" s="21" t="n">
        <v>0.0497570061429838</v>
      </c>
      <c r="U14" s="21"/>
      <c r="V14" s="21" t="n">
        <v>0.0184947109870845</v>
      </c>
      <c r="W14" s="21" t="n">
        <v>0.0304954396105685</v>
      </c>
      <c r="X14" s="21" t="n">
        <v>0</v>
      </c>
      <c r="Y14" s="21"/>
      <c r="Z14" s="21" t="n">
        <v>0</v>
      </c>
      <c r="AA14" s="21" t="n">
        <v>0.0893686916819071</v>
      </c>
      <c r="AB14" s="21" t="n">
        <v>0</v>
      </c>
      <c r="AC14" s="21" t="n">
        <v>0.0477801923596072</v>
      </c>
      <c r="AD14" s="21" t="n">
        <v>0</v>
      </c>
    </row>
    <row r="15">
      <c r="B15" s="18" t="s">
        <v>325</v>
      </c>
    </row>
    <row r="16">
      <c r="B16" t="s">
        <v>64</v>
      </c>
    </row>
    <row r="17">
      <c r="B17" t="s">
        <v>65</v>
      </c>
    </row>
    <row r="19">
      <c r="B19"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333</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326</v>
      </c>
      <c r="C9" s="19" t="n">
        <v>0.568725224780458</v>
      </c>
      <c r="D9" s="19" t="n">
        <v>0.575813535938306</v>
      </c>
      <c r="E9" s="19" t="n">
        <v>0.563553478302342</v>
      </c>
      <c r="F9" s="19"/>
      <c r="G9" s="19" t="n">
        <v>0.55243433894263</v>
      </c>
      <c r="H9" s="19" t="n">
        <v>0.421107443292507</v>
      </c>
      <c r="I9" s="19" t="n">
        <v>0.489596795172709</v>
      </c>
      <c r="J9" s="19" t="n">
        <v>0.500197356457284</v>
      </c>
      <c r="K9" s="19" t="n">
        <v>0.613782293031275</v>
      </c>
      <c r="L9" s="19" t="n">
        <v>0.60564557243142</v>
      </c>
      <c r="M9" s="19" t="n">
        <v>0.652656296846074</v>
      </c>
      <c r="N9" s="19" t="n">
        <v>0.650148163548127</v>
      </c>
      <c r="O9" s="19" t="n">
        <v>0.612373203744223</v>
      </c>
      <c r="P9" s="19"/>
      <c r="Q9" s="19" t="n">
        <v>0.469563317280794</v>
      </c>
      <c r="R9" s="19" t="n">
        <v>0.537877078449678</v>
      </c>
      <c r="S9" s="19" t="n">
        <v>0.655324269403678</v>
      </c>
      <c r="T9" s="19" t="n">
        <v>0.74408818361672</v>
      </c>
      <c r="U9" s="19"/>
      <c r="V9" s="19" t="n">
        <v>0.572219521156458</v>
      </c>
      <c r="W9" s="19" t="n">
        <v>0.577122321453737</v>
      </c>
      <c r="X9" s="19" t="n">
        <v>0.53708146879765</v>
      </c>
      <c r="Y9" s="19"/>
      <c r="Z9" s="19" t="n">
        <v>0.676045709280059</v>
      </c>
      <c r="AA9" s="19" t="n">
        <v>0.508732706481819</v>
      </c>
      <c r="AB9" s="19" t="n">
        <v>0.529091807269326</v>
      </c>
      <c r="AC9" s="19" t="n">
        <v>0.515041883685595</v>
      </c>
      <c r="AD9" s="19" t="n">
        <v>0.615722656437488</v>
      </c>
    </row>
    <row r="10">
      <c r="B10" s="20" t="s">
        <v>327</v>
      </c>
      <c r="C10" s="19" t="n">
        <v>0.500442787024414</v>
      </c>
      <c r="D10" s="19" t="n">
        <v>0.455725803697734</v>
      </c>
      <c r="E10" s="19" t="n">
        <v>0.523317244647586</v>
      </c>
      <c r="F10" s="19"/>
      <c r="G10" s="19" t="n">
        <v>0.577402321717271</v>
      </c>
      <c r="H10" s="19" t="n">
        <v>0.491465587600863</v>
      </c>
      <c r="I10" s="19" t="n">
        <v>0.50052074243157</v>
      </c>
      <c r="J10" s="19" t="n">
        <v>0.400394712914567</v>
      </c>
      <c r="K10" s="19" t="n">
        <v>0.499830579385525</v>
      </c>
      <c r="L10" s="19" t="n">
        <v>0.534825224249432</v>
      </c>
      <c r="M10" s="19" t="n">
        <v>0.500258019243249</v>
      </c>
      <c r="N10" s="19" t="n">
        <v>0.58361319781313</v>
      </c>
      <c r="O10" s="19" t="n">
        <v>0.346785795535734</v>
      </c>
      <c r="P10" s="19"/>
      <c r="Q10" s="19" t="n">
        <v>0.561628576082595</v>
      </c>
      <c r="R10" s="19" t="n">
        <v>0.466592905990794</v>
      </c>
      <c r="S10" s="19" t="n">
        <v>0.521597719652044</v>
      </c>
      <c r="T10" s="19" t="n">
        <v>0.523793771503428</v>
      </c>
      <c r="U10" s="19"/>
      <c r="V10" s="19" t="n">
        <v>0.492198030871998</v>
      </c>
      <c r="W10" s="19" t="n">
        <v>0.503882403439547</v>
      </c>
      <c r="X10" s="19" t="n">
        <v>0.51669699434586</v>
      </c>
      <c r="Y10" s="19"/>
      <c r="Z10" s="19" t="n">
        <v>0.562337245179851</v>
      </c>
      <c r="AA10" s="19" t="n">
        <v>0.443753466050717</v>
      </c>
      <c r="AB10" s="19" t="n">
        <v>0.487082036964661</v>
      </c>
      <c r="AC10" s="19" t="n">
        <v>0.46476592155191</v>
      </c>
      <c r="AD10" s="19" t="n">
        <v>0.545975347990835</v>
      </c>
    </row>
    <row r="11">
      <c r="B11" s="20" t="s">
        <v>328</v>
      </c>
      <c r="C11" s="19" t="n">
        <v>0.438083208991208</v>
      </c>
      <c r="D11" s="19" t="n">
        <v>0.445522658492389</v>
      </c>
      <c r="E11" s="19" t="n">
        <v>0.432324347082694</v>
      </c>
      <c r="F11" s="19"/>
      <c r="G11" s="19" t="n">
        <v>0.552122042268462</v>
      </c>
      <c r="H11" s="19" t="n">
        <v>0.315778511341499</v>
      </c>
      <c r="I11" s="19" t="n">
        <v>0.42286786698159</v>
      </c>
      <c r="J11" s="19" t="n">
        <v>0.266666666666667</v>
      </c>
      <c r="K11" s="19" t="n">
        <v>0.485607792756616</v>
      </c>
      <c r="L11" s="19" t="n">
        <v>0.380324060753111</v>
      </c>
      <c r="M11" s="19" t="n">
        <v>0.391955005048192</v>
      </c>
      <c r="N11" s="19" t="n">
        <v>0.600197551397503</v>
      </c>
      <c r="O11" s="19" t="n">
        <v>0.489850201584094</v>
      </c>
      <c r="P11" s="19"/>
      <c r="Q11" s="19" t="n">
        <v>0.431265185290958</v>
      </c>
      <c r="R11" s="19" t="n">
        <v>0.373806342442491</v>
      </c>
      <c r="S11" s="19" t="n">
        <v>0.467068177559555</v>
      </c>
      <c r="T11" s="19" t="n">
        <v>0.634357705291896</v>
      </c>
      <c r="U11" s="19"/>
      <c r="V11" s="19" t="n">
        <v>0.396874147764789</v>
      </c>
      <c r="W11" s="19" t="n">
        <v>0.415063433920598</v>
      </c>
      <c r="X11" s="19" t="n">
        <v>0.620334775207344</v>
      </c>
      <c r="Y11" s="19"/>
      <c r="Z11" s="19" t="n">
        <v>0.545349692984699</v>
      </c>
      <c r="AA11" s="19" t="n">
        <v>0.330585982266696</v>
      </c>
      <c r="AB11" s="19" t="n">
        <v>0.322383236203061</v>
      </c>
      <c r="AC11" s="19" t="n">
        <v>0.366166501052287</v>
      </c>
      <c r="AD11" s="19" t="n">
        <v>0.408226085002083</v>
      </c>
    </row>
    <row r="12">
      <c r="B12" s="20" t="s">
        <v>329</v>
      </c>
      <c r="C12" s="19" t="n">
        <v>0.349437591699258</v>
      </c>
      <c r="D12" s="19" t="n">
        <v>0.381932020303405</v>
      </c>
      <c r="E12" s="19" t="n">
        <v>0.32974609108066</v>
      </c>
      <c r="F12" s="19"/>
      <c r="G12" s="19" t="n">
        <v>0.341760093149603</v>
      </c>
      <c r="H12" s="19" t="n">
        <v>0.332847336139773</v>
      </c>
      <c r="I12" s="19" t="n">
        <v>0.29020017369132</v>
      </c>
      <c r="J12" s="19" t="n">
        <v>0.36686402312395</v>
      </c>
      <c r="K12" s="19" t="n">
        <v>0.371317237881917</v>
      </c>
      <c r="L12" s="19" t="n">
        <v>0.408384794384049</v>
      </c>
      <c r="M12" s="19" t="n">
        <v>0.305054574448898</v>
      </c>
      <c r="N12" s="19" t="n">
        <v>0.417177007776883</v>
      </c>
      <c r="O12" s="19" t="n">
        <v>0.306670215984953</v>
      </c>
      <c r="P12" s="19"/>
      <c r="Q12" s="19" t="n">
        <v>0.353887323722167</v>
      </c>
      <c r="R12" s="19" t="n">
        <v>0.289013875251089</v>
      </c>
      <c r="S12" s="19" t="n">
        <v>0.421620462844049</v>
      </c>
      <c r="T12" s="19" t="n">
        <v>0.476646770800864</v>
      </c>
      <c r="U12" s="19"/>
      <c r="V12" s="19" t="n">
        <v>0.34064653755274</v>
      </c>
      <c r="W12" s="19" t="n">
        <v>0.374471830603469</v>
      </c>
      <c r="X12" s="19" t="n">
        <v>0.313096832828574</v>
      </c>
      <c r="Y12" s="19"/>
      <c r="Z12" s="19" t="n">
        <v>0.393956805358986</v>
      </c>
      <c r="AA12" s="19" t="n">
        <v>0.33756508784047</v>
      </c>
      <c r="AB12" s="19" t="n">
        <v>0.318823604666798</v>
      </c>
      <c r="AC12" s="19" t="n">
        <v>0.354751798808111</v>
      </c>
      <c r="AD12" s="19" t="n">
        <v>0.330003844940538</v>
      </c>
    </row>
    <row r="13">
      <c r="B13" s="20" t="s">
        <v>330</v>
      </c>
      <c r="C13" s="19" t="n">
        <v>0.325123094893901</v>
      </c>
      <c r="D13" s="19" t="n">
        <v>0.295325126484348</v>
      </c>
      <c r="E13" s="19" t="n">
        <v>0.339330280135688</v>
      </c>
      <c r="F13" s="19"/>
      <c r="G13" s="19" t="n">
        <v>0.288388864184467</v>
      </c>
      <c r="H13" s="19" t="n">
        <v>0.262697476342942</v>
      </c>
      <c r="I13" s="19" t="n">
        <v>0.301124120950182</v>
      </c>
      <c r="J13" s="19" t="n">
        <v>0.433530689790617</v>
      </c>
      <c r="K13" s="19" t="n">
        <v>0.370978396652967</v>
      </c>
      <c r="L13" s="19" t="n">
        <v>0.281610107466346</v>
      </c>
      <c r="M13" s="19" t="n">
        <v>0.435534229969464</v>
      </c>
      <c r="N13" s="19" t="n">
        <v>0.383415646415626</v>
      </c>
      <c r="O13" s="19" t="n">
        <v>0.244562390207416</v>
      </c>
      <c r="P13" s="19"/>
      <c r="Q13" s="19" t="n">
        <v>0.298475533143535</v>
      </c>
      <c r="R13" s="19" t="n">
        <v>0.32321781783211</v>
      </c>
      <c r="S13" s="19" t="n">
        <v>0.315198599630292</v>
      </c>
      <c r="T13" s="19" t="n">
        <v>0.359619877332597</v>
      </c>
      <c r="U13" s="19"/>
      <c r="V13" s="19" t="n">
        <v>0.305072566646208</v>
      </c>
      <c r="W13" s="19" t="n">
        <v>0.331291112561793</v>
      </c>
      <c r="X13" s="19" t="n">
        <v>0.370170221458072</v>
      </c>
      <c r="Y13" s="19"/>
      <c r="Z13" s="19" t="n">
        <v>0.362607053805248</v>
      </c>
      <c r="AA13" s="19" t="n">
        <v>0.337931339192451</v>
      </c>
      <c r="AB13" s="19" t="n">
        <v>0.309197755915368</v>
      </c>
      <c r="AC13" s="19" t="n">
        <v>0.357942862574771</v>
      </c>
      <c r="AD13" s="19" t="n">
        <v>0.339677769321929</v>
      </c>
    </row>
    <row r="14">
      <c r="B14" s="20" t="s">
        <v>331</v>
      </c>
      <c r="C14" s="19" t="n">
        <v>0.262807537754088</v>
      </c>
      <c r="D14" s="19" t="n">
        <v>0.22992764672257</v>
      </c>
      <c r="E14" s="19" t="n">
        <v>0.278506800182502</v>
      </c>
      <c r="F14" s="19"/>
      <c r="G14" s="19" t="n">
        <v>0.21004965244469</v>
      </c>
      <c r="H14" s="19" t="n">
        <v>0.297459979474068</v>
      </c>
      <c r="I14" s="19" t="n">
        <v>0.256638168822769</v>
      </c>
      <c r="J14" s="19" t="n">
        <v>0.233925402705184</v>
      </c>
      <c r="K14" s="19" t="n">
        <v>0.271588310865076</v>
      </c>
      <c r="L14" s="19" t="n">
        <v>0.337731574728223</v>
      </c>
      <c r="M14" s="19" t="n">
        <v>0.217638105363107</v>
      </c>
      <c r="N14" s="19" t="n">
        <v>0.283316870716875</v>
      </c>
      <c r="O14" s="19" t="n">
        <v>0.183421792655562</v>
      </c>
      <c r="P14" s="19"/>
      <c r="Q14" s="19" t="n">
        <v>0.246392567820357</v>
      </c>
      <c r="R14" s="19" t="n">
        <v>0.299475118909321</v>
      </c>
      <c r="S14" s="19" t="n">
        <v>0.203954917955646</v>
      </c>
      <c r="T14" s="19" t="n">
        <v>0.220629355015025</v>
      </c>
      <c r="U14" s="19"/>
      <c r="V14" s="19" t="n">
        <v>0.223541260442343</v>
      </c>
      <c r="W14" s="19" t="n">
        <v>0.264915518887487</v>
      </c>
      <c r="X14" s="19" t="n">
        <v>0.37607353880688</v>
      </c>
      <c r="Y14" s="19"/>
      <c r="Z14" s="19" t="n">
        <v>0.263546586659817</v>
      </c>
      <c r="AA14" s="19" t="n">
        <v>0.299124613178951</v>
      </c>
      <c r="AB14" s="19" t="n">
        <v>0.307577336973473</v>
      </c>
      <c r="AC14" s="19" t="n">
        <v>0.385693217625282</v>
      </c>
      <c r="AD14" s="19" t="n">
        <v>0.299746159749059</v>
      </c>
    </row>
    <row r="15">
      <c r="B15" s="20" t="s">
        <v>332</v>
      </c>
      <c r="C15" s="19" t="n">
        <v>0.0830913357978917</v>
      </c>
      <c r="D15" s="19" t="n">
        <v>0.0782505553374681</v>
      </c>
      <c r="E15" s="19" t="n">
        <v>0.0859829660133966</v>
      </c>
      <c r="F15" s="19"/>
      <c r="G15" s="19" t="n">
        <v>0.105180974559429</v>
      </c>
      <c r="H15" s="19" t="n">
        <v>0.0699415752853041</v>
      </c>
      <c r="I15" s="19" t="n">
        <v>0.0779162631473023</v>
      </c>
      <c r="J15" s="19" t="n">
        <v>0.0666666666666667</v>
      </c>
      <c r="K15" s="19" t="n">
        <v>0.057229987744587</v>
      </c>
      <c r="L15" s="19" t="n">
        <v>0.0564557243141974</v>
      </c>
      <c r="M15" s="19" t="n">
        <v>0.130479655520565</v>
      </c>
      <c r="N15" s="19" t="n">
        <v>0.0665349657349979</v>
      </c>
      <c r="O15" s="19" t="n">
        <v>0.142338984879099</v>
      </c>
      <c r="P15" s="19"/>
      <c r="Q15" s="19" t="n">
        <v>0.0952011618942518</v>
      </c>
      <c r="R15" s="19" t="n">
        <v>0.087927314254893</v>
      </c>
      <c r="S15" s="19" t="n">
        <v>0.0615062032260531</v>
      </c>
      <c r="T15" s="19" t="n">
        <v>0.068676894679585</v>
      </c>
      <c r="U15" s="19"/>
      <c r="V15" s="19" t="n">
        <v>0.0685361119738579</v>
      </c>
      <c r="W15" s="19" t="n">
        <v>0.109311731310662</v>
      </c>
      <c r="X15" s="19" t="n">
        <v>0.061175430925418</v>
      </c>
      <c r="Y15" s="19"/>
      <c r="Z15" s="19" t="n">
        <v>0.0810132484095279</v>
      </c>
      <c r="AA15" s="19" t="n">
        <v>0.113074509442201</v>
      </c>
      <c r="AB15" s="19" t="n">
        <v>0.109226700996858</v>
      </c>
      <c r="AC15" s="19" t="n">
        <v>0.134973673946007</v>
      </c>
      <c r="AD15" s="19" t="n">
        <v>0.0986969390933114</v>
      </c>
    </row>
    <row r="16">
      <c r="B16" s="20" t="s">
        <v>78</v>
      </c>
      <c r="C16" s="21" t="n">
        <v>0.0128945476430563</v>
      </c>
      <c r="D16" s="21" t="n">
        <v>0.0157503572794371</v>
      </c>
      <c r="E16" s="21" t="n">
        <v>0.0113761266080286</v>
      </c>
      <c r="F16" s="21"/>
      <c r="G16" s="21" t="n">
        <v>0</v>
      </c>
      <c r="H16" s="21" t="n">
        <v>0</v>
      </c>
      <c r="I16" s="21" t="n">
        <v>0</v>
      </c>
      <c r="J16" s="21" t="n">
        <v>0</v>
      </c>
      <c r="K16" s="21" t="n">
        <v>0.0714527743734964</v>
      </c>
      <c r="L16" s="21" t="n">
        <v>0</v>
      </c>
      <c r="M16" s="21" t="n">
        <v>0</v>
      </c>
      <c r="N16" s="21" t="n">
        <v>0.0333662585662505</v>
      </c>
      <c r="O16" s="21" t="n">
        <v>0</v>
      </c>
      <c r="P16" s="21"/>
      <c r="Q16" s="21" t="n">
        <v>0.0168015618644806</v>
      </c>
      <c r="R16" s="21" t="n">
        <v>0.010972671666252</v>
      </c>
      <c r="S16" s="21" t="n">
        <v>0</v>
      </c>
      <c r="T16" s="21" t="n">
        <v>0.0111637463316762</v>
      </c>
      <c r="U16" s="21"/>
      <c r="V16" s="21" t="n">
        <v>0.00787288399438567</v>
      </c>
      <c r="W16" s="21" t="n">
        <v>0.0240639986889772</v>
      </c>
      <c r="X16" s="21" t="n">
        <v>0</v>
      </c>
      <c r="Y16" s="21"/>
      <c r="Z16" s="21" t="n">
        <v>0.00405896406093966</v>
      </c>
      <c r="AA16" s="21" t="n">
        <v>0</v>
      </c>
      <c r="AB16" s="21" t="n">
        <v>0.00617560053087248</v>
      </c>
      <c r="AC16" s="21" t="n">
        <v>0.0101807909340464</v>
      </c>
      <c r="AD16" s="21" t="n">
        <v>0</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334</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327</v>
      </c>
      <c r="C9" s="19" t="n">
        <v>0.550739030360928</v>
      </c>
      <c r="D9" s="19" t="n">
        <v>0.50417133225171</v>
      </c>
      <c r="E9" s="19" t="n">
        <v>0.574775118860703</v>
      </c>
      <c r="F9" s="19"/>
      <c r="G9" s="19" t="n">
        <v>0.630461254008239</v>
      </c>
      <c r="H9" s="19" t="n">
        <v>0.403622049471181</v>
      </c>
      <c r="I9" s="19" t="n">
        <v>0.56738136447135</v>
      </c>
      <c r="J9" s="19" t="n">
        <v>0.567258736038517</v>
      </c>
      <c r="K9" s="19" t="n">
        <v>0.613782293031275</v>
      </c>
      <c r="L9" s="19" t="n">
        <v>0.478870885513716</v>
      </c>
      <c r="M9" s="19" t="n">
        <v>0.629963617034068</v>
      </c>
      <c r="N9" s="19" t="n">
        <v>0.599802448602497</v>
      </c>
      <c r="O9" s="19" t="n">
        <v>0.509907991359485</v>
      </c>
      <c r="P9" s="19"/>
      <c r="Q9" s="19" t="n">
        <v>0.593400681810127</v>
      </c>
      <c r="R9" s="19" t="n">
        <v>0.524971372457444</v>
      </c>
      <c r="S9" s="19" t="n">
        <v>0.578015483902537</v>
      </c>
      <c r="T9" s="19" t="n">
        <v>0.572668999048223</v>
      </c>
      <c r="U9" s="19"/>
      <c r="V9" s="19" t="n">
        <v>0.517893509978693</v>
      </c>
      <c r="W9" s="19" t="n">
        <v>0.599135523858579</v>
      </c>
      <c r="X9" s="19" t="n">
        <v>0.528343995654674</v>
      </c>
      <c r="Y9" s="19"/>
      <c r="Z9" s="19" t="n">
        <v>0.614581731472613</v>
      </c>
      <c r="AA9" s="19" t="n">
        <v>0.495827515044108</v>
      </c>
      <c r="AB9" s="19" t="n">
        <v>0.498599958230399</v>
      </c>
      <c r="AC9" s="19" t="n">
        <v>0.481254364968946</v>
      </c>
      <c r="AD9" s="19" t="n">
        <v>0.474488905547763</v>
      </c>
    </row>
    <row r="10">
      <c r="B10" s="20" t="s">
        <v>326</v>
      </c>
      <c r="C10" s="19" t="n">
        <v>0.503869462489462</v>
      </c>
      <c r="D10" s="19" t="n">
        <v>0.501501874383606</v>
      </c>
      <c r="E10" s="19" t="n">
        <v>0.5066865092107</v>
      </c>
      <c r="F10" s="19"/>
      <c r="G10" s="19" t="n">
        <v>0.446941067709032</v>
      </c>
      <c r="H10" s="19" t="n">
        <v>0.403830333982707</v>
      </c>
      <c r="I10" s="19" t="n">
        <v>0.410112271767622</v>
      </c>
      <c r="J10" s="19" t="n">
        <v>0.466666666666667</v>
      </c>
      <c r="K10" s="19" t="n">
        <v>0.571283353759022</v>
      </c>
      <c r="L10" s="19" t="n">
        <v>0.534825224249432</v>
      </c>
      <c r="M10" s="19" t="n">
        <v>0.631253713250311</v>
      </c>
      <c r="N10" s="19" t="n">
        <v>0.550642042041885</v>
      </c>
      <c r="O10" s="19" t="n">
        <v>0.509907991359485</v>
      </c>
      <c r="P10" s="19"/>
      <c r="Q10" s="19" t="n">
        <v>0.459879553221597</v>
      </c>
      <c r="R10" s="19" t="n">
        <v>0.46894025674761</v>
      </c>
      <c r="S10" s="19" t="n">
        <v>0.578864018743976</v>
      </c>
      <c r="T10" s="19" t="n">
        <v>0.623238669007415</v>
      </c>
      <c r="U10" s="19"/>
      <c r="V10" s="19" t="n">
        <v>0.474858707257867</v>
      </c>
      <c r="W10" s="19" t="n">
        <v>0.541519237661175</v>
      </c>
      <c r="X10" s="19" t="n">
        <v>0.496890832246265</v>
      </c>
      <c r="Y10" s="19"/>
      <c r="Z10" s="19" t="n">
        <v>0.602807120412934</v>
      </c>
      <c r="AA10" s="19" t="n">
        <v>0.479247217636026</v>
      </c>
      <c r="AB10" s="19" t="n">
        <v>0.446151675262191</v>
      </c>
      <c r="AC10" s="19" t="n">
        <v>0.40506709285482</v>
      </c>
      <c r="AD10" s="19" t="n">
        <v>0.561557909203438</v>
      </c>
    </row>
    <row r="11">
      <c r="B11" s="20" t="s">
        <v>328</v>
      </c>
      <c r="C11" s="19" t="n">
        <v>0.482483078825771</v>
      </c>
      <c r="D11" s="19" t="n">
        <v>0.424757194114185</v>
      </c>
      <c r="E11" s="19" t="n">
        <v>0.515426037956521</v>
      </c>
      <c r="F11" s="19"/>
      <c r="G11" s="19" t="n">
        <v>0.499375406651663</v>
      </c>
      <c r="H11" s="19" t="n">
        <v>0.315986795853025</v>
      </c>
      <c r="I11" s="19" t="n">
        <v>0.432486941679989</v>
      </c>
      <c r="J11" s="19" t="n">
        <v>0.465877240837533</v>
      </c>
      <c r="K11" s="19" t="n">
        <v>0.485438372142141</v>
      </c>
      <c r="L11" s="19" t="n">
        <v>0.549022719591062</v>
      </c>
      <c r="M11" s="19" t="n">
        <v>0.521660602839011</v>
      </c>
      <c r="N11" s="19" t="n">
        <v>0.516485577885622</v>
      </c>
      <c r="O11" s="19" t="n">
        <v>0.550507185023107</v>
      </c>
      <c r="P11" s="19"/>
      <c r="Q11" s="19" t="n">
        <v>0.406779368777802</v>
      </c>
      <c r="R11" s="19" t="n">
        <v>0.464938129370751</v>
      </c>
      <c r="S11" s="19" t="n">
        <v>0.605557225008993</v>
      </c>
      <c r="T11" s="19" t="n">
        <v>0.562537399252027</v>
      </c>
      <c r="U11" s="19"/>
      <c r="V11" s="19" t="n">
        <v>0.501477405522152</v>
      </c>
      <c r="W11" s="19" t="n">
        <v>0.444459224970708</v>
      </c>
      <c r="X11" s="19" t="n">
        <v>0.520645113581985</v>
      </c>
      <c r="Y11" s="19"/>
      <c r="Z11" s="19" t="n">
        <v>0.57763885165018</v>
      </c>
      <c r="AA11" s="19" t="n">
        <v>0.394476969437675</v>
      </c>
      <c r="AB11" s="19" t="n">
        <v>0.449895232494531</v>
      </c>
      <c r="AC11" s="19" t="n">
        <v>0.424285630291924</v>
      </c>
      <c r="AD11" s="19" t="n">
        <v>0.45402247407441</v>
      </c>
    </row>
    <row r="12">
      <c r="B12" s="20" t="s">
        <v>329</v>
      </c>
      <c r="C12" s="19" t="n">
        <v>0.389304264209743</v>
      </c>
      <c r="D12" s="19" t="n">
        <v>0.416065575756774</v>
      </c>
      <c r="E12" s="19" t="n">
        <v>0.37588839320184</v>
      </c>
      <c r="F12" s="19"/>
      <c r="G12" s="19" t="n">
        <v>0.341760093149603</v>
      </c>
      <c r="H12" s="19" t="n">
        <v>0.315986795853025</v>
      </c>
      <c r="I12" s="19" t="n">
        <v>0.299819248389719</v>
      </c>
      <c r="J12" s="19" t="n">
        <v>0.466666666666667</v>
      </c>
      <c r="K12" s="19" t="n">
        <v>0.39993223175421</v>
      </c>
      <c r="L12" s="19" t="n">
        <v>0.422916546778</v>
      </c>
      <c r="M12" s="19" t="n">
        <v>0.391438966561695</v>
      </c>
      <c r="N12" s="19" t="n">
        <v>0.516683129283125</v>
      </c>
      <c r="O12" s="19" t="n">
        <v>0.407926393087588</v>
      </c>
      <c r="P12" s="19"/>
      <c r="Q12" s="19" t="n">
        <v>0.355850329339974</v>
      </c>
      <c r="R12" s="19" t="n">
        <v>0.381281819246495</v>
      </c>
      <c r="S12" s="19" t="n">
        <v>0.444492419618948</v>
      </c>
      <c r="T12" s="19" t="n">
        <v>0.413631766491937</v>
      </c>
      <c r="U12" s="19"/>
      <c r="V12" s="19" t="n">
        <v>0.378957587596103</v>
      </c>
      <c r="W12" s="19" t="n">
        <v>0.395141920857934</v>
      </c>
      <c r="X12" s="19" t="n">
        <v>0.405881297736253</v>
      </c>
      <c r="Y12" s="19"/>
      <c r="Z12" s="19" t="n">
        <v>0.472451006947339</v>
      </c>
      <c r="AA12" s="19" t="n">
        <v>0.175774396663163</v>
      </c>
      <c r="AB12" s="19" t="n">
        <v>0.394129871446387</v>
      </c>
      <c r="AC12" s="19" t="n">
        <v>0.369046847734767</v>
      </c>
      <c r="AD12" s="19" t="n">
        <v>0.365320084356509</v>
      </c>
    </row>
    <row r="13">
      <c r="B13" s="20" t="s">
        <v>330</v>
      </c>
      <c r="C13" s="19" t="n">
        <v>0.355544425104514</v>
      </c>
      <c r="D13" s="19" t="n">
        <v>0.314872862601406</v>
      </c>
      <c r="E13" s="19" t="n">
        <v>0.378802091832997</v>
      </c>
      <c r="F13" s="19"/>
      <c r="G13" s="19" t="n">
        <v>0.289013457532804</v>
      </c>
      <c r="H13" s="19" t="n">
        <v>0.17485393821326</v>
      </c>
      <c r="I13" s="19" t="n">
        <v>0.277312884628691</v>
      </c>
      <c r="J13" s="19" t="n">
        <v>0.4</v>
      </c>
      <c r="K13" s="19" t="n">
        <v>0.428547225626504</v>
      </c>
      <c r="L13" s="19" t="n">
        <v>0.380324060753111</v>
      </c>
      <c r="M13" s="19" t="n">
        <v>0.477823358674491</v>
      </c>
      <c r="N13" s="19" t="n">
        <v>0.416781904981877</v>
      </c>
      <c r="O13" s="19" t="n">
        <v>0.387143182142936</v>
      </c>
      <c r="P13" s="19"/>
      <c r="Q13" s="19" t="n">
        <v>0.319372118805626</v>
      </c>
      <c r="R13" s="19" t="n">
        <v>0.358638912302596</v>
      </c>
      <c r="S13" s="19" t="n">
        <v>0.411024200545486</v>
      </c>
      <c r="T13" s="19" t="n">
        <v>0.372632478417609</v>
      </c>
      <c r="U13" s="19"/>
      <c r="V13" s="19" t="n">
        <v>0.318187493591799</v>
      </c>
      <c r="W13" s="19" t="n">
        <v>0.376519536197185</v>
      </c>
      <c r="X13" s="19" t="n">
        <v>0.415652162203201</v>
      </c>
      <c r="Y13" s="19"/>
      <c r="Z13" s="19" t="n">
        <v>0.425779238605781</v>
      </c>
      <c r="AA13" s="19" t="n">
        <v>0.303860660534698</v>
      </c>
      <c r="AB13" s="19" t="n">
        <v>0.337060447188341</v>
      </c>
      <c r="AC13" s="19" t="n">
        <v>0.310118188883951</v>
      </c>
      <c r="AD13" s="19" t="n">
        <v>0.397357557800532</v>
      </c>
    </row>
    <row r="14">
      <c r="B14" s="20" t="s">
        <v>331</v>
      </c>
      <c r="C14" s="19" t="n">
        <v>0.302271574773062</v>
      </c>
      <c r="D14" s="19" t="n">
        <v>0.279106848301024</v>
      </c>
      <c r="E14" s="19" t="n">
        <v>0.315820240142874</v>
      </c>
      <c r="F14" s="19"/>
      <c r="G14" s="19" t="n">
        <v>0.262796288061489</v>
      </c>
      <c r="H14" s="19" t="n">
        <v>0.227934973211816</v>
      </c>
      <c r="I14" s="19" t="n">
        <v>0.299819248389719</v>
      </c>
      <c r="J14" s="19" t="n">
        <v>0.266666666666667</v>
      </c>
      <c r="K14" s="19" t="n">
        <v>0.18591274986267</v>
      </c>
      <c r="L14" s="19" t="n">
        <v>0.39418729904242</v>
      </c>
      <c r="M14" s="19" t="n">
        <v>0.456420775078729</v>
      </c>
      <c r="N14" s="19" t="n">
        <v>0.283119319319372</v>
      </c>
      <c r="O14" s="19" t="n">
        <v>0.30570298775927</v>
      </c>
      <c r="P14" s="19"/>
      <c r="Q14" s="19" t="n">
        <v>0.273370018090893</v>
      </c>
      <c r="R14" s="19" t="n">
        <v>0.312959775610761</v>
      </c>
      <c r="S14" s="19" t="n">
        <v>0.28582778152032</v>
      </c>
      <c r="T14" s="19" t="n">
        <v>0.329042986518299</v>
      </c>
      <c r="U14" s="19"/>
      <c r="V14" s="19" t="n">
        <v>0.265437323973531</v>
      </c>
      <c r="W14" s="19" t="n">
        <v>0.28419975722065</v>
      </c>
      <c r="X14" s="19" t="n">
        <v>0.458884790694457</v>
      </c>
      <c r="Y14" s="19"/>
      <c r="Z14" s="19" t="n">
        <v>0.355692301386283</v>
      </c>
      <c r="AA14" s="19" t="n">
        <v>0.344231844522945</v>
      </c>
      <c r="AB14" s="19" t="n">
        <v>0.30940969450896</v>
      </c>
      <c r="AC14" s="19" t="n">
        <v>0.323172384548532</v>
      </c>
      <c r="AD14" s="19" t="n">
        <v>0.33028697685371</v>
      </c>
    </row>
    <row r="15">
      <c r="B15" s="20" t="s">
        <v>332</v>
      </c>
      <c r="C15" s="19" t="n">
        <v>0.169570770114684</v>
      </c>
      <c r="D15" s="19" t="n">
        <v>0.190310749168977</v>
      </c>
      <c r="E15" s="19" t="n">
        <v>0.15877333850303</v>
      </c>
      <c r="F15" s="19"/>
      <c r="G15" s="19" t="n">
        <v>0.21004965244469</v>
      </c>
      <c r="H15" s="19" t="n">
        <v>0.210241294878964</v>
      </c>
      <c r="I15" s="19" t="n">
        <v>0.110951492621208</v>
      </c>
      <c r="J15" s="19" t="n">
        <v>0.100197356457283</v>
      </c>
      <c r="K15" s="19" t="n">
        <v>0.171689963233761</v>
      </c>
      <c r="L15" s="19" t="n">
        <v>0.240020392598419</v>
      </c>
      <c r="M15" s="19" t="n">
        <v>0.1095931104113</v>
      </c>
      <c r="N15" s="19" t="n">
        <v>0.166633741433749</v>
      </c>
      <c r="O15" s="19" t="n">
        <v>0.16263858171091</v>
      </c>
      <c r="P15" s="19"/>
      <c r="Q15" s="19" t="n">
        <v>0.125797022483751</v>
      </c>
      <c r="R15" s="19" t="n">
        <v>0.168245713480697</v>
      </c>
      <c r="S15" s="19" t="n">
        <v>0.222169445157509</v>
      </c>
      <c r="T15" s="19" t="n">
        <v>0.191572248103833</v>
      </c>
      <c r="U15" s="19"/>
      <c r="V15" s="19" t="n">
        <v>0.172338385234597</v>
      </c>
      <c r="W15" s="19" t="n">
        <v>0.163293452567354</v>
      </c>
      <c r="X15" s="19" t="n">
        <v>0.176982460819324</v>
      </c>
      <c r="Y15" s="19"/>
      <c r="Z15" s="19" t="n">
        <v>0.205962287644709</v>
      </c>
      <c r="AA15" s="19" t="n">
        <v>0.137861742957817</v>
      </c>
      <c r="AB15" s="19" t="n">
        <v>0.163127585102537</v>
      </c>
      <c r="AC15" s="19" t="n">
        <v>0.161578489817082</v>
      </c>
      <c r="AD15" s="19" t="n">
        <v>0.242040198195896</v>
      </c>
    </row>
    <row r="16">
      <c r="B16" s="20" t="s">
        <v>78</v>
      </c>
      <c r="C16" s="19" t="n">
        <v>0.0169551732945781</v>
      </c>
      <c r="D16" s="19" t="n">
        <v>0.0103927180627829</v>
      </c>
      <c r="E16" s="19" t="n">
        <v>0.0205854745426762</v>
      </c>
      <c r="F16" s="19"/>
      <c r="G16" s="19" t="n">
        <v>0</v>
      </c>
      <c r="H16" s="19" t="n">
        <v>0.017485393821326</v>
      </c>
      <c r="I16" s="19" t="n">
        <v>0</v>
      </c>
      <c r="J16" s="19" t="n">
        <v>0</v>
      </c>
      <c r="K16" s="19" t="n">
        <v>0.0570605671301123</v>
      </c>
      <c r="L16" s="19" t="n">
        <v>0.0140303668154692</v>
      </c>
      <c r="M16" s="19" t="n">
        <v>0</v>
      </c>
      <c r="N16" s="19" t="n">
        <v>0.0499506121506242</v>
      </c>
      <c r="O16" s="19" t="n">
        <v>0</v>
      </c>
      <c r="P16" s="19"/>
      <c r="Q16" s="19" t="n">
        <v>0.0265041412076544</v>
      </c>
      <c r="R16" s="19" t="n">
        <v>0.0185404344586524</v>
      </c>
      <c r="S16" s="19" t="n">
        <v>0</v>
      </c>
      <c r="T16" s="19" t="n">
        <v>0</v>
      </c>
      <c r="U16" s="19"/>
      <c r="V16" s="19" t="n">
        <v>0.00782483315672186</v>
      </c>
      <c r="W16" s="19" t="n">
        <v>0.0296975038385239</v>
      </c>
      <c r="X16" s="19" t="n">
        <v>0.0125154351318486</v>
      </c>
      <c r="Y16" s="19"/>
      <c r="Z16" s="19" t="n">
        <v>0.0133959357746425</v>
      </c>
      <c r="AA16" s="19" t="n">
        <v>0.012195673219824</v>
      </c>
      <c r="AB16" s="19" t="n">
        <v>0.0126694718081509</v>
      </c>
      <c r="AC16" s="19" t="n">
        <v>0.0101807909340464</v>
      </c>
      <c r="AD16" s="19" t="n">
        <v>0.0227800771865602</v>
      </c>
    </row>
    <row r="17">
      <c r="B17" s="20" t="s">
        <v>101</v>
      </c>
      <c r="C17" s="21" t="n">
        <v>0.0163979406425155</v>
      </c>
      <c r="D17" s="21" t="n">
        <v>0.0106791704632407</v>
      </c>
      <c r="E17" s="21" t="n">
        <v>0.019566435137281</v>
      </c>
      <c r="F17" s="21"/>
      <c r="G17" s="21" t="n">
        <v>0</v>
      </c>
      <c r="H17" s="21" t="n">
        <v>0</v>
      </c>
      <c r="I17" s="21" t="n">
        <v>0.0222429760637062</v>
      </c>
      <c r="J17" s="21" t="n">
        <v>0</v>
      </c>
      <c r="K17" s="21" t="n">
        <v>0.0142227866289094</v>
      </c>
      <c r="L17" s="21" t="n">
        <v>0.0420911004464076</v>
      </c>
      <c r="M17" s="21" t="n">
        <v>0.0216606028390113</v>
      </c>
      <c r="N17" s="21" t="n">
        <v>0</v>
      </c>
      <c r="O17" s="21" t="n">
        <v>0.0205414038882317</v>
      </c>
      <c r="P17" s="21"/>
      <c r="Q17" s="21" t="n">
        <v>0</v>
      </c>
      <c r="R17" s="21" t="n">
        <v>0.012995851199561</v>
      </c>
      <c r="S17" s="21" t="n">
        <v>0</v>
      </c>
      <c r="T17" s="21" t="n">
        <v>0.0585974748160526</v>
      </c>
      <c r="U17" s="21"/>
      <c r="V17" s="21" t="n">
        <v>0.0168098151001302</v>
      </c>
      <c r="W17" s="21" t="n">
        <v>0.011656642391151</v>
      </c>
      <c r="X17" s="21" t="n">
        <v>0.0270641933648595</v>
      </c>
      <c r="Y17" s="21"/>
      <c r="Z17" s="21" t="n">
        <v>0.00400863779338359</v>
      </c>
      <c r="AA17" s="21" t="n">
        <v>0</v>
      </c>
      <c r="AB17" s="21" t="n">
        <v>0.0149349445738941</v>
      </c>
      <c r="AC17" s="21" t="n">
        <v>0</v>
      </c>
      <c r="AD17" s="21" t="n">
        <v>0.0537531974780802</v>
      </c>
    </row>
    <row r="18">
      <c r="B18" s="18"/>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338</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335</v>
      </c>
      <c r="C9" s="19" t="n">
        <v>0.655880946426727</v>
      </c>
      <c r="D9" s="19" t="n">
        <v>0.682698029236044</v>
      </c>
      <c r="E9" s="19" t="n">
        <v>0.640213676387717</v>
      </c>
      <c r="F9" s="19"/>
      <c r="G9" s="19" t="n">
        <v>0.631710440704913</v>
      </c>
      <c r="H9" s="19" t="n">
        <v>0.807035814430835</v>
      </c>
      <c r="I9" s="19" t="n">
        <v>0.667277215985036</v>
      </c>
      <c r="J9" s="19" t="n">
        <v>0.634320115619751</v>
      </c>
      <c r="K9" s="19" t="n">
        <v>0.671351122004812</v>
      </c>
      <c r="L9" s="19" t="n">
        <v>0.662101296745617</v>
      </c>
      <c r="M9" s="19" t="n">
        <v>0.652398277602825</v>
      </c>
      <c r="N9" s="19" t="n">
        <v>0.583415646415626</v>
      </c>
      <c r="O9" s="19" t="n">
        <v>0.551232606192369</v>
      </c>
      <c r="P9" s="19"/>
      <c r="Q9" s="19" t="n">
        <v>0.639443252940721</v>
      </c>
      <c r="R9" s="19" t="n">
        <v>0.713164678121191</v>
      </c>
      <c r="S9" s="19" t="n">
        <v>0.625892879962459</v>
      </c>
      <c r="T9" s="19" t="n">
        <v>0.534982449935773</v>
      </c>
      <c r="U9" s="19"/>
      <c r="V9" s="19" t="n">
        <v>0.707655204051171</v>
      </c>
      <c r="W9" s="19" t="n">
        <v>0.56374768706589</v>
      </c>
      <c r="X9" s="19" t="n">
        <v>0.730986568217289</v>
      </c>
      <c r="Y9" s="19"/>
      <c r="Z9" s="19" t="n">
        <v>0.627847215215481</v>
      </c>
      <c r="AA9" s="19" t="n">
        <v>0.813849663435653</v>
      </c>
      <c r="AB9" s="19" t="n">
        <v>0.653493773723505</v>
      </c>
      <c r="AC9" s="19" t="n">
        <v>0.782036560024894</v>
      </c>
      <c r="AD9" s="19" t="n">
        <v>0.716974879102042</v>
      </c>
    </row>
    <row r="10">
      <c r="B10" s="20" t="s">
        <v>336</v>
      </c>
      <c r="C10" s="19" t="n">
        <v>0.215032939127112</v>
      </c>
      <c r="D10" s="19" t="n">
        <v>0.20921011426735</v>
      </c>
      <c r="E10" s="19" t="n">
        <v>0.21885969657749</v>
      </c>
      <c r="F10" s="19"/>
      <c r="G10" s="19" t="n">
        <v>0.210674245793027</v>
      </c>
      <c r="H10" s="19" t="n">
        <v>0.0524561814639781</v>
      </c>
      <c r="I10" s="19" t="n">
        <v>0.210715650286233</v>
      </c>
      <c r="J10" s="19" t="n">
        <v>0.265877240837533</v>
      </c>
      <c r="K10" s="19" t="n">
        <v>0.171351122004812</v>
      </c>
      <c r="L10" s="19" t="n">
        <v>0.267579740650877</v>
      </c>
      <c r="M10" s="19" t="n">
        <v>0.217380086119859</v>
      </c>
      <c r="N10" s="19" t="n">
        <v>0.200197551397503</v>
      </c>
      <c r="O10" s="19" t="n">
        <v>0.367327199423966</v>
      </c>
      <c r="P10" s="19"/>
      <c r="Q10" s="19" t="n">
        <v>0.156862479194882</v>
      </c>
      <c r="R10" s="19" t="n">
        <v>0.188308679983571</v>
      </c>
      <c r="S10" s="19" t="n">
        <v>0.282663793806769</v>
      </c>
      <c r="T10" s="19" t="n">
        <v>0.337209692257424</v>
      </c>
      <c r="U10" s="19"/>
      <c r="V10" s="19" t="n">
        <v>0.189310066192882</v>
      </c>
      <c r="W10" s="19" t="n">
        <v>0.240459374645886</v>
      </c>
      <c r="X10" s="19" t="n">
        <v>0.228831167792716</v>
      </c>
      <c r="Y10" s="19"/>
      <c r="Z10" s="19" t="n">
        <v>0.216697151147553</v>
      </c>
      <c r="AA10" s="19" t="n">
        <v>0.0932053679449205</v>
      </c>
      <c r="AB10" s="19" t="n">
        <v>0.254289994346994</v>
      </c>
      <c r="AC10" s="19" t="n">
        <v>0.168068994700047</v>
      </c>
      <c r="AD10" s="19" t="n">
        <v>0.196037336550526</v>
      </c>
    </row>
    <row r="11">
      <c r="B11" s="20" t="s">
        <v>337</v>
      </c>
      <c r="C11" s="19" t="n">
        <v>0.0953566026762108</v>
      </c>
      <c r="D11" s="19" t="n">
        <v>0.0717934369406346</v>
      </c>
      <c r="E11" s="19" t="n">
        <v>0.108495975736497</v>
      </c>
      <c r="F11" s="19"/>
      <c r="G11" s="19" t="n">
        <v>0.131398144030745</v>
      </c>
      <c r="H11" s="19" t="n">
        <v>0.122814325772334</v>
      </c>
      <c r="I11" s="19" t="n">
        <v>0.0997641576650248</v>
      </c>
      <c r="J11" s="19" t="n">
        <v>0.0666666666666667</v>
      </c>
      <c r="K11" s="19" t="n">
        <v>0.0858449816168805</v>
      </c>
      <c r="L11" s="19" t="n">
        <v>0.0562885957880371</v>
      </c>
      <c r="M11" s="19" t="n">
        <v>0.108561033438305</v>
      </c>
      <c r="N11" s="19" t="n">
        <v>0.116288026488119</v>
      </c>
      <c r="O11" s="19" t="n">
        <v>0.0814401943836653</v>
      </c>
      <c r="P11" s="19"/>
      <c r="Q11" s="19" t="n">
        <v>0.185737955042215</v>
      </c>
      <c r="R11" s="19" t="n">
        <v>0.0640572744679726</v>
      </c>
      <c r="S11" s="19" t="n">
        <v>0.0743149197300203</v>
      </c>
      <c r="T11" s="19" t="n">
        <v>0.0747289720035359</v>
      </c>
      <c r="U11" s="19"/>
      <c r="V11" s="19" t="n">
        <v>0.0789092362714601</v>
      </c>
      <c r="W11" s="19" t="n">
        <v>0.137091518704035</v>
      </c>
      <c r="X11" s="19" t="n">
        <v>0.0401822639899943</v>
      </c>
      <c r="Y11" s="19"/>
      <c r="Z11" s="19" t="n">
        <v>0.129788670552616</v>
      </c>
      <c r="AA11" s="19" t="n">
        <v>0.0650479111662449</v>
      </c>
      <c r="AB11" s="19" t="n">
        <v>0.0659028869726542</v>
      </c>
      <c r="AC11" s="19" t="n">
        <v>0.0397136543410121</v>
      </c>
      <c r="AD11" s="19" t="n">
        <v>0.074526357047429</v>
      </c>
    </row>
    <row r="12">
      <c r="B12" s="20" t="s">
        <v>78</v>
      </c>
      <c r="C12" s="21" t="n">
        <v>0.0337295117699505</v>
      </c>
      <c r="D12" s="21" t="n">
        <v>0.0362984195559723</v>
      </c>
      <c r="E12" s="21" t="n">
        <v>0.0324306512982961</v>
      </c>
      <c r="F12" s="21"/>
      <c r="G12" s="21" t="n">
        <v>0.0262171694713152</v>
      </c>
      <c r="H12" s="21" t="n">
        <v>0.0176936783328521</v>
      </c>
      <c r="I12" s="21" t="n">
        <v>0.0222429760637062</v>
      </c>
      <c r="J12" s="21" t="n">
        <v>0.0331359768760499</v>
      </c>
      <c r="K12" s="21" t="n">
        <v>0.0714527743734964</v>
      </c>
      <c r="L12" s="21" t="n">
        <v>0.0140303668154692</v>
      </c>
      <c r="M12" s="21" t="n">
        <v>0.0216606028390113</v>
      </c>
      <c r="N12" s="21" t="n">
        <v>0.100098775698752</v>
      </c>
      <c r="O12" s="21" t="n">
        <v>0</v>
      </c>
      <c r="P12" s="21"/>
      <c r="Q12" s="21" t="n">
        <v>0.0179563128221823</v>
      </c>
      <c r="R12" s="21" t="n">
        <v>0.0344693674272651</v>
      </c>
      <c r="S12" s="21" t="n">
        <v>0.0171284065007511</v>
      </c>
      <c r="T12" s="21" t="n">
        <v>0.0530788858032669</v>
      </c>
      <c r="U12" s="21"/>
      <c r="V12" s="21" t="n">
        <v>0.0241254934844872</v>
      </c>
      <c r="W12" s="21" t="n">
        <v>0.0587014195841887</v>
      </c>
      <c r="X12" s="21" t="n">
        <v>0</v>
      </c>
      <c r="Y12" s="21"/>
      <c r="Z12" s="21" t="n">
        <v>0.0256669630843501</v>
      </c>
      <c r="AA12" s="21" t="n">
        <v>0.0278970574531818</v>
      </c>
      <c r="AB12" s="21" t="n">
        <v>0.0263133449568469</v>
      </c>
      <c r="AC12" s="21" t="n">
        <v>0.0101807909340464</v>
      </c>
      <c r="AD12" s="21" t="n">
        <v>0.0124614273000028</v>
      </c>
    </row>
    <row r="13">
      <c r="B13" s="18"/>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347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339</v>
      </c>
      <c r="C9" s="19" t="n">
        <v>0.365203574024922</v>
      </c>
      <c r="D9" s="19" t="n">
        <v>0.354725045709533</v>
      </c>
      <c r="E9" s="19" t="n">
        <v>0.37202415884416</v>
      </c>
      <c r="F9" s="19"/>
      <c r="G9" s="19" t="n">
        <v>0.36766496594675</v>
      </c>
      <c r="H9" s="19" t="n">
        <v>0.298084833008647</v>
      </c>
      <c r="I9" s="19" t="n">
        <v>0.366153095034854</v>
      </c>
      <c r="J9" s="19" t="n">
        <v>0.200394712914567</v>
      </c>
      <c r="K9" s="19" t="n">
        <v>0.299525622279471</v>
      </c>
      <c r="L9" s="19" t="n">
        <v>0.408384794384049</v>
      </c>
      <c r="M9" s="19" t="n">
        <v>0.501032076972995</v>
      </c>
      <c r="N9" s="19" t="n">
        <v>0.333662585662505</v>
      </c>
      <c r="O9" s="19" t="n">
        <v>0.428225989919399</v>
      </c>
      <c r="P9" s="19"/>
      <c r="Q9" s="19" t="n">
        <v>0.400827981741993</v>
      </c>
      <c r="R9" s="19" t="n">
        <v>0.344249581287399</v>
      </c>
      <c r="S9" s="19" t="n">
        <v>0.309989423693236</v>
      </c>
      <c r="T9" s="19" t="n">
        <v>0.412214145132972</v>
      </c>
      <c r="U9" s="19"/>
      <c r="V9" s="19" t="n">
        <v>0.380729004435528</v>
      </c>
      <c r="W9" s="19" t="n">
        <v>0.329841891157347</v>
      </c>
      <c r="X9" s="19" t="n">
        <v>0.407152418860538</v>
      </c>
      <c r="Y9" s="19"/>
      <c r="Z9" s="19" t="n">
        <v>0.414622499136104</v>
      </c>
      <c r="AA9" s="19" t="n">
        <v>0.317985303553263</v>
      </c>
      <c r="AB9" s="19" t="n">
        <v>0.33871250276411</v>
      </c>
      <c r="AC9" s="19" t="n">
        <v>0.450942551783084</v>
      </c>
      <c r="AD9" s="19" t="n">
        <v>0.444583621546862</v>
      </c>
    </row>
    <row r="10">
      <c r="B10" s="20" t="s">
        <v>340</v>
      </c>
      <c r="C10" s="19" t="n">
        <v>0.348884903187246</v>
      </c>
      <c r="D10" s="19" t="n">
        <v>0.322815250402561</v>
      </c>
      <c r="E10" s="19" t="n">
        <v>0.361130738735773</v>
      </c>
      <c r="F10" s="19"/>
      <c r="G10" s="19" t="n">
        <v>0.368601855969256</v>
      </c>
      <c r="H10" s="19" t="n">
        <v>0.368442977317003</v>
      </c>
      <c r="I10" s="19" t="n">
        <v>0.256374781125447</v>
      </c>
      <c r="J10" s="19" t="n">
        <v>0.300197356457284</v>
      </c>
      <c r="K10" s="19" t="n">
        <v>0.328310036766239</v>
      </c>
      <c r="L10" s="19" t="n">
        <v>0.380491189279271</v>
      </c>
      <c r="M10" s="19" t="n">
        <v>0.412583530914209</v>
      </c>
      <c r="N10" s="19" t="n">
        <v>0.333069931469996</v>
      </c>
      <c r="O10" s="19" t="n">
        <v>0.407926393087588</v>
      </c>
      <c r="P10" s="19"/>
      <c r="Q10" s="19" t="n">
        <v>0.382433538069566</v>
      </c>
      <c r="R10" s="19" t="n">
        <v>0.333541797056869</v>
      </c>
      <c r="S10" s="19" t="n">
        <v>0.2511523695151</v>
      </c>
      <c r="T10" s="19" t="n">
        <v>0.407238089296111</v>
      </c>
      <c r="U10" s="19"/>
      <c r="V10" s="19" t="n">
        <v>0.352116599101997</v>
      </c>
      <c r="W10" s="19" t="n">
        <v>0.337009432621913</v>
      </c>
      <c r="X10" s="19" t="n">
        <v>0.36895758462189</v>
      </c>
      <c r="Y10" s="19"/>
      <c r="Z10" s="19" t="n">
        <v>0.395249172802669</v>
      </c>
      <c r="AA10" s="19" t="n">
        <v>0.39379795818023</v>
      </c>
      <c r="AB10" s="19" t="n">
        <v>0.316333964814141</v>
      </c>
      <c r="AC10" s="19" t="n">
        <v>0.351427922023188</v>
      </c>
      <c r="AD10" s="19" t="n">
        <v>0.480906242827662</v>
      </c>
    </row>
    <row r="11">
      <c r="B11" s="20" t="s">
        <v>341</v>
      </c>
      <c r="C11" s="19" t="n">
        <v>0.341472219022085</v>
      </c>
      <c r="D11" s="19" t="n">
        <v>0.310085016298128</v>
      </c>
      <c r="E11" s="19" t="n">
        <v>0.359623873609355</v>
      </c>
      <c r="F11" s="19"/>
      <c r="G11" s="19" t="n">
        <v>0.367977262620918</v>
      </c>
      <c r="H11" s="19" t="n">
        <v>0.350749298984151</v>
      </c>
      <c r="I11" s="19" t="n">
        <v>0.255201602413646</v>
      </c>
      <c r="J11" s="19" t="n">
        <v>0.30059206937185</v>
      </c>
      <c r="K11" s="19" t="n">
        <v>0.285472256265036</v>
      </c>
      <c r="L11" s="19" t="n">
        <v>0.337731574728223</v>
      </c>
      <c r="M11" s="19" t="n">
        <v>0.456678794321977</v>
      </c>
      <c r="N11" s="19" t="n">
        <v>0.416584353584374</v>
      </c>
      <c r="O11" s="19" t="n">
        <v>0.346543988479313</v>
      </c>
      <c r="P11" s="19"/>
      <c r="Q11" s="19" t="n">
        <v>0.397664243907963</v>
      </c>
      <c r="R11" s="19" t="n">
        <v>0.366731802613058</v>
      </c>
      <c r="S11" s="19" t="n">
        <v>0.227336726921644</v>
      </c>
      <c r="T11" s="19" t="n">
        <v>0.273220084874187</v>
      </c>
      <c r="U11" s="19"/>
      <c r="V11" s="19" t="n">
        <v>0.348873565491404</v>
      </c>
      <c r="W11" s="19" t="n">
        <v>0.316319978309405</v>
      </c>
      <c r="X11" s="19" t="n">
        <v>0.382305493935375</v>
      </c>
      <c r="Y11" s="19"/>
      <c r="Z11" s="19" t="n">
        <v>0.37902968393447</v>
      </c>
      <c r="AA11" s="19" t="n">
        <v>0.332570243437797</v>
      </c>
      <c r="AB11" s="19" t="n">
        <v>0.364074604310949</v>
      </c>
      <c r="AC11" s="19" t="n">
        <v>0.332723580587827</v>
      </c>
      <c r="AD11" s="19" t="n">
        <v>0.411099581608499</v>
      </c>
    </row>
    <row r="12">
      <c r="B12" s="20" t="s">
        <v>342</v>
      </c>
      <c r="C12" s="19" t="n">
        <v>0.338620226506173</v>
      </c>
      <c r="D12" s="19" t="n">
        <v>0.354196353470654</v>
      </c>
      <c r="E12" s="19" t="n">
        <v>0.331150920197973</v>
      </c>
      <c r="F12" s="19"/>
      <c r="G12" s="19" t="n">
        <v>0.368914152643424</v>
      </c>
      <c r="H12" s="19" t="n">
        <v>0.280391154675794</v>
      </c>
      <c r="I12" s="19" t="n">
        <v>0.365889707337532</v>
      </c>
      <c r="J12" s="19" t="n">
        <v>0.267061379581234</v>
      </c>
      <c r="K12" s="19" t="n">
        <v>0.343210505853047</v>
      </c>
      <c r="L12" s="19" t="n">
        <v>0.281777235992506</v>
      </c>
      <c r="M12" s="19" t="n">
        <v>0.370036382965932</v>
      </c>
      <c r="N12" s="19" t="n">
        <v>0.316485577885622</v>
      </c>
      <c r="O12" s="19" t="n">
        <v>0.448767393807631</v>
      </c>
      <c r="P12" s="19"/>
      <c r="Q12" s="19" t="n">
        <v>0.346429156846548</v>
      </c>
      <c r="R12" s="19" t="n">
        <v>0.328898483642064</v>
      </c>
      <c r="S12" s="19" t="n">
        <v>0.336124117918037</v>
      </c>
      <c r="T12" s="19" t="n">
        <v>0.370008927702928</v>
      </c>
      <c r="U12" s="19"/>
      <c r="V12" s="19" t="n">
        <v>0.372014718771882</v>
      </c>
      <c r="W12" s="19" t="n">
        <v>0.287504883441371</v>
      </c>
      <c r="X12" s="19" t="n">
        <v>0.366187283828837</v>
      </c>
      <c r="Y12" s="19"/>
      <c r="Z12" s="19" t="n">
        <v>0.380183954194543</v>
      </c>
      <c r="AA12" s="19" t="n">
        <v>0.397311079639354</v>
      </c>
      <c r="AB12" s="19" t="n">
        <v>0.312440025683403</v>
      </c>
      <c r="AC12" s="19" t="n">
        <v>0.274710797467768</v>
      </c>
      <c r="AD12" s="19" t="n">
        <v>0.389303047258574</v>
      </c>
    </row>
    <row r="13">
      <c r="B13" s="20" t="s">
        <v>343</v>
      </c>
      <c r="C13" s="19" t="n">
        <v>0.338223201364493</v>
      </c>
      <c r="D13" s="19" t="n">
        <v>0.297903148954131</v>
      </c>
      <c r="E13" s="19" t="n">
        <v>0.358208470894662</v>
      </c>
      <c r="F13" s="19"/>
      <c r="G13" s="19" t="n">
        <v>0.473158237180348</v>
      </c>
      <c r="H13" s="19" t="n">
        <v>0.298084833008647</v>
      </c>
      <c r="I13" s="19" t="n">
        <v>0.334027656575427</v>
      </c>
      <c r="J13" s="19" t="n">
        <v>0.399605287085433</v>
      </c>
      <c r="K13" s="19" t="n">
        <v>0.371825499725341</v>
      </c>
      <c r="L13" s="19" t="n">
        <v>0.309503712571124</v>
      </c>
      <c r="M13" s="19" t="n">
        <v>0.369262325236186</v>
      </c>
      <c r="N13" s="19" t="n">
        <v>0.250148163548127</v>
      </c>
      <c r="O13" s="19" t="n">
        <v>0.305944794815691</v>
      </c>
      <c r="P13" s="19"/>
      <c r="Q13" s="19" t="n">
        <v>0.347644844147823</v>
      </c>
      <c r="R13" s="19" t="n">
        <v>0.323494564820313</v>
      </c>
      <c r="S13" s="19" t="n">
        <v>0.339523296147099</v>
      </c>
      <c r="T13" s="19" t="n">
        <v>0.370264434707684</v>
      </c>
      <c r="U13" s="19"/>
      <c r="V13" s="19" t="n">
        <v>0.332527556479897</v>
      </c>
      <c r="W13" s="19" t="n">
        <v>0.347981768832849</v>
      </c>
      <c r="X13" s="19" t="n">
        <v>0.330907741252001</v>
      </c>
      <c r="Y13" s="19"/>
      <c r="Z13" s="19" t="n">
        <v>0.348666718606097</v>
      </c>
      <c r="AA13" s="19" t="n">
        <v>0.410793885069798</v>
      </c>
      <c r="AB13" s="19" t="n">
        <v>0.231418436187898</v>
      </c>
      <c r="AC13" s="19" t="n">
        <v>0.298531365075904</v>
      </c>
      <c r="AD13" s="19" t="n">
        <v>0.400964986815267</v>
      </c>
    </row>
    <row r="14">
      <c r="B14" s="20" t="s">
        <v>344</v>
      </c>
      <c r="C14" s="19" t="n">
        <v>0.30781537255651</v>
      </c>
      <c r="D14" s="19" t="n">
        <v>0.336384788704847</v>
      </c>
      <c r="E14" s="19" t="n">
        <v>0.29316665004497</v>
      </c>
      <c r="F14" s="19"/>
      <c r="G14" s="19" t="n">
        <v>0.289325754206973</v>
      </c>
      <c r="H14" s="19" t="n">
        <v>0.29787654849712</v>
      </c>
      <c r="I14" s="19" t="n">
        <v>0.310611501799919</v>
      </c>
      <c r="J14" s="19" t="n">
        <v>0.0998026435427165</v>
      </c>
      <c r="K14" s="19" t="n">
        <v>0.257196103621692</v>
      </c>
      <c r="L14" s="19" t="n">
        <v>0.338400088832864</v>
      </c>
      <c r="M14" s="19" t="n">
        <v>0.413873627130452</v>
      </c>
      <c r="N14" s="19" t="n">
        <v>0.283909524909384</v>
      </c>
      <c r="O14" s="19" t="n">
        <v>0.367327199423966</v>
      </c>
      <c r="P14" s="19"/>
      <c r="Q14" s="19" t="n">
        <v>0.34556476929003</v>
      </c>
      <c r="R14" s="19" t="n">
        <v>0.344446187633749</v>
      </c>
      <c r="S14" s="19" t="n">
        <v>0.176608584754823</v>
      </c>
      <c r="T14" s="19" t="n">
        <v>0.225868465417654</v>
      </c>
      <c r="U14" s="19"/>
      <c r="V14" s="19" t="n">
        <v>0.341712160528949</v>
      </c>
      <c r="W14" s="19" t="n">
        <v>0.260854840684457</v>
      </c>
      <c r="X14" s="19" t="n">
        <v>0.323429141566807</v>
      </c>
      <c r="Y14" s="19"/>
      <c r="Z14" s="19" t="n">
        <v>0.322060932076671</v>
      </c>
      <c r="AA14" s="19" t="n">
        <v>0.331862644265892</v>
      </c>
      <c r="AB14" s="19" t="n">
        <v>0.315603454753978</v>
      </c>
      <c r="AC14" s="19" t="n">
        <v>0.451989426328768</v>
      </c>
      <c r="AD14" s="19" t="n">
        <v>0.337562634099436</v>
      </c>
    </row>
    <row r="15">
      <c r="B15" s="20" t="s">
        <v>345</v>
      </c>
      <c r="C15" s="19" t="n">
        <v>0.307697188397636</v>
      </c>
      <c r="D15" s="19" t="n">
        <v>0.284008522719061</v>
      </c>
      <c r="E15" s="19" t="n">
        <v>0.321548023817833</v>
      </c>
      <c r="F15" s="19"/>
      <c r="G15" s="19" t="n">
        <v>0.368289559295087</v>
      </c>
      <c r="H15" s="19" t="n">
        <v>0.262697476342942</v>
      </c>
      <c r="I15" s="19" t="n">
        <v>0.266125549672507</v>
      </c>
      <c r="J15" s="19" t="n">
        <v>0.16686402312395</v>
      </c>
      <c r="K15" s="19" t="n">
        <v>0.285302835650561</v>
      </c>
      <c r="L15" s="19" t="n">
        <v>0.337731574728223</v>
      </c>
      <c r="M15" s="19" t="n">
        <v>0.370810440695678</v>
      </c>
      <c r="N15" s="19" t="n">
        <v>0.316880680680628</v>
      </c>
      <c r="O15" s="19" t="n">
        <v>0.346302181422893</v>
      </c>
      <c r="P15" s="19"/>
      <c r="Q15" s="19" t="n">
        <v>0.37315968208293</v>
      </c>
      <c r="R15" s="19" t="n">
        <v>0.309088233862852</v>
      </c>
      <c r="S15" s="19" t="n">
        <v>0.302697190428826</v>
      </c>
      <c r="T15" s="19" t="n">
        <v>0.230543673168261</v>
      </c>
      <c r="U15" s="19"/>
      <c r="V15" s="19" t="n">
        <v>0.285926642338838</v>
      </c>
      <c r="W15" s="19" t="n">
        <v>0.296567626629177</v>
      </c>
      <c r="X15" s="19" t="n">
        <v>0.401388297612902</v>
      </c>
      <c r="Y15" s="19"/>
      <c r="Z15" s="19" t="n">
        <v>0.3884573582309</v>
      </c>
      <c r="AA15" s="19" t="n">
        <v>0.285371562102943</v>
      </c>
      <c r="AB15" s="19" t="n">
        <v>0.288387861210944</v>
      </c>
      <c r="AC15" s="19" t="n">
        <v>0.430224380568879</v>
      </c>
      <c r="AD15" s="19" t="n">
        <v>0.388473950414741</v>
      </c>
    </row>
    <row r="16">
      <c r="B16" s="20" t="s">
        <v>346</v>
      </c>
      <c r="C16" s="19" t="n">
        <v>0.0480029995211965</v>
      </c>
      <c r="D16" s="19" t="n">
        <v>0.0343764980355104</v>
      </c>
      <c r="E16" s="19" t="n">
        <v>0.0555798299607729</v>
      </c>
      <c r="F16" s="19"/>
      <c r="G16" s="19" t="n">
        <v>0.0524343389426304</v>
      </c>
      <c r="H16" s="19" t="n">
        <v>0.0526644659755041</v>
      </c>
      <c r="I16" s="19" t="n">
        <v>0.0110556411075225</v>
      </c>
      <c r="J16" s="19" t="n">
        <v>0.0331359768760499</v>
      </c>
      <c r="K16" s="19" t="n">
        <v>0.0568911465156376</v>
      </c>
      <c r="L16" s="19" t="n">
        <v>0.0704860911296666</v>
      </c>
      <c r="M16" s="19" t="n">
        <v>0.0433212056780226</v>
      </c>
      <c r="N16" s="19" t="n">
        <v>0.0667325171325011</v>
      </c>
      <c r="O16" s="19" t="n">
        <v>0.0408410007200429</v>
      </c>
      <c r="P16" s="19"/>
      <c r="Q16" s="19" t="n">
        <v>0.0199801291055374</v>
      </c>
      <c r="R16" s="19" t="n">
        <v>0.0319853672666765</v>
      </c>
      <c r="S16" s="19" t="n">
        <v>0.150796840485937</v>
      </c>
      <c r="T16" s="19" t="n">
        <v>0.0717692868932136</v>
      </c>
      <c r="U16" s="19"/>
      <c r="V16" s="19" t="n">
        <v>0.0287928869148625</v>
      </c>
      <c r="W16" s="19" t="n">
        <v>0.0754087684721223</v>
      </c>
      <c r="X16" s="19" t="n">
        <v>0.0371645381546456</v>
      </c>
      <c r="Y16" s="19"/>
      <c r="Z16" s="19" t="n">
        <v>0.0425137843509191</v>
      </c>
      <c r="AA16" s="19" t="n">
        <v>0.0273831191821456</v>
      </c>
      <c r="AB16" s="19" t="n">
        <v>0.0774705720764555</v>
      </c>
      <c r="AC16" s="19" t="n">
        <v>0.0244851873903802</v>
      </c>
      <c r="AD16" s="19" t="n">
        <v>0.00886462681668404</v>
      </c>
    </row>
    <row r="17">
      <c r="B17" s="20" t="s">
        <v>78</v>
      </c>
      <c r="C17" s="19" t="n">
        <v>0.0220275423344446</v>
      </c>
      <c r="D17" s="19" t="n">
        <v>0.0408236512844855</v>
      </c>
      <c r="E17" s="19" t="n">
        <v>0.0118434398316438</v>
      </c>
      <c r="F17" s="19"/>
      <c r="G17" s="19" t="n">
        <v>0</v>
      </c>
      <c r="H17" s="19" t="n">
        <v>0.0176936783328521</v>
      </c>
      <c r="I17" s="19" t="n">
        <v>0.0447493398247348</v>
      </c>
      <c r="J17" s="19" t="n">
        <v>0</v>
      </c>
      <c r="K17" s="19" t="n">
        <v>0.0286149938722935</v>
      </c>
      <c r="L17" s="19" t="n">
        <v>0.0140303668154692</v>
      </c>
      <c r="M17" s="19" t="n">
        <v>0</v>
      </c>
      <c r="N17" s="19" t="n">
        <v>0.0667325171325011</v>
      </c>
      <c r="O17" s="19" t="n">
        <v>0</v>
      </c>
      <c r="P17" s="19"/>
      <c r="Q17" s="19" t="n">
        <v>0.0102053596253329</v>
      </c>
      <c r="R17" s="19" t="n">
        <v>0.0145226534133164</v>
      </c>
      <c r="S17" s="19" t="n">
        <v>0.0171284065007511</v>
      </c>
      <c r="T17" s="19" t="n">
        <v>0.0530475840590814</v>
      </c>
      <c r="U17" s="19"/>
      <c r="V17" s="19" t="n">
        <v>0.00757956695448923</v>
      </c>
      <c r="W17" s="19" t="n">
        <v>0.0481634654191068</v>
      </c>
      <c r="X17" s="19" t="n">
        <v>0</v>
      </c>
      <c r="Y17" s="19"/>
      <c r="Z17" s="19" t="n">
        <v>0.0124857918211829</v>
      </c>
      <c r="AA17" s="19" t="n">
        <v>0.0121879341479305</v>
      </c>
      <c r="AB17" s="19" t="n">
        <v>0.0305755953596718</v>
      </c>
      <c r="AC17" s="19" t="n">
        <v>0.0101807909340464</v>
      </c>
      <c r="AD17" s="19" t="n">
        <v>0.00957717225173391</v>
      </c>
    </row>
    <row r="18">
      <c r="B18" s="20" t="s">
        <v>101</v>
      </c>
      <c r="C18" s="21" t="n">
        <v>0.00377408174288351</v>
      </c>
      <c r="D18" s="21" t="n">
        <v>0.0107152784333084</v>
      </c>
      <c r="E18" s="21" t="n">
        <v>0</v>
      </c>
      <c r="F18" s="21"/>
      <c r="G18" s="21" t="n">
        <v>0</v>
      </c>
      <c r="H18" s="21" t="n">
        <v>0</v>
      </c>
      <c r="I18" s="21" t="n">
        <v>0</v>
      </c>
      <c r="J18" s="21" t="n">
        <v>0</v>
      </c>
      <c r="K18" s="21" t="n">
        <v>0.0287844144867682</v>
      </c>
      <c r="L18" s="21" t="n">
        <v>0</v>
      </c>
      <c r="M18" s="21" t="n">
        <v>0</v>
      </c>
      <c r="N18" s="21" t="n">
        <v>0</v>
      </c>
      <c r="O18" s="21" t="n">
        <v>0</v>
      </c>
      <c r="P18" s="21"/>
      <c r="Q18" s="21" t="n">
        <v>0</v>
      </c>
      <c r="R18" s="21" t="n">
        <v>0.00755384630523306</v>
      </c>
      <c r="S18" s="21" t="n">
        <v>0</v>
      </c>
      <c r="T18" s="21" t="n">
        <v>0</v>
      </c>
      <c r="U18" s="21"/>
      <c r="V18" s="21" t="n">
        <v>0.00408189768417427</v>
      </c>
      <c r="W18" s="21" t="n">
        <v>0.0049065349302952</v>
      </c>
      <c r="X18" s="21" t="n">
        <v>0</v>
      </c>
      <c r="Y18" s="21"/>
      <c r="Z18" s="21" t="n">
        <v>0.00437043941727457</v>
      </c>
      <c r="AA18" s="21" t="n">
        <v>0</v>
      </c>
      <c r="AB18" s="21" t="n">
        <v>0.00657122571497208</v>
      </c>
      <c r="AC18" s="21" t="n">
        <v>0</v>
      </c>
      <c r="AD18" s="21" t="n">
        <v>0.0103186498865573</v>
      </c>
    </row>
    <row r="19">
      <c r="B19" s="18"/>
    </row>
    <row r="20">
      <c r="B20" t="s">
        <v>64</v>
      </c>
    </row>
    <row r="21">
      <c r="B21" t="s">
        <v>65</v>
      </c>
    </row>
    <row r="23">
      <c r="B23"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356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348</v>
      </c>
      <c r="C9" s="19" t="n">
        <v>0.653878586131582</v>
      </c>
      <c r="D9" s="19" t="n">
        <v>0.617535443340049</v>
      </c>
      <c r="E9" s="19" t="n">
        <v>0.672650854940353</v>
      </c>
      <c r="F9" s="19"/>
      <c r="G9" s="19" t="n">
        <v>0.631085847356576</v>
      </c>
      <c r="H9" s="19" t="n">
        <v>0.718983991789627</v>
      </c>
      <c r="I9" s="19" t="n">
        <v>0.633583517267823</v>
      </c>
      <c r="J9" s="19" t="n">
        <v>0.367258736038517</v>
      </c>
      <c r="K9" s="19" t="n">
        <v>0.614459975489174</v>
      </c>
      <c r="L9" s="19" t="n">
        <v>0.661599911167136</v>
      </c>
      <c r="M9" s="19" t="n">
        <v>0.739298708202119</v>
      </c>
      <c r="N9" s="19" t="n">
        <v>0.666930068530004</v>
      </c>
      <c r="O9" s="19" t="n">
        <v>0.713871187903279</v>
      </c>
      <c r="P9" s="19"/>
      <c r="Q9" s="19" t="n">
        <v>0.709137001546295</v>
      </c>
      <c r="R9" s="19" t="n">
        <v>0.592993606155526</v>
      </c>
      <c r="S9" s="19" t="n">
        <v>0.66147571307118</v>
      </c>
      <c r="T9" s="19" t="n">
        <v>0.778368716797805</v>
      </c>
      <c r="U9" s="19"/>
      <c r="V9" s="19" t="n">
        <v>0.6478200903876</v>
      </c>
      <c r="W9" s="19" t="n">
        <v>0.62823564510706</v>
      </c>
      <c r="X9" s="19" t="n">
        <v>0.736585302404858</v>
      </c>
      <c r="Y9" s="19"/>
      <c r="Z9" s="19" t="n">
        <v>0.71032614553026</v>
      </c>
      <c r="AA9" s="19" t="n">
        <v>0.53288864272609</v>
      </c>
      <c r="AB9" s="19" t="n">
        <v>0.668946473434948</v>
      </c>
      <c r="AC9" s="19" t="n">
        <v>0.602146845672171</v>
      </c>
      <c r="AD9" s="19" t="n">
        <v>0.612970614970782</v>
      </c>
    </row>
    <row r="10">
      <c r="B10" s="20" t="s">
        <v>349</v>
      </c>
      <c r="C10" s="19" t="n">
        <v>0.550545095273509</v>
      </c>
      <c r="D10" s="19" t="n">
        <v>0.513391309807725</v>
      </c>
      <c r="E10" s="19" t="n">
        <v>0.569446544330718</v>
      </c>
      <c r="F10" s="19"/>
      <c r="G10" s="19" t="n">
        <v>0.579276101762283</v>
      </c>
      <c r="H10" s="19" t="n">
        <v>0.526228090731989</v>
      </c>
      <c r="I10" s="19" t="n">
        <v>0.489465101324048</v>
      </c>
      <c r="J10" s="19" t="n">
        <v>0.500197356457284</v>
      </c>
      <c r="K10" s="19" t="n">
        <v>0.614121134260225</v>
      </c>
      <c r="L10" s="19" t="n">
        <v>0.563053086406531</v>
      </c>
      <c r="M10" s="19" t="n">
        <v>0.586900430599294</v>
      </c>
      <c r="N10" s="19" t="n">
        <v>0.533069931469996</v>
      </c>
      <c r="O10" s="19" t="n">
        <v>0.550507185023107</v>
      </c>
      <c r="P10" s="19"/>
      <c r="Q10" s="19" t="n">
        <v>0.489723444655767</v>
      </c>
      <c r="R10" s="19" t="n">
        <v>0.528574965311904</v>
      </c>
      <c r="S10" s="19" t="n">
        <v>0.696739592302779</v>
      </c>
      <c r="T10" s="19" t="n">
        <v>0.602622119907038</v>
      </c>
      <c r="U10" s="19"/>
      <c r="V10" s="19" t="n">
        <v>0.543872879843133</v>
      </c>
      <c r="W10" s="19" t="n">
        <v>0.513033762662414</v>
      </c>
      <c r="X10" s="19" t="n">
        <v>0.664917610981307</v>
      </c>
      <c r="Y10" s="19"/>
      <c r="Z10" s="19" t="n">
        <v>0.574016079333632</v>
      </c>
      <c r="AA10" s="19" t="n">
        <v>0.603161774111552</v>
      </c>
      <c r="AB10" s="19" t="n">
        <v>0.506077980883385</v>
      </c>
      <c r="AC10" s="19" t="n">
        <v>0.562351511417658</v>
      </c>
      <c r="AD10" s="19" t="n">
        <v>0.560250024970881</v>
      </c>
    </row>
    <row r="11">
      <c r="B11" s="20" t="s">
        <v>350</v>
      </c>
      <c r="C11" s="19" t="n">
        <v>0.422309175139743</v>
      </c>
      <c r="D11" s="19" t="n">
        <v>0.374858961675861</v>
      </c>
      <c r="E11" s="19" t="n">
        <v>0.446437643130319</v>
      </c>
      <c r="F11" s="19"/>
      <c r="G11" s="19" t="n">
        <v>0.499375406651663</v>
      </c>
      <c r="H11" s="19" t="n">
        <v>0.333263905162825</v>
      </c>
      <c r="I11" s="19" t="n">
        <v>0.323367097013888</v>
      </c>
      <c r="J11" s="19" t="n">
        <v>0.532938620418766</v>
      </c>
      <c r="K11" s="19" t="n">
        <v>0.456992798884322</v>
      </c>
      <c r="L11" s="19" t="n">
        <v>0.450810151882778</v>
      </c>
      <c r="M11" s="19" t="n">
        <v>0.478339397160989</v>
      </c>
      <c r="N11" s="19" t="n">
        <v>0.382822992223117</v>
      </c>
      <c r="O11" s="19" t="n">
        <v>0.447800165581949</v>
      </c>
      <c r="P11" s="19"/>
      <c r="Q11" s="19" t="n">
        <v>0.421848489921136</v>
      </c>
      <c r="R11" s="19" t="n">
        <v>0.414209031503962</v>
      </c>
      <c r="S11" s="19" t="n">
        <v>0.460581555987423</v>
      </c>
      <c r="T11" s="19" t="n">
        <v>0.437983636050991</v>
      </c>
      <c r="U11" s="19"/>
      <c r="V11" s="19" t="n">
        <v>0.395485355623293</v>
      </c>
      <c r="W11" s="19" t="n">
        <v>0.447652467650596</v>
      </c>
      <c r="X11" s="19" t="n">
        <v>0.439640467355442</v>
      </c>
      <c r="Y11" s="19"/>
      <c r="Z11" s="19" t="n">
        <v>0.440670964487575</v>
      </c>
      <c r="AA11" s="19" t="n">
        <v>0.436135327743695</v>
      </c>
      <c r="AB11" s="19" t="n">
        <v>0.450098115372155</v>
      </c>
      <c r="AC11" s="19" t="n">
        <v>0.39114737689596</v>
      </c>
      <c r="AD11" s="19" t="n">
        <v>0.555798269300523</v>
      </c>
    </row>
    <row r="12">
      <c r="B12" s="20" t="s">
        <v>351</v>
      </c>
      <c r="C12" s="19" t="n">
        <v>0.354205154561549</v>
      </c>
      <c r="D12" s="19" t="n">
        <v>0.319157914944187</v>
      </c>
      <c r="E12" s="19" t="n">
        <v>0.371363194890477</v>
      </c>
      <c r="F12" s="19"/>
      <c r="G12" s="19" t="n">
        <v>0.315542923678288</v>
      </c>
      <c r="H12" s="19" t="n">
        <v>0.315153657806921</v>
      </c>
      <c r="I12" s="19" t="n">
        <v>0.3786453025515</v>
      </c>
      <c r="J12" s="19" t="n">
        <v>0.2</v>
      </c>
      <c r="K12" s="19" t="n">
        <v>0.442939432869888</v>
      </c>
      <c r="L12" s="19" t="n">
        <v>0.366293693937642</v>
      </c>
      <c r="M12" s="19" t="n">
        <v>0.413099569400706</v>
      </c>
      <c r="N12" s="19" t="n">
        <v>0.283316870716875</v>
      </c>
      <c r="O12" s="19" t="n">
        <v>0.346302181422893</v>
      </c>
      <c r="P12" s="19"/>
      <c r="Q12" s="19" t="n">
        <v>0.32449884876241</v>
      </c>
      <c r="R12" s="19" t="n">
        <v>0.36222513851183</v>
      </c>
      <c r="S12" s="19" t="n">
        <v>0.327001618027785</v>
      </c>
      <c r="T12" s="19" t="n">
        <v>0.384554186744468</v>
      </c>
      <c r="U12" s="19"/>
      <c r="V12" s="19" t="n">
        <v>0.352338116059897</v>
      </c>
      <c r="W12" s="19" t="n">
        <v>0.328139662221951</v>
      </c>
      <c r="X12" s="19" t="n">
        <v>0.425317552935147</v>
      </c>
      <c r="Y12" s="19"/>
      <c r="Z12" s="19" t="n">
        <v>0.354829897218649</v>
      </c>
      <c r="AA12" s="19" t="n">
        <v>0.335394963195615</v>
      </c>
      <c r="AB12" s="19" t="n">
        <v>0.381407382522584</v>
      </c>
      <c r="AC12" s="19" t="n">
        <v>0.322252475148435</v>
      </c>
      <c r="AD12" s="19" t="n">
        <v>0.384279618058028</v>
      </c>
    </row>
    <row r="13">
      <c r="B13" s="20" t="s">
        <v>352</v>
      </c>
      <c r="C13" s="19" t="n">
        <v>0.341368241322875</v>
      </c>
      <c r="D13" s="19" t="n">
        <v>0.316926940746117</v>
      </c>
      <c r="E13" s="19" t="n">
        <v>0.35573150425734</v>
      </c>
      <c r="F13" s="19"/>
      <c r="G13" s="19" t="n">
        <v>0.420411601563549</v>
      </c>
      <c r="H13" s="19" t="n">
        <v>0.175062222724786</v>
      </c>
      <c r="I13" s="19" t="n">
        <v>0.321930530604764</v>
      </c>
      <c r="J13" s="19" t="n">
        <v>0.232741263961483</v>
      </c>
      <c r="K13" s="19" t="n">
        <v>0.442939432869888</v>
      </c>
      <c r="L13" s="19" t="n">
        <v>0.310005098149605</v>
      </c>
      <c r="M13" s="19" t="n">
        <v>0.369520344479435</v>
      </c>
      <c r="N13" s="19" t="n">
        <v>0.4</v>
      </c>
      <c r="O13" s="19" t="n">
        <v>0.366843585311124</v>
      </c>
      <c r="P13" s="19"/>
      <c r="Q13" s="19" t="n">
        <v>0.250643518996788</v>
      </c>
      <c r="R13" s="19" t="n">
        <v>0.303586977204966</v>
      </c>
      <c r="S13" s="19" t="n">
        <v>0.460531761166631</v>
      </c>
      <c r="T13" s="19" t="n">
        <v>0.498672425013554</v>
      </c>
      <c r="U13" s="19"/>
      <c r="V13" s="19" t="n">
        <v>0.332316990278543</v>
      </c>
      <c r="W13" s="19" t="n">
        <v>0.328603248695712</v>
      </c>
      <c r="X13" s="19" t="n">
        <v>0.40076264822827</v>
      </c>
      <c r="Y13" s="19"/>
      <c r="Z13" s="19" t="n">
        <v>0.380028623863141</v>
      </c>
      <c r="AA13" s="19" t="n">
        <v>0.267679930576406</v>
      </c>
      <c r="AB13" s="19" t="n">
        <v>0.319884802944801</v>
      </c>
      <c r="AC13" s="19" t="n">
        <v>0.293539517396186</v>
      </c>
      <c r="AD13" s="19" t="n">
        <v>0.411314932563851</v>
      </c>
    </row>
    <row r="14">
      <c r="B14" s="20" t="s">
        <v>353</v>
      </c>
      <c r="C14" s="19" t="n">
        <v>0.309223979325944</v>
      </c>
      <c r="D14" s="19" t="n">
        <v>0.310076809773694</v>
      </c>
      <c r="E14" s="19" t="n">
        <v>0.309695277371751</v>
      </c>
      <c r="F14" s="19"/>
      <c r="G14" s="19" t="n">
        <v>0.236266821916005</v>
      </c>
      <c r="H14" s="19" t="n">
        <v>0.456078230935159</v>
      </c>
      <c r="I14" s="19" t="n">
        <v>0.277576272326013</v>
      </c>
      <c r="J14" s="19" t="n">
        <v>0.232741263961483</v>
      </c>
      <c r="K14" s="19" t="n">
        <v>0.228411689134924</v>
      </c>
      <c r="L14" s="19" t="n">
        <v>0.296141859860296</v>
      </c>
      <c r="M14" s="19" t="n">
        <v>0.348117760883672</v>
      </c>
      <c r="N14" s="19" t="n">
        <v>0.233366258566251</v>
      </c>
      <c r="O14" s="19" t="n">
        <v>0.469308797695863</v>
      </c>
      <c r="P14" s="19"/>
      <c r="Q14" s="19" t="n">
        <v>0.352534998553447</v>
      </c>
      <c r="R14" s="19" t="n">
        <v>0.308537918107271</v>
      </c>
      <c r="S14" s="19" t="n">
        <v>0.187445808706185</v>
      </c>
      <c r="T14" s="19" t="n">
        <v>0.338213143322937</v>
      </c>
      <c r="U14" s="19"/>
      <c r="V14" s="19" t="n">
        <v>0.284950859487557</v>
      </c>
      <c r="W14" s="19" t="n">
        <v>0.323030687971954</v>
      </c>
      <c r="X14" s="19" t="n">
        <v>0.347832898091633</v>
      </c>
      <c r="Y14" s="19"/>
      <c r="Z14" s="19" t="n">
        <v>0.297139246874027</v>
      </c>
      <c r="AA14" s="19" t="n">
        <v>0.305373339055231</v>
      </c>
      <c r="AB14" s="19" t="n">
        <v>0.350529964939705</v>
      </c>
      <c r="AC14" s="19" t="n">
        <v>0.384610006529351</v>
      </c>
      <c r="AD14" s="19" t="n">
        <v>0.368308370757722</v>
      </c>
    </row>
    <row r="15">
      <c r="B15" s="20" t="s">
        <v>354</v>
      </c>
      <c r="C15" s="19" t="n">
        <v>0.268585124957305</v>
      </c>
      <c r="D15" s="19" t="n">
        <v>0.269424981734271</v>
      </c>
      <c r="E15" s="19" t="n">
        <v>0.265912192373549</v>
      </c>
      <c r="F15" s="19"/>
      <c r="G15" s="19" t="n">
        <v>0.236266821916005</v>
      </c>
      <c r="H15" s="19" t="n">
        <v>0.210241294878964</v>
      </c>
      <c r="I15" s="19" t="n">
        <v>0.201623350982479</v>
      </c>
      <c r="J15" s="19" t="n">
        <v>0.2</v>
      </c>
      <c r="K15" s="19" t="n">
        <v>0.371656079110866</v>
      </c>
      <c r="L15" s="19" t="n">
        <v>0.295807602807975</v>
      </c>
      <c r="M15" s="19" t="n">
        <v>0.304280516719153</v>
      </c>
      <c r="N15" s="19" t="n">
        <v>0.266930068530004</v>
      </c>
      <c r="O15" s="19" t="n">
        <v>0.285161583871039</v>
      </c>
      <c r="P15" s="19"/>
      <c r="Q15" s="19" t="n">
        <v>0.319998966620939</v>
      </c>
      <c r="R15" s="19" t="n">
        <v>0.241173182736721</v>
      </c>
      <c r="S15" s="19" t="n">
        <v>0.281189266287328</v>
      </c>
      <c r="T15" s="19" t="n">
        <v>0.283146522390318</v>
      </c>
      <c r="U15" s="19"/>
      <c r="V15" s="19" t="n">
        <v>0.276163737280104</v>
      </c>
      <c r="W15" s="19" t="n">
        <v>0.266028340223069</v>
      </c>
      <c r="X15" s="19" t="n">
        <v>0.252124658281065</v>
      </c>
      <c r="Y15" s="19"/>
      <c r="Z15" s="19" t="n">
        <v>0.280299160315658</v>
      </c>
      <c r="AA15" s="19" t="n">
        <v>0.210873506189913</v>
      </c>
      <c r="AB15" s="19" t="n">
        <v>0.268925206880302</v>
      </c>
      <c r="AC15" s="19" t="n">
        <v>0.32899706731927</v>
      </c>
      <c r="AD15" s="19" t="n">
        <v>0.295490512226372</v>
      </c>
    </row>
    <row r="16">
      <c r="B16" s="20" t="s">
        <v>355</v>
      </c>
      <c r="C16" s="19" t="n">
        <v>0.156377344967864</v>
      </c>
      <c r="D16" s="19" t="n">
        <v>0.14880657244262</v>
      </c>
      <c r="E16" s="19" t="n">
        <v>0.160979754831396</v>
      </c>
      <c r="F16" s="19"/>
      <c r="G16" s="19" t="n">
        <v>0.158239906850397</v>
      </c>
      <c r="H16" s="19" t="n">
        <v>0.0701498597968301</v>
      </c>
      <c r="I16" s="19" t="n">
        <v>0.0555415932349349</v>
      </c>
      <c r="J16" s="19" t="n">
        <v>0.166469310209383</v>
      </c>
      <c r="K16" s="19" t="n">
        <v>0.228411689134924</v>
      </c>
      <c r="L16" s="19" t="n">
        <v>0.267579740650877</v>
      </c>
      <c r="M16" s="19" t="n">
        <v>0.130479655520565</v>
      </c>
      <c r="N16" s="19" t="n">
        <v>0.166633741433749</v>
      </c>
      <c r="O16" s="19" t="n">
        <v>0.142338984879099</v>
      </c>
      <c r="P16" s="19"/>
      <c r="Q16" s="19" t="n">
        <v>0.125310114389923</v>
      </c>
      <c r="R16" s="19" t="n">
        <v>0.167187437577053</v>
      </c>
      <c r="S16" s="19" t="n">
        <v>0.12425016358565</v>
      </c>
      <c r="T16" s="19" t="n">
        <v>0.190205977305552</v>
      </c>
      <c r="U16" s="19"/>
      <c r="V16" s="19" t="n">
        <v>0.160330629718508</v>
      </c>
      <c r="W16" s="19" t="n">
        <v>0.13386712290381</v>
      </c>
      <c r="X16" s="19" t="n">
        <v>0.200985143317406</v>
      </c>
      <c r="Y16" s="19"/>
      <c r="Z16" s="19" t="n">
        <v>0.205213089810993</v>
      </c>
      <c r="AA16" s="19" t="n">
        <v>0.15344344815653</v>
      </c>
      <c r="AB16" s="19" t="n">
        <v>0.167539481337277</v>
      </c>
      <c r="AC16" s="19" t="n">
        <v>0.183677704914757</v>
      </c>
      <c r="AD16" s="19" t="n">
        <v>0.161799027055871</v>
      </c>
    </row>
    <row r="17">
      <c r="B17" s="20" t="s">
        <v>78</v>
      </c>
      <c r="C17" s="19" t="n">
        <v>0.0165728050775241</v>
      </c>
      <c r="D17" s="19" t="n">
        <v>0.0210718885260236</v>
      </c>
      <c r="E17" s="19" t="n">
        <v>0.0141693327916981</v>
      </c>
      <c r="F17" s="19"/>
      <c r="G17" s="19" t="n">
        <v>0</v>
      </c>
      <c r="H17" s="19" t="n">
        <v>0.017485393821326</v>
      </c>
      <c r="I17" s="19" t="n">
        <v>0.0111873349561837</v>
      </c>
      <c r="J17" s="19" t="n">
        <v>0</v>
      </c>
      <c r="K17" s="19" t="n">
        <v>0.0428377805012029</v>
      </c>
      <c r="L17" s="19" t="n">
        <v>0</v>
      </c>
      <c r="M17" s="19" t="n">
        <v>0</v>
      </c>
      <c r="N17" s="19" t="n">
        <v>0.0499506121506242</v>
      </c>
      <c r="O17" s="19" t="n">
        <v>0.0205414038882317</v>
      </c>
      <c r="P17" s="19"/>
      <c r="Q17" s="19" t="n">
        <v>0.016293801269689</v>
      </c>
      <c r="R17" s="19" t="n">
        <v>0.0148079720777938</v>
      </c>
      <c r="S17" s="19" t="n">
        <v>0.0367721737254232</v>
      </c>
      <c r="T17" s="19" t="n">
        <v>0</v>
      </c>
      <c r="U17" s="19"/>
      <c r="V17" s="19" t="n">
        <v>0.00787288399438567</v>
      </c>
      <c r="W17" s="19" t="n">
        <v>0.0286455419278373</v>
      </c>
      <c r="X17" s="19" t="n">
        <v>0.0125154351318486</v>
      </c>
      <c r="Y17" s="19"/>
      <c r="Z17" s="19" t="n">
        <v>0.00871399984508646</v>
      </c>
      <c r="AA17" s="19" t="n">
        <v>0</v>
      </c>
      <c r="AB17" s="19" t="n">
        <v>0.0183775343208341</v>
      </c>
      <c r="AC17" s="19" t="n">
        <v>0.0202353523176985</v>
      </c>
      <c r="AD17" s="19" t="n">
        <v>0</v>
      </c>
    </row>
    <row r="18">
      <c r="B18" s="20" t="s">
        <v>101</v>
      </c>
      <c r="C18" s="21" t="n">
        <v>0.00175255399913146</v>
      </c>
      <c r="D18" s="21" t="n">
        <v>0</v>
      </c>
      <c r="E18" s="21" t="n">
        <v>0.00271364904033283</v>
      </c>
      <c r="F18" s="21"/>
      <c r="G18" s="21" t="n">
        <v>0</v>
      </c>
      <c r="H18" s="21" t="n">
        <v>0</v>
      </c>
      <c r="I18" s="21" t="n">
        <v>0</v>
      </c>
      <c r="J18" s="21" t="n">
        <v>0</v>
      </c>
      <c r="K18" s="21" t="n">
        <v>0</v>
      </c>
      <c r="L18" s="21" t="n">
        <v>0</v>
      </c>
      <c r="M18" s="21" t="n">
        <v>0</v>
      </c>
      <c r="N18" s="21" t="n">
        <v>0.0165843535843737</v>
      </c>
      <c r="O18" s="21" t="n">
        <v>0</v>
      </c>
      <c r="P18" s="21"/>
      <c r="Q18" s="21" t="n">
        <v>0</v>
      </c>
      <c r="R18" s="21" t="n">
        <v>0.00350774690453473</v>
      </c>
      <c r="S18" s="21" t="n">
        <v>0</v>
      </c>
      <c r="T18" s="21" t="n">
        <v>0</v>
      </c>
      <c r="U18" s="21"/>
      <c r="V18" s="21" t="n">
        <v>0</v>
      </c>
      <c r="W18" s="21" t="n">
        <v>0.00455685276567286</v>
      </c>
      <c r="X18" s="21" t="n">
        <v>0</v>
      </c>
      <c r="Y18" s="21"/>
      <c r="Z18" s="21" t="n">
        <v>0.00405896406093966</v>
      </c>
      <c r="AA18" s="21" t="n">
        <v>0</v>
      </c>
      <c r="AB18" s="21" t="n">
        <v>0.00610290327054281</v>
      </c>
      <c r="AC18" s="21" t="n">
        <v>0</v>
      </c>
      <c r="AD18" s="21" t="n">
        <v>0</v>
      </c>
    </row>
    <row r="19">
      <c r="B19" s="18"/>
    </row>
    <row r="20">
      <c r="B20" t="s">
        <v>64</v>
      </c>
    </row>
    <row r="21">
      <c r="B21" t="s">
        <v>65</v>
      </c>
    </row>
    <row r="23">
      <c r="B23"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357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502</v>
      </c>
      <c r="D7" s="11" t="n">
        <v>176</v>
      </c>
      <c r="E7" s="11" t="n">
        <v>325</v>
      </c>
      <c r="F7" s="11"/>
      <c r="G7" s="11" t="n">
        <v>38</v>
      </c>
      <c r="H7" s="11" t="n">
        <v>56</v>
      </c>
      <c r="I7" s="11" t="n">
        <v>89</v>
      </c>
      <c r="J7" s="11" t="n">
        <v>30</v>
      </c>
      <c r="K7" s="11" t="n">
        <v>67</v>
      </c>
      <c r="L7" s="11" t="n">
        <v>71</v>
      </c>
      <c r="M7" s="11" t="n">
        <v>46</v>
      </c>
      <c r="N7" s="11" t="n">
        <v>57</v>
      </c>
      <c r="O7" s="11" t="n">
        <v>48</v>
      </c>
      <c r="P7" s="11"/>
      <c r="Q7" s="11" t="n">
        <v>112</v>
      </c>
      <c r="R7" s="11" t="n">
        <v>251</v>
      </c>
      <c r="S7" s="11" t="n">
        <v>51</v>
      </c>
      <c r="T7" s="11" t="n">
        <v>86</v>
      </c>
      <c r="U7" s="11"/>
      <c r="V7" s="11" t="n">
        <v>234</v>
      </c>
      <c r="W7" s="11" t="n">
        <v>190</v>
      </c>
      <c r="X7" s="11" t="n">
        <v>78</v>
      </c>
      <c r="Y7" s="11"/>
      <c r="Z7" s="11" t="n">
        <v>218</v>
      </c>
      <c r="AA7" s="11" t="n">
        <v>73</v>
      </c>
      <c r="AB7" s="11" t="n">
        <v>145</v>
      </c>
      <c r="AC7" s="11" t="n">
        <v>88</v>
      </c>
      <c r="AD7" s="11" t="n">
        <v>92</v>
      </c>
    </row>
    <row r="8" ht="30" customHeight="1">
      <c r="B8" s="12" t="s">
        <v>20</v>
      </c>
      <c r="C8" s="12" t="n">
        <v>503</v>
      </c>
      <c r="D8" s="12" t="n">
        <v>176</v>
      </c>
      <c r="E8" s="12" t="n">
        <v>325</v>
      </c>
      <c r="F8" s="12"/>
      <c r="G8" s="12" t="n">
        <v>44</v>
      </c>
      <c r="H8" s="12" t="n">
        <v>55</v>
      </c>
      <c r="I8" s="12" t="n">
        <v>79</v>
      </c>
      <c r="J8" s="12" t="n">
        <v>25</v>
      </c>
      <c r="K8" s="12" t="n">
        <v>64</v>
      </c>
      <c r="L8" s="12" t="n">
        <v>83</v>
      </c>
      <c r="M8" s="12" t="n">
        <v>52</v>
      </c>
      <c r="N8" s="12" t="n">
        <v>51</v>
      </c>
      <c r="O8" s="12" t="n">
        <v>49</v>
      </c>
      <c r="P8" s="12"/>
      <c r="Q8" s="12" t="n">
        <v>112</v>
      </c>
      <c r="R8" s="12" t="n">
        <v>252</v>
      </c>
      <c r="S8" s="12" t="n">
        <v>50</v>
      </c>
      <c r="T8" s="12" t="n">
        <v>86</v>
      </c>
      <c r="U8" s="12"/>
      <c r="V8" s="12" t="n">
        <v>234</v>
      </c>
      <c r="W8" s="12" t="n">
        <v>191</v>
      </c>
      <c r="X8" s="12" t="n">
        <v>77</v>
      </c>
      <c r="Y8" s="12"/>
      <c r="Z8" s="12" t="n">
        <v>219</v>
      </c>
      <c r="AA8" s="12" t="n">
        <v>73</v>
      </c>
      <c r="AB8" s="12" t="n">
        <v>144</v>
      </c>
      <c r="AC8" s="12" t="n">
        <v>87</v>
      </c>
      <c r="AD8" s="12" t="n">
        <v>93</v>
      </c>
    </row>
    <row r="9">
      <c r="B9" s="20" t="s">
        <v>350</v>
      </c>
      <c r="C9" s="19" t="n">
        <v>0.181207480379973</v>
      </c>
      <c r="D9" s="19" t="n">
        <v>0.161424665130426</v>
      </c>
      <c r="E9" s="19" t="n">
        <v>0.189405725113368</v>
      </c>
      <c r="F9" s="19"/>
      <c r="G9" s="19" t="n">
        <v>0.157303016827891</v>
      </c>
      <c r="H9" s="19" t="n">
        <v>0.143008565187309</v>
      </c>
      <c r="I9" s="19" t="n">
        <v>0.192324223841274</v>
      </c>
      <c r="J9" s="19" t="n">
        <v>0.2</v>
      </c>
      <c r="K9" s="19" t="n">
        <v>0.148947278333547</v>
      </c>
      <c r="L9" s="19" t="n">
        <v>0.225655768730629</v>
      </c>
      <c r="M9" s="19" t="n">
        <v>0.195719483280847</v>
      </c>
      <c r="N9" s="19" t="n">
        <v>0.104945778797294</v>
      </c>
      <c r="O9" s="19" t="n">
        <v>0.249444523863381</v>
      </c>
      <c r="P9" s="19"/>
      <c r="Q9" s="19" t="n">
        <v>0.183061801159021</v>
      </c>
      <c r="R9" s="19" t="n">
        <v>0.192899659066415</v>
      </c>
      <c r="S9" s="19" t="n">
        <v>0.173600724434224</v>
      </c>
      <c r="T9" s="19" t="n">
        <v>0.153415899376478</v>
      </c>
      <c r="U9" s="19"/>
      <c r="V9" s="19" t="n">
        <v>0.17792746835866</v>
      </c>
      <c r="W9" s="19" t="n">
        <v>0.201345926524137</v>
      </c>
      <c r="X9" s="19" t="n">
        <v>0.141397430338355</v>
      </c>
      <c r="Y9" s="19"/>
      <c r="Z9" s="19" t="n">
        <v>0.178563849489112</v>
      </c>
      <c r="AA9" s="19" t="n">
        <v>0.281757914038782</v>
      </c>
      <c r="AB9" s="19" t="n">
        <v>0.149626885255499</v>
      </c>
      <c r="AC9" s="19" t="n">
        <v>0.191324180746653</v>
      </c>
      <c r="AD9" s="19" t="n">
        <v>0.195135532316999</v>
      </c>
    </row>
    <row r="10">
      <c r="B10" s="20" t="s">
        <v>348</v>
      </c>
      <c r="C10" s="19" t="n">
        <v>0.365041533738369</v>
      </c>
      <c r="D10" s="19" t="n">
        <v>0.386989271900687</v>
      </c>
      <c r="E10" s="19" t="n">
        <v>0.354277057769748</v>
      </c>
      <c r="F10" s="19"/>
      <c r="G10" s="19" t="n">
        <v>0.44756566105737</v>
      </c>
      <c r="H10" s="19" t="n">
        <v>0.374788008737767</v>
      </c>
      <c r="I10" s="19" t="n">
        <v>0.325173271364331</v>
      </c>
      <c r="J10" s="19" t="n">
        <v>0.233925402705184</v>
      </c>
      <c r="K10" s="19" t="n">
        <v>0.358570886795724</v>
      </c>
      <c r="L10" s="19" t="n">
        <v>0.324202593491234</v>
      </c>
      <c r="M10" s="19" t="n">
        <v>0.347601722397175</v>
      </c>
      <c r="N10" s="19" t="n">
        <v>0.491479784632031</v>
      </c>
      <c r="O10" s="19" t="n">
        <v>0.375030859785368</v>
      </c>
      <c r="P10" s="19"/>
      <c r="Q10" s="19" t="n">
        <v>0.425025373189547</v>
      </c>
      <c r="R10" s="19" t="n">
        <v>0.293901940530824</v>
      </c>
      <c r="S10" s="19" t="n">
        <v>0.46709659589513</v>
      </c>
      <c r="T10" s="19" t="n">
        <v>0.443267584837257</v>
      </c>
      <c r="U10" s="19"/>
      <c r="V10" s="19" t="n">
        <v>0.352645665333957</v>
      </c>
      <c r="W10" s="19" t="n">
        <v>0.377758065751718</v>
      </c>
      <c r="X10" s="19" t="n">
        <v>0.371224322795527</v>
      </c>
      <c r="Y10" s="19"/>
      <c r="Z10" s="19" t="n">
        <v>0.371141767352766</v>
      </c>
      <c r="AA10" s="19" t="n">
        <v>0.30888074700602</v>
      </c>
      <c r="AB10" s="19" t="n">
        <v>0.413290781682831</v>
      </c>
      <c r="AC10" s="19" t="n">
        <v>0.338526991083518</v>
      </c>
      <c r="AD10" s="19" t="n">
        <v>0.260418892922428</v>
      </c>
    </row>
    <row r="11">
      <c r="B11" s="20" t="s">
        <v>354</v>
      </c>
      <c r="C11" s="19" t="n">
        <v>0.0397733915666785</v>
      </c>
      <c r="D11" s="19" t="n">
        <v>0.043524104893014</v>
      </c>
      <c r="E11" s="19" t="n">
        <v>0.0378643672095215</v>
      </c>
      <c r="F11" s="19"/>
      <c r="G11" s="19" t="n">
        <v>0.0786515084139455</v>
      </c>
      <c r="H11" s="19" t="n">
        <v>0.053389721775229</v>
      </c>
      <c r="I11" s="19" t="n">
        <v>0.0226278148564935</v>
      </c>
      <c r="J11" s="19" t="n">
        <v>0.0666666666666667</v>
      </c>
      <c r="K11" s="19" t="n">
        <v>0.0597913149712016</v>
      </c>
      <c r="L11" s="19" t="n">
        <v>0.0282278621570987</v>
      </c>
      <c r="M11" s="19" t="n">
        <v>0.0216606028390113</v>
      </c>
      <c r="N11" s="19" t="n">
        <v>0.0351205516186707</v>
      </c>
      <c r="O11" s="19" t="n">
        <v>0.020972202367488</v>
      </c>
      <c r="P11" s="19"/>
      <c r="Q11" s="19" t="n">
        <v>0.0466735994412572</v>
      </c>
      <c r="R11" s="19" t="n">
        <v>0.0443498814079881</v>
      </c>
      <c r="S11" s="19" t="n">
        <v>0.0521980991487678</v>
      </c>
      <c r="T11" s="19" t="n">
        <v>0.0111637463316762</v>
      </c>
      <c r="U11" s="19"/>
      <c r="V11" s="19" t="n">
        <v>0.0562278479827976</v>
      </c>
      <c r="W11" s="19" t="n">
        <v>0.0309213136321345</v>
      </c>
      <c r="X11" s="19" t="n">
        <v>0.0117297082432478</v>
      </c>
      <c r="Y11" s="19"/>
      <c r="Z11" s="19" t="n">
        <v>0.0233231946165051</v>
      </c>
      <c r="AA11" s="19" t="n">
        <v>0.0290436288417115</v>
      </c>
      <c r="AB11" s="19" t="n">
        <v>0.0565572130626617</v>
      </c>
      <c r="AC11" s="19" t="n">
        <v>0.112505054255876</v>
      </c>
      <c r="AD11" s="19" t="n">
        <v>0.0597870191467391</v>
      </c>
    </row>
    <row r="12">
      <c r="B12" s="20" t="s">
        <v>353</v>
      </c>
      <c r="C12" s="19" t="n">
        <v>0.0596039658710481</v>
      </c>
      <c r="D12" s="19" t="n">
        <v>0.0744255182922678</v>
      </c>
      <c r="E12" s="19" t="n">
        <v>0.0517604431042513</v>
      </c>
      <c r="F12" s="19"/>
      <c r="G12" s="19" t="n">
        <v>0.0265294661454838</v>
      </c>
      <c r="H12" s="19" t="n">
        <v>0.0538137042996947</v>
      </c>
      <c r="I12" s="19" t="n">
        <v>0.10075969628883</v>
      </c>
      <c r="J12" s="19" t="n">
        <v>0.132938620418766</v>
      </c>
      <c r="K12" s="19" t="n">
        <v>0.0297186544541153</v>
      </c>
      <c r="L12" s="19" t="n">
        <v>0.0141974953416295</v>
      </c>
      <c r="M12" s="19" t="n">
        <v>0.108819052681554</v>
      </c>
      <c r="N12" s="19" t="n">
        <v>0.0529927344720447</v>
      </c>
      <c r="O12" s="19" t="n">
        <v>0.0626697288195224</v>
      </c>
      <c r="P12" s="19"/>
      <c r="Q12" s="19" t="n">
        <v>0.0518684523012055</v>
      </c>
      <c r="R12" s="19" t="n">
        <v>0.072134720099358</v>
      </c>
      <c r="S12" s="19" t="n">
        <v>0.0203936874421987</v>
      </c>
      <c r="T12" s="19" t="n">
        <v>0.0574204495944605</v>
      </c>
      <c r="U12" s="19"/>
      <c r="V12" s="19" t="n">
        <v>0.0603162410659252</v>
      </c>
      <c r="W12" s="19" t="n">
        <v>0.0722877626952981</v>
      </c>
      <c r="X12" s="19" t="n">
        <v>0.0261026583033777</v>
      </c>
      <c r="Y12" s="19"/>
      <c r="Z12" s="19" t="n">
        <v>0.0582259110130258</v>
      </c>
      <c r="AA12" s="19" t="n">
        <v>0.0406565647265969</v>
      </c>
      <c r="AB12" s="19" t="n">
        <v>0.0649491199557173</v>
      </c>
      <c r="AC12" s="19" t="n">
        <v>0.077299114483789</v>
      </c>
      <c r="AD12" s="19" t="n">
        <v>0.0409557745463396</v>
      </c>
    </row>
    <row r="13">
      <c r="B13" s="20" t="s">
        <v>355</v>
      </c>
      <c r="C13" s="19" t="n">
        <v>0.0190888947991115</v>
      </c>
      <c r="D13" s="19" t="n">
        <v>0.0240169027886395</v>
      </c>
      <c r="E13" s="19" t="n">
        <v>0.0164787685273579</v>
      </c>
      <c r="F13" s="19"/>
      <c r="G13" s="19" t="n">
        <v>0.0265294661454838</v>
      </c>
      <c r="H13" s="19" t="n">
        <v>0.0180085651873092</v>
      </c>
      <c r="I13" s="19" t="n">
        <v>0.0113139074282468</v>
      </c>
      <c r="J13" s="19" t="n">
        <v>0</v>
      </c>
      <c r="K13" s="19" t="n">
        <v>0.0297186544541153</v>
      </c>
      <c r="L13" s="19" t="n">
        <v>0.0422582289725679</v>
      </c>
      <c r="M13" s="19" t="n">
        <v>0.0216606028390113</v>
      </c>
      <c r="N13" s="19" t="n">
        <v>0</v>
      </c>
      <c r="O13" s="19" t="n">
        <v>0</v>
      </c>
      <c r="P13" s="19"/>
      <c r="Q13" s="19" t="n">
        <v>0.0103743980047144</v>
      </c>
      <c r="R13" s="19" t="n">
        <v>0.0252651316901626</v>
      </c>
      <c r="S13" s="19" t="n">
        <v>0.0233983622296496</v>
      </c>
      <c r="T13" s="19" t="n">
        <v>0.010361541749024</v>
      </c>
      <c r="U13" s="19"/>
      <c r="V13" s="19" t="n">
        <v>0.0330450032092931</v>
      </c>
      <c r="W13" s="19" t="n">
        <v>0</v>
      </c>
      <c r="X13" s="19" t="n">
        <v>0.0239184939622806</v>
      </c>
      <c r="Y13" s="19"/>
      <c r="Z13" s="19" t="n">
        <v>0.0211357945067258</v>
      </c>
      <c r="AA13" s="19" t="n">
        <v>0.0259539201322601</v>
      </c>
      <c r="AB13" s="19" t="n">
        <v>0.0215977923055678</v>
      </c>
      <c r="AC13" s="19" t="n">
        <v>0.0244384217753164</v>
      </c>
      <c r="AD13" s="19" t="n">
        <v>0.0208001346508072</v>
      </c>
    </row>
    <row r="14">
      <c r="B14" s="20" t="s">
        <v>351</v>
      </c>
      <c r="C14" s="19" t="n">
        <v>0.0744843582996586</v>
      </c>
      <c r="D14" s="19" t="n">
        <v>0.0712355840895944</v>
      </c>
      <c r="E14" s="19" t="n">
        <v>0.0764725306582348</v>
      </c>
      <c r="F14" s="19"/>
      <c r="G14" s="19" t="n">
        <v>0.0262171694713152</v>
      </c>
      <c r="H14" s="19" t="n">
        <v>0.124576017475534</v>
      </c>
      <c r="I14" s="19" t="n">
        <v>0.0787978005357058</v>
      </c>
      <c r="J14" s="19" t="n">
        <v>0.0666666666666667</v>
      </c>
      <c r="K14" s="19" t="n">
        <v>0.119405626910918</v>
      </c>
      <c r="L14" s="19" t="n">
        <v>0.0280607336309384</v>
      </c>
      <c r="M14" s="19" t="n">
        <v>0.130479655520565</v>
      </c>
      <c r="N14" s="19" t="n">
        <v>0.0525768584133266</v>
      </c>
      <c r="O14" s="19" t="n">
        <v>0.0419444047349761</v>
      </c>
      <c r="P14" s="19"/>
      <c r="Q14" s="19" t="n">
        <v>0.0811034616984113</v>
      </c>
      <c r="R14" s="19" t="n">
        <v>0.0884383780671748</v>
      </c>
      <c r="S14" s="19" t="n">
        <v>0.0425657359987391</v>
      </c>
      <c r="T14" s="19" t="n">
        <v>0.0455977396806331</v>
      </c>
      <c r="U14" s="19"/>
      <c r="V14" s="19" t="n">
        <v>0.0885640795176458</v>
      </c>
      <c r="W14" s="19" t="n">
        <v>0.0561426716475988</v>
      </c>
      <c r="X14" s="19" t="n">
        <v>0.0770926791158115</v>
      </c>
      <c r="Y14" s="19"/>
      <c r="Z14" s="19" t="n">
        <v>0.0689929257736507</v>
      </c>
      <c r="AA14" s="19" t="n">
        <v>0.0938001065999414</v>
      </c>
      <c r="AB14" s="19" t="n">
        <v>0.0457319087671113</v>
      </c>
      <c r="AC14" s="19" t="n">
        <v>0.0572542518918137</v>
      </c>
      <c r="AD14" s="19" t="n">
        <v>0.0565928918482306</v>
      </c>
    </row>
    <row r="15">
      <c r="B15" s="20" t="s">
        <v>349</v>
      </c>
      <c r="C15" s="19" t="n">
        <v>0.201353911969085</v>
      </c>
      <c r="D15" s="19" t="n">
        <v>0.164980991479818</v>
      </c>
      <c r="E15" s="19" t="n">
        <v>0.221670180593272</v>
      </c>
      <c r="F15" s="19"/>
      <c r="G15" s="19" t="n">
        <v>0.131710440704913</v>
      </c>
      <c r="H15" s="19" t="n">
        <v>0.21461884341208</v>
      </c>
      <c r="I15" s="19" t="n">
        <v>0.167844037934267</v>
      </c>
      <c r="J15" s="19" t="n">
        <v>0.2</v>
      </c>
      <c r="K15" s="19" t="n">
        <v>0.223774923563292</v>
      </c>
      <c r="L15" s="19" t="n">
        <v>0.267078355072396</v>
      </c>
      <c r="M15" s="19" t="n">
        <v>0.130479655520565</v>
      </c>
      <c r="N15" s="19" t="n">
        <v>0.210307433653306</v>
      </c>
      <c r="O15" s="19" t="n">
        <v>0.228966078061776</v>
      </c>
      <c r="P15" s="19"/>
      <c r="Q15" s="19" t="n">
        <v>0.159102296404761</v>
      </c>
      <c r="R15" s="19" t="n">
        <v>0.225254049080982</v>
      </c>
      <c r="S15" s="19" t="n">
        <v>0.163830927001975</v>
      </c>
      <c r="T15" s="19" t="n">
        <v>0.199601047357645</v>
      </c>
      <c r="U15" s="19"/>
      <c r="V15" s="19" t="n">
        <v>0.1675967915874</v>
      </c>
      <c r="W15" s="19" t="n">
        <v>0.203744131575899</v>
      </c>
      <c r="X15" s="19" t="n">
        <v>0.297853794346874</v>
      </c>
      <c r="Y15" s="19"/>
      <c r="Z15" s="19" t="n">
        <v>0.222288146382691</v>
      </c>
      <c r="AA15" s="19" t="n">
        <v>0.165640727502885</v>
      </c>
      <c r="AB15" s="19" t="n">
        <v>0.199502317651515</v>
      </c>
      <c r="AC15" s="19" t="n">
        <v>0.175528288094526</v>
      </c>
      <c r="AD15" s="19" t="n">
        <v>0.283106707981903</v>
      </c>
    </row>
    <row r="16">
      <c r="B16" s="20" t="s">
        <v>352</v>
      </c>
      <c r="C16" s="19" t="n">
        <v>0.0542374239639151</v>
      </c>
      <c r="D16" s="19" t="n">
        <v>0.0635655082227465</v>
      </c>
      <c r="E16" s="19" t="n">
        <v>0.0493524043118963</v>
      </c>
      <c r="F16" s="19"/>
      <c r="G16" s="19" t="n">
        <v>0.105493271233598</v>
      </c>
      <c r="H16" s="19" t="n">
        <v>0.0177965739250763</v>
      </c>
      <c r="I16" s="19" t="n">
        <v>0.0786646167150319</v>
      </c>
      <c r="J16" s="19" t="n">
        <v>0.0662719537520997</v>
      </c>
      <c r="K16" s="19" t="n">
        <v>0.0300726605170864</v>
      </c>
      <c r="L16" s="19" t="n">
        <v>0.0703189626035063</v>
      </c>
      <c r="M16" s="19" t="n">
        <v>0.0435792249212712</v>
      </c>
      <c r="N16" s="19" t="n">
        <v>0.0525768584133266</v>
      </c>
      <c r="O16" s="19" t="n">
        <v>0.020972202367488</v>
      </c>
      <c r="P16" s="19"/>
      <c r="Q16" s="19" t="n">
        <v>0.0348174222507478</v>
      </c>
      <c r="R16" s="19" t="n">
        <v>0.0542399153529807</v>
      </c>
      <c r="S16" s="19" t="n">
        <v>0.0569158678493167</v>
      </c>
      <c r="T16" s="19" t="n">
        <v>0.0791719910728259</v>
      </c>
      <c r="U16" s="19"/>
      <c r="V16" s="19" t="n">
        <v>0.0525079272589323</v>
      </c>
      <c r="W16" s="19" t="n">
        <v>0.0578001281732136</v>
      </c>
      <c r="X16" s="19" t="n">
        <v>0.0506809128945262</v>
      </c>
      <c r="Y16" s="19"/>
      <c r="Z16" s="19" t="n">
        <v>0.0522845347361751</v>
      </c>
      <c r="AA16" s="19" t="n">
        <v>0.0542663911518035</v>
      </c>
      <c r="AB16" s="19" t="n">
        <v>0.0487439813190969</v>
      </c>
      <c r="AC16" s="19" t="n">
        <v>0.0135118421732734</v>
      </c>
      <c r="AD16" s="19" t="n">
        <v>0.0736258743348202</v>
      </c>
    </row>
    <row r="17">
      <c r="B17" s="20" t="s">
        <v>103</v>
      </c>
      <c r="C17" s="21" t="n">
        <v>0.00520903941216119</v>
      </c>
      <c r="D17" s="21" t="n">
        <v>0.00983745320280584</v>
      </c>
      <c r="E17" s="21" t="n">
        <v>0.00271852271235009</v>
      </c>
      <c r="F17" s="21"/>
      <c r="G17" s="21" t="n">
        <v>0</v>
      </c>
      <c r="H17" s="21" t="n">
        <v>0</v>
      </c>
      <c r="I17" s="21" t="n">
        <v>0.0224946310358197</v>
      </c>
      <c r="J17" s="21" t="n">
        <v>0.0335306897906168</v>
      </c>
      <c r="K17" s="21" t="n">
        <v>0</v>
      </c>
      <c r="L17" s="21" t="n">
        <v>0</v>
      </c>
      <c r="M17" s="21" t="n">
        <v>0</v>
      </c>
      <c r="N17" s="21" t="n">
        <v>0</v>
      </c>
      <c r="O17" s="21" t="n">
        <v>0</v>
      </c>
      <c r="P17" s="21"/>
      <c r="Q17" s="21" t="n">
        <v>0.0079731955503341</v>
      </c>
      <c r="R17" s="21" t="n">
        <v>0.00351632470411382</v>
      </c>
      <c r="S17" s="21" t="n">
        <v>0</v>
      </c>
      <c r="T17" s="21" t="n">
        <v>0</v>
      </c>
      <c r="U17" s="21"/>
      <c r="V17" s="21" t="n">
        <v>0.0111689756853889</v>
      </c>
      <c r="W17" s="21" t="n">
        <v>0</v>
      </c>
      <c r="X17" s="21" t="n">
        <v>0</v>
      </c>
      <c r="Y17" s="21"/>
      <c r="Z17" s="21" t="n">
        <v>0.00404387612934828</v>
      </c>
      <c r="AA17" s="21" t="n">
        <v>0</v>
      </c>
      <c r="AB17" s="21" t="n">
        <v>0</v>
      </c>
      <c r="AC17" s="21" t="n">
        <v>0.00961185549523489</v>
      </c>
      <c r="AD17" s="21" t="n">
        <v>0.00957717225173391</v>
      </c>
    </row>
    <row r="18">
      <c r="B18" s="18" t="s">
        <v>319</v>
      </c>
    </row>
    <row r="19">
      <c r="B19" t="s">
        <v>64</v>
      </c>
    </row>
    <row r="20">
      <c r="B20" t="s">
        <v>65</v>
      </c>
    </row>
    <row r="22">
      <c r="B22"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121</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358</v>
      </c>
      <c r="C9" s="19" t="n">
        <v>0.260569080147414</v>
      </c>
      <c r="D9" s="19" t="n">
        <v>0.325586715426202</v>
      </c>
      <c r="E9" s="19" t="n">
        <v>0.225899570968426</v>
      </c>
      <c r="F9" s="19"/>
      <c r="G9" s="19" t="n">
        <v>0.290574940903647</v>
      </c>
      <c r="H9" s="19" t="n">
        <v>0.421524012315559</v>
      </c>
      <c r="I9" s="19" t="n">
        <v>0.277444578477352</v>
      </c>
      <c r="J9" s="19" t="n">
        <v>0.233530689790617</v>
      </c>
      <c r="K9" s="19" t="n">
        <v>0.171859383848236</v>
      </c>
      <c r="L9" s="19" t="n">
        <v>0.253549373835407</v>
      </c>
      <c r="M9" s="19" t="n">
        <v>0.261217330284379</v>
      </c>
      <c r="N9" s="19" t="n">
        <v>0.266732517132501</v>
      </c>
      <c r="O9" s="19" t="n">
        <v>0.163605809936592</v>
      </c>
      <c r="P9" s="19"/>
      <c r="Q9" s="19" t="n">
        <v>0.269181567289334</v>
      </c>
      <c r="R9" s="19" t="n">
        <v>0.322694680779214</v>
      </c>
      <c r="S9" s="19" t="n">
        <v>0.214384973521413</v>
      </c>
      <c r="T9" s="19" t="n">
        <v>0.0926304660039772</v>
      </c>
      <c r="U9" s="19"/>
      <c r="V9" s="19" t="n">
        <v>0.27382376666751</v>
      </c>
      <c r="W9" s="19" t="n">
        <v>0.235752183432457</v>
      </c>
      <c r="X9" s="19" t="n">
        <v>0.282886335681679</v>
      </c>
      <c r="Y9" s="19"/>
      <c r="Z9" s="19" t="n">
        <v>0.265373107761761</v>
      </c>
      <c r="AA9" s="19" t="n">
        <v>0.358885446652823</v>
      </c>
      <c r="AB9" s="19" t="n">
        <v>0.324110291072548</v>
      </c>
      <c r="AC9" s="19" t="n">
        <v>0.365319745503311</v>
      </c>
      <c r="AD9" s="19" t="n">
        <v>0.27557982054125</v>
      </c>
    </row>
    <row r="10">
      <c r="B10" s="20" t="s">
        <v>359</v>
      </c>
      <c r="C10" s="19" t="n">
        <v>0.714077435683001</v>
      </c>
      <c r="D10" s="19" t="n">
        <v>0.625368110346254</v>
      </c>
      <c r="E10" s="19" t="n">
        <v>0.761590871720461</v>
      </c>
      <c r="F10" s="19"/>
      <c r="G10" s="19" t="n">
        <v>0.683207889625038</v>
      </c>
      <c r="H10" s="19" t="n">
        <v>0.560782309351589</v>
      </c>
      <c r="I10" s="19" t="n">
        <v>0.722555421522648</v>
      </c>
      <c r="J10" s="19" t="n">
        <v>0.766469310209383</v>
      </c>
      <c r="K10" s="19" t="n">
        <v>0.756349000549318</v>
      </c>
      <c r="L10" s="19" t="n">
        <v>0.746450626164593</v>
      </c>
      <c r="M10" s="19" t="n">
        <v>0.69520344479435</v>
      </c>
      <c r="N10" s="19" t="n">
        <v>0.683119319319372</v>
      </c>
      <c r="O10" s="19" t="n">
        <v>0.815852786175176</v>
      </c>
      <c r="P10" s="19"/>
      <c r="Q10" s="19" t="n">
        <v>0.705975643919015</v>
      </c>
      <c r="R10" s="19" t="n">
        <v>0.653155439657219</v>
      </c>
      <c r="S10" s="19" t="n">
        <v>0.746943999223772</v>
      </c>
      <c r="T10" s="19" t="n">
        <v>0.895478821484671</v>
      </c>
      <c r="U10" s="19"/>
      <c r="V10" s="19" t="n">
        <v>0.704525189595749</v>
      </c>
      <c r="W10" s="19" t="n">
        <v>0.724350738192479</v>
      </c>
      <c r="X10" s="19" t="n">
        <v>0.717113664318321</v>
      </c>
      <c r="Y10" s="19"/>
      <c r="Z10" s="19" t="n">
        <v>0.712182831952797</v>
      </c>
      <c r="AA10" s="19" t="n">
        <v>0.641114553347177</v>
      </c>
      <c r="AB10" s="19" t="n">
        <v>0.663611205126037</v>
      </c>
      <c r="AC10" s="19" t="n">
        <v>0.612961036006531</v>
      </c>
      <c r="AD10" s="19" t="n">
        <v>0.701904972213715</v>
      </c>
    </row>
    <row r="11">
      <c r="B11" s="20" t="s">
        <v>78</v>
      </c>
      <c r="C11" s="21" t="n">
        <v>0.0253534841695852</v>
      </c>
      <c r="D11" s="21" t="n">
        <v>0.0490451742275442</v>
      </c>
      <c r="E11" s="21" t="n">
        <v>0.0125095573111127</v>
      </c>
      <c r="F11" s="21"/>
      <c r="G11" s="21" t="n">
        <v>0.0262171694713152</v>
      </c>
      <c r="H11" s="21" t="n">
        <v>0.0176936783328521</v>
      </c>
      <c r="I11" s="21" t="n">
        <v>0</v>
      </c>
      <c r="J11" s="21" t="n">
        <v>0</v>
      </c>
      <c r="K11" s="21" t="n">
        <v>0.0717916156024458</v>
      </c>
      <c r="L11" s="21" t="n">
        <v>0</v>
      </c>
      <c r="M11" s="21" t="n">
        <v>0.0435792249212712</v>
      </c>
      <c r="N11" s="21" t="n">
        <v>0.0501481635481274</v>
      </c>
      <c r="O11" s="21" t="n">
        <v>0.0205414038882317</v>
      </c>
      <c r="P11" s="21"/>
      <c r="Q11" s="21" t="n">
        <v>0.0248427887916509</v>
      </c>
      <c r="R11" s="21" t="n">
        <v>0.0241498795635678</v>
      </c>
      <c r="S11" s="21" t="n">
        <v>0.0386710272548152</v>
      </c>
      <c r="T11" s="21" t="n">
        <v>0.0118907125113514</v>
      </c>
      <c r="U11" s="21"/>
      <c r="V11" s="21" t="n">
        <v>0.0216510437367414</v>
      </c>
      <c r="W11" s="21" t="n">
        <v>0.0398970783750639</v>
      </c>
      <c r="X11" s="21" t="n">
        <v>0</v>
      </c>
      <c r="Y11" s="21"/>
      <c r="Z11" s="21" t="n">
        <v>0.0224440602854419</v>
      </c>
      <c r="AA11" s="21" t="n">
        <v>0</v>
      </c>
      <c r="AB11" s="21" t="n">
        <v>0.0122785038014153</v>
      </c>
      <c r="AC11" s="21" t="n">
        <v>0.0217192184901583</v>
      </c>
      <c r="AD11" s="21" t="n">
        <v>0.0225152072450353</v>
      </c>
    </row>
    <row r="12">
      <c r="B12" s="18"/>
    </row>
    <row r="13">
      <c r="B13" t="s">
        <v>64</v>
      </c>
    </row>
    <row r="14">
      <c r="B14" t="s">
        <v>65</v>
      </c>
    </row>
    <row r="16">
      <c r="B16"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364</v>
      </c>
    </row>
    <row r="6" ht="50" customHeight="1">
      <c r="B6" s="22" t="s">
        <v>15</v>
      </c>
      <c r="C6" s="22" t="s">
        <v>360</v>
      </c>
      <c r="D6" s="22" t="s">
        <v>361</v>
      </c>
      <c r="E6" s="22" t="s">
        <v>362</v>
      </c>
    </row>
    <row r="7">
      <c r="B7" s="20" t="s">
        <v>363</v>
      </c>
      <c r="C7" s="19" t="n">
        <v>0.409566808855518</v>
      </c>
      <c r="D7" s="19" t="n">
        <v>0.371544728317798</v>
      </c>
      <c r="E7" s="19" t="n">
        <v>0.328460730361396</v>
      </c>
    </row>
    <row r="8">
      <c r="B8" s="20" t="s">
        <v>231</v>
      </c>
      <c r="C8" s="19" t="n">
        <v>0.404728460129126</v>
      </c>
      <c r="D8" s="19" t="n">
        <v>0.41744788276957</v>
      </c>
      <c r="E8" s="19" t="n">
        <v>0.429048398220658</v>
      </c>
    </row>
    <row r="9">
      <c r="B9" s="20" t="s">
        <v>232</v>
      </c>
      <c r="C9" s="19" t="n">
        <v>0.141993641628554</v>
      </c>
      <c r="D9" s="19" t="n">
        <v>0.152758391967019</v>
      </c>
      <c r="E9" s="19" t="n">
        <v>0.179170562503723</v>
      </c>
    </row>
    <row r="10">
      <c r="B10" s="20" t="s">
        <v>233</v>
      </c>
      <c r="C10" s="19" t="n">
        <v>0.0232881705049925</v>
      </c>
      <c r="D10" s="19" t="n">
        <v>0.0322084030858143</v>
      </c>
      <c r="E10" s="19" t="n">
        <v>0.0333299684889366</v>
      </c>
    </row>
    <row r="11">
      <c r="B11" s="20" t="s">
        <v>78</v>
      </c>
      <c r="C11" s="19" t="n">
        <v>0.0204229188818092</v>
      </c>
      <c r="D11" s="19" t="n">
        <v>0.0260405938597985</v>
      </c>
      <c r="E11" s="19" t="n">
        <v>0.0299903404252853</v>
      </c>
    </row>
    <row r="12">
      <c r="B12" s="18"/>
      <c r="C12" s="18"/>
      <c r="D12" s="18"/>
      <c r="E12" s="18"/>
    </row>
    <row r="13">
      <c r="B13" t="s">
        <v>64</v>
      </c>
    </row>
    <row r="14">
      <c r="B14" t="s">
        <v>65</v>
      </c>
    </row>
    <row r="18">
      <c r="B18"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365</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363</v>
      </c>
      <c r="C9" s="19" t="n">
        <v>0.409566808855518</v>
      </c>
      <c r="D9" s="19" t="n">
        <v>0.305848995818321</v>
      </c>
      <c r="E9" s="19" t="n">
        <v>0.464343270697445</v>
      </c>
      <c r="F9" s="19"/>
      <c r="G9" s="19" t="n">
        <v>0.393569838743896</v>
      </c>
      <c r="H9" s="19" t="n">
        <v>0.543296915530263</v>
      </c>
      <c r="I9" s="19" t="n">
        <v>0.444979149196635</v>
      </c>
      <c r="J9" s="19" t="n">
        <v>0.399605287085433</v>
      </c>
      <c r="K9" s="19" t="n">
        <v>0.314256670751804</v>
      </c>
      <c r="L9" s="19" t="n">
        <v>0.407883408805568</v>
      </c>
      <c r="M9" s="19" t="n">
        <v>0.391438966561695</v>
      </c>
      <c r="N9" s="19" t="n">
        <v>0.433168707168747</v>
      </c>
      <c r="O9" s="19" t="n">
        <v>0.346060374366472</v>
      </c>
      <c r="P9" s="19"/>
      <c r="Q9" s="19" t="n">
        <v>0.378978756255636</v>
      </c>
      <c r="R9" s="19" t="n">
        <v>0.430547166206794</v>
      </c>
      <c r="S9" s="19" t="n">
        <v>0.415729520334471</v>
      </c>
      <c r="T9" s="19" t="n">
        <v>0.388386659541681</v>
      </c>
      <c r="U9" s="19"/>
      <c r="V9" s="19" t="n">
        <v>0.394263234358744</v>
      </c>
      <c r="W9" s="19" t="n">
        <v>0.412934586209212</v>
      </c>
      <c r="X9" s="19" t="n">
        <v>0.447314963615783</v>
      </c>
      <c r="Y9" s="19"/>
      <c r="Z9" s="19" t="n">
        <v>0.402493349933925</v>
      </c>
      <c r="AA9" s="19" t="n">
        <v>0.522104569787956</v>
      </c>
      <c r="AB9" s="19" t="n">
        <v>0.466254875642161</v>
      </c>
      <c r="AC9" s="19" t="n">
        <v>0.412114967773116</v>
      </c>
      <c r="AD9" s="19" t="n">
        <v>0.448018703779615</v>
      </c>
    </row>
    <row r="10">
      <c r="B10" s="20" t="s">
        <v>231</v>
      </c>
      <c r="C10" s="19" t="n">
        <v>0.404728460129126</v>
      </c>
      <c r="D10" s="19" t="n">
        <v>0.42064827511567</v>
      </c>
      <c r="E10" s="19" t="n">
        <v>0.397271908888143</v>
      </c>
      <c r="F10" s="19"/>
      <c r="G10" s="19" t="n">
        <v>0.474407423877022</v>
      </c>
      <c r="H10" s="19" t="n">
        <v>0.298709686543225</v>
      </c>
      <c r="I10" s="19" t="n">
        <v>0.377077042293715</v>
      </c>
      <c r="J10" s="19" t="n">
        <v>0.500197356457284</v>
      </c>
      <c r="K10" s="19" t="n">
        <v>0.41381617715417</v>
      </c>
      <c r="L10" s="19" t="n">
        <v>0.465174775750568</v>
      </c>
      <c r="M10" s="19" t="n">
        <v>0.456420775078729</v>
      </c>
      <c r="N10" s="19" t="n">
        <v>0.316090475090616</v>
      </c>
      <c r="O10" s="19" t="n">
        <v>0.388110410368618</v>
      </c>
      <c r="P10" s="19"/>
      <c r="Q10" s="19" t="n">
        <v>0.488515988267449</v>
      </c>
      <c r="R10" s="19" t="n">
        <v>0.404856575985178</v>
      </c>
      <c r="S10" s="19" t="n">
        <v>0.323050285573973</v>
      </c>
      <c r="T10" s="19" t="n">
        <v>0.343154658198611</v>
      </c>
      <c r="U10" s="19"/>
      <c r="V10" s="19" t="n">
        <v>0.43508297111512</v>
      </c>
      <c r="W10" s="19" t="n">
        <v>0.382229704122245</v>
      </c>
      <c r="X10" s="19" t="n">
        <v>0.369591236016996</v>
      </c>
      <c r="Y10" s="19"/>
      <c r="Z10" s="19" t="n">
        <v>0.398769939498132</v>
      </c>
      <c r="AA10" s="19" t="n">
        <v>0.338533311577358</v>
      </c>
      <c r="AB10" s="19" t="n">
        <v>0.381237893544861</v>
      </c>
      <c r="AC10" s="19" t="n">
        <v>0.355809155210444</v>
      </c>
      <c r="AD10" s="19" t="n">
        <v>0.48192966304452</v>
      </c>
    </row>
    <row r="11">
      <c r="B11" s="20" t="s">
        <v>232</v>
      </c>
      <c r="C11" s="19" t="n">
        <v>0.141993641628554</v>
      </c>
      <c r="D11" s="19" t="n">
        <v>0.209707129985305</v>
      </c>
      <c r="E11" s="19" t="n">
        <v>0.105494823789911</v>
      </c>
      <c r="F11" s="19"/>
      <c r="G11" s="19" t="n">
        <v>0.105805567907767</v>
      </c>
      <c r="H11" s="19" t="n">
        <v>0.122606041260808</v>
      </c>
      <c r="I11" s="19" t="n">
        <v>0.133457856382237</v>
      </c>
      <c r="J11" s="19" t="n">
        <v>0.0666666666666667</v>
      </c>
      <c r="K11" s="19" t="n">
        <v>0.171859383848236</v>
      </c>
      <c r="L11" s="19" t="n">
        <v>0.0988810818129257</v>
      </c>
      <c r="M11" s="19" t="n">
        <v>0.130221636277316</v>
      </c>
      <c r="N11" s="19" t="n">
        <v>0.184008300608136</v>
      </c>
      <c r="O11" s="19" t="n">
        <v>0.245287811376678</v>
      </c>
      <c r="P11" s="19"/>
      <c r="Q11" s="19" t="n">
        <v>0.116310931109018</v>
      </c>
      <c r="R11" s="19" t="n">
        <v>0.118831530525859</v>
      </c>
      <c r="S11" s="19" t="n">
        <v>0.208533651788906</v>
      </c>
      <c r="T11" s="19" t="n">
        <v>0.208911534481864</v>
      </c>
      <c r="U11" s="19"/>
      <c r="V11" s="19" t="n">
        <v>0.133161669525589</v>
      </c>
      <c r="W11" s="19" t="n">
        <v>0.141096754082193</v>
      </c>
      <c r="X11" s="19" t="n">
        <v>0.170913948518034</v>
      </c>
      <c r="Y11" s="19"/>
      <c r="Z11" s="19" t="n">
        <v>0.162625573251903</v>
      </c>
      <c r="AA11" s="19" t="n">
        <v>0.102296235458739</v>
      </c>
      <c r="AB11" s="19" t="n">
        <v>0.106129654926</v>
      </c>
      <c r="AC11" s="19" t="n">
        <v>0.187778307825163</v>
      </c>
      <c r="AD11" s="19" t="n">
        <v>0.0507770524829452</v>
      </c>
    </row>
    <row r="12">
      <c r="B12" s="20" t="s">
        <v>233</v>
      </c>
      <c r="C12" s="19" t="n">
        <v>0.0232881705049925</v>
      </c>
      <c r="D12" s="19" t="n">
        <v>0.0308857714188191</v>
      </c>
      <c r="E12" s="19" t="n">
        <v>0.0192151999025959</v>
      </c>
      <c r="F12" s="19"/>
      <c r="G12" s="19" t="n">
        <v>0.0262171694713152</v>
      </c>
      <c r="H12" s="19" t="n">
        <v>0.0176936783328521</v>
      </c>
      <c r="I12" s="19" t="n">
        <v>0.0111873349561837</v>
      </c>
      <c r="J12" s="19" t="n">
        <v>0.0335306897906168</v>
      </c>
      <c r="K12" s="19" t="n">
        <v>0.0714527743734964</v>
      </c>
      <c r="L12" s="19" t="n">
        <v>0.0280607336309384</v>
      </c>
      <c r="M12" s="19" t="n">
        <v>0</v>
      </c>
      <c r="N12" s="19" t="n">
        <v>0.0167819049818769</v>
      </c>
      <c r="O12" s="19" t="n">
        <v>0</v>
      </c>
      <c r="P12" s="19"/>
      <c r="Q12" s="19" t="n">
        <v>0.0161943243678969</v>
      </c>
      <c r="R12" s="19" t="n">
        <v>0.0237962140688549</v>
      </c>
      <c r="S12" s="19" t="n">
        <v>0.0355581358018989</v>
      </c>
      <c r="T12" s="19" t="n">
        <v>0.0245188182406892</v>
      </c>
      <c r="U12" s="19"/>
      <c r="V12" s="19" t="n">
        <v>0.0245286653150188</v>
      </c>
      <c r="W12" s="19" t="n">
        <v>0.0262192685185233</v>
      </c>
      <c r="X12" s="19" t="n">
        <v>0.0121798518491863</v>
      </c>
      <c r="Y12" s="19"/>
      <c r="Z12" s="19" t="n">
        <v>0.0225159112136874</v>
      </c>
      <c r="AA12" s="19" t="n">
        <v>0.0129769600661301</v>
      </c>
      <c r="AB12" s="19" t="n">
        <v>0.0210009076282632</v>
      </c>
      <c r="AC12" s="19" t="n">
        <v>0.0213122644188324</v>
      </c>
      <c r="AD12" s="19" t="n">
        <v>0.0192745806929202</v>
      </c>
    </row>
    <row r="13">
      <c r="B13" s="20" t="s">
        <v>78</v>
      </c>
      <c r="C13" s="21" t="n">
        <v>0.0204229188818092</v>
      </c>
      <c r="D13" s="21" t="n">
        <v>0.0329098276618849</v>
      </c>
      <c r="E13" s="21" t="n">
        <v>0.013674796721905</v>
      </c>
      <c r="F13" s="21"/>
      <c r="G13" s="21" t="n">
        <v>0</v>
      </c>
      <c r="H13" s="21" t="n">
        <v>0.0176936783328521</v>
      </c>
      <c r="I13" s="21" t="n">
        <v>0.0332986171712287</v>
      </c>
      <c r="J13" s="21" t="n">
        <v>0</v>
      </c>
      <c r="K13" s="21" t="n">
        <v>0.0286149938722935</v>
      </c>
      <c r="L13" s="21" t="n">
        <v>0</v>
      </c>
      <c r="M13" s="21" t="n">
        <v>0.0219186220822599</v>
      </c>
      <c r="N13" s="21" t="n">
        <v>0.0499506121506242</v>
      </c>
      <c r="O13" s="21" t="n">
        <v>0.0205414038882317</v>
      </c>
      <c r="P13" s="21"/>
      <c r="Q13" s="21" t="n">
        <v>0</v>
      </c>
      <c r="R13" s="21" t="n">
        <v>0.0219685132133137</v>
      </c>
      <c r="S13" s="21" t="n">
        <v>0.0171284065007511</v>
      </c>
      <c r="T13" s="21" t="n">
        <v>0.035028329537155</v>
      </c>
      <c r="U13" s="21"/>
      <c r="V13" s="21" t="n">
        <v>0.0129634596855276</v>
      </c>
      <c r="W13" s="21" t="n">
        <v>0.0375196870678261</v>
      </c>
      <c r="X13" s="21" t="n">
        <v>0</v>
      </c>
      <c r="Y13" s="21"/>
      <c r="Z13" s="21" t="n">
        <v>0.0135952261023528</v>
      </c>
      <c r="AA13" s="21" t="n">
        <v>0.0240889231098168</v>
      </c>
      <c r="AB13" s="21" t="n">
        <v>0.0253766682587154</v>
      </c>
      <c r="AC13" s="21" t="n">
        <v>0.0229853047724446</v>
      </c>
      <c r="AD13" s="21" t="n">
        <v>0</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366</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363</v>
      </c>
      <c r="C9" s="19" t="n">
        <v>0.371544728317798</v>
      </c>
      <c r="D9" s="19" t="n">
        <v>0.30161655073904</v>
      </c>
      <c r="E9" s="19" t="n">
        <v>0.410806486420257</v>
      </c>
      <c r="F9" s="19"/>
      <c r="G9" s="19" t="n">
        <v>0.341447796475435</v>
      </c>
      <c r="H9" s="19" t="n">
        <v>0.456286515446685</v>
      </c>
      <c r="I9" s="19" t="n">
        <v>0.388264377249899</v>
      </c>
      <c r="J9" s="19" t="n">
        <v>0.4662719537521</v>
      </c>
      <c r="K9" s="19" t="n">
        <v>0.328479457380714</v>
      </c>
      <c r="L9" s="19" t="n">
        <v>0.351427684491371</v>
      </c>
      <c r="M9" s="19" t="n">
        <v>0.282361894636893</v>
      </c>
      <c r="N9" s="19" t="n">
        <v>0.433168707168747</v>
      </c>
      <c r="O9" s="19" t="n">
        <v>0.346302181422893</v>
      </c>
      <c r="P9" s="19"/>
      <c r="Q9" s="19" t="n">
        <v>0.351897991142016</v>
      </c>
      <c r="R9" s="19" t="n">
        <v>0.394847267720613</v>
      </c>
      <c r="S9" s="19" t="n">
        <v>0.441958438932627</v>
      </c>
      <c r="T9" s="19" t="n">
        <v>0.288867580324551</v>
      </c>
      <c r="U9" s="19"/>
      <c r="V9" s="19" t="n">
        <v>0.381967742636352</v>
      </c>
      <c r="W9" s="19" t="n">
        <v>0.375218587001828</v>
      </c>
      <c r="X9" s="19" t="n">
        <v>0.330844813146653</v>
      </c>
      <c r="Y9" s="19"/>
      <c r="Z9" s="19" t="n">
        <v>0.335980071927174</v>
      </c>
      <c r="AA9" s="19" t="n">
        <v>0.402449313877307</v>
      </c>
      <c r="AB9" s="19" t="n">
        <v>0.436920247600099</v>
      </c>
      <c r="AC9" s="19" t="n">
        <v>0.42321587051284</v>
      </c>
      <c r="AD9" s="19" t="n">
        <v>0.363591330060708</v>
      </c>
    </row>
    <row r="10">
      <c r="B10" s="20" t="s">
        <v>231</v>
      </c>
      <c r="C10" s="19" t="n">
        <v>0.41744788276957</v>
      </c>
      <c r="D10" s="19" t="n">
        <v>0.46290255959462</v>
      </c>
      <c r="E10" s="19" t="n">
        <v>0.39089422160179</v>
      </c>
      <c r="F10" s="19"/>
      <c r="G10" s="19" t="n">
        <v>0.526841762819652</v>
      </c>
      <c r="H10" s="19" t="n">
        <v>0.333263905162825</v>
      </c>
      <c r="I10" s="19" t="n">
        <v>0.400756584766545</v>
      </c>
      <c r="J10" s="19" t="n">
        <v>0.400394712914567</v>
      </c>
      <c r="K10" s="19" t="n">
        <v>0.371147817267442</v>
      </c>
      <c r="L10" s="19" t="n">
        <v>0.493569766433827</v>
      </c>
      <c r="M10" s="19" t="n">
        <v>0.478597416404237</v>
      </c>
      <c r="N10" s="19" t="n">
        <v>0.299901224301248</v>
      </c>
      <c r="O10" s="19" t="n">
        <v>0.449734622033313</v>
      </c>
      <c r="P10" s="19"/>
      <c r="Q10" s="19" t="n">
        <v>0.461448661015239</v>
      </c>
      <c r="R10" s="19" t="n">
        <v>0.43451148528639</v>
      </c>
      <c r="S10" s="19" t="n">
        <v>0.271358116590596</v>
      </c>
      <c r="T10" s="19" t="n">
        <v>0.397797577794238</v>
      </c>
      <c r="U10" s="19"/>
      <c r="V10" s="19" t="n">
        <v>0.407439499840579</v>
      </c>
      <c r="W10" s="19" t="n">
        <v>0.393044952815258</v>
      </c>
      <c r="X10" s="19" t="n">
        <v>0.508966104539324</v>
      </c>
      <c r="Y10" s="19"/>
      <c r="Z10" s="19" t="n">
        <v>0.417431958801054</v>
      </c>
      <c r="AA10" s="19" t="n">
        <v>0.473649041031417</v>
      </c>
      <c r="AB10" s="19" t="n">
        <v>0.412585947947712</v>
      </c>
      <c r="AC10" s="19" t="n">
        <v>0.444290060130505</v>
      </c>
      <c r="AD10" s="19" t="n">
        <v>0.516745799630232</v>
      </c>
    </row>
    <row r="11">
      <c r="B11" s="20" t="s">
        <v>232</v>
      </c>
      <c r="C11" s="19" t="n">
        <v>0.152758391967019</v>
      </c>
      <c r="D11" s="19" t="n">
        <v>0.169182685830555</v>
      </c>
      <c r="E11" s="19" t="n">
        <v>0.144263687508812</v>
      </c>
      <c r="F11" s="19"/>
      <c r="G11" s="19" t="n">
        <v>0.0792761017622828</v>
      </c>
      <c r="H11" s="19" t="n">
        <v>0.14029971959366</v>
      </c>
      <c r="I11" s="19" t="n">
        <v>0.166493085856143</v>
      </c>
      <c r="J11" s="19" t="n">
        <v>0.133333333333333</v>
      </c>
      <c r="K11" s="19" t="n">
        <v>0.200304957106055</v>
      </c>
      <c r="L11" s="19" t="n">
        <v>0.140972182259333</v>
      </c>
      <c r="M11" s="19" t="n">
        <v>0.151624219873079</v>
      </c>
      <c r="N11" s="19" t="n">
        <v>0.18361319781313</v>
      </c>
      <c r="O11" s="19" t="n">
        <v>0.14282259899194</v>
      </c>
      <c r="P11" s="19"/>
      <c r="Q11" s="19" t="n">
        <v>0.133110109886252</v>
      </c>
      <c r="R11" s="19" t="n">
        <v>0.132399852844397</v>
      </c>
      <c r="S11" s="19" t="n">
        <v>0.225219467063676</v>
      </c>
      <c r="T11" s="19" t="n">
        <v>0.200197779271882</v>
      </c>
      <c r="U11" s="19"/>
      <c r="V11" s="19" t="n">
        <v>0.163352106903254</v>
      </c>
      <c r="W11" s="19" t="n">
        <v>0.146784841441352</v>
      </c>
      <c r="X11" s="19" t="n">
        <v>0.135776805286026</v>
      </c>
      <c r="Y11" s="19"/>
      <c r="Z11" s="19" t="n">
        <v>0.171178682551815</v>
      </c>
      <c r="AA11" s="19" t="n">
        <v>0.08318402037267</v>
      </c>
      <c r="AB11" s="19" t="n">
        <v>0.103729062452098</v>
      </c>
      <c r="AC11" s="19" t="n">
        <v>0.110910677668708</v>
      </c>
      <c r="AD11" s="19" t="n">
        <v>0.0970001284712294</v>
      </c>
    </row>
    <row r="12">
      <c r="B12" s="20" t="s">
        <v>233</v>
      </c>
      <c r="C12" s="19" t="n">
        <v>0.0322084030858143</v>
      </c>
      <c r="D12" s="19" t="n">
        <v>0.0454275811887247</v>
      </c>
      <c r="E12" s="19" t="n">
        <v>0.0250966135416681</v>
      </c>
      <c r="F12" s="19"/>
      <c r="G12" s="19" t="n">
        <v>0.0524343389426304</v>
      </c>
      <c r="H12" s="19" t="n">
        <v>0.034970787642652</v>
      </c>
      <c r="I12" s="19" t="n">
        <v>0.0222429760637062</v>
      </c>
      <c r="J12" s="19" t="n">
        <v>0</v>
      </c>
      <c r="K12" s="19" t="n">
        <v>0.0430072011156776</v>
      </c>
      <c r="L12" s="19" t="n">
        <v>0.0140303668154692</v>
      </c>
      <c r="M12" s="19" t="n">
        <v>0.0657558662467798</v>
      </c>
      <c r="N12" s="19" t="n">
        <v>0.0167819049818769</v>
      </c>
      <c r="O12" s="19" t="n">
        <v>0.0408410007200429</v>
      </c>
      <c r="P12" s="19"/>
      <c r="Q12" s="19" t="n">
        <v>0.0436723759981387</v>
      </c>
      <c r="R12" s="19" t="n">
        <v>0.0160520296100913</v>
      </c>
      <c r="S12" s="19" t="n">
        <v>0.0443355709123499</v>
      </c>
      <c r="T12" s="19" t="n">
        <v>0.0585674395077675</v>
      </c>
      <c r="U12" s="19"/>
      <c r="V12" s="19" t="n">
        <v>0.0314798424318017</v>
      </c>
      <c r="W12" s="19" t="n">
        <v>0.0413522949440707</v>
      </c>
      <c r="X12" s="19" t="n">
        <v>0.0114392917534578</v>
      </c>
      <c r="Y12" s="19"/>
      <c r="Z12" s="19" t="n">
        <v>0.0486366490315721</v>
      </c>
      <c r="AA12" s="19" t="n">
        <v>0</v>
      </c>
      <c r="AB12" s="19" t="n">
        <v>0.0146086031897894</v>
      </c>
      <c r="AC12" s="19" t="n">
        <v>0.0114026007539008</v>
      </c>
      <c r="AD12" s="19" t="n">
        <v>0.0226627418378307</v>
      </c>
    </row>
    <row r="13">
      <c r="B13" s="20" t="s">
        <v>78</v>
      </c>
      <c r="C13" s="21" t="n">
        <v>0.0260405938597985</v>
      </c>
      <c r="D13" s="21" t="n">
        <v>0.0208706226470606</v>
      </c>
      <c r="E13" s="21" t="n">
        <v>0.0289389909274738</v>
      </c>
      <c r="F13" s="21"/>
      <c r="G13" s="21" t="n">
        <v>0</v>
      </c>
      <c r="H13" s="21" t="n">
        <v>0.0351790721541781</v>
      </c>
      <c r="I13" s="21" t="n">
        <v>0.0222429760637062</v>
      </c>
      <c r="J13" s="21" t="n">
        <v>0</v>
      </c>
      <c r="K13" s="21" t="n">
        <v>0.0570605671301123</v>
      </c>
      <c r="L13" s="21" t="n">
        <v>0</v>
      </c>
      <c r="M13" s="21" t="n">
        <v>0.0216606028390113</v>
      </c>
      <c r="N13" s="21" t="n">
        <v>0.0665349657349979</v>
      </c>
      <c r="O13" s="21" t="n">
        <v>0.0202995968318112</v>
      </c>
      <c r="P13" s="21"/>
      <c r="Q13" s="21" t="n">
        <v>0.00987086195835487</v>
      </c>
      <c r="R13" s="21" t="n">
        <v>0.0221893645385091</v>
      </c>
      <c r="S13" s="21" t="n">
        <v>0.0171284065007511</v>
      </c>
      <c r="T13" s="21" t="n">
        <v>0.0545696231015619</v>
      </c>
      <c r="U13" s="21"/>
      <c r="V13" s="21" t="n">
        <v>0.0157608081880142</v>
      </c>
      <c r="W13" s="21" t="n">
        <v>0.0435993237974909</v>
      </c>
      <c r="X13" s="21" t="n">
        <v>0.0129729852745393</v>
      </c>
      <c r="Y13" s="21"/>
      <c r="Z13" s="21" t="n">
        <v>0.0267726376883853</v>
      </c>
      <c r="AA13" s="21" t="n">
        <v>0.0407176247186059</v>
      </c>
      <c r="AB13" s="21" t="n">
        <v>0.032156138810301</v>
      </c>
      <c r="AC13" s="21" t="n">
        <v>0.0101807909340464</v>
      </c>
      <c r="AD13" s="21" t="n">
        <v>0</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367</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363</v>
      </c>
      <c r="C9" s="19" t="n">
        <v>0.328460730361396</v>
      </c>
      <c r="D9" s="19" t="n">
        <v>0.275729358343076</v>
      </c>
      <c r="E9" s="19" t="n">
        <v>0.358213422290871</v>
      </c>
      <c r="F9" s="19"/>
      <c r="G9" s="19" t="n">
        <v>0.341760093149603</v>
      </c>
      <c r="H9" s="19" t="n">
        <v>0.421107443292507</v>
      </c>
      <c r="I9" s="19" t="n">
        <v>0.321272061361458</v>
      </c>
      <c r="J9" s="19" t="n">
        <v>0.499802643542717</v>
      </c>
      <c r="K9" s="19" t="n">
        <v>0.300033884122895</v>
      </c>
      <c r="L9" s="19" t="n">
        <v>0.338065831780543</v>
      </c>
      <c r="M9" s="19" t="n">
        <v>0.21712206687661</v>
      </c>
      <c r="N9" s="19" t="n">
        <v>0.283316870716875</v>
      </c>
      <c r="O9" s="19" t="n">
        <v>0.32551897047824</v>
      </c>
      <c r="P9" s="19"/>
      <c r="Q9" s="19" t="n">
        <v>0.280335592540981</v>
      </c>
      <c r="R9" s="19" t="n">
        <v>0.372578136435482</v>
      </c>
      <c r="S9" s="19" t="n">
        <v>0.347914529307622</v>
      </c>
      <c r="T9" s="19" t="n">
        <v>0.251270473782969</v>
      </c>
      <c r="U9" s="19"/>
      <c r="V9" s="19" t="n">
        <v>0.320475171212987</v>
      </c>
      <c r="W9" s="19" t="n">
        <v>0.320777713641266</v>
      </c>
      <c r="X9" s="19" t="n">
        <v>0.371871737736728</v>
      </c>
      <c r="Y9" s="19"/>
      <c r="Z9" s="19" t="n">
        <v>0.296714156473677</v>
      </c>
      <c r="AA9" s="19" t="n">
        <v>0.389516669429801</v>
      </c>
      <c r="AB9" s="19" t="n">
        <v>0.422007377467958</v>
      </c>
      <c r="AC9" s="19" t="n">
        <v>0.328040895594555</v>
      </c>
      <c r="AD9" s="19" t="n">
        <v>0.343756125964298</v>
      </c>
    </row>
    <row r="10">
      <c r="B10" s="20" t="s">
        <v>231</v>
      </c>
      <c r="C10" s="19" t="n">
        <v>0.429048398220658</v>
      </c>
      <c r="D10" s="19" t="n">
        <v>0.43695655669373</v>
      </c>
      <c r="E10" s="19" t="n">
        <v>0.423006557574731</v>
      </c>
      <c r="F10" s="19"/>
      <c r="G10" s="19" t="n">
        <v>0.579276101762283</v>
      </c>
      <c r="H10" s="19" t="n">
        <v>0.403413764959655</v>
      </c>
      <c r="I10" s="19" t="n">
        <v>0.412339001268713</v>
      </c>
      <c r="J10" s="19" t="n">
        <v>0.400394712914567</v>
      </c>
      <c r="K10" s="19" t="n">
        <v>0.342363402780674</v>
      </c>
      <c r="L10" s="19" t="n">
        <v>0.422415161199519</v>
      </c>
      <c r="M10" s="19" t="n">
        <v>0.543579224921271</v>
      </c>
      <c r="N10" s="19" t="n">
        <v>0.41638680218687</v>
      </c>
      <c r="O10" s="19" t="n">
        <v>0.388352217425039</v>
      </c>
      <c r="P10" s="19"/>
      <c r="Q10" s="19" t="n">
        <v>0.474161000310522</v>
      </c>
      <c r="R10" s="19" t="n">
        <v>0.410340702650251</v>
      </c>
      <c r="S10" s="19" t="n">
        <v>0.450979768889321</v>
      </c>
      <c r="T10" s="19" t="n">
        <v>0.425990370082793</v>
      </c>
      <c r="U10" s="19"/>
      <c r="V10" s="19" t="n">
        <v>0.460445533941708</v>
      </c>
      <c r="W10" s="19" t="n">
        <v>0.410893086071476</v>
      </c>
      <c r="X10" s="19" t="n">
        <v>0.37985257445797</v>
      </c>
      <c r="Y10" s="19"/>
      <c r="Z10" s="19" t="n">
        <v>0.425269851163258</v>
      </c>
      <c r="AA10" s="19" t="n">
        <v>0.428491467717314</v>
      </c>
      <c r="AB10" s="19" t="n">
        <v>0.40419425219095</v>
      </c>
      <c r="AC10" s="19" t="n">
        <v>0.467774421926806</v>
      </c>
      <c r="AD10" s="19" t="n">
        <v>0.496781802351824</v>
      </c>
    </row>
    <row r="11">
      <c r="B11" s="20" t="s">
        <v>232</v>
      </c>
      <c r="C11" s="19" t="n">
        <v>0.179170562503723</v>
      </c>
      <c r="D11" s="19" t="n">
        <v>0.212502470122302</v>
      </c>
      <c r="E11" s="19" t="n">
        <v>0.161534959197804</v>
      </c>
      <c r="F11" s="19"/>
      <c r="G11" s="19" t="n">
        <v>0.052746635616799</v>
      </c>
      <c r="H11" s="19" t="n">
        <v>0.14029971959366</v>
      </c>
      <c r="I11" s="19" t="n">
        <v>0.188472674222527</v>
      </c>
      <c r="J11" s="19" t="n">
        <v>0.0998026435427165</v>
      </c>
      <c r="K11" s="19" t="n">
        <v>0.257365524236167</v>
      </c>
      <c r="L11" s="19" t="n">
        <v>0.183230411231901</v>
      </c>
      <c r="M11" s="19" t="n">
        <v>0.195719483280847</v>
      </c>
      <c r="N11" s="19" t="n">
        <v>0.18361319781313</v>
      </c>
      <c r="O11" s="19" t="n">
        <v>0.225230021601287</v>
      </c>
      <c r="P11" s="19"/>
      <c r="Q11" s="19" t="n">
        <v>0.202360611291324</v>
      </c>
      <c r="R11" s="19" t="n">
        <v>0.158452692913947</v>
      </c>
      <c r="S11" s="19" t="n">
        <v>0.148202056558624</v>
      </c>
      <c r="T11" s="19" t="n">
        <v>0.220938390073745</v>
      </c>
      <c r="U11" s="19"/>
      <c r="V11" s="19" t="n">
        <v>0.176762902537693</v>
      </c>
      <c r="W11" s="19" t="n">
        <v>0.17860398592272</v>
      </c>
      <c r="X11" s="19" t="n">
        <v>0.187863491849001</v>
      </c>
      <c r="Y11" s="19"/>
      <c r="Z11" s="19" t="n">
        <v>0.22238583474461</v>
      </c>
      <c r="AA11" s="19" t="n">
        <v>0.128222495203845</v>
      </c>
      <c r="AB11" s="19" t="n">
        <v>0.11564676888706</v>
      </c>
      <c r="AC11" s="19" t="n">
        <v>0.123240412711679</v>
      </c>
      <c r="AD11" s="19" t="n">
        <v>0.117641621272032</v>
      </c>
    </row>
    <row r="12">
      <c r="B12" s="20" t="s">
        <v>233</v>
      </c>
      <c r="C12" s="19" t="n">
        <v>0.0333299684889366</v>
      </c>
      <c r="D12" s="19" t="n">
        <v>0.0360883752030841</v>
      </c>
      <c r="E12" s="19" t="n">
        <v>0.0319265513424888</v>
      </c>
      <c r="F12" s="19"/>
      <c r="G12" s="19" t="n">
        <v>0.0262171694713152</v>
      </c>
      <c r="H12" s="19" t="n">
        <v>0</v>
      </c>
      <c r="I12" s="19" t="n">
        <v>0.0334303110198899</v>
      </c>
      <c r="J12" s="19" t="n">
        <v>0</v>
      </c>
      <c r="K12" s="19" t="n">
        <v>0.0573994083590617</v>
      </c>
      <c r="L12" s="19" t="n">
        <v>0.0420911004464076</v>
      </c>
      <c r="M12" s="19" t="n">
        <v>0.0216606028390113</v>
      </c>
      <c r="N12" s="19" t="n">
        <v>0.0501481635481274</v>
      </c>
      <c r="O12" s="19" t="n">
        <v>0.0405991936636223</v>
      </c>
      <c r="P12" s="19"/>
      <c r="Q12" s="19" t="n">
        <v>0.0431427958571724</v>
      </c>
      <c r="R12" s="19" t="n">
        <v>0.0247509148508995</v>
      </c>
      <c r="S12" s="19" t="n">
        <v>0.0357752387436822</v>
      </c>
      <c r="T12" s="19" t="n">
        <v>0.0453719852606795</v>
      </c>
      <c r="U12" s="19"/>
      <c r="V12" s="19" t="n">
        <v>0.0211328028174955</v>
      </c>
      <c r="W12" s="19" t="n">
        <v>0.0522055272967119</v>
      </c>
      <c r="X12" s="19" t="n">
        <v>0.0227439237007266</v>
      </c>
      <c r="Y12" s="19"/>
      <c r="Z12" s="19" t="n">
        <v>0.0374346933741537</v>
      </c>
      <c r="AA12" s="19" t="n">
        <v>0.0296804445392225</v>
      </c>
      <c r="AB12" s="19" t="n">
        <v>0.0336711638626541</v>
      </c>
      <c r="AC12" s="19" t="n">
        <v>0.0447205397080787</v>
      </c>
      <c r="AD12" s="19" t="n">
        <v>0.0316232684818543</v>
      </c>
    </row>
    <row r="13">
      <c r="B13" s="20" t="s">
        <v>78</v>
      </c>
      <c r="C13" s="21" t="n">
        <v>0.0299903404252853</v>
      </c>
      <c r="D13" s="21" t="n">
        <v>0.0387232396378076</v>
      </c>
      <c r="E13" s="21" t="n">
        <v>0.0253185095941053</v>
      </c>
      <c r="F13" s="21"/>
      <c r="G13" s="21" t="n">
        <v>0</v>
      </c>
      <c r="H13" s="21" t="n">
        <v>0.0351790721541781</v>
      </c>
      <c r="I13" s="21" t="n">
        <v>0.0444859521274124</v>
      </c>
      <c r="J13" s="21" t="n">
        <v>0</v>
      </c>
      <c r="K13" s="21" t="n">
        <v>0.0428377805012029</v>
      </c>
      <c r="L13" s="21" t="n">
        <v>0.0141974953416295</v>
      </c>
      <c r="M13" s="21" t="n">
        <v>0.0219186220822599</v>
      </c>
      <c r="N13" s="21" t="n">
        <v>0.0665349657349979</v>
      </c>
      <c r="O13" s="21" t="n">
        <v>0.0202995968318112</v>
      </c>
      <c r="P13" s="21"/>
      <c r="Q13" s="21" t="n">
        <v>0</v>
      </c>
      <c r="R13" s="21" t="n">
        <v>0.0338775531494216</v>
      </c>
      <c r="S13" s="21" t="n">
        <v>0.0171284065007511</v>
      </c>
      <c r="T13" s="21" t="n">
        <v>0.0564287807998139</v>
      </c>
      <c r="U13" s="21"/>
      <c r="V13" s="21" t="n">
        <v>0.0211835894901173</v>
      </c>
      <c r="W13" s="21" t="n">
        <v>0.0375196870678261</v>
      </c>
      <c r="X13" s="21" t="n">
        <v>0.0376682722555742</v>
      </c>
      <c r="Y13" s="21"/>
      <c r="Z13" s="21" t="n">
        <v>0.0181954642443023</v>
      </c>
      <c r="AA13" s="21" t="n">
        <v>0.0240889231098168</v>
      </c>
      <c r="AB13" s="21" t="n">
        <v>0.0244804375913769</v>
      </c>
      <c r="AC13" s="21" t="n">
        <v>0.0362237300588807</v>
      </c>
      <c r="AD13" s="21" t="n">
        <v>0.0101971819299912</v>
      </c>
    </row>
    <row r="14">
      <c r="B14" s="18"/>
    </row>
    <row r="15">
      <c r="B15" t="s">
        <v>64</v>
      </c>
    </row>
    <row r="16">
      <c r="B16" t="s">
        <v>65</v>
      </c>
    </row>
    <row r="18">
      <c r="B18"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171</v>
      </c>
    </row>
    <row r="6" ht="50" customHeight="1">
      <c r="B6" s="22" t="s">
        <v>15</v>
      </c>
      <c r="C6" s="22" t="s">
        <v>368</v>
      </c>
      <c r="D6" s="22" t="s">
        <v>369</v>
      </c>
      <c r="E6" s="22" t="s">
        <v>370</v>
      </c>
    </row>
    <row r="7">
      <c r="B7" s="20" t="s">
        <v>162</v>
      </c>
      <c r="C7" s="19" t="n">
        <v>0.251044998725235</v>
      </c>
      <c r="D7" s="19" t="n">
        <v>0.25287382063312</v>
      </c>
      <c r="E7" s="19" t="n">
        <v>0.153772026593951</v>
      </c>
    </row>
    <row r="8">
      <c r="B8" s="20" t="s">
        <v>163</v>
      </c>
      <c r="C8" s="19" t="n">
        <v>0.450071627200808</v>
      </c>
      <c r="D8" s="19" t="n">
        <v>0.401070797758079</v>
      </c>
      <c r="E8" s="19" t="n">
        <v>0.250428402301175</v>
      </c>
    </row>
    <row r="9">
      <c r="B9" s="20" t="s">
        <v>164</v>
      </c>
      <c r="C9" s="19" t="n">
        <v>0.176773454673368</v>
      </c>
      <c r="D9" s="19" t="n">
        <v>0.155590506278629</v>
      </c>
      <c r="E9" s="19" t="n">
        <v>0.171746427404768</v>
      </c>
    </row>
    <row r="10">
      <c r="B10" s="20" t="s">
        <v>165</v>
      </c>
      <c r="C10" s="19" t="n">
        <v>0.0889568389163511</v>
      </c>
      <c r="D10" s="19" t="n">
        <v>0.135647482790871</v>
      </c>
      <c r="E10" s="19" t="n">
        <v>0.247335828161753</v>
      </c>
    </row>
    <row r="11">
      <c r="B11" s="20" t="s">
        <v>166</v>
      </c>
      <c r="C11" s="19" t="n">
        <v>0.0331530804842376</v>
      </c>
      <c r="D11" s="19" t="n">
        <v>0.0548173925393014</v>
      </c>
      <c r="E11" s="19" t="n">
        <v>0.176717315538353</v>
      </c>
    </row>
    <row r="12">
      <c r="B12" s="25" t="s">
        <v>168</v>
      </c>
      <c r="C12" s="23" t="n">
        <v>0.701116625926043</v>
      </c>
      <c r="D12" s="23" t="n">
        <v>0.653944618391199</v>
      </c>
      <c r="E12" s="23" t="n">
        <v>0.404200428895126</v>
      </c>
    </row>
    <row r="13">
      <c r="B13" s="25" t="s">
        <v>169</v>
      </c>
      <c r="C13" s="23" t="n">
        <v>0.122109919400589</v>
      </c>
      <c r="D13" s="23" t="n">
        <v>0.190464875330172</v>
      </c>
      <c r="E13" s="23" t="n">
        <v>0.424053143700106</v>
      </c>
    </row>
    <row r="14">
      <c r="B14" s="25" t="s">
        <v>170</v>
      </c>
      <c r="C14" s="24" t="n">
        <v>0.579006706525454</v>
      </c>
      <c r="D14" s="24" t="n">
        <v>0.463479743061027</v>
      </c>
      <c r="E14" s="24" t="n">
        <v>-0.0198527148049806</v>
      </c>
    </row>
    <row r="15">
      <c r="B15" s="18"/>
      <c r="C15" s="18"/>
      <c r="D15" s="18"/>
      <c r="E15" s="18"/>
    </row>
    <row r="16">
      <c r="B16" t="s">
        <v>64</v>
      </c>
    </row>
    <row r="17">
      <c r="B17" t="s">
        <v>65</v>
      </c>
    </row>
    <row r="21">
      <c r="B21"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371</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162</v>
      </c>
      <c r="C9" s="19" t="n">
        <v>0.251044998725235</v>
      </c>
      <c r="D9" s="19" t="n">
        <v>0.296753948597337</v>
      </c>
      <c r="E9" s="19" t="n">
        <v>0.226876998645579</v>
      </c>
      <c r="F9" s="19"/>
      <c r="G9" s="19" t="n">
        <v>0.183832482973375</v>
      </c>
      <c r="H9" s="19" t="n">
        <v>0.403830333982707</v>
      </c>
      <c r="I9" s="19" t="n">
        <v>0.299424166843736</v>
      </c>
      <c r="J9" s="19" t="n">
        <v>0.232741263961483</v>
      </c>
      <c r="K9" s="19" t="n">
        <v>0.215205426192863</v>
      </c>
      <c r="L9" s="19" t="n">
        <v>0.282278621570987</v>
      </c>
      <c r="M9" s="19" t="n">
        <v>0.152656296846074</v>
      </c>
      <c r="N9" s="19" t="n">
        <v>0.200395102795006</v>
      </c>
      <c r="O9" s="19" t="n">
        <v>0.224020986319185</v>
      </c>
      <c r="P9" s="19"/>
      <c r="Q9" s="19" t="n">
        <v>0.229853656410559</v>
      </c>
      <c r="R9" s="19" t="n">
        <v>0.284178104815577</v>
      </c>
      <c r="S9" s="19" t="n">
        <v>0.19723756456014</v>
      </c>
      <c r="T9" s="19" t="n">
        <v>0.222171900202034</v>
      </c>
      <c r="U9" s="19"/>
      <c r="V9" s="19" t="n">
        <v>0.230711592132977</v>
      </c>
      <c r="W9" s="19" t="n">
        <v>0.256696758463336</v>
      </c>
      <c r="X9" s="19" t="n">
        <v>0.298243062609096</v>
      </c>
      <c r="Y9" s="19"/>
      <c r="Z9" s="19" t="n">
        <v>0.21551416276138</v>
      </c>
      <c r="AA9" s="19" t="n">
        <v>0.285179560809755</v>
      </c>
      <c r="AB9" s="19" t="n">
        <v>0.283992736052088</v>
      </c>
      <c r="AC9" s="19" t="n">
        <v>0.321710816070186</v>
      </c>
      <c r="AD9" s="19" t="n">
        <v>0.327368091024396</v>
      </c>
    </row>
    <row r="10">
      <c r="B10" s="20" t="s">
        <v>163</v>
      </c>
      <c r="C10" s="19" t="n">
        <v>0.450071627200808</v>
      </c>
      <c r="D10" s="19" t="n">
        <v>0.400319714560436</v>
      </c>
      <c r="E10" s="19" t="n">
        <v>0.475539441017706</v>
      </c>
      <c r="F10" s="19"/>
      <c r="G10" s="19" t="n">
        <v>0.473782830528685</v>
      </c>
      <c r="H10" s="19" t="n">
        <v>0.402788911425077</v>
      </c>
      <c r="I10" s="19" t="n">
        <v>0.455771402606835</v>
      </c>
      <c r="J10" s="19" t="n">
        <v>0.467456092495801</v>
      </c>
      <c r="K10" s="19" t="n">
        <v>0.527937311414395</v>
      </c>
      <c r="L10" s="19" t="n">
        <v>0.37998980370079</v>
      </c>
      <c r="M10" s="19" t="n">
        <v>0.456936813565226</v>
      </c>
      <c r="N10" s="19" t="n">
        <v>0.449753060753121</v>
      </c>
      <c r="O10" s="19" t="n">
        <v>0.469550604752283</v>
      </c>
      <c r="P10" s="19"/>
      <c r="Q10" s="19" t="n">
        <v>0.510864166317347</v>
      </c>
      <c r="R10" s="19" t="n">
        <v>0.407597768002043</v>
      </c>
      <c r="S10" s="19" t="n">
        <v>0.536207160060883</v>
      </c>
      <c r="T10" s="19" t="n">
        <v>0.43504679421676</v>
      </c>
      <c r="U10" s="19"/>
      <c r="V10" s="19" t="n">
        <v>0.459412517781446</v>
      </c>
      <c r="W10" s="19" t="n">
        <v>0.458215092946023</v>
      </c>
      <c r="X10" s="19" t="n">
        <v>0.401411691915582</v>
      </c>
      <c r="Y10" s="19"/>
      <c r="Z10" s="19" t="n">
        <v>0.489007544344466</v>
      </c>
      <c r="AA10" s="19" t="n">
        <v>0.421874340171953</v>
      </c>
      <c r="AB10" s="19" t="n">
        <v>0.41610377451768</v>
      </c>
      <c r="AC10" s="19" t="n">
        <v>0.485185937001787</v>
      </c>
      <c r="AD10" s="19" t="n">
        <v>0.481617910493128</v>
      </c>
    </row>
    <row r="11">
      <c r="B11" s="20" t="s">
        <v>164</v>
      </c>
      <c r="C11" s="19" t="n">
        <v>0.176773454673368</v>
      </c>
      <c r="D11" s="19" t="n">
        <v>0.187886883478896</v>
      </c>
      <c r="E11" s="19" t="n">
        <v>0.171247852560932</v>
      </c>
      <c r="F11" s="19"/>
      <c r="G11" s="19" t="n">
        <v>0.105180974559429</v>
      </c>
      <c r="H11" s="19" t="n">
        <v>0.140716288616712</v>
      </c>
      <c r="I11" s="19" t="n">
        <v>0.177812114660988</v>
      </c>
      <c r="J11" s="19" t="n">
        <v>0.132938620418766</v>
      </c>
      <c r="K11" s="19" t="n">
        <v>0.157128335375902</v>
      </c>
      <c r="L11" s="19" t="n">
        <v>0.225321511678309</v>
      </c>
      <c r="M11" s="19" t="n">
        <v>0.216864047633361</v>
      </c>
      <c r="N11" s="19" t="n">
        <v>0.233168707168747</v>
      </c>
      <c r="O11" s="19" t="n">
        <v>0.143548020161202</v>
      </c>
      <c r="P11" s="19"/>
      <c r="Q11" s="19" t="n">
        <v>0.178776027765237</v>
      </c>
      <c r="R11" s="19" t="n">
        <v>0.183807411410248</v>
      </c>
      <c r="S11" s="19" t="n">
        <v>0.170570419191537</v>
      </c>
      <c r="T11" s="19" t="n">
        <v>0.152582134295057</v>
      </c>
      <c r="U11" s="19"/>
      <c r="V11" s="19" t="n">
        <v>0.157384001975608</v>
      </c>
      <c r="W11" s="19" t="n">
        <v>0.197342195100968</v>
      </c>
      <c r="X11" s="19" t="n">
        <v>0.183650722720827</v>
      </c>
      <c r="Y11" s="19"/>
      <c r="Z11" s="19" t="n">
        <v>0.176441901327369</v>
      </c>
      <c r="AA11" s="19" t="n">
        <v>0.220757571141618</v>
      </c>
      <c r="AB11" s="19" t="n">
        <v>0.190265418241952</v>
      </c>
      <c r="AC11" s="19" t="n">
        <v>0.13672654825504</v>
      </c>
      <c r="AD11" s="19" t="n">
        <v>0.0948636796066255</v>
      </c>
    </row>
    <row r="12">
      <c r="B12" s="20" t="s">
        <v>165</v>
      </c>
      <c r="C12" s="19" t="n">
        <v>0.0889568389163511</v>
      </c>
      <c r="D12" s="19" t="n">
        <v>0.0706783246965049</v>
      </c>
      <c r="E12" s="19" t="n">
        <v>0.0991947490574931</v>
      </c>
      <c r="F12" s="19"/>
      <c r="G12" s="19" t="n">
        <v>0.184457076321712</v>
      </c>
      <c r="H12" s="19" t="n">
        <v>0.0351790721541781</v>
      </c>
      <c r="I12" s="19" t="n">
        <v>0.0446176459760736</v>
      </c>
      <c r="J12" s="19" t="n">
        <v>0.100197356457283</v>
      </c>
      <c r="K12" s="19" t="n">
        <v>0.0568911465156376</v>
      </c>
      <c r="L12" s="19" t="n">
        <v>0.0841822008928151</v>
      </c>
      <c r="M12" s="19" t="n">
        <v>0.151624219873079</v>
      </c>
      <c r="N12" s="19" t="n">
        <v>0.0833168707168747</v>
      </c>
      <c r="O12" s="19" t="n">
        <v>0.122281195103708</v>
      </c>
      <c r="P12" s="19"/>
      <c r="Q12" s="19" t="n">
        <v>0.056468543252407</v>
      </c>
      <c r="R12" s="19" t="n">
        <v>0.096104629956668</v>
      </c>
      <c r="S12" s="19" t="n">
        <v>0.0388750593639964</v>
      </c>
      <c r="T12" s="19" t="n">
        <v>0.144074529813816</v>
      </c>
      <c r="U12" s="19"/>
      <c r="V12" s="19" t="n">
        <v>0.106824539873278</v>
      </c>
      <c r="W12" s="19" t="n">
        <v>0.0667661734970347</v>
      </c>
      <c r="X12" s="19" t="n">
        <v>0.0907485522054166</v>
      </c>
      <c r="Y12" s="19"/>
      <c r="Z12" s="19" t="n">
        <v>0.0972745076735111</v>
      </c>
      <c r="AA12" s="19" t="n">
        <v>0.0129769600661301</v>
      </c>
      <c r="AB12" s="19" t="n">
        <v>0.0831867738158956</v>
      </c>
      <c r="AC12" s="19" t="n">
        <v>0.0218369498989543</v>
      </c>
      <c r="AD12" s="19" t="n">
        <v>0.0538607574490899</v>
      </c>
    </row>
    <row r="13">
      <c r="B13" s="20" t="s">
        <v>166</v>
      </c>
      <c r="C13" s="19" t="n">
        <v>0.0331530804842376</v>
      </c>
      <c r="D13" s="19" t="n">
        <v>0.0443611286668262</v>
      </c>
      <c r="E13" s="19" t="n">
        <v>0.0271409587182904</v>
      </c>
      <c r="F13" s="19"/>
      <c r="G13" s="19" t="n">
        <v>0.052746635616799</v>
      </c>
      <c r="H13" s="19" t="n">
        <v>0.017485393821326</v>
      </c>
      <c r="I13" s="19" t="n">
        <v>0.0223746699123674</v>
      </c>
      <c r="J13" s="19" t="n">
        <v>0.0666666666666667</v>
      </c>
      <c r="K13" s="19" t="n">
        <v>0.0428377805012029</v>
      </c>
      <c r="L13" s="19" t="n">
        <v>0.0282278621570987</v>
      </c>
      <c r="M13" s="19" t="n">
        <v>0.0219186220822599</v>
      </c>
      <c r="N13" s="19" t="n">
        <v>0.0333662585662505</v>
      </c>
      <c r="O13" s="19" t="n">
        <v>0.0405991936636223</v>
      </c>
      <c r="P13" s="19"/>
      <c r="Q13" s="19" t="n">
        <v>0.0240376062544495</v>
      </c>
      <c r="R13" s="19" t="n">
        <v>0.0283120858154632</v>
      </c>
      <c r="S13" s="19" t="n">
        <v>0.0571097968234438</v>
      </c>
      <c r="T13" s="19" t="n">
        <v>0.0461246414723329</v>
      </c>
      <c r="U13" s="19"/>
      <c r="V13" s="19" t="n">
        <v>0.0456673482366905</v>
      </c>
      <c r="W13" s="19" t="n">
        <v>0.0209797799926381</v>
      </c>
      <c r="X13" s="19" t="n">
        <v>0.0259459705490786</v>
      </c>
      <c r="Y13" s="19"/>
      <c r="Z13" s="19" t="n">
        <v>0.0217618838932749</v>
      </c>
      <c r="AA13" s="19" t="n">
        <v>0.0592115678105437</v>
      </c>
      <c r="AB13" s="19" t="n">
        <v>0.0264512973723846</v>
      </c>
      <c r="AC13" s="19" t="n">
        <v>0.0345397487740323</v>
      </c>
      <c r="AD13" s="19" t="n">
        <v>0.0422895614267605</v>
      </c>
    </row>
    <row r="14">
      <c r="B14" s="20" t="s">
        <v>168</v>
      </c>
      <c r="C14" s="23" t="n">
        <v>0.701116625926043</v>
      </c>
      <c r="D14" s="23" t="n">
        <v>0.697073663157773</v>
      </c>
      <c r="E14" s="23" t="n">
        <v>0.702416439663285</v>
      </c>
      <c r="F14" s="23"/>
      <c r="G14" s="23" t="n">
        <v>0.65761531350206</v>
      </c>
      <c r="H14" s="23" t="n">
        <v>0.806619245407783</v>
      </c>
      <c r="I14" s="23" t="n">
        <v>0.755195569450571</v>
      </c>
      <c r="J14" s="23" t="n">
        <v>0.700197356457284</v>
      </c>
      <c r="K14" s="23" t="n">
        <v>0.743142737607257</v>
      </c>
      <c r="L14" s="23" t="n">
        <v>0.662268425271778</v>
      </c>
      <c r="M14" s="23" t="n">
        <v>0.6095931104113</v>
      </c>
      <c r="N14" s="23" t="n">
        <v>0.650148163548127</v>
      </c>
      <c r="O14" s="23" t="n">
        <v>0.693571591071468</v>
      </c>
      <c r="P14" s="23"/>
      <c r="Q14" s="23" t="n">
        <v>0.740717822727907</v>
      </c>
      <c r="R14" s="23" t="n">
        <v>0.69177587281762</v>
      </c>
      <c r="S14" s="23" t="n">
        <v>0.733444724621023</v>
      </c>
      <c r="T14" s="23" t="n">
        <v>0.657218694418795</v>
      </c>
      <c r="U14" s="23"/>
      <c r="V14" s="23" t="n">
        <v>0.690124109914423</v>
      </c>
      <c r="W14" s="23" t="n">
        <v>0.71491185140936</v>
      </c>
      <c r="X14" s="23" t="n">
        <v>0.699654754524678</v>
      </c>
      <c r="Y14" s="23"/>
      <c r="Z14" s="23" t="n">
        <v>0.704521707105845</v>
      </c>
      <c r="AA14" s="23" t="n">
        <v>0.707053900981708</v>
      </c>
      <c r="AB14" s="23" t="n">
        <v>0.700096510569768</v>
      </c>
      <c r="AC14" s="23" t="n">
        <v>0.806896753071973</v>
      </c>
      <c r="AD14" s="23" t="n">
        <v>0.808986001517524</v>
      </c>
    </row>
    <row r="15">
      <c r="B15" s="20" t="s">
        <v>169</v>
      </c>
      <c r="C15" s="23" t="n">
        <v>0.122109919400589</v>
      </c>
      <c r="D15" s="23" t="n">
        <v>0.115039453363331</v>
      </c>
      <c r="E15" s="23" t="n">
        <v>0.126335707775783</v>
      </c>
      <c r="F15" s="23"/>
      <c r="G15" s="23" t="n">
        <v>0.237203711938511</v>
      </c>
      <c r="H15" s="23" t="n">
        <v>0.0526644659755041</v>
      </c>
      <c r="I15" s="23" t="n">
        <v>0.066992315888441</v>
      </c>
      <c r="J15" s="23" t="n">
        <v>0.16686402312395</v>
      </c>
      <c r="K15" s="23" t="n">
        <v>0.0997289270168404</v>
      </c>
      <c r="L15" s="23" t="n">
        <v>0.112410063049914</v>
      </c>
      <c r="M15" s="23" t="n">
        <v>0.173542841955339</v>
      </c>
      <c r="N15" s="23" t="n">
        <v>0.116683129283125</v>
      </c>
      <c r="O15" s="23" t="n">
        <v>0.162880388767331</v>
      </c>
      <c r="P15" s="23"/>
      <c r="Q15" s="23" t="n">
        <v>0.0805061495068565</v>
      </c>
      <c r="R15" s="23" t="n">
        <v>0.124416715772131</v>
      </c>
      <c r="S15" s="23" t="n">
        <v>0.0959848561874402</v>
      </c>
      <c r="T15" s="23" t="n">
        <v>0.190199171286148</v>
      </c>
      <c r="U15" s="23"/>
      <c r="V15" s="23" t="n">
        <v>0.152491888109969</v>
      </c>
      <c r="W15" s="23" t="n">
        <v>0.0877459534896728</v>
      </c>
      <c r="X15" s="23" t="n">
        <v>0.116694522754495</v>
      </c>
      <c r="Y15" s="23"/>
      <c r="Z15" s="23" t="n">
        <v>0.119036391566786</v>
      </c>
      <c r="AA15" s="23" t="n">
        <v>0.0721885278766737</v>
      </c>
      <c r="AB15" s="23" t="n">
        <v>0.10963807118828</v>
      </c>
      <c r="AC15" s="23" t="n">
        <v>0.0563766986729866</v>
      </c>
      <c r="AD15" s="23" t="n">
        <v>0.0961503188758504</v>
      </c>
    </row>
    <row r="16">
      <c r="B16" s="20" t="s">
        <v>170</v>
      </c>
      <c r="C16" s="24" t="n">
        <v>0.579006706525454</v>
      </c>
      <c r="D16" s="24" t="n">
        <v>0.582034209794442</v>
      </c>
      <c r="E16" s="24" t="n">
        <v>0.576080731887501</v>
      </c>
      <c r="F16" s="24"/>
      <c r="G16" s="24" t="n">
        <v>0.420411601563549</v>
      </c>
      <c r="H16" s="24" t="n">
        <v>0.753954779432279</v>
      </c>
      <c r="I16" s="24" t="n">
        <v>0.68820325356213</v>
      </c>
      <c r="J16" s="24" t="n">
        <v>0.533333333333333</v>
      </c>
      <c r="K16" s="24" t="n">
        <v>0.643413810590417</v>
      </c>
      <c r="L16" s="24" t="n">
        <v>0.549858362221864</v>
      </c>
      <c r="M16" s="24" t="n">
        <v>0.436050268455961</v>
      </c>
      <c r="N16" s="24" t="n">
        <v>0.533465034265002</v>
      </c>
      <c r="O16" s="24" t="n">
        <v>0.530691202304137</v>
      </c>
      <c r="P16" s="24"/>
      <c r="Q16" s="24" t="n">
        <v>0.66021167322105</v>
      </c>
      <c r="R16" s="24" t="n">
        <v>0.567359157045489</v>
      </c>
      <c r="S16" s="24" t="n">
        <v>0.637459868433582</v>
      </c>
      <c r="T16" s="24" t="n">
        <v>0.467019523132646</v>
      </c>
      <c r="U16" s="24"/>
      <c r="V16" s="24" t="n">
        <v>0.537632221804454</v>
      </c>
      <c r="W16" s="24" t="n">
        <v>0.627165897919687</v>
      </c>
      <c r="X16" s="24" t="n">
        <v>0.582960231770183</v>
      </c>
      <c r="Y16" s="24"/>
      <c r="Z16" s="24" t="n">
        <v>0.585485315539059</v>
      </c>
      <c r="AA16" s="24" t="n">
        <v>0.634865373105034</v>
      </c>
      <c r="AB16" s="24" t="n">
        <v>0.590458439381488</v>
      </c>
      <c r="AC16" s="24" t="n">
        <v>0.750520054398987</v>
      </c>
      <c r="AD16" s="24" t="n">
        <v>0.712835682641674</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372</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162</v>
      </c>
      <c r="C9" s="19" t="n">
        <v>0.25287382063312</v>
      </c>
      <c r="D9" s="19" t="n">
        <v>0.268367598052268</v>
      </c>
      <c r="E9" s="19" t="n">
        <v>0.245189764330248</v>
      </c>
      <c r="F9" s="19"/>
      <c r="G9" s="19" t="n">
        <v>0.0789638050881141</v>
      </c>
      <c r="H9" s="19" t="n">
        <v>0.402997195936603</v>
      </c>
      <c r="I9" s="19" t="n">
        <v>0.343910118971148</v>
      </c>
      <c r="J9" s="19" t="n">
        <v>0.233530689790617</v>
      </c>
      <c r="K9" s="19" t="n">
        <v>0.271927152094026</v>
      </c>
      <c r="L9" s="19" t="n">
        <v>0.225655768730629</v>
      </c>
      <c r="M9" s="19" t="n">
        <v>0.174058880441836</v>
      </c>
      <c r="N9" s="19" t="n">
        <v>0.233563809963754</v>
      </c>
      <c r="O9" s="19" t="n">
        <v>0.224262793375605</v>
      </c>
      <c r="P9" s="19"/>
      <c r="Q9" s="19" t="n">
        <v>0.322960019107052</v>
      </c>
      <c r="R9" s="19" t="n">
        <v>0.241767055012925</v>
      </c>
      <c r="S9" s="19" t="n">
        <v>0.339941725095932</v>
      </c>
      <c r="T9" s="19" t="n">
        <v>0.148967342022024</v>
      </c>
      <c r="U9" s="19"/>
      <c r="V9" s="19" t="n">
        <v>0.253815677309999</v>
      </c>
      <c r="W9" s="19" t="n">
        <v>0.242131729247472</v>
      </c>
      <c r="X9" s="19" t="n">
        <v>0.277013489545351</v>
      </c>
      <c r="Y9" s="19"/>
      <c r="Z9" s="19" t="n">
        <v>0.242404684924114</v>
      </c>
      <c r="AA9" s="19" t="n">
        <v>0.285525169866141</v>
      </c>
      <c r="AB9" s="19" t="n">
        <v>0.280199344389476</v>
      </c>
      <c r="AC9" s="19" t="n">
        <v>0.380698481259169</v>
      </c>
      <c r="AD9" s="19" t="n">
        <v>0.326319050385116</v>
      </c>
    </row>
    <row r="10">
      <c r="B10" s="20" t="s">
        <v>163</v>
      </c>
      <c r="C10" s="19" t="n">
        <v>0.401070797758079</v>
      </c>
      <c r="D10" s="19" t="n">
        <v>0.39060912561484</v>
      </c>
      <c r="E10" s="19" t="n">
        <v>0.404962562591223</v>
      </c>
      <c r="F10" s="19"/>
      <c r="G10" s="19" t="n">
        <v>0.499375406651663</v>
      </c>
      <c r="H10" s="19" t="n">
        <v>0.368651261828529</v>
      </c>
      <c r="I10" s="19" t="n">
        <v>0.34521499153161</v>
      </c>
      <c r="J10" s="19" t="n">
        <v>0.499802643542717</v>
      </c>
      <c r="K10" s="19" t="n">
        <v>0.342702244009623</v>
      </c>
      <c r="L10" s="19" t="n">
        <v>0.422582289725679</v>
      </c>
      <c r="M10" s="19" t="n">
        <v>0.348117760883672</v>
      </c>
      <c r="N10" s="19" t="n">
        <v>0.4</v>
      </c>
      <c r="O10" s="19" t="n">
        <v>0.489608394527674</v>
      </c>
      <c r="P10" s="19"/>
      <c r="Q10" s="19" t="n">
        <v>0.39427797238536</v>
      </c>
      <c r="R10" s="19" t="n">
        <v>0.393666416621896</v>
      </c>
      <c r="S10" s="19" t="n">
        <v>0.332536451190339</v>
      </c>
      <c r="T10" s="19" t="n">
        <v>0.473344613815707</v>
      </c>
      <c r="U10" s="19"/>
      <c r="V10" s="19" t="n">
        <v>0.409893810593128</v>
      </c>
      <c r="W10" s="19" t="n">
        <v>0.378438700037163</v>
      </c>
      <c r="X10" s="19" t="n">
        <v>0.431281017849068</v>
      </c>
      <c r="Y10" s="19"/>
      <c r="Z10" s="19" t="n">
        <v>0.422915751869337</v>
      </c>
      <c r="AA10" s="19" t="n">
        <v>0.325279916590992</v>
      </c>
      <c r="AB10" s="19" t="n">
        <v>0.392275461002748</v>
      </c>
      <c r="AC10" s="19" t="n">
        <v>0.353008933580457</v>
      </c>
      <c r="AD10" s="19" t="n">
        <v>0.443481470500073</v>
      </c>
    </row>
    <row r="11">
      <c r="B11" s="20" t="s">
        <v>164</v>
      </c>
      <c r="C11" s="19" t="n">
        <v>0.155590506278629</v>
      </c>
      <c r="D11" s="19" t="n">
        <v>0.154665605679226</v>
      </c>
      <c r="E11" s="19" t="n">
        <v>0.156566083676621</v>
      </c>
      <c r="F11" s="19"/>
      <c r="G11" s="19" t="n">
        <v>0.13233503405325</v>
      </c>
      <c r="H11" s="19" t="n">
        <v>0.0878435381296822</v>
      </c>
      <c r="I11" s="19" t="n">
        <v>0.166229698158821</v>
      </c>
      <c r="J11" s="19" t="n">
        <v>0.0994079306281496</v>
      </c>
      <c r="K11" s="19" t="n">
        <v>0.171351122004812</v>
      </c>
      <c r="L11" s="19" t="n">
        <v>0.183230411231901</v>
      </c>
      <c r="M11" s="19" t="n">
        <v>0.216864047633361</v>
      </c>
      <c r="N11" s="19" t="n">
        <v>0.183415646415626</v>
      </c>
      <c r="O11" s="19" t="n">
        <v>0.102223405328318</v>
      </c>
      <c r="P11" s="19"/>
      <c r="Q11" s="19" t="n">
        <v>0.149280066969233</v>
      </c>
      <c r="R11" s="19" t="n">
        <v>0.170641921608931</v>
      </c>
      <c r="S11" s="19" t="n">
        <v>0.112577678198276</v>
      </c>
      <c r="T11" s="19" t="n">
        <v>0.14024824053883</v>
      </c>
      <c r="U11" s="19"/>
      <c r="V11" s="19" t="n">
        <v>0.127156277790818</v>
      </c>
      <c r="W11" s="19" t="n">
        <v>0.190153497664275</v>
      </c>
      <c r="X11" s="19" t="n">
        <v>0.154624929003312</v>
      </c>
      <c r="Y11" s="19"/>
      <c r="Z11" s="19" t="n">
        <v>0.14441033097425</v>
      </c>
      <c r="AA11" s="19" t="n">
        <v>0.150761664258441</v>
      </c>
      <c r="AB11" s="19" t="n">
        <v>0.132755091744882</v>
      </c>
      <c r="AC11" s="19" t="n">
        <v>0.14228115910261</v>
      </c>
      <c r="AD11" s="19" t="n">
        <v>0.0903289527618851</v>
      </c>
    </row>
    <row r="12">
      <c r="B12" s="20" t="s">
        <v>165</v>
      </c>
      <c r="C12" s="19" t="n">
        <v>0.135647482790871</v>
      </c>
      <c r="D12" s="19" t="n">
        <v>0.130165758148173</v>
      </c>
      <c r="E12" s="19" t="n">
        <v>0.139047816544602</v>
      </c>
      <c r="F12" s="19"/>
      <c r="G12" s="19" t="n">
        <v>0.21004965244469</v>
      </c>
      <c r="H12" s="19" t="n">
        <v>0.0701498597968301</v>
      </c>
      <c r="I12" s="19" t="n">
        <v>0.100422626908331</v>
      </c>
      <c r="J12" s="19" t="n">
        <v>0.0335306897906168</v>
      </c>
      <c r="K12" s="19" t="n">
        <v>0.171181701390337</v>
      </c>
      <c r="L12" s="19" t="n">
        <v>0.126273301339223</v>
      </c>
      <c r="M12" s="19" t="n">
        <v>0.174058880441836</v>
      </c>
      <c r="N12" s="19" t="n">
        <v>0.149851836451873</v>
      </c>
      <c r="O12" s="19" t="n">
        <v>0.163605809936592</v>
      </c>
      <c r="P12" s="19"/>
      <c r="Q12" s="19" t="n">
        <v>0.115260037098655</v>
      </c>
      <c r="R12" s="19" t="n">
        <v>0.131803721963324</v>
      </c>
      <c r="S12" s="19" t="n">
        <v>0.101149995864049</v>
      </c>
      <c r="T12" s="19" t="n">
        <v>0.199414192263308</v>
      </c>
      <c r="U12" s="19"/>
      <c r="V12" s="19" t="n">
        <v>0.136916867288193</v>
      </c>
      <c r="W12" s="19" t="n">
        <v>0.158971328024277</v>
      </c>
      <c r="X12" s="19" t="n">
        <v>0.0732265109062667</v>
      </c>
      <c r="Y12" s="19"/>
      <c r="Z12" s="19" t="n">
        <v>0.137686137566842</v>
      </c>
      <c r="AA12" s="19" t="n">
        <v>0.17992080209522</v>
      </c>
      <c r="AB12" s="19" t="n">
        <v>0.131687468070753</v>
      </c>
      <c r="AC12" s="19" t="n">
        <v>0.101511483208422</v>
      </c>
      <c r="AD12" s="19" t="n">
        <v>0.0963956963044673</v>
      </c>
    </row>
    <row r="13">
      <c r="B13" s="20" t="s">
        <v>166</v>
      </c>
      <c r="C13" s="19" t="n">
        <v>0.0548173925393014</v>
      </c>
      <c r="D13" s="19" t="n">
        <v>0.0561919125054932</v>
      </c>
      <c r="E13" s="19" t="n">
        <v>0.0542337728573065</v>
      </c>
      <c r="F13" s="19"/>
      <c r="G13" s="19" t="n">
        <v>0.0792761017622828</v>
      </c>
      <c r="H13" s="19" t="n">
        <v>0.0703581443083562</v>
      </c>
      <c r="I13" s="19" t="n">
        <v>0.0442225644300899</v>
      </c>
      <c r="J13" s="19" t="n">
        <v>0.1337280462479</v>
      </c>
      <c r="K13" s="19" t="n">
        <v>0.0428377805012029</v>
      </c>
      <c r="L13" s="19" t="n">
        <v>0.0422582289725679</v>
      </c>
      <c r="M13" s="19" t="n">
        <v>0.0869004305992938</v>
      </c>
      <c r="N13" s="19" t="n">
        <v>0.0331687071687473</v>
      </c>
      <c r="O13" s="19" t="n">
        <v>0.0202995968318112</v>
      </c>
      <c r="P13" s="19"/>
      <c r="Q13" s="19" t="n">
        <v>0.0182219044396991</v>
      </c>
      <c r="R13" s="19" t="n">
        <v>0.0621208847929242</v>
      </c>
      <c r="S13" s="19" t="n">
        <v>0.113794149651403</v>
      </c>
      <c r="T13" s="19" t="n">
        <v>0.0380256113601313</v>
      </c>
      <c r="U13" s="19"/>
      <c r="V13" s="19" t="n">
        <v>0.0722173670178626</v>
      </c>
      <c r="W13" s="19" t="n">
        <v>0.0303047450268132</v>
      </c>
      <c r="X13" s="19" t="n">
        <v>0.0638540526960028</v>
      </c>
      <c r="Y13" s="19"/>
      <c r="Z13" s="19" t="n">
        <v>0.0525830946654573</v>
      </c>
      <c r="AA13" s="19" t="n">
        <v>0.0585124471892068</v>
      </c>
      <c r="AB13" s="19" t="n">
        <v>0.0630826347921411</v>
      </c>
      <c r="AC13" s="19" t="n">
        <v>0.0224999428493414</v>
      </c>
      <c r="AD13" s="19" t="n">
        <v>0.0434748300484592</v>
      </c>
    </row>
    <row r="14">
      <c r="B14" s="20" t="s">
        <v>168</v>
      </c>
      <c r="C14" s="23" t="n">
        <v>0.653944618391199</v>
      </c>
      <c r="D14" s="23" t="n">
        <v>0.658976723667108</v>
      </c>
      <c r="E14" s="23" t="n">
        <v>0.65015232692147</v>
      </c>
      <c r="F14" s="23"/>
      <c r="G14" s="23" t="n">
        <v>0.578339211739777</v>
      </c>
      <c r="H14" s="23" t="n">
        <v>0.771648457765131</v>
      </c>
      <c r="I14" s="23" t="n">
        <v>0.689125110502758</v>
      </c>
      <c r="J14" s="23" t="n">
        <v>0.733333333333333</v>
      </c>
      <c r="K14" s="23" t="n">
        <v>0.614629396103649</v>
      </c>
      <c r="L14" s="23" t="n">
        <v>0.648238058456308</v>
      </c>
      <c r="M14" s="23" t="n">
        <v>0.522176641325509</v>
      </c>
      <c r="N14" s="23" t="n">
        <v>0.633563809963754</v>
      </c>
      <c r="O14" s="23" t="n">
        <v>0.713871187903279</v>
      </c>
      <c r="P14" s="23"/>
      <c r="Q14" s="23" t="n">
        <v>0.717237991492412</v>
      </c>
      <c r="R14" s="23" t="n">
        <v>0.635433471634821</v>
      </c>
      <c r="S14" s="23" t="n">
        <v>0.672478176286272</v>
      </c>
      <c r="T14" s="23" t="n">
        <v>0.622311955837731</v>
      </c>
      <c r="U14" s="23"/>
      <c r="V14" s="23" t="n">
        <v>0.663709487903127</v>
      </c>
      <c r="W14" s="23" t="n">
        <v>0.620570429284635</v>
      </c>
      <c r="X14" s="23" t="n">
        <v>0.708294507394418</v>
      </c>
      <c r="Y14" s="23"/>
      <c r="Z14" s="23" t="n">
        <v>0.665320436793451</v>
      </c>
      <c r="AA14" s="23" t="n">
        <v>0.610805086457133</v>
      </c>
      <c r="AB14" s="23" t="n">
        <v>0.672474805392224</v>
      </c>
      <c r="AC14" s="23" t="n">
        <v>0.733707414839626</v>
      </c>
      <c r="AD14" s="23" t="n">
        <v>0.769800520885188</v>
      </c>
    </row>
    <row r="15">
      <c r="B15" s="20" t="s">
        <v>169</v>
      </c>
      <c r="C15" s="23" t="n">
        <v>0.190464875330172</v>
      </c>
      <c r="D15" s="23" t="n">
        <v>0.186357670653666</v>
      </c>
      <c r="E15" s="23" t="n">
        <v>0.193281589401909</v>
      </c>
      <c r="F15" s="23"/>
      <c r="G15" s="23" t="n">
        <v>0.289325754206973</v>
      </c>
      <c r="H15" s="23" t="n">
        <v>0.140508004105186</v>
      </c>
      <c r="I15" s="23" t="n">
        <v>0.144645191338421</v>
      </c>
      <c r="J15" s="23" t="n">
        <v>0.167258736038517</v>
      </c>
      <c r="K15" s="23" t="n">
        <v>0.21401948189154</v>
      </c>
      <c r="L15" s="23" t="n">
        <v>0.168531530311791</v>
      </c>
      <c r="M15" s="23" t="n">
        <v>0.26095931104113</v>
      </c>
      <c r="N15" s="23" t="n">
        <v>0.18302054362062</v>
      </c>
      <c r="O15" s="23" t="n">
        <v>0.183905406768403</v>
      </c>
      <c r="P15" s="23"/>
      <c r="Q15" s="23" t="n">
        <v>0.133481941538354</v>
      </c>
      <c r="R15" s="23" t="n">
        <v>0.193924606756248</v>
      </c>
      <c r="S15" s="23" t="n">
        <v>0.214944145515452</v>
      </c>
      <c r="T15" s="23" t="n">
        <v>0.237439803623439</v>
      </c>
      <c r="U15" s="23"/>
      <c r="V15" s="23" t="n">
        <v>0.209134234306055</v>
      </c>
      <c r="W15" s="23" t="n">
        <v>0.18927607305109</v>
      </c>
      <c r="X15" s="23" t="n">
        <v>0.13708056360227</v>
      </c>
      <c r="Y15" s="23"/>
      <c r="Z15" s="23" t="n">
        <v>0.190269232232299</v>
      </c>
      <c r="AA15" s="23" t="n">
        <v>0.238433249284426</v>
      </c>
      <c r="AB15" s="23" t="n">
        <v>0.194770102862894</v>
      </c>
      <c r="AC15" s="23" t="n">
        <v>0.124011426057763</v>
      </c>
      <c r="AD15" s="23" t="n">
        <v>0.139870526352927</v>
      </c>
    </row>
    <row r="16">
      <c r="B16" s="20" t="s">
        <v>170</v>
      </c>
      <c r="C16" s="24" t="n">
        <v>0.463479743061027</v>
      </c>
      <c r="D16" s="24" t="n">
        <v>0.472619053013442</v>
      </c>
      <c r="E16" s="24" t="n">
        <v>0.456870737519561</v>
      </c>
      <c r="F16" s="24"/>
      <c r="G16" s="24" t="n">
        <v>0.289013457532804</v>
      </c>
      <c r="H16" s="24" t="n">
        <v>0.631140453659945</v>
      </c>
      <c r="I16" s="24" t="n">
        <v>0.544479919164337</v>
      </c>
      <c r="J16" s="24" t="n">
        <v>0.566074597294816</v>
      </c>
      <c r="K16" s="24" t="n">
        <v>0.400609914212109</v>
      </c>
      <c r="L16" s="24" t="n">
        <v>0.479706528144518</v>
      </c>
      <c r="M16" s="24" t="n">
        <v>0.261217330284379</v>
      </c>
      <c r="N16" s="24" t="n">
        <v>0.450543266343134</v>
      </c>
      <c r="O16" s="24" t="n">
        <v>0.529965781134876</v>
      </c>
      <c r="P16" s="24"/>
      <c r="Q16" s="24" t="n">
        <v>0.583756049954058</v>
      </c>
      <c r="R16" s="24" t="n">
        <v>0.441508864878573</v>
      </c>
      <c r="S16" s="24" t="n">
        <v>0.45753403077082</v>
      </c>
      <c r="T16" s="24" t="n">
        <v>0.384872152214292</v>
      </c>
      <c r="U16" s="24"/>
      <c r="V16" s="24" t="n">
        <v>0.454575253597072</v>
      </c>
      <c r="W16" s="24" t="n">
        <v>0.431294356233544</v>
      </c>
      <c r="X16" s="24" t="n">
        <v>0.571213943792149</v>
      </c>
      <c r="Y16" s="24"/>
      <c r="Z16" s="24" t="n">
        <v>0.475051204561152</v>
      </c>
      <c r="AA16" s="24" t="n">
        <v>0.372371837172706</v>
      </c>
      <c r="AB16" s="24" t="n">
        <v>0.47770470252933</v>
      </c>
      <c r="AC16" s="24" t="n">
        <v>0.609695988781863</v>
      </c>
      <c r="AD16" s="24" t="n">
        <v>0.629929994532262</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373</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162</v>
      </c>
      <c r="C9" s="19" t="n">
        <v>0.153772026593951</v>
      </c>
      <c r="D9" s="19" t="n">
        <v>0.170905189536686</v>
      </c>
      <c r="E9" s="19" t="n">
        <v>0.144893796744127</v>
      </c>
      <c r="F9" s="19"/>
      <c r="G9" s="19" t="n">
        <v>0.131710440704913</v>
      </c>
      <c r="H9" s="19" t="n">
        <v>0.21044957939049</v>
      </c>
      <c r="I9" s="19" t="n">
        <v>0.210715650286233</v>
      </c>
      <c r="J9" s="19" t="n">
        <v>0.133333333333333</v>
      </c>
      <c r="K9" s="19" t="n">
        <v>0.129191023961508</v>
      </c>
      <c r="L9" s="19" t="n">
        <v>0.183063282705741</v>
      </c>
      <c r="M9" s="19" t="n">
        <v>0.0871584498425424</v>
      </c>
      <c r="N9" s="19" t="n">
        <v>0.117078232078132</v>
      </c>
      <c r="O9" s="19" t="n">
        <v>0.122039388047288</v>
      </c>
      <c r="P9" s="19"/>
      <c r="Q9" s="19" t="n">
        <v>0.10139795380118</v>
      </c>
      <c r="R9" s="19" t="n">
        <v>0.195422171792409</v>
      </c>
      <c r="S9" s="19" t="n">
        <v>0.210790567988209</v>
      </c>
      <c r="T9" s="19" t="n">
        <v>0.0705425757945732</v>
      </c>
      <c r="U9" s="19"/>
      <c r="V9" s="19" t="n">
        <v>0.152200839581848</v>
      </c>
      <c r="W9" s="19" t="n">
        <v>0.182693382547708</v>
      </c>
      <c r="X9" s="19" t="n">
        <v>0.085867285672738</v>
      </c>
      <c r="Y9" s="19"/>
      <c r="Z9" s="19" t="n">
        <v>0.104953205097723</v>
      </c>
      <c r="AA9" s="19" t="n">
        <v>0.18460443118058</v>
      </c>
      <c r="AB9" s="19" t="n">
        <v>0.208027129183523</v>
      </c>
      <c r="AC9" s="19" t="n">
        <v>0.215788758185043</v>
      </c>
      <c r="AD9" s="19" t="n">
        <v>0.202166942997433</v>
      </c>
    </row>
    <row r="10">
      <c r="B10" s="20" t="s">
        <v>163</v>
      </c>
      <c r="C10" s="19" t="n">
        <v>0.250428402301175</v>
      </c>
      <c r="D10" s="19" t="n">
        <v>0.261532934142945</v>
      </c>
      <c r="E10" s="19" t="n">
        <v>0.245130697303302</v>
      </c>
      <c r="F10" s="19"/>
      <c r="G10" s="19" t="n">
        <v>0.236891415264342</v>
      </c>
      <c r="H10" s="19" t="n">
        <v>0.263322329877521</v>
      </c>
      <c r="I10" s="19" t="n">
        <v>0.321272061361458</v>
      </c>
      <c r="J10" s="19" t="n">
        <v>0.267061379581234</v>
      </c>
      <c r="K10" s="19" t="n">
        <v>0.171351122004812</v>
      </c>
      <c r="L10" s="19" t="n">
        <v>0.254050759413888</v>
      </c>
      <c r="M10" s="19" t="n">
        <v>0.326199138801412</v>
      </c>
      <c r="N10" s="19" t="n">
        <v>0.21638680218687</v>
      </c>
      <c r="O10" s="19" t="n">
        <v>0.184147213824824</v>
      </c>
      <c r="P10" s="19"/>
      <c r="Q10" s="19" t="n">
        <v>0.335957661159152</v>
      </c>
      <c r="R10" s="19" t="n">
        <v>0.267829246777246</v>
      </c>
      <c r="S10" s="19" t="n">
        <v>0.167976527103316</v>
      </c>
      <c r="T10" s="19" t="n">
        <v>0.144388866962329</v>
      </c>
      <c r="U10" s="19"/>
      <c r="V10" s="19" t="n">
        <v>0.254378417350754</v>
      </c>
      <c r="W10" s="19" t="n">
        <v>0.212158668492298</v>
      </c>
      <c r="X10" s="19" t="n">
        <v>0.334633072062311</v>
      </c>
      <c r="Y10" s="19"/>
      <c r="Z10" s="19" t="n">
        <v>0.251004019832446</v>
      </c>
      <c r="AA10" s="19" t="n">
        <v>0.32058907681376</v>
      </c>
      <c r="AB10" s="19" t="n">
        <v>0.262178333093541</v>
      </c>
      <c r="AC10" s="19" t="n">
        <v>0.307396069760793</v>
      </c>
      <c r="AD10" s="19" t="n">
        <v>0.262229705374411</v>
      </c>
    </row>
    <row r="11">
      <c r="B11" s="20" t="s">
        <v>164</v>
      </c>
      <c r="C11" s="19" t="n">
        <v>0.171746427404768</v>
      </c>
      <c r="D11" s="19" t="n">
        <v>0.133270904405503</v>
      </c>
      <c r="E11" s="19" t="n">
        <v>0.193249858413187</v>
      </c>
      <c r="F11" s="19"/>
      <c r="G11" s="19" t="n">
        <v>0.131398144030745</v>
      </c>
      <c r="H11" s="19" t="n">
        <v>0.192964185569164</v>
      </c>
      <c r="I11" s="19" t="n">
        <v>0.155174057051298</v>
      </c>
      <c r="J11" s="19" t="n">
        <v>0.232346551046916</v>
      </c>
      <c r="K11" s="19" t="n">
        <v>0.199966115877105</v>
      </c>
      <c r="L11" s="19" t="n">
        <v>0.140805053733173</v>
      </c>
      <c r="M11" s="19" t="n">
        <v>0.130221636277316</v>
      </c>
      <c r="N11" s="19" t="n">
        <v>0.18302054362062</v>
      </c>
      <c r="O11" s="19" t="n">
        <v>0.224262793375605</v>
      </c>
      <c r="P11" s="19"/>
      <c r="Q11" s="19" t="n">
        <v>0.201190849694474</v>
      </c>
      <c r="R11" s="19" t="n">
        <v>0.183606983777476</v>
      </c>
      <c r="S11" s="19" t="n">
        <v>0.138744731062219</v>
      </c>
      <c r="T11" s="19" t="n">
        <v>0.113087668995885</v>
      </c>
      <c r="U11" s="19"/>
      <c r="V11" s="19" t="n">
        <v>0.172855042830812</v>
      </c>
      <c r="W11" s="19" t="n">
        <v>0.158825495191767</v>
      </c>
      <c r="X11" s="19" t="n">
        <v>0.200855707154282</v>
      </c>
      <c r="Y11" s="19"/>
      <c r="Z11" s="19" t="n">
        <v>0.164623755839036</v>
      </c>
      <c r="AA11" s="19" t="n">
        <v>0.167338241167331</v>
      </c>
      <c r="AB11" s="19" t="n">
        <v>0.180031729522874</v>
      </c>
      <c r="AC11" s="19" t="n">
        <v>0.20453961430831</v>
      </c>
      <c r="AD11" s="19" t="n">
        <v>0.170931213256493</v>
      </c>
    </row>
    <row r="12">
      <c r="B12" s="20" t="s">
        <v>165</v>
      </c>
      <c r="C12" s="19" t="n">
        <v>0.247335828161753</v>
      </c>
      <c r="D12" s="19" t="n">
        <v>0.25812691453765</v>
      </c>
      <c r="E12" s="19" t="n">
        <v>0.242199701409934</v>
      </c>
      <c r="F12" s="19"/>
      <c r="G12" s="19" t="n">
        <v>0.289013457532804</v>
      </c>
      <c r="H12" s="19" t="n">
        <v>0.21044957939049</v>
      </c>
      <c r="I12" s="19" t="n">
        <v>0.144776885187082</v>
      </c>
      <c r="J12" s="19" t="n">
        <v>0.30059206937185</v>
      </c>
      <c r="K12" s="19" t="n">
        <v>0.228072847905974</v>
      </c>
      <c r="L12" s="19" t="n">
        <v>0.295640474281815</v>
      </c>
      <c r="M12" s="19" t="n">
        <v>0.325941119558164</v>
      </c>
      <c r="N12" s="19" t="n">
        <v>0.217177007776883</v>
      </c>
      <c r="O12" s="19" t="n">
        <v>0.2858870050403</v>
      </c>
      <c r="P12" s="19"/>
      <c r="Q12" s="19" t="n">
        <v>0.241337535512122</v>
      </c>
      <c r="R12" s="19" t="n">
        <v>0.211204063956151</v>
      </c>
      <c r="S12" s="19" t="n">
        <v>0.260765374074786</v>
      </c>
      <c r="T12" s="19" t="n">
        <v>0.352593087781581</v>
      </c>
      <c r="U12" s="19"/>
      <c r="V12" s="19" t="n">
        <v>0.237707571291297</v>
      </c>
      <c r="W12" s="19" t="n">
        <v>0.261758257345153</v>
      </c>
      <c r="X12" s="19" t="n">
        <v>0.240179194128228</v>
      </c>
      <c r="Y12" s="19"/>
      <c r="Z12" s="19" t="n">
        <v>0.290963272594835</v>
      </c>
      <c r="AA12" s="19" t="n">
        <v>0.158403061899333</v>
      </c>
      <c r="AB12" s="19" t="n">
        <v>0.168565954863828</v>
      </c>
      <c r="AC12" s="19" t="n">
        <v>0.163042592131986</v>
      </c>
      <c r="AD12" s="19" t="n">
        <v>0.21522403743649</v>
      </c>
    </row>
    <row r="13">
      <c r="B13" s="20" t="s">
        <v>166</v>
      </c>
      <c r="C13" s="19" t="n">
        <v>0.176717315538353</v>
      </c>
      <c r="D13" s="19" t="n">
        <v>0.176164057377216</v>
      </c>
      <c r="E13" s="19" t="n">
        <v>0.17452594612945</v>
      </c>
      <c r="F13" s="19"/>
      <c r="G13" s="19" t="n">
        <v>0.210986542467196</v>
      </c>
      <c r="H13" s="19" t="n">
        <v>0.122814325772334</v>
      </c>
      <c r="I13" s="19" t="n">
        <v>0.168061346113928</v>
      </c>
      <c r="J13" s="19" t="n">
        <v>0.0666666666666667</v>
      </c>
      <c r="K13" s="19" t="n">
        <v>0.271418890250601</v>
      </c>
      <c r="L13" s="19" t="n">
        <v>0.126440429865383</v>
      </c>
      <c r="M13" s="19" t="n">
        <v>0.130479655520565</v>
      </c>
      <c r="N13" s="19" t="n">
        <v>0.266337414337495</v>
      </c>
      <c r="O13" s="19" t="n">
        <v>0.183663599711983</v>
      </c>
      <c r="P13" s="19"/>
      <c r="Q13" s="19" t="n">
        <v>0.120115999833072</v>
      </c>
      <c r="R13" s="19" t="n">
        <v>0.141937533696719</v>
      </c>
      <c r="S13" s="19" t="n">
        <v>0.22172279977147</v>
      </c>
      <c r="T13" s="19" t="n">
        <v>0.319387800465631</v>
      </c>
      <c r="U13" s="19"/>
      <c r="V13" s="19" t="n">
        <v>0.182858128945289</v>
      </c>
      <c r="W13" s="19" t="n">
        <v>0.184564196423075</v>
      </c>
      <c r="X13" s="19" t="n">
        <v>0.138464740982441</v>
      </c>
      <c r="Y13" s="19"/>
      <c r="Z13" s="19" t="n">
        <v>0.188455746635961</v>
      </c>
      <c r="AA13" s="19" t="n">
        <v>0.169065188938996</v>
      </c>
      <c r="AB13" s="19" t="n">
        <v>0.181196853336235</v>
      </c>
      <c r="AC13" s="19" t="n">
        <v>0.109232965613868</v>
      </c>
      <c r="AD13" s="19" t="n">
        <v>0.149448100935172</v>
      </c>
    </row>
    <row r="14">
      <c r="B14" s="20" t="s">
        <v>168</v>
      </c>
      <c r="C14" s="23" t="n">
        <v>0.404200428895126</v>
      </c>
      <c r="D14" s="23" t="n">
        <v>0.432438123679631</v>
      </c>
      <c r="E14" s="23" t="n">
        <v>0.390024494047429</v>
      </c>
      <c r="F14" s="23"/>
      <c r="G14" s="23" t="n">
        <v>0.368601855969256</v>
      </c>
      <c r="H14" s="23" t="n">
        <v>0.473771909268011</v>
      </c>
      <c r="I14" s="23" t="n">
        <v>0.531987711647691</v>
      </c>
      <c r="J14" s="23" t="n">
        <v>0.400394712914567</v>
      </c>
      <c r="K14" s="23" t="n">
        <v>0.300542145966319</v>
      </c>
      <c r="L14" s="23" t="n">
        <v>0.437114042119629</v>
      </c>
      <c r="M14" s="23" t="n">
        <v>0.413357588643955</v>
      </c>
      <c r="N14" s="23" t="n">
        <v>0.333465034265002</v>
      </c>
      <c r="O14" s="23" t="n">
        <v>0.306186601872112</v>
      </c>
      <c r="P14" s="23"/>
      <c r="Q14" s="23" t="n">
        <v>0.437355614960332</v>
      </c>
      <c r="R14" s="23" t="n">
        <v>0.463251418569655</v>
      </c>
      <c r="S14" s="23" t="n">
        <v>0.378767095091525</v>
      </c>
      <c r="T14" s="23" t="n">
        <v>0.214931442756902</v>
      </c>
      <c r="U14" s="23"/>
      <c r="V14" s="23" t="n">
        <v>0.406579256932602</v>
      </c>
      <c r="W14" s="23" t="n">
        <v>0.394852051040006</v>
      </c>
      <c r="X14" s="23" t="n">
        <v>0.420500357735049</v>
      </c>
      <c r="Y14" s="23"/>
      <c r="Z14" s="23" t="n">
        <v>0.355957224930168</v>
      </c>
      <c r="AA14" s="23" t="n">
        <v>0.50519350799434</v>
      </c>
      <c r="AB14" s="23" t="n">
        <v>0.470205462277064</v>
      </c>
      <c r="AC14" s="23" t="n">
        <v>0.523184827945836</v>
      </c>
      <c r="AD14" s="23" t="n">
        <v>0.464396648371844</v>
      </c>
    </row>
    <row r="15">
      <c r="B15" s="20" t="s">
        <v>169</v>
      </c>
      <c r="C15" s="23" t="n">
        <v>0.424053143700106</v>
      </c>
      <c r="D15" s="23" t="n">
        <v>0.434290971914866</v>
      </c>
      <c r="E15" s="23" t="n">
        <v>0.416725647539384</v>
      </c>
      <c r="F15" s="23"/>
      <c r="G15" s="23" t="n">
        <v>0.5</v>
      </c>
      <c r="H15" s="23" t="n">
        <v>0.333263905162825</v>
      </c>
      <c r="I15" s="23" t="n">
        <v>0.31283823130101</v>
      </c>
      <c r="J15" s="23" t="n">
        <v>0.367258736038517</v>
      </c>
      <c r="K15" s="23" t="n">
        <v>0.499491738156576</v>
      </c>
      <c r="L15" s="23" t="n">
        <v>0.422080904147198</v>
      </c>
      <c r="M15" s="23" t="n">
        <v>0.456420775078729</v>
      </c>
      <c r="N15" s="23" t="n">
        <v>0.483514422114378</v>
      </c>
      <c r="O15" s="23" t="n">
        <v>0.469550604752283</v>
      </c>
      <c r="P15" s="23"/>
      <c r="Q15" s="23" t="n">
        <v>0.361453535345194</v>
      </c>
      <c r="R15" s="23" t="n">
        <v>0.35314159765287</v>
      </c>
      <c r="S15" s="23" t="n">
        <v>0.482488173846256</v>
      </c>
      <c r="T15" s="23" t="n">
        <v>0.671980888247213</v>
      </c>
      <c r="U15" s="23"/>
      <c r="V15" s="23" t="n">
        <v>0.420565700236586</v>
      </c>
      <c r="W15" s="23" t="n">
        <v>0.446322453768227</v>
      </c>
      <c r="X15" s="23" t="n">
        <v>0.378643935110669</v>
      </c>
      <c r="Y15" s="23"/>
      <c r="Z15" s="23" t="n">
        <v>0.479419019230796</v>
      </c>
      <c r="AA15" s="23" t="n">
        <v>0.327468250838329</v>
      </c>
      <c r="AB15" s="23" t="n">
        <v>0.349762808200062</v>
      </c>
      <c r="AC15" s="23" t="n">
        <v>0.272275557745854</v>
      </c>
      <c r="AD15" s="23" t="n">
        <v>0.364672138371662</v>
      </c>
    </row>
    <row r="16">
      <c r="B16" s="20" t="s">
        <v>170</v>
      </c>
      <c r="C16" s="24" t="n">
        <v>-0.0198527148049806</v>
      </c>
      <c r="D16" s="24" t="n">
        <v>-0.00185284823523457</v>
      </c>
      <c r="E16" s="24" t="n">
        <v>-0.0267011534919542</v>
      </c>
      <c r="F16" s="24"/>
      <c r="G16" s="24" t="n">
        <v>-0.131398144030744</v>
      </c>
      <c r="H16" s="24" t="n">
        <v>0.140508004105186</v>
      </c>
      <c r="I16" s="24" t="n">
        <v>0.219149480346681</v>
      </c>
      <c r="J16" s="24" t="n">
        <v>0.0331359768760499</v>
      </c>
      <c r="K16" s="24" t="n">
        <v>-0.198949592190257</v>
      </c>
      <c r="L16" s="24" t="n">
        <v>0.0150331379724312</v>
      </c>
      <c r="M16" s="24" t="n">
        <v>-0.0430631864347739</v>
      </c>
      <c r="N16" s="24" t="n">
        <v>-0.150049387849376</v>
      </c>
      <c r="O16" s="24" t="n">
        <v>-0.163364002880172</v>
      </c>
      <c r="P16" s="24"/>
      <c r="Q16" s="24" t="n">
        <v>0.0759020796151383</v>
      </c>
      <c r="R16" s="24" t="n">
        <v>0.110109820916785</v>
      </c>
      <c r="S16" s="24" t="n">
        <v>-0.10372107875473</v>
      </c>
      <c r="T16" s="24" t="n">
        <v>-0.457049445490311</v>
      </c>
      <c r="U16" s="24"/>
      <c r="V16" s="24" t="n">
        <v>-0.013986443303984</v>
      </c>
      <c r="W16" s="24" t="n">
        <v>-0.0514704027282217</v>
      </c>
      <c r="X16" s="24" t="n">
        <v>0.0418564226243806</v>
      </c>
      <c r="Y16" s="24"/>
      <c r="Z16" s="24" t="n">
        <v>-0.123461794300628</v>
      </c>
      <c r="AA16" s="24" t="n">
        <v>0.177725257156011</v>
      </c>
      <c r="AB16" s="24" t="n">
        <v>0.120442654077002</v>
      </c>
      <c r="AC16" s="24" t="n">
        <v>0.250909270199983</v>
      </c>
      <c r="AD16" s="24" t="n">
        <v>0.0997245100001821</v>
      </c>
    </row>
    <row r="17">
      <c r="B17" s="18"/>
    </row>
    <row r="18">
      <c r="B18" t="s">
        <v>64</v>
      </c>
    </row>
    <row r="19">
      <c r="B19" t="s">
        <v>65</v>
      </c>
    </row>
    <row r="21">
      <c r="B21"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10.71" hidden="0" customWidth="1"/>
    <col min="20" max="20" width="10.71" hidden="0" customWidth="1"/>
    <col min="21" max="21" width="2.21" hidden="0" customWidth="1"/>
    <col min="22" max="22" width="10.71" hidden="0" customWidth="1"/>
    <col min="23" max="23" width="10.71" hidden="0" customWidth="1"/>
    <col min="24" max="24" width="10.71" hidden="0" customWidth="1"/>
    <col min="25" max="25" width="2.2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s>
  <sheetData>
    <row r="2" ht="40" customHeight="1">
      <c r="D2" s="16" t="s">
        <v>121</v>
      </c>
    </row>
    <row r="5" ht="30" customHeight="1">
      <c r="B5" s="17"/>
      <c r="C5" s="17"/>
      <c r="D5" s="17" t="s">
        <v>42</v>
      </c>
      <c r="E5" s="17"/>
      <c r="F5" s="17"/>
      <c r="G5" s="17" t="s">
        <v>43</v>
      </c>
      <c r="H5" s="17"/>
      <c r="I5" s="17"/>
      <c r="J5" s="17"/>
      <c r="K5" s="17"/>
      <c r="L5" s="17"/>
      <c r="M5" s="17"/>
      <c r="N5" s="17"/>
      <c r="O5" s="17"/>
      <c r="P5" s="17"/>
      <c r="Q5" s="17" t="s">
        <v>44</v>
      </c>
      <c r="R5" s="17"/>
      <c r="S5" s="17"/>
      <c r="T5" s="17"/>
      <c r="U5" s="17"/>
      <c r="V5" s="17" t="s">
        <v>45</v>
      </c>
      <c r="W5" s="17"/>
      <c r="X5" s="17"/>
      <c r="Y5" s="17"/>
      <c r="Z5" s="17" t="s">
        <v>46</v>
      </c>
      <c r="AA5" s="17"/>
      <c r="AB5" s="17"/>
      <c r="AC5" s="17"/>
      <c r="AD5" s="17"/>
    </row>
    <row r="6">
      <c r="B6" t="s">
        <v>15</v>
      </c>
      <c r="C6" s="10" t="s">
        <v>16</v>
      </c>
      <c r="D6" s="13" t="s">
        <v>17</v>
      </c>
      <c r="E6" s="13" t="s">
        <v>18</v>
      </c>
      <c r="G6" s="13" t="s">
        <v>21</v>
      </c>
      <c r="H6" s="13" t="s">
        <v>22</v>
      </c>
      <c r="I6" s="13" t="s">
        <v>23</v>
      </c>
      <c r="J6" s="13" t="s">
        <v>24</v>
      </c>
      <c r="K6" s="13" t="s">
        <v>25</v>
      </c>
      <c r="L6" s="13" t="s">
        <v>26</v>
      </c>
      <c r="M6" s="13" t="s">
        <v>27</v>
      </c>
      <c r="N6" s="13" t="s">
        <v>28</v>
      </c>
      <c r="O6" s="13" t="s">
        <v>29</v>
      </c>
      <c r="Q6" s="13" t="s">
        <v>30</v>
      </c>
      <c r="R6" s="13" t="s">
        <v>31</v>
      </c>
      <c r="S6" s="13" t="s">
        <v>32</v>
      </c>
      <c r="T6" s="13" t="s">
        <v>33</v>
      </c>
      <c r="V6" s="13" t="s">
        <v>34</v>
      </c>
      <c r="W6" s="13" t="s">
        <v>35</v>
      </c>
      <c r="X6" s="13" t="s">
        <v>36</v>
      </c>
      <c r="Z6" s="13" t="s">
        <v>37</v>
      </c>
      <c r="AA6" s="13" t="s">
        <v>38</v>
      </c>
      <c r="AB6" s="13" t="s">
        <v>39</v>
      </c>
      <c r="AC6" s="13" t="s">
        <v>40</v>
      </c>
      <c r="AD6" s="13" t="s">
        <v>41</v>
      </c>
    </row>
    <row r="7" ht="30" customHeight="1">
      <c r="B7" s="11" t="s">
        <v>19</v>
      </c>
      <c r="C7" s="11" t="n">
        <v>511</v>
      </c>
      <c r="D7" s="11" t="n">
        <v>180</v>
      </c>
      <c r="E7" s="11" t="n">
        <v>330</v>
      </c>
      <c r="F7" s="11"/>
      <c r="G7" s="11" t="n">
        <v>38</v>
      </c>
      <c r="H7" s="11" t="n">
        <v>57</v>
      </c>
      <c r="I7" s="11" t="n">
        <v>90</v>
      </c>
      <c r="J7" s="11" t="n">
        <v>30</v>
      </c>
      <c r="K7" s="11" t="n">
        <v>70</v>
      </c>
      <c r="L7" s="11" t="n">
        <v>71</v>
      </c>
      <c r="M7" s="11" t="n">
        <v>46</v>
      </c>
      <c r="N7" s="11" t="n">
        <v>60</v>
      </c>
      <c r="O7" s="11" t="n">
        <v>49</v>
      </c>
      <c r="P7" s="11"/>
      <c r="Q7" s="11" t="n">
        <v>114</v>
      </c>
      <c r="R7" s="11" t="n">
        <v>255</v>
      </c>
      <c r="S7" s="11" t="n">
        <v>53</v>
      </c>
      <c r="T7" s="11" t="n">
        <v>86</v>
      </c>
      <c r="U7" s="11"/>
      <c r="V7" s="11" t="n">
        <v>236</v>
      </c>
      <c r="W7" s="11" t="n">
        <v>196</v>
      </c>
      <c r="X7" s="11" t="n">
        <v>79</v>
      </c>
      <c r="Y7" s="11"/>
      <c r="Z7" s="11" t="n">
        <v>220</v>
      </c>
      <c r="AA7" s="11" t="n">
        <v>73</v>
      </c>
      <c r="AB7" s="11" t="n">
        <v>148</v>
      </c>
      <c r="AC7" s="11" t="n">
        <v>90</v>
      </c>
      <c r="AD7" s="11" t="n">
        <v>92</v>
      </c>
    </row>
    <row r="8" ht="30" customHeight="1">
      <c r="B8" s="12" t="s">
        <v>20</v>
      </c>
      <c r="C8" s="12" t="n">
        <v>511</v>
      </c>
      <c r="D8" s="12" t="n">
        <v>180</v>
      </c>
      <c r="E8" s="12" t="n">
        <v>330</v>
      </c>
      <c r="F8" s="12"/>
      <c r="G8" s="12" t="n">
        <v>44</v>
      </c>
      <c r="H8" s="12" t="n">
        <v>56</v>
      </c>
      <c r="I8" s="12" t="n">
        <v>80</v>
      </c>
      <c r="J8" s="12" t="n">
        <v>25</v>
      </c>
      <c r="K8" s="12" t="n">
        <v>67</v>
      </c>
      <c r="L8" s="12" t="n">
        <v>83</v>
      </c>
      <c r="M8" s="12" t="n">
        <v>52</v>
      </c>
      <c r="N8" s="12" t="n">
        <v>54</v>
      </c>
      <c r="O8" s="12" t="n">
        <v>50</v>
      </c>
      <c r="P8" s="12"/>
      <c r="Q8" s="12" t="n">
        <v>114</v>
      </c>
      <c r="R8" s="12" t="n">
        <v>255</v>
      </c>
      <c r="S8" s="12" t="n">
        <v>52</v>
      </c>
      <c r="T8" s="12" t="n">
        <v>86</v>
      </c>
      <c r="U8" s="12"/>
      <c r="V8" s="12" t="n">
        <v>236</v>
      </c>
      <c r="W8" s="12" t="n">
        <v>197</v>
      </c>
      <c r="X8" s="12" t="n">
        <v>78</v>
      </c>
      <c r="Y8" s="12"/>
      <c r="Z8" s="12" t="n">
        <v>221</v>
      </c>
      <c r="AA8" s="12" t="n">
        <v>73</v>
      </c>
      <c r="AB8" s="12" t="n">
        <v>147</v>
      </c>
      <c r="AC8" s="12" t="n">
        <v>89</v>
      </c>
      <c r="AD8" s="12" t="n">
        <v>93</v>
      </c>
    </row>
    <row r="9">
      <c r="B9" s="20" t="s">
        <v>374</v>
      </c>
      <c r="C9" s="19" t="n">
        <v>0.533000326181842</v>
      </c>
      <c r="D9" s="19" t="n">
        <v>0.492637925003509</v>
      </c>
      <c r="E9" s="19" t="n">
        <v>0.556626765412631</v>
      </c>
      <c r="F9" s="19"/>
      <c r="G9" s="19" t="n">
        <v>0.710986542467196</v>
      </c>
      <c r="H9" s="19" t="n">
        <v>0.526019806220463</v>
      </c>
      <c r="I9" s="19" t="n">
        <v>0.565418022667581</v>
      </c>
      <c r="J9" s="19" t="n">
        <v>0.300197356457284</v>
      </c>
      <c r="K9" s="19" t="n">
        <v>0.39993223175421</v>
      </c>
      <c r="L9" s="19" t="n">
        <v>0.534825224249432</v>
      </c>
      <c r="M9" s="19" t="n">
        <v>0.608819052681554</v>
      </c>
      <c r="N9" s="19" t="n">
        <v>0.433168707168747</v>
      </c>
      <c r="O9" s="19" t="n">
        <v>0.652972397407846</v>
      </c>
      <c r="P9" s="19"/>
      <c r="Q9" s="19" t="n">
        <v>0.533138481658276</v>
      </c>
      <c r="R9" s="19" t="n">
        <v>0.534722184855929</v>
      </c>
      <c r="S9" s="19" t="n">
        <v>0.558345961558263</v>
      </c>
      <c r="T9" s="19" t="n">
        <v>0.530422491159104</v>
      </c>
      <c r="U9" s="19"/>
      <c r="V9" s="19" t="n">
        <v>0.533193508737512</v>
      </c>
      <c r="W9" s="19" t="n">
        <v>0.538646931785283</v>
      </c>
      <c r="X9" s="19" t="n">
        <v>0.518233075437825</v>
      </c>
      <c r="Y9" s="19"/>
      <c r="Z9" s="19" t="n">
        <v>0.570994421009254</v>
      </c>
      <c r="AA9" s="19" t="n">
        <v>0.538218772110352</v>
      </c>
      <c r="AB9" s="19" t="n">
        <v>0.544180342627444</v>
      </c>
      <c r="AC9" s="19" t="n">
        <v>0.488924451675741</v>
      </c>
      <c r="AD9" s="19" t="n">
        <v>0.56127212226726</v>
      </c>
    </row>
    <row r="10">
      <c r="B10" s="20" t="s">
        <v>375</v>
      </c>
      <c r="C10" s="19" t="n">
        <v>0.41537595417946</v>
      </c>
      <c r="D10" s="19" t="n">
        <v>0.435277035751484</v>
      </c>
      <c r="E10" s="19" t="n">
        <v>0.402752146639858</v>
      </c>
      <c r="F10" s="19"/>
      <c r="G10" s="19" t="n">
        <v>0.289013457532804</v>
      </c>
      <c r="H10" s="19" t="n">
        <v>0.438801121625359</v>
      </c>
      <c r="I10" s="19" t="n">
        <v>0.390096025205006</v>
      </c>
      <c r="J10" s="19" t="n">
        <v>0.633530689790617</v>
      </c>
      <c r="K10" s="19" t="n">
        <v>0.499830579385525</v>
      </c>
      <c r="L10" s="19" t="n">
        <v>0.40871905143637</v>
      </c>
      <c r="M10" s="19" t="n">
        <v>0.347601722397175</v>
      </c>
      <c r="N10" s="19" t="n">
        <v>0.483514422114378</v>
      </c>
      <c r="O10" s="19" t="n">
        <v>0.326486198703923</v>
      </c>
      <c r="P10" s="19"/>
      <c r="Q10" s="19" t="n">
        <v>0.440945900747081</v>
      </c>
      <c r="R10" s="19" t="n">
        <v>0.411622257414799</v>
      </c>
      <c r="S10" s="19" t="n">
        <v>0.331568611290995</v>
      </c>
      <c r="T10" s="19" t="n">
        <v>0.434129800333433</v>
      </c>
      <c r="U10" s="19"/>
      <c r="V10" s="19" t="n">
        <v>0.429231915567508</v>
      </c>
      <c r="W10" s="19" t="n">
        <v>0.376505790642176</v>
      </c>
      <c r="X10" s="19" t="n">
        <v>0.471178720677336</v>
      </c>
      <c r="Y10" s="19"/>
      <c r="Z10" s="19" t="n">
        <v>0.360748919484955</v>
      </c>
      <c r="AA10" s="19" t="n">
        <v>0.437548832186809</v>
      </c>
      <c r="AB10" s="19" t="n">
        <v>0.419203961038636</v>
      </c>
      <c r="AC10" s="19" t="n">
        <v>0.476551815995703</v>
      </c>
      <c r="AD10" s="19" t="n">
        <v>0.418212045916192</v>
      </c>
    </row>
    <row r="11">
      <c r="B11" s="20" t="s">
        <v>136</v>
      </c>
      <c r="C11" s="19" t="n">
        <v>0.0213229765698678</v>
      </c>
      <c r="D11" s="19" t="n">
        <v>0.0219270536199627</v>
      </c>
      <c r="E11" s="19" t="n">
        <v>0.0210581030561428</v>
      </c>
      <c r="F11" s="19"/>
      <c r="G11" s="19" t="n">
        <v>0</v>
      </c>
      <c r="H11" s="19" t="n">
        <v>0.0176936783328521</v>
      </c>
      <c r="I11" s="19" t="n">
        <v>0.0110556411075225</v>
      </c>
      <c r="J11" s="19" t="n">
        <v>0.0662719537520997</v>
      </c>
      <c r="K11" s="19" t="n">
        <v>0.0430072011156776</v>
      </c>
      <c r="L11" s="19" t="n">
        <v>0.0280607336309384</v>
      </c>
      <c r="M11" s="19" t="n">
        <v>0.0216606028390113</v>
      </c>
      <c r="N11" s="19" t="n">
        <v>0</v>
      </c>
      <c r="O11" s="19" t="n">
        <v>0.0205414038882317</v>
      </c>
      <c r="P11" s="19"/>
      <c r="Q11" s="19" t="n">
        <v>0.0259156175946431</v>
      </c>
      <c r="R11" s="19" t="n">
        <v>0.0226605770195715</v>
      </c>
      <c r="S11" s="19" t="n">
        <v>0.0215426207540642</v>
      </c>
      <c r="T11" s="19" t="n">
        <v>0.0118907125113514</v>
      </c>
      <c r="U11" s="19"/>
      <c r="V11" s="19" t="n">
        <v>0.0120186644146711</v>
      </c>
      <c r="W11" s="19" t="n">
        <v>0.0367804671974126</v>
      </c>
      <c r="X11" s="19" t="n">
        <v>0.0105882038848383</v>
      </c>
      <c r="Y11" s="19"/>
      <c r="Z11" s="19" t="n">
        <v>0.0270075436541095</v>
      </c>
      <c r="AA11" s="19" t="n">
        <v>0</v>
      </c>
      <c r="AB11" s="19" t="n">
        <v>0.00564526021638863</v>
      </c>
      <c r="AC11" s="19" t="n">
        <v>0.0115384275561119</v>
      </c>
      <c r="AD11" s="19" t="n">
        <v>0.0103186498865573</v>
      </c>
    </row>
    <row r="12">
      <c r="B12" s="20" t="s">
        <v>78</v>
      </c>
      <c r="C12" s="21" t="n">
        <v>0.0303007430688298</v>
      </c>
      <c r="D12" s="21" t="n">
        <v>0.0501579856250442</v>
      </c>
      <c r="E12" s="21" t="n">
        <v>0.019562984891368</v>
      </c>
      <c r="F12" s="21"/>
      <c r="G12" s="21" t="n">
        <v>0</v>
      </c>
      <c r="H12" s="21" t="n">
        <v>0.017485393821326</v>
      </c>
      <c r="I12" s="21" t="n">
        <v>0.0334303110198899</v>
      </c>
      <c r="J12" s="21" t="n">
        <v>0</v>
      </c>
      <c r="K12" s="21" t="n">
        <v>0.057229987744587</v>
      </c>
      <c r="L12" s="21" t="n">
        <v>0.0283949906832591</v>
      </c>
      <c r="M12" s="21" t="n">
        <v>0.0219186220822599</v>
      </c>
      <c r="N12" s="21" t="n">
        <v>0.0833168707168747</v>
      </c>
      <c r="O12" s="21" t="n">
        <v>0</v>
      </c>
      <c r="P12" s="21"/>
      <c r="Q12" s="21" t="n">
        <v>0</v>
      </c>
      <c r="R12" s="21" t="n">
        <v>0.0309949807096999</v>
      </c>
      <c r="S12" s="21" t="n">
        <v>0.088542806396678</v>
      </c>
      <c r="T12" s="21" t="n">
        <v>0.0235569959961119</v>
      </c>
      <c r="U12" s="21"/>
      <c r="V12" s="21" t="n">
        <v>0.0255559112803091</v>
      </c>
      <c r="W12" s="21" t="n">
        <v>0.048066810375128</v>
      </c>
      <c r="X12" s="21" t="n">
        <v>0</v>
      </c>
      <c r="Y12" s="21"/>
      <c r="Z12" s="21" t="n">
        <v>0.0412491158516821</v>
      </c>
      <c r="AA12" s="21" t="n">
        <v>0.0242323957028389</v>
      </c>
      <c r="AB12" s="21" t="n">
        <v>0.0309704361175314</v>
      </c>
      <c r="AC12" s="21" t="n">
        <v>0.0229853047724446</v>
      </c>
      <c r="AD12" s="21" t="n">
        <v>0.0101971819299912</v>
      </c>
    </row>
    <row r="13">
      <c r="B13" s="18"/>
    </row>
    <row r="14">
      <c r="B14" t="s">
        <v>64</v>
      </c>
    </row>
    <row r="15">
      <c r="B15" t="s">
        <v>65</v>
      </c>
    </row>
    <row r="17">
      <c r="B17" s="9" t="str">
        <f>=HYPERLINK("#'Contents'!A1", "Return to Contents")</f>
      </c>
    </row>
  </sheetData>
  <mergeCells count="6">
    <mergeCell ref="D5:E5"/>
    <mergeCell ref="G5:O5"/>
    <mergeCell ref="Q5:T5"/>
    <mergeCell ref="V5:X5"/>
    <mergeCell ref="Z5:AD5"/>
    <mergeCell ref="D2:AA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BenMurphy</dc:creator>
  <cp:lastModifiedBy>BenMurphy</cp:lastModifiedBy>
  <dcterms:created xsi:type="dcterms:W3CDTF">2024-11-29T10:44:54Z</dcterms:created>
</coreProperties>
</file>