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JulesWalkden\Documents\app\data\output\"/>
    </mc:Choice>
  </mc:AlternateContent>
  <xr:revisionPtr revIDLastSave="0" documentId="13_ncr:1_{57565827-4D06-4C94-94EE-BA767B29206C}" xr6:coauthVersionLast="47" xr6:coauthVersionMax="47" xr10:uidLastSave="{00000000-0000-0000-0000-000000000000}"/>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2" l="1"/>
  <c r="B16" i="11"/>
  <c r="B16" i="10"/>
  <c r="B16" i="9"/>
  <c r="B16" i="8"/>
  <c r="B16" i="7"/>
  <c r="B16" i="6"/>
  <c r="B16" i="5"/>
  <c r="B17" i="4"/>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<sst xmlns="http://schemas.openxmlformats.org/spreadsheetml/2006/main" count="545" uniqueCount="93">
  <si>
    <t>Public First Omnibus (Dating and AI)</t>
  </si>
  <si>
    <t>Fieldwork:</t>
  </si>
  <si>
    <t>19th Jan - 22nd Jan 2026</t>
  </si>
  <si>
    <t xml:space="preserve">Interview Method: </t>
  </si>
  <si>
    <t>Online Survey</t>
  </si>
  <si>
    <t>Population represented:</t>
  </si>
  <si>
    <t>UK Adults</t>
  </si>
  <si>
    <t>Sample size:</t>
  </si>
  <si>
    <t>Methodology:</t>
  </si>
  <si>
    <t>All results are weighted using Iterative Proportional Fitting, or 'Raking'. The results are weighted by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</si>
  <si>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</si>
  <si>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</si>
  <si>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</si>
  <si>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</si>
  <si>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</si>
  <si>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</si>
  <si>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</si>
  <si>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</si>
  <si>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</si>
  <si>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</si>
  <si>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</si>
  <si>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</si>
  <si>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</si>
  <si>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</si>
  <si>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</si>
  <si>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</si>
  <si>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</si>
  <si>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</si>
  <si>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</si>
  <si>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</si>
  <si>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</si>
  <si>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</si>
  <si>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</si>
  <si>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</si>
  <si>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</si>
  <si>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</si>
  <si>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</si>
  <si>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</si>
  <si>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</si>
  <si>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</si>
  <si>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</si>
  <si>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</si>
  <si>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</si>
  <si>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 Party</t>
  </si>
  <si>
    <t>Labour Party</t>
  </si>
  <si>
    <t>Liberal Democrats</t>
  </si>
  <si>
    <t>Reform UK</t>
  </si>
  <si>
    <t>Green Party</t>
  </si>
  <si>
    <t>Conservative</t>
  </si>
  <si>
    <t>Labour</t>
  </si>
  <si>
    <t>The Green Party</t>
  </si>
  <si>
    <t>Gender</t>
  </si>
  <si>
    <t>Age</t>
  </si>
  <si>
    <t>Social Grade</t>
  </si>
  <si>
    <t>Region</t>
  </si>
  <si>
    <t>2024</t>
  </si>
  <si>
    <t>Voting Intention</t>
  </si>
  <si>
    <t>Yes</t>
  </si>
  <si>
    <t>No, but I have been in the past</t>
  </si>
  <si>
    <t>No, I have never used a dating app or website</t>
  </si>
  <si>
    <t>Prefer not to say</t>
  </si>
  <si>
    <t xml:space="preserve"> Are you currently registered on a dating app or website? (e.g Tinder, Hinge)</t>
  </si>
  <si>
    <t>BASE: All Respondents</t>
  </si>
  <si>
    <t>Fieldwork: 19th Jan - 29th Jan 2026</t>
  </si>
  <si>
    <t>Data weighted by interlocking age &amp; gender, region and social grade to Nationally Representative Proportions</t>
  </si>
  <si>
    <t xml:space="preserve"> I want to know someone’s political views before going on a first date.</t>
  </si>
  <si>
    <t xml:space="preserve"> I include my political views on my dating profile.</t>
  </si>
  <si>
    <t xml:space="preserve"> I think talking about politics on a first date is usually a bad idea.</t>
  </si>
  <si>
    <t xml:space="preserve"> I would be unlikely to date someone whose political views are very different from mine.</t>
  </si>
  <si>
    <t xml:space="preserve"> I have lied about my political views to a romantic partner before.</t>
  </si>
  <si>
    <t xml:space="preserve"> I have ghosted (ignored) someone I was talking to because of their political views.</t>
  </si>
  <si>
    <t>True for me</t>
  </si>
  <si>
    <t>Not true for me</t>
  </si>
  <si>
    <t>Grid Summary: Which of the following statements about politics and dating are true for you?</t>
  </si>
  <si>
    <t>BASE: Question randomly assigned to respondents</t>
  </si>
  <si>
    <t>Which of the following statements about politics and dating are true for you?: I want to know someone’s political views before going on a first date.</t>
  </si>
  <si>
    <t>Which of the following statements about politics and dating are true for you?: I include my political views on my dating profile.</t>
  </si>
  <si>
    <t>Which of the following statements about politics and dating are true for you?: I think talking about politics on a first date is usually a bad idea.</t>
  </si>
  <si>
    <t>Which of the following statements about politics and dating are true for you?: I would be unlikely to date someone whose political views are very different from mine.</t>
  </si>
  <si>
    <t>Which of the following statements about politics and dating are true for you?: I have lied about my political views to a romantic partner before.</t>
  </si>
  <si>
    <t>Which of the following statements about politics and dating are true for you?: I have ghosted (ignored) someone I was talking to because of their political views.</t>
  </si>
  <si>
    <t>Used AI to get advice about relationship problems</t>
  </si>
  <si>
    <t>Used AI to analyse messages to understand what the other person “really meant”</t>
  </si>
  <si>
    <t>Used AI to help start a conversation or send replies on a dating app</t>
  </si>
  <si>
    <t>Considered using AI for one or more of these, but decided against it</t>
  </si>
  <si>
    <t>Used AI to edit or enhance a photo of myself before sending it to someone</t>
  </si>
  <si>
    <t>Shared dating or relationship messages with an AI tool to “sense-check” my feelings</t>
  </si>
  <si>
    <t>Used AI to help write or edit a dating profile</t>
  </si>
  <si>
    <t>Used AI to decide whether to continue seeing someone</t>
  </si>
  <si>
    <t>Used AI to help write a break-up or rejection message</t>
  </si>
  <si>
    <t>None of the above</t>
  </si>
  <si>
    <t>Which, if any, of the following have you personally done using AI tools (such as ChatGPT or similar) in relation to dating or romantic relationships? (Select all that apply)</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</si>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</sst>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2" t="s">
        <v>0</v>
      </c>
      <c r="G7" s="23"/>
      <c r="H7" s="23"/>
      <c r="I7" s="23"/>
      <c r="J7" s="23"/>
      <c r="K7" s="23"/>
      <c r="L7" s="23"/>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2045</v>
      </c>
    </row>
    <row r="14" spans="6:12" ht="18.5" x14ac:dyDescent="0.45">
      <c r="F14" s="2"/>
    </row>
    <row r="15" spans="6:12" ht="18.5" x14ac:dyDescent="0.45">
      <c r="F15" s="2"/>
    </row>
    <row r="16" spans="6:12" ht="18.5" x14ac:dyDescent="0.45">
      <c r="F16" s="2" t="s">
        <v>8</v>
      </c>
    </row>
    <row r="17" spans="6:13" ht="50" customHeight="1" x14ac:dyDescent="0.35">
      <c r="F17" s="24" t="s">
        <v>9</v>
      </c>
      <c r="G17" s="23"/>
      <c r="H17" s="23"/>
      <c r="I17" s="23"/>
      <c r="J17" s="23"/>
      <c r="K17" s="23"/>
      <c r="L17" s="23"/>
      <c r="M17" s="23"/>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
  <sheetViews>
    <sheetView showGridLines="0" workbookViewId="0">
      <selection activeCell="A18" sqref="A18:XFD18"/>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Are you currently registered on a dating app or website? (e.g Tinder, Hinge)")</f>
        <v xml:space="preserve"> Are you currently registered on a dating app or website? (e.g Tinder, Hinge)</v>
      </c>
      <c r="E9" s="14" t="str">
        <f>HYPERLINK("#'Full Results'!A11", "11")</f>
        <v>11</v>
      </c>
      <c r="F9" t="s">
        <v>62</v>
      </c>
    </row>
    <row r="10" spans="3:6" x14ac:dyDescent="0.35">
      <c r="C10">
        <v>2</v>
      </c>
      <c r="D10" s="8" t="str">
        <f>HYPERLINK("#'Table 2'!A1", "Grid Summary: Which of the following statements about politics and dating are true for you?")</f>
        <v>Grid Summary: Which of the following statements about politics and dating are true for you?</v>
      </c>
      <c r="E10" s="7"/>
      <c r="F10" t="s">
        <v>74</v>
      </c>
    </row>
    <row r="11" spans="3:6" x14ac:dyDescent="0.35">
      <c r="C11">
        <v>3</v>
      </c>
      <c r="D11" s="8" t="str">
        <f>HYPERLINK("#'Table 3'!A1", "Which of the following statements about politics and dating are true for you?: I want to know someone’s political views before going on a first date.")</f>
        <v>Which of the following statements about politics and dating are true for you?: I want to know someone’s political views before going on a first date.</v>
      </c>
      <c r="E11" s="14" t="str">
        <f>HYPERLINK("#'Full Results'!A18", "18")</f>
        <v>18</v>
      </c>
      <c r="F11" t="s">
        <v>74</v>
      </c>
    </row>
    <row r="12" spans="3:6" x14ac:dyDescent="0.35">
      <c r="C12">
        <v>4</v>
      </c>
      <c r="D12" s="8" t="str">
        <f>HYPERLINK("#'Table 4'!A1", "Which of the following statements about politics and dating are true for you?: I include my political views on my dating profile.")</f>
        <v>Which of the following statements about politics and dating are true for you?: I include my political views on my dating profile.</v>
      </c>
      <c r="E12" s="14" t="str">
        <f>HYPERLINK("#'Full Results'!A24", "24")</f>
        <v>24</v>
      </c>
      <c r="F12" t="s">
        <v>74</v>
      </c>
    </row>
    <row r="13" spans="3:6" x14ac:dyDescent="0.35">
      <c r="C13">
        <v>5</v>
      </c>
      <c r="D13" s="8" t="str">
        <f>HYPERLINK("#'Table 5'!A1", "Which of the following statements about politics and dating are true for you?: I think talking about politics on a first date is usually a bad idea.")</f>
        <v>Which of the following statements about politics and dating are true for you?: I think talking about politics on a first date is usually a bad idea.</v>
      </c>
      <c r="E13" s="14" t="str">
        <f>HYPERLINK("#'Full Results'!A30", "30")</f>
        <v>30</v>
      </c>
      <c r="F13" t="s">
        <v>74</v>
      </c>
    </row>
    <row r="14" spans="3:6" x14ac:dyDescent="0.35">
      <c r="C14">
        <v>6</v>
      </c>
      <c r="D14" s="8" t="str">
        <f>HYPERLINK("#'Table 6'!A1", "Which of the following statements about politics and dating are true for you?: I would be unlikely to date someone whose political views are very different from mine.")</f>
        <v>Which of the following statements about politics and dating are true for you?: I would be unlikely to date someone whose political views are very different from mine.</v>
      </c>
      <c r="E14" s="14" t="str">
        <f>HYPERLINK("#'Full Results'!A36", "36")</f>
        <v>36</v>
      </c>
      <c r="F14" t="s">
        <v>74</v>
      </c>
    </row>
    <row r="15" spans="3:6" x14ac:dyDescent="0.35">
      <c r="C15">
        <v>7</v>
      </c>
      <c r="D15" s="8" t="str">
        <f>HYPERLINK("#'Table 7'!A1", "Which of the following statements about politics and dating are true for you?: I have lied about my political views to a romantic partner before.")</f>
        <v>Which of the following statements about politics and dating are true for you?: I have lied about my political views to a romantic partner before.</v>
      </c>
      <c r="E15" s="14" t="str">
        <f>HYPERLINK("#'Full Results'!A42", "42")</f>
        <v>42</v>
      </c>
      <c r="F15" t="s">
        <v>74</v>
      </c>
    </row>
    <row r="16" spans="3:6" x14ac:dyDescent="0.35">
      <c r="C16">
        <v>8</v>
      </c>
      <c r="D16" s="8" t="str">
        <f>HYPERLINK("#'Table 8'!A1", "Which of the following statements about politics and dating are true for you?: I have ghosted (ignored) someone I was talking to because of their political views.")</f>
        <v>Which of the following statements about politics and dating are true for you?: I have ghosted (ignored) someone I was talking to because of their political views.</v>
      </c>
      <c r="E16" s="14" t="str">
        <f>HYPERLINK("#'Full Results'!A48", "48")</f>
        <v>48</v>
      </c>
      <c r="F16" t="s">
        <v>74</v>
      </c>
    </row>
    <row r="17" spans="3:6" x14ac:dyDescent="0.35">
      <c r="C17">
        <v>9</v>
      </c>
      <c r="D17" s="8" t="str">
        <f>HYPERLINK("#'Table 9'!A1", "Which, if any, of the following have you personally done using AI tools (such as ChatGPT or similar) in relation to dating or romantic relationships? (Select all that apply)")</f>
        <v>Which, if any, of the following have you personally done using AI tools (such as ChatGPT or similar) in relation to dating or romantic relationships? (Select all that apply)</v>
      </c>
      <c r="E17" s="14" t="str">
        <f>HYPERLINK("#'Full Results'!A54", "54")</f>
        <v>54</v>
      </c>
      <c r="F17" t="s">
        <v>62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P67"/>
  <sheetViews>
    <sheetView showGridLines="0" workbookViewId="0">
      <pane xSplit="2" ySplit="8" topLeftCell="C57" activePane="bottomRight" state="frozen"/>
      <selection pane="topRight"/>
      <selection pane="bottomLeft"/>
      <selection pane="bottomRight" activeCell="G29" sqref="G29"/>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2" t="s">
        <v>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3"/>
      <c r="C5" s="13"/>
      <c r="D5" s="25" t="s">
        <v>51</v>
      </c>
      <c r="E5" s="25"/>
      <c r="F5" s="13"/>
      <c r="G5" s="25" t="s">
        <v>52</v>
      </c>
      <c r="H5" s="25"/>
      <c r="I5" s="25"/>
      <c r="J5" s="25"/>
      <c r="K5" s="25"/>
      <c r="L5" s="25"/>
      <c r="M5" s="13"/>
      <c r="N5" s="25" t="s">
        <v>53</v>
      </c>
      <c r="O5" s="25"/>
      <c r="P5" s="25"/>
      <c r="Q5" s="25"/>
      <c r="R5" s="13"/>
      <c r="S5" s="25" t="s">
        <v>54</v>
      </c>
      <c r="T5" s="25"/>
      <c r="U5" s="25"/>
      <c r="V5" s="25"/>
      <c r="W5" s="25"/>
      <c r="X5" s="25"/>
      <c r="Y5" s="25"/>
      <c r="Z5" s="25"/>
      <c r="AA5" s="25"/>
      <c r="AB5" s="25"/>
      <c r="AC5" s="25"/>
      <c r="AD5" s="25"/>
      <c r="AE5" s="13"/>
      <c r="AF5" s="25" t="s">
        <v>55</v>
      </c>
      <c r="AG5" s="25"/>
      <c r="AH5" s="25"/>
      <c r="AI5" s="25"/>
      <c r="AJ5" s="25"/>
      <c r="AK5" s="13"/>
      <c r="AL5" s="25" t="s">
        <v>56</v>
      </c>
      <c r="AM5" s="25"/>
      <c r="AN5" s="25"/>
      <c r="AO5" s="25"/>
      <c r="AP5" s="25"/>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20" customHeight="1" x14ac:dyDescent="0.35">
      <c r="B7" s="10" t="s">
        <v>19</v>
      </c>
      <c r="C7" s="10">
        <v>2045</v>
      </c>
      <c r="D7" s="10">
        <v>1015</v>
      </c>
      <c r="E7" s="10">
        <v>1026</v>
      </c>
      <c r="F7" s="10"/>
      <c r="G7" s="10">
        <v>251</v>
      </c>
      <c r="H7" s="10">
        <v>371</v>
      </c>
      <c r="I7" s="10">
        <v>356</v>
      </c>
      <c r="J7" s="10">
        <v>315</v>
      </c>
      <c r="K7" s="10">
        <v>343</v>
      </c>
      <c r="L7" s="10">
        <v>409</v>
      </c>
      <c r="M7" s="10"/>
      <c r="N7" s="10">
        <v>508</v>
      </c>
      <c r="O7" s="10">
        <v>602</v>
      </c>
      <c r="P7" s="10">
        <v>409</v>
      </c>
      <c r="Q7" s="10">
        <v>517</v>
      </c>
      <c r="R7" s="10"/>
      <c r="S7" s="10">
        <v>216</v>
      </c>
      <c r="T7" s="10">
        <v>223</v>
      </c>
      <c r="U7" s="10">
        <v>145</v>
      </c>
      <c r="V7" s="10">
        <v>182</v>
      </c>
      <c r="W7" s="10">
        <v>139</v>
      </c>
      <c r="X7" s="10">
        <v>182</v>
      </c>
      <c r="Y7" s="10">
        <v>163</v>
      </c>
      <c r="Z7" s="10">
        <v>84</v>
      </c>
      <c r="AA7" s="10">
        <v>200</v>
      </c>
      <c r="AB7" s="10">
        <v>258</v>
      </c>
      <c r="AC7" s="10">
        <v>188</v>
      </c>
      <c r="AD7" s="10">
        <v>65</v>
      </c>
      <c r="AE7" s="10"/>
      <c r="AF7" s="10">
        <v>342</v>
      </c>
      <c r="AG7" s="10">
        <v>705</v>
      </c>
      <c r="AH7" s="10">
        <v>144</v>
      </c>
      <c r="AI7" s="10">
        <v>254</v>
      </c>
      <c r="AJ7" s="10">
        <v>137</v>
      </c>
      <c r="AK7" s="10"/>
      <c r="AL7" s="10">
        <v>296</v>
      </c>
      <c r="AM7" s="10">
        <v>420</v>
      </c>
      <c r="AN7" s="10">
        <v>191</v>
      </c>
      <c r="AO7" s="10">
        <v>518</v>
      </c>
      <c r="AP7" s="10">
        <v>225</v>
      </c>
    </row>
    <row r="8" spans="2:42" ht="20" customHeight="1" x14ac:dyDescent="0.35">
      <c r="B8" s="11" t="s">
        <v>20</v>
      </c>
      <c r="C8" s="11">
        <v>2045</v>
      </c>
      <c r="D8" s="11">
        <v>1007</v>
      </c>
      <c r="E8" s="11">
        <v>1034</v>
      </c>
      <c r="F8" s="11"/>
      <c r="G8" s="11">
        <v>283</v>
      </c>
      <c r="H8" s="11">
        <v>349</v>
      </c>
      <c r="I8" s="11">
        <v>348</v>
      </c>
      <c r="J8" s="11">
        <v>348</v>
      </c>
      <c r="K8" s="11">
        <v>288</v>
      </c>
      <c r="L8" s="11">
        <v>429</v>
      </c>
      <c r="M8" s="11"/>
      <c r="N8" s="11">
        <v>550</v>
      </c>
      <c r="O8" s="11">
        <v>529</v>
      </c>
      <c r="P8" s="11">
        <v>448</v>
      </c>
      <c r="Q8" s="11">
        <v>509</v>
      </c>
      <c r="R8" s="11"/>
      <c r="S8" s="11">
        <v>286</v>
      </c>
      <c r="T8" s="11">
        <v>266</v>
      </c>
      <c r="U8" s="11">
        <v>164</v>
      </c>
      <c r="V8" s="11">
        <v>184</v>
      </c>
      <c r="W8" s="11">
        <v>143</v>
      </c>
      <c r="X8" s="11">
        <v>184</v>
      </c>
      <c r="Y8" s="11">
        <v>164</v>
      </c>
      <c r="Z8" s="11">
        <v>82</v>
      </c>
      <c r="AA8" s="11">
        <v>225</v>
      </c>
      <c r="AB8" s="11">
        <v>184</v>
      </c>
      <c r="AC8" s="11">
        <v>102</v>
      </c>
      <c r="AD8" s="11">
        <v>61</v>
      </c>
      <c r="AE8" s="11"/>
      <c r="AF8" s="11">
        <v>365</v>
      </c>
      <c r="AG8" s="11">
        <v>704</v>
      </c>
      <c r="AH8" s="11">
        <v>152</v>
      </c>
      <c r="AI8" s="11">
        <v>246</v>
      </c>
      <c r="AJ8" s="11">
        <v>145</v>
      </c>
      <c r="AK8" s="11"/>
      <c r="AL8" s="11">
        <v>307</v>
      </c>
      <c r="AM8" s="11">
        <v>416</v>
      </c>
      <c r="AN8" s="11">
        <v>199</v>
      </c>
      <c r="AO8" s="11">
        <v>515</v>
      </c>
      <c r="AP8" s="11">
        <v>239</v>
      </c>
    </row>
    <row r="11" spans="2:42" x14ac:dyDescent="0.35">
      <c r="B11" s="6" t="s">
        <v>61</v>
      </c>
    </row>
    <row r="12" spans="2:42" x14ac:dyDescent="0.35">
      <c r="B12" s="21" t="s">
        <v>62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row>
    <row r="13" spans="2:42" x14ac:dyDescent="0.35">
      <c r="B13" t="s">
        <v>57</v>
      </c>
      <c r="C13" s="17">
        <v>0.12025297372846599</v>
      </c>
      <c r="D13" s="17">
        <v>0.13491755383235901</v>
      </c>
      <c r="E13" s="17">
        <v>0.10482646233804301</v>
      </c>
      <c r="F13" s="17"/>
      <c r="G13" s="17">
        <v>0.20704710013435099</v>
      </c>
      <c r="H13" s="17">
        <v>0.22282337244971501</v>
      </c>
      <c r="I13" s="17">
        <v>0.14901816797742001</v>
      </c>
      <c r="J13" s="17">
        <v>9.4468291124249704E-2</v>
      </c>
      <c r="K13" s="17">
        <v>4.4843767507070503E-2</v>
      </c>
      <c r="L13" s="17">
        <v>2.78240626840148E-2</v>
      </c>
      <c r="M13" s="17"/>
      <c r="N13" s="17">
        <v>0.15974351189099301</v>
      </c>
      <c r="O13" s="17">
        <v>0.101272804567557</v>
      </c>
      <c r="P13" s="17">
        <v>0.124611792635927</v>
      </c>
      <c r="Q13" s="17">
        <v>9.5597255437199602E-2</v>
      </c>
      <c r="R13" s="17"/>
      <c r="S13" s="17">
        <v>0.197702104610883</v>
      </c>
      <c r="T13" s="17">
        <v>6.3778662572065895E-2</v>
      </c>
      <c r="U13" s="17">
        <v>0.104147724414818</v>
      </c>
      <c r="V13" s="17">
        <v>7.9997047629901799E-2</v>
      </c>
      <c r="W13" s="17">
        <v>0.13855581768366601</v>
      </c>
      <c r="X13" s="17">
        <v>0.14928658144260601</v>
      </c>
      <c r="Y13" s="17">
        <v>6.4570471564681098E-2</v>
      </c>
      <c r="Z13" s="17">
        <v>0.15327220953664</v>
      </c>
      <c r="AA13" s="17">
        <v>0.12660773772530201</v>
      </c>
      <c r="AB13" s="17">
        <v>0.111023971387735</v>
      </c>
      <c r="AC13" s="17">
        <v>0.14122397226808101</v>
      </c>
      <c r="AD13" s="17">
        <v>0.11228676412048701</v>
      </c>
      <c r="AE13" s="17"/>
      <c r="AF13" s="17">
        <v>8.2312568386248799E-2</v>
      </c>
      <c r="AG13" s="17">
        <v>0.13524228803459701</v>
      </c>
      <c r="AH13" s="17">
        <v>0.119435693963287</v>
      </c>
      <c r="AI13" s="17">
        <v>0.13493835794761799</v>
      </c>
      <c r="AJ13" s="17">
        <v>0.17138556190660301</v>
      </c>
      <c r="AK13" s="17"/>
      <c r="AL13" s="17">
        <v>0.109167523094451</v>
      </c>
      <c r="AM13" s="17">
        <v>0.1650492063473</v>
      </c>
      <c r="AN13" s="17">
        <v>0.118624909526409</v>
      </c>
      <c r="AO13" s="17">
        <v>9.86199679804865E-2</v>
      </c>
      <c r="AP13" s="17">
        <v>0.16610561812718999</v>
      </c>
    </row>
    <row r="14" spans="2:42" x14ac:dyDescent="0.35">
      <c r="B14" t="s">
        <v>58</v>
      </c>
      <c r="C14" s="17">
        <v>0.29678780629183099</v>
      </c>
      <c r="D14" s="17">
        <v>0.30515636632135501</v>
      </c>
      <c r="E14" s="17">
        <v>0.28936498411226003</v>
      </c>
      <c r="F14" s="17"/>
      <c r="G14" s="17">
        <v>0.36261819476100199</v>
      </c>
      <c r="H14" s="17">
        <v>0.43355888876635501</v>
      </c>
      <c r="I14" s="17">
        <v>0.46916714907507301</v>
      </c>
      <c r="J14" s="17">
        <v>0.26968844435372902</v>
      </c>
      <c r="K14" s="17">
        <v>0.170707463196067</v>
      </c>
      <c r="L14" s="17">
        <v>0.108872654275898</v>
      </c>
      <c r="M14" s="17"/>
      <c r="N14" s="17">
        <v>0.259997125688539</v>
      </c>
      <c r="O14" s="17">
        <v>0.30707150059397997</v>
      </c>
      <c r="P14" s="17">
        <v>0.34160037322147102</v>
      </c>
      <c r="Q14" s="17">
        <v>0.29165983049246402</v>
      </c>
      <c r="R14" s="17"/>
      <c r="S14" s="17">
        <v>0.32974435451426398</v>
      </c>
      <c r="T14" s="17">
        <v>0.27886322962163401</v>
      </c>
      <c r="U14" s="17">
        <v>0.29599935328471999</v>
      </c>
      <c r="V14" s="17">
        <v>0.37031392237356803</v>
      </c>
      <c r="W14" s="17">
        <v>0.22565715436783601</v>
      </c>
      <c r="X14" s="17">
        <v>0.272385558358542</v>
      </c>
      <c r="Y14" s="17">
        <v>0.27915311084167099</v>
      </c>
      <c r="Z14" s="17">
        <v>0.30831635464768697</v>
      </c>
      <c r="AA14" s="17">
        <v>0.34286153858284901</v>
      </c>
      <c r="AB14" s="17">
        <v>0.27604557179358402</v>
      </c>
      <c r="AC14" s="17">
        <v>0.26725238644825899</v>
      </c>
      <c r="AD14" s="17">
        <v>0.21502510226663499</v>
      </c>
      <c r="AE14" s="17"/>
      <c r="AF14" s="17">
        <v>0.240636518156848</v>
      </c>
      <c r="AG14" s="17">
        <v>0.31735274498876198</v>
      </c>
      <c r="AH14" s="17">
        <v>0.26368508608628799</v>
      </c>
      <c r="AI14" s="17">
        <v>0.27916778765815897</v>
      </c>
      <c r="AJ14" s="17">
        <v>0.36624651578608602</v>
      </c>
      <c r="AK14" s="17"/>
      <c r="AL14" s="17">
        <v>0.274950695304434</v>
      </c>
      <c r="AM14" s="17">
        <v>0.333015193498715</v>
      </c>
      <c r="AN14" s="17">
        <v>0.245378989624945</v>
      </c>
      <c r="AO14" s="17">
        <v>0.30434152047095397</v>
      </c>
      <c r="AP14" s="17">
        <v>0.355708443206185</v>
      </c>
    </row>
    <row r="15" spans="2:42" x14ac:dyDescent="0.35">
      <c r="B15" t="s">
        <v>59</v>
      </c>
      <c r="C15" s="17">
        <v>0.56508735944844102</v>
      </c>
      <c r="D15" s="17">
        <v>0.53986683723900797</v>
      </c>
      <c r="E15" s="17">
        <v>0.589997797279187</v>
      </c>
      <c r="F15" s="17"/>
      <c r="G15" s="17">
        <v>0.400732980103228</v>
      </c>
      <c r="H15" s="17">
        <v>0.32266208160851501</v>
      </c>
      <c r="I15" s="17">
        <v>0.36839819115994799</v>
      </c>
      <c r="J15" s="17">
        <v>0.61131325521456004</v>
      </c>
      <c r="K15" s="17">
        <v>0.76453018787935201</v>
      </c>
      <c r="L15" s="17">
        <v>0.85882832778837903</v>
      </c>
      <c r="M15" s="17"/>
      <c r="N15" s="17">
        <v>0.56606458242922997</v>
      </c>
      <c r="O15" s="17">
        <v>0.58045947429994305</v>
      </c>
      <c r="P15" s="17">
        <v>0.51630006472267098</v>
      </c>
      <c r="Q15" s="17">
        <v>0.58613353081939201</v>
      </c>
      <c r="R15" s="17"/>
      <c r="S15" s="17">
        <v>0.44728110874024901</v>
      </c>
      <c r="T15" s="17">
        <v>0.65474537604505301</v>
      </c>
      <c r="U15" s="17">
        <v>0.58258119785197904</v>
      </c>
      <c r="V15" s="17">
        <v>0.52053324681639701</v>
      </c>
      <c r="W15" s="17">
        <v>0.63301677294620495</v>
      </c>
      <c r="X15" s="17">
        <v>0.56103029199896204</v>
      </c>
      <c r="Y15" s="17">
        <v>0.64377101456157104</v>
      </c>
      <c r="Z15" s="17">
        <v>0.47828941754423598</v>
      </c>
      <c r="AA15" s="17">
        <v>0.50867215155544698</v>
      </c>
      <c r="AB15" s="17">
        <v>0.59578352217212605</v>
      </c>
      <c r="AC15" s="17">
        <v>0.57392907889199796</v>
      </c>
      <c r="AD15" s="17">
        <v>0.67268813361287805</v>
      </c>
      <c r="AE15" s="17"/>
      <c r="AF15" s="17">
        <v>0.66252473068194995</v>
      </c>
      <c r="AG15" s="17">
        <v>0.53184537637234597</v>
      </c>
      <c r="AH15" s="17">
        <v>0.59856243847241997</v>
      </c>
      <c r="AI15" s="17">
        <v>0.56195095844888099</v>
      </c>
      <c r="AJ15" s="17">
        <v>0.44572411733223499</v>
      </c>
      <c r="AK15" s="17"/>
      <c r="AL15" s="17">
        <v>0.60713434071957295</v>
      </c>
      <c r="AM15" s="17">
        <v>0.48249405198339701</v>
      </c>
      <c r="AN15" s="17">
        <v>0.61247639247044705</v>
      </c>
      <c r="AO15" s="17">
        <v>0.57927237144079902</v>
      </c>
      <c r="AP15" s="17">
        <v>0.45614730861203401</v>
      </c>
    </row>
    <row r="16" spans="2:42" x14ac:dyDescent="0.35">
      <c r="B16" t="s">
        <v>60</v>
      </c>
      <c r="C16" s="17">
        <v>1.7871860531261399E-2</v>
      </c>
      <c r="D16" s="17">
        <v>2.0059242607278201E-2</v>
      </c>
      <c r="E16" s="17">
        <v>1.58107562705096E-2</v>
      </c>
      <c r="F16" s="17"/>
      <c r="G16" s="17">
        <v>2.9601725001418801E-2</v>
      </c>
      <c r="H16" s="17">
        <v>2.0955657175415102E-2</v>
      </c>
      <c r="I16" s="17">
        <v>1.34164917875585E-2</v>
      </c>
      <c r="J16" s="17">
        <v>2.45300093074611E-2</v>
      </c>
      <c r="K16" s="17">
        <v>1.9918581417510298E-2</v>
      </c>
      <c r="L16" s="17">
        <v>4.4749552517082498E-3</v>
      </c>
      <c r="M16" s="17"/>
      <c r="N16" s="17">
        <v>1.41947799912378E-2</v>
      </c>
      <c r="O16" s="17">
        <v>1.11962205385209E-2</v>
      </c>
      <c r="P16" s="17">
        <v>1.74877694199304E-2</v>
      </c>
      <c r="Q16" s="17">
        <v>2.66093832509442E-2</v>
      </c>
      <c r="R16" s="17"/>
      <c r="S16" s="17">
        <v>2.52724321346041E-2</v>
      </c>
      <c r="T16" s="17">
        <v>2.6127317612471201E-3</v>
      </c>
      <c r="U16" s="17">
        <v>1.72717244484831E-2</v>
      </c>
      <c r="V16" s="17">
        <v>2.91557831801331E-2</v>
      </c>
      <c r="W16" s="17">
        <v>2.7702550022922802E-3</v>
      </c>
      <c r="X16" s="17">
        <v>1.7297568199889899E-2</v>
      </c>
      <c r="Y16" s="17">
        <v>1.2505403032076E-2</v>
      </c>
      <c r="Z16" s="17">
        <v>6.0122018271436997E-2</v>
      </c>
      <c r="AA16" s="17">
        <v>2.1858572136402701E-2</v>
      </c>
      <c r="AB16" s="17">
        <v>1.71469346465556E-2</v>
      </c>
      <c r="AC16" s="17">
        <v>1.75945623916622E-2</v>
      </c>
      <c r="AD16" s="17">
        <v>0</v>
      </c>
      <c r="AE16" s="17"/>
      <c r="AF16" s="17">
        <v>1.4526182774953799E-2</v>
      </c>
      <c r="AG16" s="17">
        <v>1.55595906042943E-2</v>
      </c>
      <c r="AH16" s="17">
        <v>1.8316781478005299E-2</v>
      </c>
      <c r="AI16" s="17">
        <v>2.3942895945342199E-2</v>
      </c>
      <c r="AJ16" s="17">
        <v>1.6643804975076601E-2</v>
      </c>
      <c r="AK16" s="17"/>
      <c r="AL16" s="17">
        <v>8.7474408815416405E-3</v>
      </c>
      <c r="AM16" s="17">
        <v>1.9441548170587099E-2</v>
      </c>
      <c r="AN16" s="17">
        <v>2.35197083781996E-2</v>
      </c>
      <c r="AO16" s="17">
        <v>1.7766140107760502E-2</v>
      </c>
      <c r="AP16" s="17">
        <v>2.2038630054589899E-2</v>
      </c>
    </row>
    <row r="17" spans="2:42"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row>
    <row r="18" spans="2:42" x14ac:dyDescent="0.35">
      <c r="B18" s="6" t="s">
        <v>75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row>
    <row r="19" spans="2:42" x14ac:dyDescent="0.35">
      <c r="B19" s="21" t="s">
        <v>74</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row>
    <row r="20" spans="2:42" x14ac:dyDescent="0.35">
      <c r="B20" t="s">
        <v>71</v>
      </c>
      <c r="C20" s="17">
        <v>0.21449975721943401</v>
      </c>
      <c r="D20" s="17">
        <v>0.20011838461363399</v>
      </c>
      <c r="E20" s="17">
        <v>0.22718195378276601</v>
      </c>
      <c r="F20" s="17"/>
      <c r="G20" s="17">
        <v>0.33560291796524899</v>
      </c>
      <c r="H20" s="17">
        <v>0.340238474029805</v>
      </c>
      <c r="I20" s="17">
        <v>0.221875957971403</v>
      </c>
      <c r="J20" s="17">
        <v>0.204776333652576</v>
      </c>
      <c r="K20" s="17">
        <v>0.14394592182271601</v>
      </c>
      <c r="L20" s="17">
        <v>7.5988957484039305E-2</v>
      </c>
      <c r="M20" s="17"/>
      <c r="N20" s="17">
        <v>0.29897564719660003</v>
      </c>
      <c r="O20" s="17">
        <v>0.18928280464494401</v>
      </c>
      <c r="P20" s="17">
        <v>0.20053702654668201</v>
      </c>
      <c r="Q20" s="17">
        <v>0.172218650660796</v>
      </c>
      <c r="R20" s="17"/>
      <c r="S20" s="17">
        <v>0.29766742343318098</v>
      </c>
      <c r="T20" s="17">
        <v>0.16156760104041701</v>
      </c>
      <c r="U20" s="17">
        <v>0.242079831052083</v>
      </c>
      <c r="V20" s="17">
        <v>0.25775139640821698</v>
      </c>
      <c r="W20" s="17">
        <v>0.21443521500788601</v>
      </c>
      <c r="X20" s="17">
        <v>0.252019201094135</v>
      </c>
      <c r="Y20" s="17">
        <v>0.136605298994461</v>
      </c>
      <c r="Z20" s="17">
        <v>0.19287371309713</v>
      </c>
      <c r="AA20" s="17">
        <v>0.19755936032460999</v>
      </c>
      <c r="AB20" s="17">
        <v>0.18898728609245799</v>
      </c>
      <c r="AC20" s="17">
        <v>0.16241745144063</v>
      </c>
      <c r="AD20" s="17">
        <v>0.21517116564151501</v>
      </c>
      <c r="AE20" s="17"/>
      <c r="AF20" s="17">
        <v>0.148765288131991</v>
      </c>
      <c r="AG20" s="17">
        <v>0.27172889989561699</v>
      </c>
      <c r="AH20" s="17">
        <v>0.19183677030200999</v>
      </c>
      <c r="AI20" s="17">
        <v>0.181573287278887</v>
      </c>
      <c r="AJ20" s="17">
        <v>0.34344067747107399</v>
      </c>
      <c r="AK20" s="17"/>
      <c r="AL20" s="17">
        <v>0.200688155989869</v>
      </c>
      <c r="AM20" s="17">
        <v>0.29216205775056597</v>
      </c>
      <c r="AN20" s="17">
        <v>0.184528403172071</v>
      </c>
      <c r="AO20" s="17">
        <v>0.15533180623974299</v>
      </c>
      <c r="AP20" s="17">
        <v>0.39665119394335702</v>
      </c>
    </row>
    <row r="21" spans="2:42" x14ac:dyDescent="0.35">
      <c r="B21" t="s">
        <v>72</v>
      </c>
      <c r="C21" s="17">
        <v>0.72499077863096895</v>
      </c>
      <c r="D21" s="17">
        <v>0.74387492422703305</v>
      </c>
      <c r="E21" s="17">
        <v>0.70870822166329905</v>
      </c>
      <c r="F21" s="17"/>
      <c r="G21" s="17">
        <v>0.56863182112349298</v>
      </c>
      <c r="H21" s="17">
        <v>0.60018858050804302</v>
      </c>
      <c r="I21" s="17">
        <v>0.71829104716886005</v>
      </c>
      <c r="J21" s="17">
        <v>0.75163073674141601</v>
      </c>
      <c r="K21" s="17">
        <v>0.80302628637902695</v>
      </c>
      <c r="L21" s="17">
        <v>0.86719617956192496</v>
      </c>
      <c r="M21" s="17"/>
      <c r="N21" s="17">
        <v>0.642220807209815</v>
      </c>
      <c r="O21" s="17">
        <v>0.76030445940886304</v>
      </c>
      <c r="P21" s="17">
        <v>0.72941081967190202</v>
      </c>
      <c r="Q21" s="17">
        <v>0.76425002914015505</v>
      </c>
      <c r="R21" s="17"/>
      <c r="S21" s="17">
        <v>0.60929874564844899</v>
      </c>
      <c r="T21" s="17">
        <v>0.78694938120272195</v>
      </c>
      <c r="U21" s="17">
        <v>0.69417311025503903</v>
      </c>
      <c r="V21" s="17">
        <v>0.69609151705080996</v>
      </c>
      <c r="W21" s="17">
        <v>0.73181583700960595</v>
      </c>
      <c r="X21" s="17">
        <v>0.65386796559037497</v>
      </c>
      <c r="Y21" s="17">
        <v>0.82265374009774395</v>
      </c>
      <c r="Z21" s="17">
        <v>0.74686153581900205</v>
      </c>
      <c r="AA21" s="17">
        <v>0.76467985217910495</v>
      </c>
      <c r="AB21" s="17">
        <v>0.76204802269588101</v>
      </c>
      <c r="AC21" s="17">
        <v>0.76406574860669796</v>
      </c>
      <c r="AD21" s="17">
        <v>0.73561514285429297</v>
      </c>
      <c r="AE21" s="17"/>
      <c r="AF21" s="17">
        <v>0.81883676434330599</v>
      </c>
      <c r="AG21" s="17">
        <v>0.66261902022388097</v>
      </c>
      <c r="AH21" s="17">
        <v>0.74794742855127505</v>
      </c>
      <c r="AI21" s="17">
        <v>0.76359121989771594</v>
      </c>
      <c r="AJ21" s="17">
        <v>0.54038715916674296</v>
      </c>
      <c r="AK21" s="17"/>
      <c r="AL21" s="17">
        <v>0.76000370601771405</v>
      </c>
      <c r="AM21" s="17">
        <v>0.63753063960602896</v>
      </c>
      <c r="AN21" s="17">
        <v>0.72874974905703604</v>
      </c>
      <c r="AO21" s="17">
        <v>0.80458061775616196</v>
      </c>
      <c r="AP21" s="17">
        <v>0.53125588468353302</v>
      </c>
    </row>
    <row r="22" spans="2:42" x14ac:dyDescent="0.35">
      <c r="B22" t="s">
        <v>60</v>
      </c>
      <c r="C22" s="17">
        <v>6.0509464149596501E-2</v>
      </c>
      <c r="D22" s="17">
        <v>5.6006691159333398E-2</v>
      </c>
      <c r="E22" s="17">
        <v>6.4109824553934505E-2</v>
      </c>
      <c r="F22" s="17"/>
      <c r="G22" s="17">
        <v>9.5765260911257394E-2</v>
      </c>
      <c r="H22" s="17">
        <v>5.9572945462151299E-2</v>
      </c>
      <c r="I22" s="17">
        <v>5.9832994859736199E-2</v>
      </c>
      <c r="J22" s="17">
        <v>4.3592929606008003E-2</v>
      </c>
      <c r="K22" s="17">
        <v>5.30277917982575E-2</v>
      </c>
      <c r="L22" s="17">
        <v>5.68148629540354E-2</v>
      </c>
      <c r="M22" s="17"/>
      <c r="N22" s="17">
        <v>5.8803545593585402E-2</v>
      </c>
      <c r="O22" s="17">
        <v>5.0412735946193499E-2</v>
      </c>
      <c r="P22" s="17">
        <v>7.0052153781416396E-2</v>
      </c>
      <c r="Q22" s="17">
        <v>6.3531320199049099E-2</v>
      </c>
      <c r="R22" s="17"/>
      <c r="S22" s="17">
        <v>9.3033830918369295E-2</v>
      </c>
      <c r="T22" s="17">
        <v>5.1483017756861302E-2</v>
      </c>
      <c r="U22" s="17">
        <v>6.3747058692878694E-2</v>
      </c>
      <c r="V22" s="17">
        <v>4.61570865409731E-2</v>
      </c>
      <c r="W22" s="17">
        <v>5.3748947982507997E-2</v>
      </c>
      <c r="X22" s="17">
        <v>9.4112833315490696E-2</v>
      </c>
      <c r="Y22" s="17">
        <v>4.0740960907795401E-2</v>
      </c>
      <c r="Z22" s="17">
        <v>6.0264751083868702E-2</v>
      </c>
      <c r="AA22" s="17">
        <v>3.77607874962856E-2</v>
      </c>
      <c r="AB22" s="17">
        <v>4.8964691211661499E-2</v>
      </c>
      <c r="AC22" s="17">
        <v>7.3516799952672907E-2</v>
      </c>
      <c r="AD22" s="17">
        <v>4.92136915041919E-2</v>
      </c>
      <c r="AE22" s="17"/>
      <c r="AF22" s="17">
        <v>3.2397947524703097E-2</v>
      </c>
      <c r="AG22" s="17">
        <v>6.5652079880502201E-2</v>
      </c>
      <c r="AH22" s="17">
        <v>6.0215801146715098E-2</v>
      </c>
      <c r="AI22" s="17">
        <v>5.48354928233971E-2</v>
      </c>
      <c r="AJ22" s="17">
        <v>0.116172163362184</v>
      </c>
      <c r="AK22" s="17"/>
      <c r="AL22" s="17">
        <v>3.9308137992416899E-2</v>
      </c>
      <c r="AM22" s="17">
        <v>7.0307302643405595E-2</v>
      </c>
      <c r="AN22" s="17">
        <v>8.6721847770892396E-2</v>
      </c>
      <c r="AO22" s="17">
        <v>4.0087576004094502E-2</v>
      </c>
      <c r="AP22" s="17">
        <v>7.2092921373110394E-2</v>
      </c>
    </row>
    <row r="23" spans="2:42" x14ac:dyDescent="0.35">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row>
    <row r="24" spans="2:42" x14ac:dyDescent="0.35">
      <c r="B24" s="6" t="s">
        <v>76</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row>
    <row r="25" spans="2:42" x14ac:dyDescent="0.35">
      <c r="B25" s="21" t="s">
        <v>74</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row>
    <row r="26" spans="2:42" x14ac:dyDescent="0.35">
      <c r="B26" t="s">
        <v>71</v>
      </c>
      <c r="C26" s="17">
        <v>0.30528622276211698</v>
      </c>
      <c r="D26" s="17">
        <v>0.31289235605745402</v>
      </c>
      <c r="E26" s="17">
        <v>0.284543066363942</v>
      </c>
      <c r="F26" s="17"/>
      <c r="G26" s="17">
        <v>0.39725206313282702</v>
      </c>
      <c r="H26" s="17">
        <v>0.31509621215753802</v>
      </c>
      <c r="I26" s="17">
        <v>0.31474062626946198</v>
      </c>
      <c r="J26" s="17">
        <v>0.23882491950409099</v>
      </c>
      <c r="K26" s="17">
        <v>0.16472220651564401</v>
      </c>
      <c r="L26" s="17">
        <v>6.5368477839452405E-2</v>
      </c>
      <c r="M26" s="17"/>
      <c r="N26" s="17">
        <v>0.46297262855865101</v>
      </c>
      <c r="O26" s="17">
        <v>0.20517600608033401</v>
      </c>
      <c r="P26" s="17">
        <v>0.26804582952103301</v>
      </c>
      <c r="Q26" s="17">
        <v>0.18044468623927401</v>
      </c>
      <c r="R26" s="17"/>
      <c r="S26" s="17">
        <v>0.394163467236267</v>
      </c>
      <c r="T26" s="17">
        <v>0</v>
      </c>
      <c r="U26" s="17">
        <v>0.381181081730327</v>
      </c>
      <c r="V26" s="17">
        <v>0.54286832951474095</v>
      </c>
      <c r="W26" s="17">
        <v>0.362179782342062</v>
      </c>
      <c r="X26" s="17">
        <v>0.29317150471483</v>
      </c>
      <c r="Y26" s="17">
        <v>0.23763372353210899</v>
      </c>
      <c r="Z26" s="17">
        <v>0.34746150856222702</v>
      </c>
      <c r="AA26" s="17">
        <v>0.153565538446019</v>
      </c>
      <c r="AB26" s="17">
        <v>0.25228729905976699</v>
      </c>
      <c r="AC26" s="17">
        <v>0.175915102051032</v>
      </c>
      <c r="AD26" s="17">
        <v>0.64660143610050802</v>
      </c>
      <c r="AE26" s="17"/>
      <c r="AF26" s="17">
        <v>0.30145631853024302</v>
      </c>
      <c r="AG26" s="17">
        <v>0.37228118652269598</v>
      </c>
      <c r="AH26" s="17">
        <v>0.459192918964208</v>
      </c>
      <c r="AI26" s="17">
        <v>0.23475974522384699</v>
      </c>
      <c r="AJ26" s="17">
        <v>0.19574654142867501</v>
      </c>
      <c r="AK26" s="17"/>
      <c r="AL26" s="17">
        <v>0.50527160288686701</v>
      </c>
      <c r="AM26" s="17">
        <v>0.335480961068016</v>
      </c>
      <c r="AN26" s="17">
        <v>0.23777026161947601</v>
      </c>
      <c r="AO26" s="17">
        <v>0.243609119923303</v>
      </c>
      <c r="AP26" s="17">
        <v>0.31800342970336698</v>
      </c>
    </row>
    <row r="27" spans="2:42" x14ac:dyDescent="0.35">
      <c r="B27" t="s">
        <v>72</v>
      </c>
      <c r="C27" s="17">
        <v>0.60753139753714602</v>
      </c>
      <c r="D27" s="17">
        <v>0.608112703894095</v>
      </c>
      <c r="E27" s="17">
        <v>0.61652406407987803</v>
      </c>
      <c r="F27" s="17"/>
      <c r="G27" s="17">
        <v>0.52289751957268704</v>
      </c>
      <c r="H27" s="17">
        <v>0.62141672914882695</v>
      </c>
      <c r="I27" s="17">
        <v>0.64706224534157897</v>
      </c>
      <c r="J27" s="17">
        <v>0.57027018143512798</v>
      </c>
      <c r="K27" s="17">
        <v>0.77741191297414802</v>
      </c>
      <c r="L27" s="17">
        <v>0.68978145949188796</v>
      </c>
      <c r="M27" s="17"/>
      <c r="N27" s="17">
        <v>0.47141719637605001</v>
      </c>
      <c r="O27" s="17">
        <v>0.71685340804222197</v>
      </c>
      <c r="P27" s="17">
        <v>0.55444472064077199</v>
      </c>
      <c r="Q27" s="17">
        <v>0.79126404559223995</v>
      </c>
      <c r="R27" s="17"/>
      <c r="S27" s="17">
        <v>0.52190907113598795</v>
      </c>
      <c r="T27" s="17">
        <v>0.82157168938090896</v>
      </c>
      <c r="U27" s="17">
        <v>0.61881891826967295</v>
      </c>
      <c r="V27" s="17">
        <v>0.45713167048525899</v>
      </c>
      <c r="W27" s="17">
        <v>0.57339753437960095</v>
      </c>
      <c r="X27" s="17">
        <v>0.49406837867758202</v>
      </c>
      <c r="Y27" s="17">
        <v>0.67204615715270299</v>
      </c>
      <c r="Z27" s="17">
        <v>0.57709770411315697</v>
      </c>
      <c r="AA27" s="17">
        <v>0.75466577394885603</v>
      </c>
      <c r="AB27" s="17">
        <v>0.711143903298744</v>
      </c>
      <c r="AC27" s="17">
        <v>0.74507108479077699</v>
      </c>
      <c r="AD27" s="17">
        <v>0.35339856389949198</v>
      </c>
      <c r="AE27" s="17"/>
      <c r="AF27" s="17">
        <v>0.57440348915177197</v>
      </c>
      <c r="AG27" s="17">
        <v>0.537539522068329</v>
      </c>
      <c r="AH27" s="17">
        <v>0.470723934310672</v>
      </c>
      <c r="AI27" s="17">
        <v>0.72498252420517995</v>
      </c>
      <c r="AJ27" s="17">
        <v>0.72749291477079903</v>
      </c>
      <c r="AK27" s="17"/>
      <c r="AL27" s="17">
        <v>0.47771809772788698</v>
      </c>
      <c r="AM27" s="17">
        <v>0.50567213134642797</v>
      </c>
      <c r="AN27" s="17">
        <v>0.63844581493774499</v>
      </c>
      <c r="AO27" s="17">
        <v>0.70143516189737098</v>
      </c>
      <c r="AP27" s="17">
        <v>0.63406469274442301</v>
      </c>
    </row>
    <row r="28" spans="2:42" x14ac:dyDescent="0.35">
      <c r="B28" t="s">
        <v>60</v>
      </c>
      <c r="C28" s="17">
        <v>8.7182379700737805E-2</v>
      </c>
      <c r="D28" s="17">
        <v>7.8994940048451798E-2</v>
      </c>
      <c r="E28" s="17">
        <v>9.8932869556179304E-2</v>
      </c>
      <c r="F28" s="17"/>
      <c r="G28" s="17">
        <v>7.9850417294486303E-2</v>
      </c>
      <c r="H28" s="17">
        <v>6.3487058693635107E-2</v>
      </c>
      <c r="I28" s="17">
        <v>3.8197128388958702E-2</v>
      </c>
      <c r="J28" s="17">
        <v>0.19090489906078101</v>
      </c>
      <c r="K28" s="17">
        <v>5.7865880510208398E-2</v>
      </c>
      <c r="L28" s="17">
        <v>0.24485006266866</v>
      </c>
      <c r="M28" s="17"/>
      <c r="N28" s="17">
        <v>6.5610175065299703E-2</v>
      </c>
      <c r="O28" s="17">
        <v>7.7970585877444806E-2</v>
      </c>
      <c r="P28" s="17">
        <v>0.177509449838194</v>
      </c>
      <c r="Q28" s="17">
        <v>2.82912681684859E-2</v>
      </c>
      <c r="R28" s="17"/>
      <c r="S28" s="17">
        <v>8.3927461627745004E-2</v>
      </c>
      <c r="T28" s="17">
        <v>0.17842831061909101</v>
      </c>
      <c r="U28" s="17">
        <v>0</v>
      </c>
      <c r="V28" s="17">
        <v>0</v>
      </c>
      <c r="W28" s="17">
        <v>6.4422683278337306E-2</v>
      </c>
      <c r="X28" s="17">
        <v>0.21276011660758901</v>
      </c>
      <c r="Y28" s="17">
        <v>9.0320119315188699E-2</v>
      </c>
      <c r="Z28" s="17">
        <v>7.5440787324616093E-2</v>
      </c>
      <c r="AA28" s="17">
        <v>9.1768687605125104E-2</v>
      </c>
      <c r="AB28" s="17">
        <v>3.6568797641489202E-2</v>
      </c>
      <c r="AC28" s="17">
        <v>7.9013813158191101E-2</v>
      </c>
      <c r="AD28" s="17">
        <v>0</v>
      </c>
      <c r="AE28" s="17"/>
      <c r="AF28" s="17">
        <v>0.124140192317985</v>
      </c>
      <c r="AG28" s="17">
        <v>9.0179291408974793E-2</v>
      </c>
      <c r="AH28" s="17">
        <v>7.0083146725119602E-2</v>
      </c>
      <c r="AI28" s="17">
        <v>4.0257730570972997E-2</v>
      </c>
      <c r="AJ28" s="17">
        <v>7.6760543800526201E-2</v>
      </c>
      <c r="AK28" s="17"/>
      <c r="AL28" s="17">
        <v>1.7010299385246799E-2</v>
      </c>
      <c r="AM28" s="17">
        <v>0.158846907585555</v>
      </c>
      <c r="AN28" s="17">
        <v>0.12378392344278</v>
      </c>
      <c r="AO28" s="17">
        <v>5.4955718179326103E-2</v>
      </c>
      <c r="AP28" s="17">
        <v>4.7931877552210199E-2</v>
      </c>
    </row>
    <row r="29" spans="2:42" x14ac:dyDescent="0.35">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row>
    <row r="30" spans="2:42" x14ac:dyDescent="0.35">
      <c r="B30" s="6" t="s">
        <v>77</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2:42" x14ac:dyDescent="0.35">
      <c r="B31" s="21" t="s">
        <v>74</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row>
    <row r="32" spans="2:42" x14ac:dyDescent="0.35">
      <c r="B32" t="s">
        <v>71</v>
      </c>
      <c r="C32" s="17">
        <v>0.62320425914855704</v>
      </c>
      <c r="D32" s="17">
        <v>0.63295957988700502</v>
      </c>
      <c r="E32" s="17">
        <v>0.61491782129530004</v>
      </c>
      <c r="F32" s="17"/>
      <c r="G32" s="17">
        <v>0.52960328708354698</v>
      </c>
      <c r="H32" s="17">
        <v>0.51582285737946498</v>
      </c>
      <c r="I32" s="17">
        <v>0.63166169406749495</v>
      </c>
      <c r="J32" s="17">
        <v>0.68301483098888605</v>
      </c>
      <c r="K32" s="17">
        <v>0.70667537362737998</v>
      </c>
      <c r="L32" s="17">
        <v>0.66192831182150502</v>
      </c>
      <c r="M32" s="17"/>
      <c r="N32" s="17">
        <v>0.58676540204054695</v>
      </c>
      <c r="O32" s="17">
        <v>0.642461999301145</v>
      </c>
      <c r="P32" s="17">
        <v>0.64183889861851295</v>
      </c>
      <c r="Q32" s="17">
        <v>0.623425075906201</v>
      </c>
      <c r="R32" s="17"/>
      <c r="S32" s="17">
        <v>0.59462326070938198</v>
      </c>
      <c r="T32" s="17">
        <v>0.57792095746459504</v>
      </c>
      <c r="U32" s="17">
        <v>0.65370891398616804</v>
      </c>
      <c r="V32" s="17">
        <v>0.68267184872749997</v>
      </c>
      <c r="W32" s="17">
        <v>0.59298068565059503</v>
      </c>
      <c r="X32" s="17">
        <v>0.62549046346859205</v>
      </c>
      <c r="Y32" s="17">
        <v>0.65269572424605704</v>
      </c>
      <c r="Z32" s="17">
        <v>0.68857748485947101</v>
      </c>
      <c r="AA32" s="17">
        <v>0.61298277322816197</v>
      </c>
      <c r="AB32" s="17">
        <v>0.62269965600155897</v>
      </c>
      <c r="AC32" s="17">
        <v>0.61941240616266602</v>
      </c>
      <c r="AD32" s="17">
        <v>0.62985426925193999</v>
      </c>
      <c r="AE32" s="17"/>
      <c r="AF32" s="17">
        <v>0.66339356992379905</v>
      </c>
      <c r="AG32" s="17">
        <v>0.618488813227977</v>
      </c>
      <c r="AH32" s="17">
        <v>0.617670573707226</v>
      </c>
      <c r="AI32" s="17">
        <v>0.68391659811262495</v>
      </c>
      <c r="AJ32" s="17">
        <v>0.51713965802282702</v>
      </c>
      <c r="AK32" s="17"/>
      <c r="AL32" s="17">
        <v>0.67483043449670299</v>
      </c>
      <c r="AM32" s="17">
        <v>0.58689835761620102</v>
      </c>
      <c r="AN32" s="17">
        <v>0.66567117984220203</v>
      </c>
      <c r="AO32" s="17">
        <v>0.67792952707546805</v>
      </c>
      <c r="AP32" s="17">
        <v>0.50978896640084204</v>
      </c>
    </row>
    <row r="33" spans="2:42" x14ac:dyDescent="0.35">
      <c r="B33" t="s">
        <v>72</v>
      </c>
      <c r="C33" s="17">
        <v>0.32288088116076502</v>
      </c>
      <c r="D33" s="17">
        <v>0.32461043927484801</v>
      </c>
      <c r="E33" s="17">
        <v>0.320828172593912</v>
      </c>
      <c r="F33" s="17"/>
      <c r="G33" s="17">
        <v>0.40087603687689799</v>
      </c>
      <c r="H33" s="17">
        <v>0.42424237649678598</v>
      </c>
      <c r="I33" s="17">
        <v>0.32730557765288798</v>
      </c>
      <c r="J33" s="17">
        <v>0.254644986303242</v>
      </c>
      <c r="K33" s="17">
        <v>0.253936459140158</v>
      </c>
      <c r="L33" s="17">
        <v>0.28630048659230301</v>
      </c>
      <c r="M33" s="17"/>
      <c r="N33" s="17">
        <v>0.35552404267149201</v>
      </c>
      <c r="O33" s="17">
        <v>0.30822771768600399</v>
      </c>
      <c r="P33" s="17">
        <v>0.30169532641852098</v>
      </c>
      <c r="Q33" s="17">
        <v>0.32482330106844198</v>
      </c>
      <c r="R33" s="17"/>
      <c r="S33" s="17">
        <v>0.36230532449894698</v>
      </c>
      <c r="T33" s="17">
        <v>0.35718032559568302</v>
      </c>
      <c r="U33" s="17">
        <v>0.30413761217153901</v>
      </c>
      <c r="V33" s="17">
        <v>0.27093214975450303</v>
      </c>
      <c r="W33" s="17">
        <v>0.339398117034309</v>
      </c>
      <c r="X33" s="17">
        <v>0.316627739399932</v>
      </c>
      <c r="Y33" s="17">
        <v>0.27920278365291801</v>
      </c>
      <c r="Z33" s="17">
        <v>0.27402573729204499</v>
      </c>
      <c r="AA33" s="17">
        <v>0.32724743417581198</v>
      </c>
      <c r="AB33" s="17">
        <v>0.338234481716711</v>
      </c>
      <c r="AC33" s="17">
        <v>0.31280897862852802</v>
      </c>
      <c r="AD33" s="17">
        <v>0.31846101460959902</v>
      </c>
      <c r="AE33" s="17"/>
      <c r="AF33" s="17">
        <v>0.28777686717756001</v>
      </c>
      <c r="AG33" s="17">
        <v>0.32300808488619998</v>
      </c>
      <c r="AH33" s="17">
        <v>0.339442185074526</v>
      </c>
      <c r="AI33" s="17">
        <v>0.27654830428360699</v>
      </c>
      <c r="AJ33" s="17">
        <v>0.410668517881561</v>
      </c>
      <c r="AK33" s="17"/>
      <c r="AL33" s="17">
        <v>0.288770964957759</v>
      </c>
      <c r="AM33" s="17">
        <v>0.35213936990959999</v>
      </c>
      <c r="AN33" s="17">
        <v>0.285750806153867</v>
      </c>
      <c r="AO33" s="17">
        <v>0.27405245813929202</v>
      </c>
      <c r="AP33" s="17">
        <v>0.44277735284192599</v>
      </c>
    </row>
    <row r="34" spans="2:42" x14ac:dyDescent="0.35">
      <c r="B34" t="s">
        <v>60</v>
      </c>
      <c r="C34" s="17">
        <v>5.3914859690678399E-2</v>
      </c>
      <c r="D34" s="17">
        <v>4.2429980838147599E-2</v>
      </c>
      <c r="E34" s="17">
        <v>6.4254006110788006E-2</v>
      </c>
      <c r="F34" s="17"/>
      <c r="G34" s="17">
        <v>6.9520676039555807E-2</v>
      </c>
      <c r="H34" s="17">
        <v>5.9934766123748602E-2</v>
      </c>
      <c r="I34" s="17">
        <v>4.1032728279617299E-2</v>
      </c>
      <c r="J34" s="17">
        <v>6.2340182707872498E-2</v>
      </c>
      <c r="K34" s="17">
        <v>3.93881672324616E-2</v>
      </c>
      <c r="L34" s="17">
        <v>5.1771201586192299E-2</v>
      </c>
      <c r="M34" s="17"/>
      <c r="N34" s="17">
        <v>5.7710555287960902E-2</v>
      </c>
      <c r="O34" s="17">
        <v>4.93102830128513E-2</v>
      </c>
      <c r="P34" s="17">
        <v>5.6465774962965398E-2</v>
      </c>
      <c r="Q34" s="17">
        <v>5.1751623025357303E-2</v>
      </c>
      <c r="R34" s="17"/>
      <c r="S34" s="17">
        <v>4.3071414791671501E-2</v>
      </c>
      <c r="T34" s="17">
        <v>6.4898716939721504E-2</v>
      </c>
      <c r="U34" s="17">
        <v>4.2153473842292503E-2</v>
      </c>
      <c r="V34" s="17">
        <v>4.6396001517996603E-2</v>
      </c>
      <c r="W34" s="17">
        <v>6.7621197315095694E-2</v>
      </c>
      <c r="X34" s="17">
        <v>5.7881797131476002E-2</v>
      </c>
      <c r="Y34" s="17">
        <v>6.8101492101025105E-2</v>
      </c>
      <c r="Z34" s="17">
        <v>3.7396777848484199E-2</v>
      </c>
      <c r="AA34" s="17">
        <v>5.9769792596025502E-2</v>
      </c>
      <c r="AB34" s="17">
        <v>3.9065862281729397E-2</v>
      </c>
      <c r="AC34" s="17">
        <v>6.7778615208806306E-2</v>
      </c>
      <c r="AD34" s="17">
        <v>5.1684716138460499E-2</v>
      </c>
      <c r="AE34" s="17"/>
      <c r="AF34" s="17">
        <v>4.8829562898641099E-2</v>
      </c>
      <c r="AG34" s="17">
        <v>5.8503101885823E-2</v>
      </c>
      <c r="AH34" s="17">
        <v>4.2887241218248703E-2</v>
      </c>
      <c r="AI34" s="17">
        <v>3.9535097603767798E-2</v>
      </c>
      <c r="AJ34" s="17">
        <v>7.2191824095611798E-2</v>
      </c>
      <c r="AK34" s="17"/>
      <c r="AL34" s="17">
        <v>3.6398600545538701E-2</v>
      </c>
      <c r="AM34" s="17">
        <v>6.0962272474198297E-2</v>
      </c>
      <c r="AN34" s="17">
        <v>4.8578014003930602E-2</v>
      </c>
      <c r="AO34" s="17">
        <v>4.8018014785239503E-2</v>
      </c>
      <c r="AP34" s="17">
        <v>4.7433680757231998E-2</v>
      </c>
    </row>
    <row r="35" spans="2:42" x14ac:dyDescent="0.35">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row>
    <row r="36" spans="2:42" x14ac:dyDescent="0.35">
      <c r="B36" s="6" t="s">
        <v>78</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row>
    <row r="37" spans="2:42" x14ac:dyDescent="0.35">
      <c r="B37" s="21" t="s">
        <v>74</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row>
    <row r="38" spans="2:42" x14ac:dyDescent="0.35">
      <c r="B38" t="s">
        <v>71</v>
      </c>
      <c r="C38" s="17">
        <v>0.354561307511982</v>
      </c>
      <c r="D38" s="17">
        <v>0.31358612605398201</v>
      </c>
      <c r="E38" s="17">
        <v>0.39166146082633302</v>
      </c>
      <c r="F38" s="17"/>
      <c r="G38" s="17">
        <v>0.41835531334765802</v>
      </c>
      <c r="H38" s="17">
        <v>0.42283849781382599</v>
      </c>
      <c r="I38" s="17">
        <v>0.34564187906972599</v>
      </c>
      <c r="J38" s="17">
        <v>0.334961394245957</v>
      </c>
      <c r="K38" s="17">
        <v>0.33004677919033198</v>
      </c>
      <c r="L38" s="17">
        <v>0.294339910528509</v>
      </c>
      <c r="M38" s="17"/>
      <c r="N38" s="17">
        <v>0.40554825088648799</v>
      </c>
      <c r="O38" s="17">
        <v>0.37639103121287298</v>
      </c>
      <c r="P38" s="17">
        <v>0.34632188509258099</v>
      </c>
      <c r="Q38" s="17">
        <v>0.29431677505562298</v>
      </c>
      <c r="R38" s="17"/>
      <c r="S38" s="17">
        <v>0.406614125753611</v>
      </c>
      <c r="T38" s="17">
        <v>0.31943639923211697</v>
      </c>
      <c r="U38" s="17">
        <v>0.33712566697659502</v>
      </c>
      <c r="V38" s="17">
        <v>0.364569481345008</v>
      </c>
      <c r="W38" s="17">
        <v>0.32518437227022501</v>
      </c>
      <c r="X38" s="17">
        <v>0.425116115079822</v>
      </c>
      <c r="Y38" s="17">
        <v>0.31515151199152702</v>
      </c>
      <c r="Z38" s="17">
        <v>0.33849524286481503</v>
      </c>
      <c r="AA38" s="17">
        <v>0.33545842164835199</v>
      </c>
      <c r="AB38" s="17">
        <v>0.33490973566316101</v>
      </c>
      <c r="AC38" s="17">
        <v>0.36141010544271202</v>
      </c>
      <c r="AD38" s="17">
        <v>0.38469953063946999</v>
      </c>
      <c r="AE38" s="17"/>
      <c r="AF38" s="17">
        <v>0.29920085533159801</v>
      </c>
      <c r="AG38" s="17">
        <v>0.38830412390722802</v>
      </c>
      <c r="AH38" s="17">
        <v>0.369628076510085</v>
      </c>
      <c r="AI38" s="17">
        <v>0.34194135972884998</v>
      </c>
      <c r="AJ38" s="17">
        <v>0.46768654116320602</v>
      </c>
      <c r="AK38" s="17"/>
      <c r="AL38" s="17">
        <v>0.30301238787953499</v>
      </c>
      <c r="AM38" s="17">
        <v>0.38521758059327799</v>
      </c>
      <c r="AN38" s="17">
        <v>0.37749441133351802</v>
      </c>
      <c r="AO38" s="17">
        <v>0.28964345066237002</v>
      </c>
      <c r="AP38" s="17">
        <v>0.56943338392591503</v>
      </c>
    </row>
    <row r="39" spans="2:42" x14ac:dyDescent="0.35">
      <c r="B39" t="s">
        <v>72</v>
      </c>
      <c r="C39" s="17">
        <v>0.56215641798050497</v>
      </c>
      <c r="D39" s="17">
        <v>0.61535264637681097</v>
      </c>
      <c r="E39" s="17">
        <v>0.51287866329125797</v>
      </c>
      <c r="F39" s="17"/>
      <c r="G39" s="17">
        <v>0.45290661074309901</v>
      </c>
      <c r="H39" s="17">
        <v>0.51622502999597697</v>
      </c>
      <c r="I39" s="17">
        <v>0.55367315859955102</v>
      </c>
      <c r="J39" s="17">
        <v>0.59246893181057803</v>
      </c>
      <c r="K39" s="17">
        <v>0.59582188388964197</v>
      </c>
      <c r="L39" s="17">
        <v>0.63486083251749204</v>
      </c>
      <c r="M39" s="17"/>
      <c r="N39" s="17">
        <v>0.50902937535374604</v>
      </c>
      <c r="O39" s="17">
        <v>0.56246372287673196</v>
      </c>
      <c r="P39" s="17">
        <v>0.57556329469184697</v>
      </c>
      <c r="Q39" s="17">
        <v>0.60015158649484002</v>
      </c>
      <c r="R39" s="17"/>
      <c r="S39" s="17">
        <v>0.50407789929813396</v>
      </c>
      <c r="T39" s="17">
        <v>0.58504196142641796</v>
      </c>
      <c r="U39" s="17">
        <v>0.60661027652296995</v>
      </c>
      <c r="V39" s="17">
        <v>0.56628539341528095</v>
      </c>
      <c r="W39" s="17">
        <v>0.56407516281013603</v>
      </c>
      <c r="X39" s="17">
        <v>0.49005687077184701</v>
      </c>
      <c r="Y39" s="17">
        <v>0.58293096215861795</v>
      </c>
      <c r="Z39" s="17">
        <v>0.58308528666807902</v>
      </c>
      <c r="AA39" s="17">
        <v>0.59702723371514899</v>
      </c>
      <c r="AB39" s="17">
        <v>0.59872648536088702</v>
      </c>
      <c r="AC39" s="17">
        <v>0.54386587189942404</v>
      </c>
      <c r="AD39" s="17">
        <v>0.51944691185242597</v>
      </c>
      <c r="AE39" s="17"/>
      <c r="AF39" s="17">
        <v>0.64648932893877198</v>
      </c>
      <c r="AG39" s="17">
        <v>0.53786614104817898</v>
      </c>
      <c r="AH39" s="17">
        <v>0.53103927529844497</v>
      </c>
      <c r="AI39" s="17">
        <v>0.567498381048678</v>
      </c>
      <c r="AJ39" s="17">
        <v>0.45254336497354503</v>
      </c>
      <c r="AK39" s="17"/>
      <c r="AL39" s="17">
        <v>0.62858734478365896</v>
      </c>
      <c r="AM39" s="17">
        <v>0.53681227769142503</v>
      </c>
      <c r="AN39" s="17">
        <v>0.50000766305442801</v>
      </c>
      <c r="AO39" s="17">
        <v>0.643133290038295</v>
      </c>
      <c r="AP39" s="17">
        <v>0.367514768969466</v>
      </c>
    </row>
    <row r="40" spans="2:42" x14ac:dyDescent="0.35">
      <c r="B40" t="s">
        <v>60</v>
      </c>
      <c r="C40" s="17">
        <v>8.3282274507513104E-2</v>
      </c>
      <c r="D40" s="17">
        <v>7.1061227569207297E-2</v>
      </c>
      <c r="E40" s="17">
        <v>9.5459875882408798E-2</v>
      </c>
      <c r="F40" s="17"/>
      <c r="G40" s="17">
        <v>0.12873807590924299</v>
      </c>
      <c r="H40" s="17">
        <v>6.0936472190196801E-2</v>
      </c>
      <c r="I40" s="17">
        <v>0.10068496233072299</v>
      </c>
      <c r="J40" s="17">
        <v>7.2569673943464294E-2</v>
      </c>
      <c r="K40" s="17">
        <v>7.4131336920026103E-2</v>
      </c>
      <c r="L40" s="17">
        <v>7.0799256953998302E-2</v>
      </c>
      <c r="M40" s="17"/>
      <c r="N40" s="17">
        <v>8.5422373759766301E-2</v>
      </c>
      <c r="O40" s="17">
        <v>6.1145245910394802E-2</v>
      </c>
      <c r="P40" s="17">
        <v>7.8114820215571604E-2</v>
      </c>
      <c r="Q40" s="17">
        <v>0.105531638449537</v>
      </c>
      <c r="R40" s="17"/>
      <c r="S40" s="17">
        <v>8.9307974948254598E-2</v>
      </c>
      <c r="T40" s="17">
        <v>9.5521639341466E-2</v>
      </c>
      <c r="U40" s="17">
        <v>5.6264056500435602E-2</v>
      </c>
      <c r="V40" s="17">
        <v>6.9145125239710503E-2</v>
      </c>
      <c r="W40" s="17">
        <v>0.11074046491964</v>
      </c>
      <c r="X40" s="17">
        <v>8.4827014148330701E-2</v>
      </c>
      <c r="Y40" s="17">
        <v>0.101917525849855</v>
      </c>
      <c r="Z40" s="17">
        <v>7.8419470467105998E-2</v>
      </c>
      <c r="AA40" s="17">
        <v>6.7514344636499204E-2</v>
      </c>
      <c r="AB40" s="17">
        <v>6.6363778975952206E-2</v>
      </c>
      <c r="AC40" s="17">
        <v>9.4724022657863505E-2</v>
      </c>
      <c r="AD40" s="17">
        <v>9.5853557508103496E-2</v>
      </c>
      <c r="AE40" s="17"/>
      <c r="AF40" s="17">
        <v>5.4309815729630402E-2</v>
      </c>
      <c r="AG40" s="17">
        <v>7.3829735044593503E-2</v>
      </c>
      <c r="AH40" s="17">
        <v>9.9332648191469905E-2</v>
      </c>
      <c r="AI40" s="17">
        <v>9.0560259222471698E-2</v>
      </c>
      <c r="AJ40" s="17">
        <v>7.9770093863248695E-2</v>
      </c>
      <c r="AK40" s="17"/>
      <c r="AL40" s="17">
        <v>6.8400267336806195E-2</v>
      </c>
      <c r="AM40" s="17">
        <v>7.7970141715297203E-2</v>
      </c>
      <c r="AN40" s="17">
        <v>0.122497925612055</v>
      </c>
      <c r="AO40" s="17">
        <v>6.7223259299334898E-2</v>
      </c>
      <c r="AP40" s="17">
        <v>6.3051847104618503E-2</v>
      </c>
    </row>
    <row r="41" spans="2:42" x14ac:dyDescent="0.35">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row>
    <row r="42" spans="2:42" x14ac:dyDescent="0.35">
      <c r="B42" s="6" t="s">
        <v>79</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row>
    <row r="43" spans="2:42" x14ac:dyDescent="0.35">
      <c r="B43" s="21" t="s">
        <v>74</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row>
    <row r="44" spans="2:42" x14ac:dyDescent="0.35">
      <c r="B44" t="s">
        <v>71</v>
      </c>
      <c r="C44" s="17">
        <v>8.8788691100709902E-2</v>
      </c>
      <c r="D44" s="17">
        <v>0.111836608021054</v>
      </c>
      <c r="E44" s="17">
        <v>6.63754495303579E-2</v>
      </c>
      <c r="F44" s="17"/>
      <c r="G44" s="17">
        <v>0.15002011878637</v>
      </c>
      <c r="H44" s="17">
        <v>0.17251203572481999</v>
      </c>
      <c r="I44" s="17">
        <v>0.109025753745909</v>
      </c>
      <c r="J44" s="17">
        <v>5.6747172520330798E-2</v>
      </c>
      <c r="K44" s="17">
        <v>4.7839301262832097E-2</v>
      </c>
      <c r="L44" s="17">
        <v>1.4844998284762099E-2</v>
      </c>
      <c r="M44" s="17"/>
      <c r="N44" s="17">
        <v>0.122919540403263</v>
      </c>
      <c r="O44" s="17">
        <v>7.6061378519062597E-2</v>
      </c>
      <c r="P44" s="17">
        <v>9.7656199996040902E-2</v>
      </c>
      <c r="Q44" s="17">
        <v>6.1548118825259401E-2</v>
      </c>
      <c r="R44" s="17"/>
      <c r="S44" s="17">
        <v>0.15691140715385199</v>
      </c>
      <c r="T44" s="17">
        <v>5.27774199465035E-2</v>
      </c>
      <c r="U44" s="17">
        <v>7.3729231744628407E-2</v>
      </c>
      <c r="V44" s="17">
        <v>6.6906972859994696E-2</v>
      </c>
      <c r="W44" s="17">
        <v>6.5910008956742497E-2</v>
      </c>
      <c r="X44" s="17">
        <v>0.113183261597029</v>
      </c>
      <c r="Y44" s="17">
        <v>8.7292926829323006E-2</v>
      </c>
      <c r="Z44" s="17">
        <v>0.112391112425015</v>
      </c>
      <c r="AA44" s="17">
        <v>5.9064121516353402E-2</v>
      </c>
      <c r="AB44" s="17">
        <v>8.6404787197481306E-2</v>
      </c>
      <c r="AC44" s="17">
        <v>8.0722458228323593E-2</v>
      </c>
      <c r="AD44" s="17">
        <v>0.11826261218468399</v>
      </c>
      <c r="AE44" s="17"/>
      <c r="AF44" s="17">
        <v>8.6363605464514603E-2</v>
      </c>
      <c r="AG44" s="17">
        <v>8.77978371426648E-2</v>
      </c>
      <c r="AH44" s="17">
        <v>7.56934859507227E-2</v>
      </c>
      <c r="AI44" s="17">
        <v>9.8584416808245798E-2</v>
      </c>
      <c r="AJ44" s="17">
        <v>0.14032859853923399</v>
      </c>
      <c r="AK44" s="17"/>
      <c r="AL44" s="17">
        <v>0.12110032660959499</v>
      </c>
      <c r="AM44" s="17">
        <v>0.10221787707866101</v>
      </c>
      <c r="AN44" s="17">
        <v>8.7464166205309404E-2</v>
      </c>
      <c r="AO44" s="17">
        <v>8.1451169810326698E-2</v>
      </c>
      <c r="AP44" s="17">
        <v>8.0183477433435901E-2</v>
      </c>
    </row>
    <row r="45" spans="2:42" x14ac:dyDescent="0.35">
      <c r="B45" t="s">
        <v>72</v>
      </c>
      <c r="C45" s="17">
        <v>0.86999425570221101</v>
      </c>
      <c r="D45" s="17">
        <v>0.85352732190092895</v>
      </c>
      <c r="E45" s="17">
        <v>0.88586455027894895</v>
      </c>
      <c r="F45" s="17"/>
      <c r="G45" s="17">
        <v>0.768492203233201</v>
      </c>
      <c r="H45" s="17">
        <v>0.78764182251773596</v>
      </c>
      <c r="I45" s="17">
        <v>0.86115174732532696</v>
      </c>
      <c r="J45" s="17">
        <v>0.90597559475894895</v>
      </c>
      <c r="K45" s="17">
        <v>0.92679437394477704</v>
      </c>
      <c r="L45" s="17">
        <v>0.94698223059204001</v>
      </c>
      <c r="M45" s="17"/>
      <c r="N45" s="17">
        <v>0.83759877762881296</v>
      </c>
      <c r="O45" s="17">
        <v>0.89972985523057603</v>
      </c>
      <c r="P45" s="17">
        <v>0.85041559171608105</v>
      </c>
      <c r="Q45" s="17">
        <v>0.88835846867605806</v>
      </c>
      <c r="R45" s="17"/>
      <c r="S45" s="17">
        <v>0.77545252311157598</v>
      </c>
      <c r="T45" s="17">
        <v>0.89691853079594797</v>
      </c>
      <c r="U45" s="17">
        <v>0.89284250262585196</v>
      </c>
      <c r="V45" s="17">
        <v>0.89623556651749003</v>
      </c>
      <c r="W45" s="17">
        <v>0.88573265875763796</v>
      </c>
      <c r="X45" s="17">
        <v>0.85104284251885398</v>
      </c>
      <c r="Y45" s="17">
        <v>0.88524197330298204</v>
      </c>
      <c r="Z45" s="17">
        <v>0.82367243972814297</v>
      </c>
      <c r="AA45" s="17">
        <v>0.91041133718742695</v>
      </c>
      <c r="AB45" s="17">
        <v>0.88459179834014301</v>
      </c>
      <c r="AC45" s="17">
        <v>0.89351693612998395</v>
      </c>
      <c r="AD45" s="17">
        <v>0.85759489011424495</v>
      </c>
      <c r="AE45" s="17"/>
      <c r="AF45" s="17">
        <v>0.86819669309127001</v>
      </c>
      <c r="AG45" s="17">
        <v>0.86978059275948805</v>
      </c>
      <c r="AH45" s="17">
        <v>0.88857418881295103</v>
      </c>
      <c r="AI45" s="17">
        <v>0.85170137000296797</v>
      </c>
      <c r="AJ45" s="17">
        <v>0.82997543456574796</v>
      </c>
      <c r="AK45" s="17"/>
      <c r="AL45" s="17">
        <v>0.84628983382420797</v>
      </c>
      <c r="AM45" s="17">
        <v>0.85154533425536505</v>
      </c>
      <c r="AN45" s="17">
        <v>0.84110594942139005</v>
      </c>
      <c r="AO45" s="17">
        <v>0.87964375095997704</v>
      </c>
      <c r="AP45" s="17">
        <v>0.89432076070838395</v>
      </c>
    </row>
    <row r="46" spans="2:42" x14ac:dyDescent="0.35">
      <c r="B46" t="s">
        <v>60</v>
      </c>
      <c r="C46" s="17">
        <v>4.1217053197079002E-2</v>
      </c>
      <c r="D46" s="17">
        <v>3.46360700780163E-2</v>
      </c>
      <c r="E46" s="17">
        <v>4.7760000190693097E-2</v>
      </c>
      <c r="F46" s="17"/>
      <c r="G46" s="17">
        <v>8.1487677980428802E-2</v>
      </c>
      <c r="H46" s="17">
        <v>3.9846141757444199E-2</v>
      </c>
      <c r="I46" s="17">
        <v>2.98224989287641E-2</v>
      </c>
      <c r="J46" s="17">
        <v>3.7277232720720303E-2</v>
      </c>
      <c r="K46" s="17">
        <v>2.5366324792391301E-2</v>
      </c>
      <c r="L46" s="17">
        <v>3.8172771123197703E-2</v>
      </c>
      <c r="M46" s="17"/>
      <c r="N46" s="17">
        <v>3.9481681967924002E-2</v>
      </c>
      <c r="O46" s="17">
        <v>2.4208766250361599E-2</v>
      </c>
      <c r="P46" s="17">
        <v>5.1928208287877899E-2</v>
      </c>
      <c r="Q46" s="17">
        <v>5.0093412498682398E-2</v>
      </c>
      <c r="R46" s="17"/>
      <c r="S46" s="17">
        <v>6.7636069734571994E-2</v>
      </c>
      <c r="T46" s="17">
        <v>5.0304049257548403E-2</v>
      </c>
      <c r="U46" s="17">
        <v>3.3428265629519803E-2</v>
      </c>
      <c r="V46" s="17">
        <v>3.68574606225157E-2</v>
      </c>
      <c r="W46" s="17">
        <v>4.8357332285619302E-2</v>
      </c>
      <c r="X46" s="17">
        <v>3.5773895884117002E-2</v>
      </c>
      <c r="Y46" s="17">
        <v>2.7465099867695301E-2</v>
      </c>
      <c r="Z46" s="17">
        <v>6.3936447846842104E-2</v>
      </c>
      <c r="AA46" s="17">
        <v>3.0524541296219398E-2</v>
      </c>
      <c r="AB46" s="17">
        <v>2.9003414462375501E-2</v>
      </c>
      <c r="AC46" s="17">
        <v>2.57606056416925E-2</v>
      </c>
      <c r="AD46" s="17">
        <v>2.4142497701070801E-2</v>
      </c>
      <c r="AE46" s="17"/>
      <c r="AF46" s="17">
        <v>4.5439701444215698E-2</v>
      </c>
      <c r="AG46" s="17">
        <v>4.2421570097847403E-2</v>
      </c>
      <c r="AH46" s="17">
        <v>3.5732325236326502E-2</v>
      </c>
      <c r="AI46" s="17">
        <v>4.9714213188786299E-2</v>
      </c>
      <c r="AJ46" s="17">
        <v>2.9695966895018199E-2</v>
      </c>
      <c r="AK46" s="17"/>
      <c r="AL46" s="17">
        <v>3.2609839566196903E-2</v>
      </c>
      <c r="AM46" s="17">
        <v>4.6236788665973701E-2</v>
      </c>
      <c r="AN46" s="17">
        <v>7.1429884373300195E-2</v>
      </c>
      <c r="AO46" s="17">
        <v>3.8905079229696597E-2</v>
      </c>
      <c r="AP46" s="17">
        <v>2.54957618581804E-2</v>
      </c>
    </row>
    <row r="47" spans="2:42" x14ac:dyDescent="0.35">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row>
    <row r="48" spans="2:42" x14ac:dyDescent="0.35">
      <c r="B48" s="6" t="s">
        <v>80</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row>
    <row r="49" spans="2:42" x14ac:dyDescent="0.35">
      <c r="B49" s="21" t="s">
        <v>74</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row>
    <row r="50" spans="2:42" x14ac:dyDescent="0.35">
      <c r="B50" t="s">
        <v>71</v>
      </c>
      <c r="C50" s="17">
        <v>0.19260283061446601</v>
      </c>
      <c r="D50" s="17">
        <v>0.189102264644739</v>
      </c>
      <c r="E50" s="17">
        <v>0.19465364352633299</v>
      </c>
      <c r="F50" s="17"/>
      <c r="G50" s="17">
        <v>0.318029197106724</v>
      </c>
      <c r="H50" s="17">
        <v>0.29887667685233998</v>
      </c>
      <c r="I50" s="17">
        <v>0.19346824283271299</v>
      </c>
      <c r="J50" s="17">
        <v>0.16879319915676699</v>
      </c>
      <c r="K50" s="17">
        <v>0.14029931926491601</v>
      </c>
      <c r="L50" s="17">
        <v>7.2154395206755595E-2</v>
      </c>
      <c r="M50" s="17"/>
      <c r="N50" s="17">
        <v>0.23535114105721</v>
      </c>
      <c r="O50" s="17">
        <v>0.191212638303008</v>
      </c>
      <c r="P50" s="17">
        <v>0.21732112590814701</v>
      </c>
      <c r="Q50" s="17">
        <v>0.13032099322658899</v>
      </c>
      <c r="R50" s="17"/>
      <c r="S50" s="17">
        <v>0.27729384272616597</v>
      </c>
      <c r="T50" s="17">
        <v>0.12857566175384399</v>
      </c>
      <c r="U50" s="17">
        <v>0.18202596066985799</v>
      </c>
      <c r="V50" s="17">
        <v>0.17679296524219601</v>
      </c>
      <c r="W50" s="17">
        <v>0.12663038957863501</v>
      </c>
      <c r="X50" s="17">
        <v>0.21211827842297101</v>
      </c>
      <c r="Y50" s="17">
        <v>0.16146850595148901</v>
      </c>
      <c r="Z50" s="17">
        <v>0.22666700775419199</v>
      </c>
      <c r="AA50" s="17">
        <v>0.163174192207583</v>
      </c>
      <c r="AB50" s="17">
        <v>0.21821378823964699</v>
      </c>
      <c r="AC50" s="17">
        <v>0.21662572632896901</v>
      </c>
      <c r="AD50" s="17">
        <v>0.27118250107213998</v>
      </c>
      <c r="AE50" s="17"/>
      <c r="AF50" s="17">
        <v>0.14511207723396999</v>
      </c>
      <c r="AG50" s="17">
        <v>0.23989549180810399</v>
      </c>
      <c r="AH50" s="17">
        <v>0.10479084500989599</v>
      </c>
      <c r="AI50" s="17">
        <v>0.182488893422243</v>
      </c>
      <c r="AJ50" s="17">
        <v>0.29136949922928002</v>
      </c>
      <c r="AK50" s="17"/>
      <c r="AL50" s="17">
        <v>0.16087812587587999</v>
      </c>
      <c r="AM50" s="17">
        <v>0.25775670494553499</v>
      </c>
      <c r="AN50" s="17">
        <v>0.13592195440795601</v>
      </c>
      <c r="AO50" s="17">
        <v>0.15041276697064901</v>
      </c>
      <c r="AP50" s="17">
        <v>0.34206532099903902</v>
      </c>
    </row>
    <row r="51" spans="2:42" x14ac:dyDescent="0.35">
      <c r="B51" t="s">
        <v>72</v>
      </c>
      <c r="C51" s="17">
        <v>0.757150610662497</v>
      </c>
      <c r="D51" s="17">
        <v>0.76874154725857302</v>
      </c>
      <c r="E51" s="17">
        <v>0.74806458988010405</v>
      </c>
      <c r="F51" s="17"/>
      <c r="G51" s="17">
        <v>0.57827285807178297</v>
      </c>
      <c r="H51" s="17">
        <v>0.65327099301948099</v>
      </c>
      <c r="I51" s="17">
        <v>0.76045854954308201</v>
      </c>
      <c r="J51" s="17">
        <v>0.79980570834700004</v>
      </c>
      <c r="K51" s="17">
        <v>0.82168169026709803</v>
      </c>
      <c r="L51" s="17">
        <v>0.88492228381863303</v>
      </c>
      <c r="M51" s="17"/>
      <c r="N51" s="17">
        <v>0.714212582274249</v>
      </c>
      <c r="O51" s="17">
        <v>0.76886139071327997</v>
      </c>
      <c r="P51" s="17">
        <v>0.730235708776242</v>
      </c>
      <c r="Q51" s="17">
        <v>0.81467078209426502</v>
      </c>
      <c r="R51" s="17"/>
      <c r="S51" s="17">
        <v>0.643503571152378</v>
      </c>
      <c r="T51" s="17">
        <v>0.83522545515566804</v>
      </c>
      <c r="U51" s="17">
        <v>0.77486538276307204</v>
      </c>
      <c r="V51" s="17">
        <v>0.80153226938317801</v>
      </c>
      <c r="W51" s="17">
        <v>0.787589842483856</v>
      </c>
      <c r="X51" s="17">
        <v>0.74910734273300195</v>
      </c>
      <c r="Y51" s="17">
        <v>0.775984093910011</v>
      </c>
      <c r="Z51" s="17">
        <v>0.72618056829200595</v>
      </c>
      <c r="AA51" s="17">
        <v>0.79347149710493403</v>
      </c>
      <c r="AB51" s="17">
        <v>0.74268755087610205</v>
      </c>
      <c r="AC51" s="17">
        <v>0.73417622528813098</v>
      </c>
      <c r="AD51" s="17">
        <v>0.66036822792161498</v>
      </c>
      <c r="AE51" s="17"/>
      <c r="AF51" s="17">
        <v>0.80881198631823403</v>
      </c>
      <c r="AG51" s="17">
        <v>0.71191032771331397</v>
      </c>
      <c r="AH51" s="17">
        <v>0.82961808975422402</v>
      </c>
      <c r="AI51" s="17">
        <v>0.77849746356831395</v>
      </c>
      <c r="AJ51" s="17">
        <v>0.67958812681411496</v>
      </c>
      <c r="AK51" s="17"/>
      <c r="AL51" s="17">
        <v>0.79958437258606796</v>
      </c>
      <c r="AM51" s="17">
        <v>0.67960220408710803</v>
      </c>
      <c r="AN51" s="17">
        <v>0.81597091739656902</v>
      </c>
      <c r="AO51" s="17">
        <v>0.81468662419662197</v>
      </c>
      <c r="AP51" s="17">
        <v>0.61009511850742504</v>
      </c>
    </row>
    <row r="52" spans="2:42" x14ac:dyDescent="0.35">
      <c r="B52" t="s">
        <v>60</v>
      </c>
      <c r="C52" s="17">
        <v>5.0246558723037099E-2</v>
      </c>
      <c r="D52" s="17">
        <v>4.2156188096687502E-2</v>
      </c>
      <c r="E52" s="17">
        <v>5.7281766593562898E-2</v>
      </c>
      <c r="F52" s="17"/>
      <c r="G52" s="17">
        <v>0.103697944821494</v>
      </c>
      <c r="H52" s="17">
        <v>4.78523301281795E-2</v>
      </c>
      <c r="I52" s="17">
        <v>4.6073207624204998E-2</v>
      </c>
      <c r="J52" s="17">
        <v>3.1401092496233199E-2</v>
      </c>
      <c r="K52" s="17">
        <v>3.8018990467986902E-2</v>
      </c>
      <c r="L52" s="17">
        <v>4.2923320974611399E-2</v>
      </c>
      <c r="M52" s="17"/>
      <c r="N52" s="17">
        <v>5.0436276668540198E-2</v>
      </c>
      <c r="O52" s="17">
        <v>3.99259709837127E-2</v>
      </c>
      <c r="P52" s="17">
        <v>5.24431653156111E-2</v>
      </c>
      <c r="Q52" s="17">
        <v>5.5008224679146997E-2</v>
      </c>
      <c r="R52" s="17"/>
      <c r="S52" s="17">
        <v>7.9202586121456697E-2</v>
      </c>
      <c r="T52" s="17">
        <v>3.6198883090487903E-2</v>
      </c>
      <c r="U52" s="17">
        <v>4.3108656567070698E-2</v>
      </c>
      <c r="V52" s="17">
        <v>2.1674765374625801E-2</v>
      </c>
      <c r="W52" s="17">
        <v>8.5779767937508897E-2</v>
      </c>
      <c r="X52" s="17">
        <v>3.8774378844027201E-2</v>
      </c>
      <c r="Y52" s="17">
        <v>6.2547400138500506E-2</v>
      </c>
      <c r="Z52" s="17">
        <v>4.7152423953802203E-2</v>
      </c>
      <c r="AA52" s="17">
        <v>4.3354310687483001E-2</v>
      </c>
      <c r="AB52" s="17">
        <v>3.9098660884251103E-2</v>
      </c>
      <c r="AC52" s="17">
        <v>4.91980483828999E-2</v>
      </c>
      <c r="AD52" s="17">
        <v>6.8449271006244802E-2</v>
      </c>
      <c r="AE52" s="17"/>
      <c r="AF52" s="17">
        <v>4.6075936447796097E-2</v>
      </c>
      <c r="AG52" s="17">
        <v>4.8194180478582101E-2</v>
      </c>
      <c r="AH52" s="17">
        <v>6.5591065235880097E-2</v>
      </c>
      <c r="AI52" s="17">
        <v>3.9013643009443398E-2</v>
      </c>
      <c r="AJ52" s="17">
        <v>2.9042373956605E-2</v>
      </c>
      <c r="AK52" s="17"/>
      <c r="AL52" s="17">
        <v>3.9537501538052099E-2</v>
      </c>
      <c r="AM52" s="17">
        <v>6.2641090967356094E-2</v>
      </c>
      <c r="AN52" s="17">
        <v>4.8107128195475003E-2</v>
      </c>
      <c r="AO52" s="17">
        <v>3.4900608832728802E-2</v>
      </c>
      <c r="AP52" s="17">
        <v>4.78395604935365E-2</v>
      </c>
    </row>
    <row r="53" spans="2:42" x14ac:dyDescent="0.35">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row>
    <row r="54" spans="2:42" x14ac:dyDescent="0.35">
      <c r="B54" s="6" t="s">
        <v>91</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row>
    <row r="55" spans="2:42" x14ac:dyDescent="0.35">
      <c r="B55" s="21" t="s">
        <v>62</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row>
    <row r="56" spans="2:42" x14ac:dyDescent="0.35">
      <c r="B56" t="s">
        <v>81</v>
      </c>
      <c r="C56" s="17">
        <v>9.4371356738168696E-2</v>
      </c>
      <c r="D56" s="17">
        <v>9.1912966511081898E-2</v>
      </c>
      <c r="E56" s="17">
        <v>9.7130518915842304E-2</v>
      </c>
      <c r="F56" s="17"/>
      <c r="G56" s="17">
        <v>0.16611136554135</v>
      </c>
      <c r="H56" s="17">
        <v>0.20083978689013601</v>
      </c>
      <c r="I56" s="17">
        <v>0.131120919022156</v>
      </c>
      <c r="J56" s="17">
        <v>6.9194884037466695E-2</v>
      </c>
      <c r="K56" s="17">
        <v>1.5481581271463899E-2</v>
      </c>
      <c r="L56" s="17">
        <v>4.0638772581056302E-3</v>
      </c>
      <c r="M56" s="17"/>
      <c r="N56" s="17">
        <v>0.133100674198145</v>
      </c>
      <c r="O56" s="17">
        <v>9.5478003103185299E-2</v>
      </c>
      <c r="P56" s="17">
        <v>7.9987437925593596E-2</v>
      </c>
      <c r="Q56" s="17">
        <v>6.5701017462326705E-2</v>
      </c>
      <c r="R56" s="17"/>
      <c r="S56" s="17">
        <v>0.154959060414012</v>
      </c>
      <c r="T56" s="17">
        <v>4.8104960430299298E-2</v>
      </c>
      <c r="U56" s="17">
        <v>9.7234522101815907E-2</v>
      </c>
      <c r="V56" s="17">
        <v>0.116616535701885</v>
      </c>
      <c r="W56" s="17">
        <v>8.3295413540546398E-2</v>
      </c>
      <c r="X56" s="17">
        <v>0.117651226931831</v>
      </c>
      <c r="Y56" s="17">
        <v>3.1784255899586701E-2</v>
      </c>
      <c r="Z56" s="17">
        <v>8.6599904072209397E-2</v>
      </c>
      <c r="AA56" s="17">
        <v>7.9770236949887302E-2</v>
      </c>
      <c r="AB56" s="17">
        <v>9.6487441625038597E-2</v>
      </c>
      <c r="AC56" s="17">
        <v>0.105766511182262</v>
      </c>
      <c r="AD56" s="17">
        <v>0.100115456718923</v>
      </c>
      <c r="AE56" s="17"/>
      <c r="AF56" s="17">
        <v>8.4181813815802198E-2</v>
      </c>
      <c r="AG56" s="17">
        <v>0.12252140437671501</v>
      </c>
      <c r="AH56" s="17">
        <v>4.0299014470448903E-2</v>
      </c>
      <c r="AI56" s="17">
        <v>6.4596476336152994E-2</v>
      </c>
      <c r="AJ56" s="17">
        <v>0.122126403075437</v>
      </c>
      <c r="AK56" s="17"/>
      <c r="AL56" s="17">
        <v>0.106094611649679</v>
      </c>
      <c r="AM56" s="17">
        <v>0.153431267243793</v>
      </c>
      <c r="AN56" s="17">
        <v>8.4222742549766902E-2</v>
      </c>
      <c r="AO56" s="17">
        <v>6.21490603739051E-2</v>
      </c>
      <c r="AP56" s="17">
        <v>0.128394227843033</v>
      </c>
    </row>
    <row r="57" spans="2:42" x14ac:dyDescent="0.35">
      <c r="B57" t="s">
        <v>82</v>
      </c>
      <c r="C57" s="17">
        <v>7.4989916395618403E-2</v>
      </c>
      <c r="D57" s="17">
        <v>8.8755534750709505E-2</v>
      </c>
      <c r="E57" s="17">
        <v>6.1874020277247699E-2</v>
      </c>
      <c r="F57" s="17"/>
      <c r="G57" s="17">
        <v>0.171866487099299</v>
      </c>
      <c r="H57" s="17">
        <v>0.18187457276601501</v>
      </c>
      <c r="I57" s="17">
        <v>8.3770009117407299E-2</v>
      </c>
      <c r="J57" s="17">
        <v>1.6475189187944099E-2</v>
      </c>
      <c r="K57" s="17">
        <v>1.7011801739303199E-2</v>
      </c>
      <c r="L57" s="17">
        <v>3.4772669042086399E-3</v>
      </c>
      <c r="M57" s="17"/>
      <c r="N57" s="17">
        <v>0.13302879364497</v>
      </c>
      <c r="O57" s="17">
        <v>5.0660648559070202E-2</v>
      </c>
      <c r="P57" s="17">
        <v>7.3395882652220204E-2</v>
      </c>
      <c r="Q57" s="17">
        <v>4.02901846922663E-2</v>
      </c>
      <c r="R57" s="17"/>
      <c r="S57" s="17">
        <v>0.22136153495922001</v>
      </c>
      <c r="T57" s="17">
        <v>4.3441277621088403E-2</v>
      </c>
      <c r="U57" s="17">
        <v>2.6280707563206399E-2</v>
      </c>
      <c r="V57" s="17">
        <v>7.4025058373196395E-2</v>
      </c>
      <c r="W57" s="17">
        <v>7.2377703786706105E-2</v>
      </c>
      <c r="X57" s="17">
        <v>5.1228025536294998E-2</v>
      </c>
      <c r="Y57" s="17">
        <v>3.2741028794884199E-2</v>
      </c>
      <c r="Z57" s="17">
        <v>6.5993052694002199E-2</v>
      </c>
      <c r="AA57" s="17">
        <v>5.8379707369132797E-2</v>
      </c>
      <c r="AB57" s="17">
        <v>5.71994791355038E-2</v>
      </c>
      <c r="AC57" s="17">
        <v>4.7700192925287502E-2</v>
      </c>
      <c r="AD57" s="17">
        <v>2.41857181599524E-2</v>
      </c>
      <c r="AE57" s="17"/>
      <c r="AF57" s="17">
        <v>7.2827880878890999E-2</v>
      </c>
      <c r="AG57" s="17">
        <v>0.10457789825387701</v>
      </c>
      <c r="AH57" s="17">
        <v>4.3263716288799797E-2</v>
      </c>
      <c r="AI57" s="17">
        <v>3.81067132151564E-2</v>
      </c>
      <c r="AJ57" s="17">
        <v>0.113155501894914</v>
      </c>
      <c r="AK57" s="17"/>
      <c r="AL57" s="17">
        <v>7.94985308253634E-2</v>
      </c>
      <c r="AM57" s="17">
        <v>0.13827396682431101</v>
      </c>
      <c r="AN57" s="17">
        <v>3.7230691755716902E-2</v>
      </c>
      <c r="AO57" s="17">
        <v>6.7721509206585803E-2</v>
      </c>
      <c r="AP57" s="17">
        <v>8.9071679984470298E-2</v>
      </c>
    </row>
    <row r="58" spans="2:42" x14ac:dyDescent="0.35">
      <c r="B58" t="s">
        <v>83</v>
      </c>
      <c r="C58" s="17">
        <v>7.00816199983159E-2</v>
      </c>
      <c r="D58" s="17">
        <v>7.8184085343090001E-2</v>
      </c>
      <c r="E58" s="17">
        <v>6.2461921566129702E-2</v>
      </c>
      <c r="F58" s="17"/>
      <c r="G58" s="17">
        <v>0.18065976381715501</v>
      </c>
      <c r="H58" s="17">
        <v>0.14464913088321099</v>
      </c>
      <c r="I58" s="17">
        <v>7.2531948506915703E-2</v>
      </c>
      <c r="J58" s="17">
        <v>2.6358101322636801E-2</v>
      </c>
      <c r="K58" s="17">
        <v>2.0893362536187499E-2</v>
      </c>
      <c r="L58" s="17">
        <v>3.0366267216931299E-3</v>
      </c>
      <c r="M58" s="17"/>
      <c r="N58" s="17">
        <v>0.10635427362519299</v>
      </c>
      <c r="O58" s="17">
        <v>5.0838434136555498E-2</v>
      </c>
      <c r="P58" s="17">
        <v>7.7422405550545401E-2</v>
      </c>
      <c r="Q58" s="17">
        <v>4.5664622903374703E-2</v>
      </c>
      <c r="R58" s="17"/>
      <c r="S58" s="17">
        <v>0.126969912872409</v>
      </c>
      <c r="T58" s="17">
        <v>3.4561101826658301E-2</v>
      </c>
      <c r="U58" s="17">
        <v>5.7992098313386399E-2</v>
      </c>
      <c r="V58" s="17">
        <v>3.77326373759286E-2</v>
      </c>
      <c r="W58" s="17">
        <v>7.0461364547099906E-2</v>
      </c>
      <c r="X58" s="17">
        <v>7.8550777483845396E-2</v>
      </c>
      <c r="Y58" s="17">
        <v>3.8183346710970997E-2</v>
      </c>
      <c r="Z58" s="17">
        <v>0.116883798973635</v>
      </c>
      <c r="AA58" s="17">
        <v>6.3255767990464895E-2</v>
      </c>
      <c r="AB58" s="17">
        <v>8.4989436741886207E-2</v>
      </c>
      <c r="AC58" s="17">
        <v>6.8234400277300294E-2</v>
      </c>
      <c r="AD58" s="17">
        <v>6.8039159772642493E-2</v>
      </c>
      <c r="AE58" s="17"/>
      <c r="AF58" s="17">
        <v>7.2217589790096598E-2</v>
      </c>
      <c r="AG58" s="17">
        <v>9.5479768312632399E-2</v>
      </c>
      <c r="AH58" s="17">
        <v>6.22863744551055E-2</v>
      </c>
      <c r="AI58" s="17">
        <v>5.1982285516730301E-2</v>
      </c>
      <c r="AJ58" s="17">
        <v>8.6883333805979804E-2</v>
      </c>
      <c r="AK58" s="17"/>
      <c r="AL58" s="17">
        <v>9.3869400336439104E-2</v>
      </c>
      <c r="AM58" s="17">
        <v>0.117762121511989</v>
      </c>
      <c r="AN58" s="17">
        <v>5.7835114824383499E-2</v>
      </c>
      <c r="AO58" s="17">
        <v>4.5333877228079397E-2</v>
      </c>
      <c r="AP58" s="17">
        <v>7.8627103999659706E-2</v>
      </c>
    </row>
    <row r="59" spans="2:42" x14ac:dyDescent="0.35">
      <c r="B59" t="s">
        <v>84</v>
      </c>
      <c r="C59" s="17">
        <v>6.9689072009278194E-2</v>
      </c>
      <c r="D59" s="17">
        <v>8.08341324010423E-2</v>
      </c>
      <c r="E59" s="17">
        <v>5.9104759480809801E-2</v>
      </c>
      <c r="F59" s="17"/>
      <c r="G59" s="17">
        <v>0.112927481162351</v>
      </c>
      <c r="H59" s="17">
        <v>0.13218068735275099</v>
      </c>
      <c r="I59" s="17">
        <v>8.6350448156025605E-2</v>
      </c>
      <c r="J59" s="17">
        <v>6.1850520833875502E-2</v>
      </c>
      <c r="K59" s="17">
        <v>3.6727366884674102E-2</v>
      </c>
      <c r="L59" s="17">
        <v>5.3443075565480199E-3</v>
      </c>
      <c r="M59" s="17"/>
      <c r="N59" s="17">
        <v>6.1115656067172598E-2</v>
      </c>
      <c r="O59" s="17">
        <v>7.3672308691163202E-2</v>
      </c>
      <c r="P59" s="17">
        <v>9.1941527121352201E-2</v>
      </c>
      <c r="Q59" s="17">
        <v>5.6459893858620498E-2</v>
      </c>
      <c r="R59" s="17"/>
      <c r="S59" s="17">
        <v>0.14688369268857601</v>
      </c>
      <c r="T59" s="17">
        <v>3.4266730577179001E-2</v>
      </c>
      <c r="U59" s="17">
        <v>4.3859688252754901E-2</v>
      </c>
      <c r="V59" s="17">
        <v>3.1378877072147003E-2</v>
      </c>
      <c r="W59" s="17">
        <v>6.84217484117986E-2</v>
      </c>
      <c r="X59" s="17">
        <v>8.8451888699539405E-2</v>
      </c>
      <c r="Y59" s="17">
        <v>2.78921580220413E-2</v>
      </c>
      <c r="Z59" s="17">
        <v>9.8396935064210406E-2</v>
      </c>
      <c r="AA59" s="17">
        <v>7.0895322347563697E-2</v>
      </c>
      <c r="AB59" s="17">
        <v>6.3686104249386699E-2</v>
      </c>
      <c r="AC59" s="17">
        <v>8.0326196326820906E-2</v>
      </c>
      <c r="AD59" s="17">
        <v>6.3251283612701506E-2</v>
      </c>
      <c r="AE59" s="17"/>
      <c r="AF59" s="17">
        <v>6.2091896467873602E-2</v>
      </c>
      <c r="AG59" s="17">
        <v>7.5740908189579403E-2</v>
      </c>
      <c r="AH59" s="17">
        <v>5.3193087057195401E-2</v>
      </c>
      <c r="AI59" s="17">
        <v>8.1801489771437794E-2</v>
      </c>
      <c r="AJ59" s="17">
        <v>8.5400685150584105E-2</v>
      </c>
      <c r="AK59" s="17"/>
      <c r="AL59" s="17">
        <v>7.7115216243396706E-2</v>
      </c>
      <c r="AM59" s="17">
        <v>8.2622023694571306E-2</v>
      </c>
      <c r="AN59" s="17">
        <v>6.4427227559335207E-2</v>
      </c>
      <c r="AO59" s="17">
        <v>6.8227288405941805E-2</v>
      </c>
      <c r="AP59" s="17">
        <v>9.8996605549714095E-2</v>
      </c>
    </row>
    <row r="60" spans="2:42" x14ac:dyDescent="0.35">
      <c r="B60" t="s">
        <v>85</v>
      </c>
      <c r="C60" s="17">
        <v>6.1296162277703903E-2</v>
      </c>
      <c r="D60" s="17">
        <v>7.4000029432484099E-2</v>
      </c>
      <c r="E60" s="17">
        <v>4.8740481815090997E-2</v>
      </c>
      <c r="F60" s="17"/>
      <c r="G60" s="17">
        <v>7.2470233121327499E-2</v>
      </c>
      <c r="H60" s="17">
        <v>0.16011674940071299</v>
      </c>
      <c r="I60" s="17">
        <v>7.4761599539095502E-2</v>
      </c>
      <c r="J60" s="17">
        <v>4.2642069518947903E-2</v>
      </c>
      <c r="K60" s="17">
        <v>1.67387528620563E-2</v>
      </c>
      <c r="L60" s="17">
        <v>7.72599320604177E-3</v>
      </c>
      <c r="M60" s="17"/>
      <c r="N60" s="17">
        <v>7.6299100657312297E-2</v>
      </c>
      <c r="O60" s="17">
        <v>5.4060425455983802E-2</v>
      </c>
      <c r="P60" s="17">
        <v>6.3410258331109401E-2</v>
      </c>
      <c r="Q60" s="17">
        <v>5.1827869740334598E-2</v>
      </c>
      <c r="R60" s="17"/>
      <c r="S60" s="17">
        <v>0.116427027079982</v>
      </c>
      <c r="T60" s="17">
        <v>2.40542691346049E-2</v>
      </c>
      <c r="U60" s="17">
        <v>2.73306152115542E-2</v>
      </c>
      <c r="V60" s="17">
        <v>7.7149041188712894E-2</v>
      </c>
      <c r="W60" s="17">
        <v>4.4704530468815201E-2</v>
      </c>
      <c r="X60" s="17">
        <v>5.3506326093346802E-2</v>
      </c>
      <c r="Y60" s="17">
        <v>5.0604152822600799E-2</v>
      </c>
      <c r="Z60" s="17">
        <v>8.4860544609509606E-2</v>
      </c>
      <c r="AA60" s="17">
        <v>5.0167077803508903E-2</v>
      </c>
      <c r="AB60" s="17">
        <v>7.8414328293731905E-2</v>
      </c>
      <c r="AC60" s="17">
        <v>4.99354264283303E-2</v>
      </c>
      <c r="AD60" s="17">
        <v>7.6566003902623803E-2</v>
      </c>
      <c r="AE60" s="17"/>
      <c r="AF60" s="17">
        <v>6.3219187748919797E-2</v>
      </c>
      <c r="AG60" s="17">
        <v>8.3689514361274198E-2</v>
      </c>
      <c r="AH60" s="17">
        <v>2.55560512253948E-2</v>
      </c>
      <c r="AI60" s="17">
        <v>4.9575489047929702E-2</v>
      </c>
      <c r="AJ60" s="17">
        <v>6.6409039145870805E-2</v>
      </c>
      <c r="AK60" s="17"/>
      <c r="AL60" s="17">
        <v>8.2489915528581995E-2</v>
      </c>
      <c r="AM60" s="17">
        <v>0.11465320384710199</v>
      </c>
      <c r="AN60" s="17">
        <v>3.6621866249130199E-2</v>
      </c>
      <c r="AO60" s="17">
        <v>5.2090421615589202E-2</v>
      </c>
      <c r="AP60" s="17">
        <v>3.59644471836328E-2</v>
      </c>
    </row>
    <row r="61" spans="2:42" x14ac:dyDescent="0.35">
      <c r="B61" t="s">
        <v>86</v>
      </c>
      <c r="C61" s="17">
        <v>5.6520817041541799E-2</v>
      </c>
      <c r="D61" s="17">
        <v>7.4839549648895096E-2</v>
      </c>
      <c r="E61" s="17">
        <v>3.8478510664408001E-2</v>
      </c>
      <c r="F61" s="17"/>
      <c r="G61" s="17">
        <v>0.12083484975462599</v>
      </c>
      <c r="H61" s="17">
        <v>0.12675869608315099</v>
      </c>
      <c r="I61" s="17">
        <v>7.7757160154556706E-2</v>
      </c>
      <c r="J61" s="17">
        <v>7.6510982647232896E-3</v>
      </c>
      <c r="K61" s="17">
        <v>1.9158275402983899E-2</v>
      </c>
      <c r="L61" s="17">
        <v>4.4942028140573598E-3</v>
      </c>
      <c r="M61" s="17"/>
      <c r="N61" s="17">
        <v>8.0293596470067397E-2</v>
      </c>
      <c r="O61" s="17">
        <v>4.8876455359909698E-2</v>
      </c>
      <c r="P61" s="17">
        <v>5.83902889272397E-2</v>
      </c>
      <c r="Q61" s="17">
        <v>3.8131824099450297E-2</v>
      </c>
      <c r="R61" s="17"/>
      <c r="S61" s="17">
        <v>0.104574816475481</v>
      </c>
      <c r="T61" s="17">
        <v>4.3263522892334198E-2</v>
      </c>
      <c r="U61" s="17">
        <v>3.0897360751291899E-2</v>
      </c>
      <c r="V61" s="17">
        <v>4.1223835066072197E-2</v>
      </c>
      <c r="W61" s="17">
        <v>2.3767235645565401E-2</v>
      </c>
      <c r="X61" s="17">
        <v>8.1038843505585004E-2</v>
      </c>
      <c r="Y61" s="17">
        <v>3.5455727314175497E-2</v>
      </c>
      <c r="Z61" s="17">
        <v>5.1093153573550799E-2</v>
      </c>
      <c r="AA61" s="17">
        <v>5.9281787483248902E-2</v>
      </c>
      <c r="AB61" s="17">
        <v>5.5797861710538597E-2</v>
      </c>
      <c r="AC61" s="17">
        <v>4.9613637709770203E-2</v>
      </c>
      <c r="AD61" s="17">
        <v>7.4359613839181202E-2</v>
      </c>
      <c r="AE61" s="17"/>
      <c r="AF61" s="17">
        <v>6.2449242191372302E-2</v>
      </c>
      <c r="AG61" s="17">
        <v>6.3460043688552306E-2</v>
      </c>
      <c r="AH61" s="17">
        <v>3.31462057289326E-2</v>
      </c>
      <c r="AI61" s="17">
        <v>6.3142100471535803E-2</v>
      </c>
      <c r="AJ61" s="17">
        <v>7.4302997119236894E-2</v>
      </c>
      <c r="AK61" s="17"/>
      <c r="AL61" s="17">
        <v>7.9277606339296397E-2</v>
      </c>
      <c r="AM61" s="17">
        <v>7.8648702361110004E-2</v>
      </c>
      <c r="AN61" s="17">
        <v>3.3535918142464198E-2</v>
      </c>
      <c r="AO61" s="17">
        <v>6.02736352923402E-2</v>
      </c>
      <c r="AP61" s="17">
        <v>5.8812527962194598E-2</v>
      </c>
    </row>
    <row r="62" spans="2:42" x14ac:dyDescent="0.35">
      <c r="B62" t="s">
        <v>87</v>
      </c>
      <c r="C62" s="17">
        <v>5.29252469930852E-2</v>
      </c>
      <c r="D62" s="17">
        <v>6.7070132738155E-2</v>
      </c>
      <c r="E62" s="17">
        <v>3.9354652219846402E-2</v>
      </c>
      <c r="F62" s="17"/>
      <c r="G62" s="17">
        <v>6.9189086132936506E-2</v>
      </c>
      <c r="H62" s="17">
        <v>0.122936545542292</v>
      </c>
      <c r="I62" s="17">
        <v>6.9037722324635398E-2</v>
      </c>
      <c r="J62" s="17">
        <v>3.4764939681684003E-2</v>
      </c>
      <c r="K62" s="17">
        <v>2.70789822197177E-2</v>
      </c>
      <c r="L62" s="17">
        <v>4.3029394767040499E-3</v>
      </c>
      <c r="M62" s="17"/>
      <c r="N62" s="17">
        <v>7.2336064821640594E-2</v>
      </c>
      <c r="O62" s="17">
        <v>4.5510699010434801E-2</v>
      </c>
      <c r="P62" s="17">
        <v>6.0179787916147899E-2</v>
      </c>
      <c r="Q62" s="17">
        <v>3.4207445355604597E-2</v>
      </c>
      <c r="R62" s="17"/>
      <c r="S62" s="17">
        <v>7.3304958783981397E-2</v>
      </c>
      <c r="T62" s="17">
        <v>2.7980960001952E-2</v>
      </c>
      <c r="U62" s="17">
        <v>3.41966312161648E-2</v>
      </c>
      <c r="V62" s="17">
        <v>6.8743393620376902E-2</v>
      </c>
      <c r="W62" s="17">
        <v>6.6136073610525398E-2</v>
      </c>
      <c r="X62" s="17">
        <v>4.5203918162887699E-2</v>
      </c>
      <c r="Y62" s="17">
        <v>1.90938295524378E-2</v>
      </c>
      <c r="Z62" s="17">
        <v>7.0665765440971307E-2</v>
      </c>
      <c r="AA62" s="17">
        <v>6.9921287783800704E-2</v>
      </c>
      <c r="AB62" s="17">
        <v>5.82328302653113E-2</v>
      </c>
      <c r="AC62" s="17">
        <v>4.6283172876790298E-2</v>
      </c>
      <c r="AD62" s="17">
        <v>6.0606024543676897E-2</v>
      </c>
      <c r="AE62" s="17"/>
      <c r="AF62" s="17">
        <v>6.2045494386686599E-2</v>
      </c>
      <c r="AG62" s="17">
        <v>5.7780542429841902E-2</v>
      </c>
      <c r="AH62" s="17">
        <v>3.5012131736723497E-2</v>
      </c>
      <c r="AI62" s="17">
        <v>5.7505238382655498E-2</v>
      </c>
      <c r="AJ62" s="17">
        <v>7.5965638424679502E-2</v>
      </c>
      <c r="AK62" s="17"/>
      <c r="AL62" s="17">
        <v>9.1121914957886699E-2</v>
      </c>
      <c r="AM62" s="17">
        <v>7.0311559117467601E-2</v>
      </c>
      <c r="AN62" s="17">
        <v>2.9728939855017001E-2</v>
      </c>
      <c r="AO62" s="17">
        <v>5.0375055497148102E-2</v>
      </c>
      <c r="AP62" s="17">
        <v>4.6199182441007798E-2</v>
      </c>
    </row>
    <row r="63" spans="2:42" x14ac:dyDescent="0.35">
      <c r="B63" t="s">
        <v>88</v>
      </c>
      <c r="C63" s="17">
        <v>4.6147968676708402E-2</v>
      </c>
      <c r="D63" s="17">
        <v>5.7195215581136202E-2</v>
      </c>
      <c r="E63" s="17">
        <v>3.5567862333073699E-2</v>
      </c>
      <c r="F63" s="17"/>
      <c r="G63" s="17">
        <v>8.97326465891502E-2</v>
      </c>
      <c r="H63" s="17">
        <v>9.4799040102756305E-2</v>
      </c>
      <c r="I63" s="17">
        <v>6.351551029093E-2</v>
      </c>
      <c r="J63" s="17">
        <v>2.9508183532467602E-2</v>
      </c>
      <c r="K63" s="17">
        <v>7.4776950394465297E-3</v>
      </c>
      <c r="L63" s="17">
        <v>3.2134915041583398E-3</v>
      </c>
      <c r="M63" s="17"/>
      <c r="N63" s="17">
        <v>8.3306899256006803E-2</v>
      </c>
      <c r="O63" s="17">
        <v>3.4887519078320002E-2</v>
      </c>
      <c r="P63" s="17">
        <v>3.3667110620624802E-2</v>
      </c>
      <c r="Q63" s="17">
        <v>2.9499878590557499E-2</v>
      </c>
      <c r="R63" s="17"/>
      <c r="S63" s="17">
        <v>0.10556430887476299</v>
      </c>
      <c r="T63" s="17">
        <v>2.5699010481042301E-2</v>
      </c>
      <c r="U63" s="17">
        <v>3.2330522625447798E-2</v>
      </c>
      <c r="V63" s="17">
        <v>3.9833846412148002E-2</v>
      </c>
      <c r="W63" s="17">
        <v>4.9475608815905202E-2</v>
      </c>
      <c r="X63" s="17">
        <v>3.7020637322333197E-2</v>
      </c>
      <c r="Y63" s="17">
        <v>3.06257739368598E-2</v>
      </c>
      <c r="Z63" s="17">
        <v>8.34198683114072E-2</v>
      </c>
      <c r="AA63" s="17">
        <v>3.6583780511337101E-2</v>
      </c>
      <c r="AB63" s="17">
        <v>3.17100969458416E-2</v>
      </c>
      <c r="AC63" s="17">
        <v>2.5949751770970302E-2</v>
      </c>
      <c r="AD63" s="17">
        <v>3.6896247057368298E-2</v>
      </c>
      <c r="AE63" s="17"/>
      <c r="AF63" s="17">
        <v>3.7646892944878399E-2</v>
      </c>
      <c r="AG63" s="17">
        <v>6.3448069475992394E-2</v>
      </c>
      <c r="AH63" s="17">
        <v>3.30269564888169E-2</v>
      </c>
      <c r="AI63" s="17">
        <v>4.2704564198626102E-2</v>
      </c>
      <c r="AJ63" s="17">
        <v>6.9605616360694497E-2</v>
      </c>
      <c r="AK63" s="17"/>
      <c r="AL63" s="17">
        <v>4.8827747588733997E-2</v>
      </c>
      <c r="AM63" s="17">
        <v>8.0665138807376496E-2</v>
      </c>
      <c r="AN63" s="17">
        <v>4.1471828047085803E-2</v>
      </c>
      <c r="AO63" s="17">
        <v>3.65901847186169E-2</v>
      </c>
      <c r="AP63" s="17">
        <v>3.8753377297813502E-2</v>
      </c>
    </row>
    <row r="64" spans="2:42" x14ac:dyDescent="0.35">
      <c r="B64" t="s">
        <v>89</v>
      </c>
      <c r="C64" s="17">
        <v>4.6096590562744101E-2</v>
      </c>
      <c r="D64" s="17">
        <v>4.55147478431632E-2</v>
      </c>
      <c r="E64" s="17">
        <v>4.6420692412428299E-2</v>
      </c>
      <c r="F64" s="17"/>
      <c r="G64" s="17">
        <v>9.3285631534655897E-2</v>
      </c>
      <c r="H64" s="17">
        <v>9.9251181972857594E-2</v>
      </c>
      <c r="I64" s="17">
        <v>5.4961844504126597E-2</v>
      </c>
      <c r="J64" s="17">
        <v>2.8942307534024402E-2</v>
      </c>
      <c r="K64" s="17">
        <v>1.1944873112071101E-2</v>
      </c>
      <c r="L64" s="17">
        <v>1.41392704555876E-3</v>
      </c>
      <c r="M64" s="17"/>
      <c r="N64" s="17">
        <v>7.5919956806916794E-2</v>
      </c>
      <c r="O64" s="17">
        <v>2.82915794705536E-2</v>
      </c>
      <c r="P64" s="17">
        <v>4.44422231406481E-2</v>
      </c>
      <c r="Q64" s="17">
        <v>3.4646738605254003E-2</v>
      </c>
      <c r="R64" s="17"/>
      <c r="S64" s="17">
        <v>7.8927998836186702E-2</v>
      </c>
      <c r="T64" s="17">
        <v>2.3679867579605E-2</v>
      </c>
      <c r="U64" s="17">
        <v>3.3767641280347399E-2</v>
      </c>
      <c r="V64" s="17">
        <v>2.3951624865809099E-2</v>
      </c>
      <c r="W64" s="17">
        <v>4.6603717127411501E-2</v>
      </c>
      <c r="X64" s="17">
        <v>7.5212199738186006E-2</v>
      </c>
      <c r="Y64" s="17">
        <v>2.5529184452151299E-2</v>
      </c>
      <c r="Z64" s="17">
        <v>2.77100206381811E-2</v>
      </c>
      <c r="AA64" s="17">
        <v>4.2436694801862899E-2</v>
      </c>
      <c r="AB64" s="17">
        <v>6.7934617658350904E-2</v>
      </c>
      <c r="AC64" s="17">
        <v>3.6703196049763999E-2</v>
      </c>
      <c r="AD64" s="17">
        <v>4.4201492332608297E-2</v>
      </c>
      <c r="AE64" s="17"/>
      <c r="AF64" s="17">
        <v>4.2536089585284702E-2</v>
      </c>
      <c r="AG64" s="17">
        <v>5.8138151684381599E-2</v>
      </c>
      <c r="AH64" s="17">
        <v>2.7078120729521302E-2</v>
      </c>
      <c r="AI64" s="17">
        <v>5.1722998451764902E-2</v>
      </c>
      <c r="AJ64" s="17">
        <v>6.0437742127536102E-2</v>
      </c>
      <c r="AK64" s="17"/>
      <c r="AL64" s="17">
        <v>6.1507554551257802E-2</v>
      </c>
      <c r="AM64" s="17">
        <v>7.0734370975374106E-2</v>
      </c>
      <c r="AN64" s="17">
        <v>3.12739173615251E-2</v>
      </c>
      <c r="AO64" s="17">
        <v>4.7631655745292899E-2</v>
      </c>
      <c r="AP64" s="17">
        <v>4.6519731051635399E-2</v>
      </c>
    </row>
    <row r="65" spans="2:42" x14ac:dyDescent="0.35">
      <c r="B65" t="s">
        <v>90</v>
      </c>
      <c r="C65" s="17">
        <v>0.73466404907962501</v>
      </c>
      <c r="D65" s="17">
        <v>0.70828483595088998</v>
      </c>
      <c r="E65" s="17">
        <v>0.75974857684747099</v>
      </c>
      <c r="F65" s="17"/>
      <c r="G65" s="17">
        <v>0.48927898685494903</v>
      </c>
      <c r="H65" s="17">
        <v>0.46012747647876301</v>
      </c>
      <c r="I65" s="17">
        <v>0.64843013661833304</v>
      </c>
      <c r="J65" s="17">
        <v>0.84318827739414703</v>
      </c>
      <c r="K65" s="17">
        <v>0.92468737595223105</v>
      </c>
      <c r="L65" s="17">
        <v>0.97406867968854305</v>
      </c>
      <c r="M65" s="17"/>
      <c r="N65" s="17">
        <v>0.664224329808352</v>
      </c>
      <c r="O65" s="17">
        <v>0.77726985915360502</v>
      </c>
      <c r="P65" s="17">
        <v>0.70760026952463095</v>
      </c>
      <c r="Q65" s="17">
        <v>0.78562656725726399</v>
      </c>
      <c r="R65" s="17"/>
      <c r="S65" s="17">
        <v>0.55728041224296898</v>
      </c>
      <c r="T65" s="17">
        <v>0.84067691362010899</v>
      </c>
      <c r="U65" s="17">
        <v>0.78670584502006702</v>
      </c>
      <c r="V65" s="17">
        <v>0.76489279930862597</v>
      </c>
      <c r="W65" s="17">
        <v>0.71929106158281497</v>
      </c>
      <c r="X65" s="17">
        <v>0.690754508857643</v>
      </c>
      <c r="Y65" s="17">
        <v>0.83266081074314702</v>
      </c>
      <c r="Z65" s="17">
        <v>0.685118675935113</v>
      </c>
      <c r="AA65" s="17">
        <v>0.762753013728379</v>
      </c>
      <c r="AB65" s="17">
        <v>0.72450500436461296</v>
      </c>
      <c r="AC65" s="17">
        <v>0.76203255458668195</v>
      </c>
      <c r="AD65" s="17">
        <v>0.72585841248112304</v>
      </c>
      <c r="AE65" s="17"/>
      <c r="AF65" s="17">
        <v>0.77716862315444302</v>
      </c>
      <c r="AG65" s="17">
        <v>0.67809381570525096</v>
      </c>
      <c r="AH65" s="17">
        <v>0.82339181122270699</v>
      </c>
      <c r="AI65" s="17">
        <v>0.74768870415208799</v>
      </c>
      <c r="AJ65" s="17">
        <v>0.63815403015987204</v>
      </c>
      <c r="AK65" s="17"/>
      <c r="AL65" s="17">
        <v>0.70813437422341596</v>
      </c>
      <c r="AM65" s="17">
        <v>0.610337702707623</v>
      </c>
      <c r="AN65" s="17">
        <v>0.78607734346553604</v>
      </c>
      <c r="AO65" s="17">
        <v>0.75790574448861603</v>
      </c>
      <c r="AP65" s="17">
        <v>0.70615951502833396</v>
      </c>
    </row>
    <row r="66" spans="2:42"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row>
    <row r="67" spans="2:42" x14ac:dyDescent="0.3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61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2045</v>
      </c>
      <c r="D7" s="10">
        <v>1015</v>
      </c>
      <c r="E7" s="10">
        <v>1026</v>
      </c>
      <c r="F7" s="10"/>
      <c r="G7" s="10">
        <v>251</v>
      </c>
      <c r="H7" s="10">
        <v>371</v>
      </c>
      <c r="I7" s="10">
        <v>356</v>
      </c>
      <c r="J7" s="10">
        <v>315</v>
      </c>
      <c r="K7" s="10">
        <v>343</v>
      </c>
      <c r="L7" s="10">
        <v>409</v>
      </c>
      <c r="M7" s="10"/>
      <c r="N7" s="10">
        <v>508</v>
      </c>
      <c r="O7" s="10">
        <v>602</v>
      </c>
      <c r="P7" s="10">
        <v>409</v>
      </c>
      <c r="Q7" s="10">
        <v>517</v>
      </c>
      <c r="R7" s="10"/>
      <c r="S7" s="10">
        <v>216</v>
      </c>
      <c r="T7" s="10">
        <v>223</v>
      </c>
      <c r="U7" s="10">
        <v>145</v>
      </c>
      <c r="V7" s="10">
        <v>182</v>
      </c>
      <c r="W7" s="10">
        <v>139</v>
      </c>
      <c r="X7" s="10">
        <v>182</v>
      </c>
      <c r="Y7" s="10">
        <v>163</v>
      </c>
      <c r="Z7" s="10">
        <v>84</v>
      </c>
      <c r="AA7" s="10">
        <v>200</v>
      </c>
      <c r="AB7" s="10">
        <v>258</v>
      </c>
      <c r="AC7" s="10">
        <v>188</v>
      </c>
      <c r="AD7" s="10">
        <v>65</v>
      </c>
      <c r="AE7" s="10"/>
      <c r="AF7" s="10">
        <v>342</v>
      </c>
      <c r="AG7" s="10">
        <v>705</v>
      </c>
      <c r="AH7" s="10">
        <v>144</v>
      </c>
      <c r="AI7" s="10">
        <v>254</v>
      </c>
      <c r="AJ7" s="10">
        <v>137</v>
      </c>
      <c r="AK7" s="10"/>
      <c r="AL7" s="10">
        <v>296</v>
      </c>
      <c r="AM7" s="10">
        <v>420</v>
      </c>
      <c r="AN7" s="10">
        <v>191</v>
      </c>
      <c r="AO7" s="10">
        <v>518</v>
      </c>
      <c r="AP7" s="10">
        <v>225</v>
      </c>
    </row>
    <row r="8" spans="2:42" ht="30" customHeight="1" x14ac:dyDescent="0.35">
      <c r="B8" s="11" t="s">
        <v>20</v>
      </c>
      <c r="C8" s="11">
        <v>2045</v>
      </c>
      <c r="D8" s="11">
        <v>1007</v>
      </c>
      <c r="E8" s="11">
        <v>1034</v>
      </c>
      <c r="F8" s="11"/>
      <c r="G8" s="11">
        <v>283</v>
      </c>
      <c r="H8" s="11">
        <v>349</v>
      </c>
      <c r="I8" s="11">
        <v>348</v>
      </c>
      <c r="J8" s="11">
        <v>348</v>
      </c>
      <c r="K8" s="11">
        <v>288</v>
      </c>
      <c r="L8" s="11">
        <v>429</v>
      </c>
      <c r="M8" s="11"/>
      <c r="N8" s="11">
        <v>550</v>
      </c>
      <c r="O8" s="11">
        <v>529</v>
      </c>
      <c r="P8" s="11">
        <v>448</v>
      </c>
      <c r="Q8" s="11">
        <v>509</v>
      </c>
      <c r="R8" s="11"/>
      <c r="S8" s="11">
        <v>286</v>
      </c>
      <c r="T8" s="11">
        <v>266</v>
      </c>
      <c r="U8" s="11">
        <v>164</v>
      </c>
      <c r="V8" s="11">
        <v>184</v>
      </c>
      <c r="W8" s="11">
        <v>143</v>
      </c>
      <c r="X8" s="11">
        <v>184</v>
      </c>
      <c r="Y8" s="11">
        <v>164</v>
      </c>
      <c r="Z8" s="11">
        <v>82</v>
      </c>
      <c r="AA8" s="11">
        <v>225</v>
      </c>
      <c r="AB8" s="11">
        <v>184</v>
      </c>
      <c r="AC8" s="11">
        <v>102</v>
      </c>
      <c r="AD8" s="11">
        <v>61</v>
      </c>
      <c r="AE8" s="11"/>
      <c r="AF8" s="11">
        <v>365</v>
      </c>
      <c r="AG8" s="11">
        <v>704</v>
      </c>
      <c r="AH8" s="11">
        <v>152</v>
      </c>
      <c r="AI8" s="11">
        <v>246</v>
      </c>
      <c r="AJ8" s="11">
        <v>145</v>
      </c>
      <c r="AK8" s="11"/>
      <c r="AL8" s="11">
        <v>307</v>
      </c>
      <c r="AM8" s="11">
        <v>416</v>
      </c>
      <c r="AN8" s="11">
        <v>199</v>
      </c>
      <c r="AO8" s="11">
        <v>515</v>
      </c>
      <c r="AP8" s="11">
        <v>239</v>
      </c>
    </row>
    <row r="9" spans="2:42" x14ac:dyDescent="0.35">
      <c r="B9" s="18" t="s">
        <v>57</v>
      </c>
      <c r="C9" s="17">
        <v>0.12025297372846599</v>
      </c>
      <c r="D9" s="17">
        <v>0.13491755383235901</v>
      </c>
      <c r="E9" s="17">
        <v>0.10482646233804301</v>
      </c>
      <c r="F9" s="17"/>
      <c r="G9" s="17">
        <v>0.20704710013435099</v>
      </c>
      <c r="H9" s="17">
        <v>0.22282337244971501</v>
      </c>
      <c r="I9" s="17">
        <v>0.14901816797742001</v>
      </c>
      <c r="J9" s="17">
        <v>9.4468291124249704E-2</v>
      </c>
      <c r="K9" s="17">
        <v>4.4843767507070503E-2</v>
      </c>
      <c r="L9" s="17">
        <v>2.78240626840148E-2</v>
      </c>
      <c r="M9" s="17"/>
      <c r="N9" s="17">
        <v>0.15974351189099301</v>
      </c>
      <c r="O9" s="17">
        <v>0.101272804567557</v>
      </c>
      <c r="P9" s="17">
        <v>0.124611792635927</v>
      </c>
      <c r="Q9" s="17">
        <v>9.5597255437199602E-2</v>
      </c>
      <c r="R9" s="17"/>
      <c r="S9" s="17">
        <v>0.197702104610883</v>
      </c>
      <c r="T9" s="17">
        <v>6.3778662572065895E-2</v>
      </c>
      <c r="U9" s="17">
        <v>0.104147724414818</v>
      </c>
      <c r="V9" s="17">
        <v>7.9997047629901799E-2</v>
      </c>
      <c r="W9" s="17">
        <v>0.13855581768366601</v>
      </c>
      <c r="X9" s="17">
        <v>0.14928658144260601</v>
      </c>
      <c r="Y9" s="17">
        <v>6.4570471564681098E-2</v>
      </c>
      <c r="Z9" s="17">
        <v>0.15327220953664</v>
      </c>
      <c r="AA9" s="17">
        <v>0.12660773772530201</v>
      </c>
      <c r="AB9" s="17">
        <v>0.111023971387735</v>
      </c>
      <c r="AC9" s="17">
        <v>0.14122397226808101</v>
      </c>
      <c r="AD9" s="17">
        <v>0.11228676412048701</v>
      </c>
      <c r="AE9" s="17"/>
      <c r="AF9" s="17">
        <v>8.2312568386248799E-2</v>
      </c>
      <c r="AG9" s="17">
        <v>0.13524228803459701</v>
      </c>
      <c r="AH9" s="17">
        <v>0.119435693963287</v>
      </c>
      <c r="AI9" s="17">
        <v>0.13493835794761799</v>
      </c>
      <c r="AJ9" s="17">
        <v>0.17138556190660301</v>
      </c>
      <c r="AK9" s="17"/>
      <c r="AL9" s="17">
        <v>0.109167523094451</v>
      </c>
      <c r="AM9" s="17">
        <v>0.1650492063473</v>
      </c>
      <c r="AN9" s="17">
        <v>0.118624909526409</v>
      </c>
      <c r="AO9" s="17">
        <v>9.86199679804865E-2</v>
      </c>
      <c r="AP9" s="17">
        <v>0.16610561812718999</v>
      </c>
    </row>
    <row r="10" spans="2:42" ht="29" x14ac:dyDescent="0.35">
      <c r="B10" s="18" t="s">
        <v>58</v>
      </c>
      <c r="C10" s="17">
        <v>0.29678780629183099</v>
      </c>
      <c r="D10" s="17">
        <v>0.30515636632135501</v>
      </c>
      <c r="E10" s="17">
        <v>0.28936498411226003</v>
      </c>
      <c r="F10" s="17"/>
      <c r="G10" s="17">
        <v>0.36261819476100199</v>
      </c>
      <c r="H10" s="17">
        <v>0.43355888876635501</v>
      </c>
      <c r="I10" s="17">
        <v>0.46916714907507301</v>
      </c>
      <c r="J10" s="17">
        <v>0.26968844435372902</v>
      </c>
      <c r="K10" s="17">
        <v>0.170707463196067</v>
      </c>
      <c r="L10" s="17">
        <v>0.108872654275898</v>
      </c>
      <c r="M10" s="17"/>
      <c r="N10" s="17">
        <v>0.259997125688539</v>
      </c>
      <c r="O10" s="17">
        <v>0.30707150059397997</v>
      </c>
      <c r="P10" s="17">
        <v>0.34160037322147102</v>
      </c>
      <c r="Q10" s="17">
        <v>0.29165983049246402</v>
      </c>
      <c r="R10" s="17"/>
      <c r="S10" s="17">
        <v>0.32974435451426398</v>
      </c>
      <c r="T10" s="17">
        <v>0.27886322962163401</v>
      </c>
      <c r="U10" s="17">
        <v>0.29599935328471999</v>
      </c>
      <c r="V10" s="17">
        <v>0.37031392237356803</v>
      </c>
      <c r="W10" s="17">
        <v>0.22565715436783601</v>
      </c>
      <c r="X10" s="17">
        <v>0.272385558358542</v>
      </c>
      <c r="Y10" s="17">
        <v>0.27915311084167099</v>
      </c>
      <c r="Z10" s="17">
        <v>0.30831635464768697</v>
      </c>
      <c r="AA10" s="17">
        <v>0.34286153858284901</v>
      </c>
      <c r="AB10" s="17">
        <v>0.27604557179358402</v>
      </c>
      <c r="AC10" s="17">
        <v>0.26725238644825899</v>
      </c>
      <c r="AD10" s="17">
        <v>0.21502510226663499</v>
      </c>
      <c r="AE10" s="17"/>
      <c r="AF10" s="17">
        <v>0.240636518156848</v>
      </c>
      <c r="AG10" s="17">
        <v>0.31735274498876198</v>
      </c>
      <c r="AH10" s="17">
        <v>0.26368508608628799</v>
      </c>
      <c r="AI10" s="17">
        <v>0.27916778765815897</v>
      </c>
      <c r="AJ10" s="17">
        <v>0.36624651578608602</v>
      </c>
      <c r="AK10" s="17"/>
      <c r="AL10" s="17">
        <v>0.274950695304434</v>
      </c>
      <c r="AM10" s="17">
        <v>0.333015193498715</v>
      </c>
      <c r="AN10" s="17">
        <v>0.245378989624945</v>
      </c>
      <c r="AO10" s="17">
        <v>0.30434152047095397</v>
      </c>
      <c r="AP10" s="17">
        <v>0.355708443206185</v>
      </c>
    </row>
    <row r="11" spans="2:42" ht="29" x14ac:dyDescent="0.35">
      <c r="B11" s="18" t="s">
        <v>59</v>
      </c>
      <c r="C11" s="17">
        <v>0.56508735944844102</v>
      </c>
      <c r="D11" s="17">
        <v>0.53986683723900797</v>
      </c>
      <c r="E11" s="17">
        <v>0.589997797279187</v>
      </c>
      <c r="F11" s="17"/>
      <c r="G11" s="17">
        <v>0.400732980103228</v>
      </c>
      <c r="H11" s="17">
        <v>0.32266208160851501</v>
      </c>
      <c r="I11" s="17">
        <v>0.36839819115994799</v>
      </c>
      <c r="J11" s="17">
        <v>0.61131325521456004</v>
      </c>
      <c r="K11" s="17">
        <v>0.76453018787935201</v>
      </c>
      <c r="L11" s="17">
        <v>0.85882832778837903</v>
      </c>
      <c r="M11" s="17"/>
      <c r="N11" s="17">
        <v>0.56606458242922997</v>
      </c>
      <c r="O11" s="17">
        <v>0.58045947429994305</v>
      </c>
      <c r="P11" s="17">
        <v>0.51630006472267098</v>
      </c>
      <c r="Q11" s="17">
        <v>0.58613353081939201</v>
      </c>
      <c r="R11" s="17"/>
      <c r="S11" s="17">
        <v>0.44728110874024901</v>
      </c>
      <c r="T11" s="17">
        <v>0.65474537604505301</v>
      </c>
      <c r="U11" s="17">
        <v>0.58258119785197904</v>
      </c>
      <c r="V11" s="17">
        <v>0.52053324681639701</v>
      </c>
      <c r="W11" s="17">
        <v>0.63301677294620495</v>
      </c>
      <c r="X11" s="17">
        <v>0.56103029199896204</v>
      </c>
      <c r="Y11" s="17">
        <v>0.64377101456157104</v>
      </c>
      <c r="Z11" s="17">
        <v>0.47828941754423598</v>
      </c>
      <c r="AA11" s="17">
        <v>0.50867215155544698</v>
      </c>
      <c r="AB11" s="17">
        <v>0.59578352217212605</v>
      </c>
      <c r="AC11" s="17">
        <v>0.57392907889199796</v>
      </c>
      <c r="AD11" s="17">
        <v>0.67268813361287805</v>
      </c>
      <c r="AE11" s="17"/>
      <c r="AF11" s="17">
        <v>0.66252473068194995</v>
      </c>
      <c r="AG11" s="17">
        <v>0.53184537637234597</v>
      </c>
      <c r="AH11" s="17">
        <v>0.59856243847241997</v>
      </c>
      <c r="AI11" s="17">
        <v>0.56195095844888099</v>
      </c>
      <c r="AJ11" s="17">
        <v>0.44572411733223499</v>
      </c>
      <c r="AK11" s="17"/>
      <c r="AL11" s="17">
        <v>0.60713434071957295</v>
      </c>
      <c r="AM11" s="17">
        <v>0.48249405198339701</v>
      </c>
      <c r="AN11" s="17">
        <v>0.61247639247044705</v>
      </c>
      <c r="AO11" s="17">
        <v>0.57927237144079902</v>
      </c>
      <c r="AP11" s="17">
        <v>0.45614730861203401</v>
      </c>
    </row>
    <row r="12" spans="2:42" x14ac:dyDescent="0.35">
      <c r="B12" s="18" t="s">
        <v>60</v>
      </c>
      <c r="C12" s="19">
        <v>1.7871860531261399E-2</v>
      </c>
      <c r="D12" s="19">
        <v>2.0059242607278201E-2</v>
      </c>
      <c r="E12" s="19">
        <v>1.58107562705096E-2</v>
      </c>
      <c r="F12" s="19"/>
      <c r="G12" s="19">
        <v>2.9601725001418801E-2</v>
      </c>
      <c r="H12" s="19">
        <v>2.0955657175415102E-2</v>
      </c>
      <c r="I12" s="19">
        <v>1.34164917875585E-2</v>
      </c>
      <c r="J12" s="19">
        <v>2.45300093074611E-2</v>
      </c>
      <c r="K12" s="19">
        <v>1.9918581417510298E-2</v>
      </c>
      <c r="L12" s="19">
        <v>4.4749552517082498E-3</v>
      </c>
      <c r="M12" s="19"/>
      <c r="N12" s="19">
        <v>1.41947799912378E-2</v>
      </c>
      <c r="O12" s="19">
        <v>1.11962205385209E-2</v>
      </c>
      <c r="P12" s="19">
        <v>1.74877694199304E-2</v>
      </c>
      <c r="Q12" s="19">
        <v>2.66093832509442E-2</v>
      </c>
      <c r="R12" s="19"/>
      <c r="S12" s="19">
        <v>2.52724321346041E-2</v>
      </c>
      <c r="T12" s="19">
        <v>2.6127317612471201E-3</v>
      </c>
      <c r="U12" s="19">
        <v>1.72717244484831E-2</v>
      </c>
      <c r="V12" s="19">
        <v>2.91557831801331E-2</v>
      </c>
      <c r="W12" s="19">
        <v>2.7702550022922802E-3</v>
      </c>
      <c r="X12" s="19">
        <v>1.7297568199889899E-2</v>
      </c>
      <c r="Y12" s="19">
        <v>1.2505403032076E-2</v>
      </c>
      <c r="Z12" s="19">
        <v>6.0122018271436997E-2</v>
      </c>
      <c r="AA12" s="19">
        <v>2.1858572136402701E-2</v>
      </c>
      <c r="AB12" s="19">
        <v>1.71469346465556E-2</v>
      </c>
      <c r="AC12" s="19">
        <v>1.75945623916622E-2</v>
      </c>
      <c r="AD12" s="19">
        <v>0</v>
      </c>
      <c r="AE12" s="19"/>
      <c r="AF12" s="19">
        <v>1.4526182774953799E-2</v>
      </c>
      <c r="AG12" s="19">
        <v>1.55595906042943E-2</v>
      </c>
      <c r="AH12" s="19">
        <v>1.8316781478005299E-2</v>
      </c>
      <c r="AI12" s="19">
        <v>2.3942895945342199E-2</v>
      </c>
      <c r="AJ12" s="19">
        <v>1.6643804975076601E-2</v>
      </c>
      <c r="AK12" s="19"/>
      <c r="AL12" s="19">
        <v>8.7474408815416405E-3</v>
      </c>
      <c r="AM12" s="19">
        <v>1.9441548170587099E-2</v>
      </c>
      <c r="AN12" s="19">
        <v>2.35197083781996E-2</v>
      </c>
      <c r="AO12" s="19">
        <v>1.7766140107760502E-2</v>
      </c>
      <c r="AP12" s="19">
        <v>2.2038630054589899E-2</v>
      </c>
    </row>
    <row r="13" spans="2:42" x14ac:dyDescent="0.35">
      <c r="B13" s="16"/>
    </row>
    <row r="14" spans="2:42" x14ac:dyDescent="0.35">
      <c r="B14" t="s">
        <v>63</v>
      </c>
    </row>
    <row r="15" spans="2:42" x14ac:dyDescent="0.35">
      <c r="B15" t="s">
        <v>64</v>
      </c>
    </row>
    <row r="17" spans="2:2" x14ac:dyDescent="0.35">
      <c r="B17"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7" t="s">
        <v>73</v>
      </c>
      <c r="E2" s="23"/>
      <c r="F2" s="23"/>
      <c r="G2" s="23"/>
      <c r="H2" s="23"/>
      <c r="I2" s="23"/>
    </row>
    <row r="6" spans="2:9" ht="50" customHeight="1" x14ac:dyDescent="0.35">
      <c r="B6" s="20" t="s">
        <v>15</v>
      </c>
      <c r="C6" s="20" t="s">
        <v>65</v>
      </c>
      <c r="D6" s="20" t="s">
        <v>66</v>
      </c>
      <c r="E6" s="20" t="s">
        <v>67</v>
      </c>
      <c r="F6" s="20" t="s">
        <v>68</v>
      </c>
      <c r="G6" s="20" t="s">
        <v>69</v>
      </c>
      <c r="H6" s="20" t="s">
        <v>70</v>
      </c>
    </row>
    <row r="7" spans="2:9" x14ac:dyDescent="0.35">
      <c r="B7" s="18" t="s">
        <v>71</v>
      </c>
      <c r="C7" s="17">
        <v>0.21449975721943401</v>
      </c>
      <c r="D7" s="17">
        <v>0.30528622276211698</v>
      </c>
      <c r="E7" s="17">
        <v>0.62320425914855704</v>
      </c>
      <c r="F7" s="17">
        <v>0.354561307511982</v>
      </c>
      <c r="G7" s="17">
        <v>8.8788691100709902E-2</v>
      </c>
      <c r="H7" s="17">
        <v>0.19260283061446601</v>
      </c>
    </row>
    <row r="8" spans="2:9" x14ac:dyDescent="0.35">
      <c r="B8" s="18" t="s">
        <v>72</v>
      </c>
      <c r="C8" s="17">
        <v>0.72499077863096895</v>
      </c>
      <c r="D8" s="17">
        <v>0.60753139753714602</v>
      </c>
      <c r="E8" s="17">
        <v>0.32288088116076502</v>
      </c>
      <c r="F8" s="17">
        <v>0.56215641798050497</v>
      </c>
      <c r="G8" s="17">
        <v>0.86999425570221101</v>
      </c>
      <c r="H8" s="17">
        <v>0.757150610662497</v>
      </c>
    </row>
    <row r="9" spans="2:9" x14ac:dyDescent="0.35">
      <c r="B9" s="18" t="s">
        <v>60</v>
      </c>
      <c r="C9" s="17">
        <v>6.0509464149596501E-2</v>
      </c>
      <c r="D9" s="17">
        <v>8.7182379700737805E-2</v>
      </c>
      <c r="E9" s="17">
        <v>5.3914859690678399E-2</v>
      </c>
      <c r="F9" s="17">
        <v>8.3282274507513104E-2</v>
      </c>
      <c r="G9" s="17">
        <v>4.1217053197079002E-2</v>
      </c>
      <c r="H9" s="17">
        <v>5.0246558723037099E-2</v>
      </c>
    </row>
    <row r="10" spans="2:9" x14ac:dyDescent="0.35">
      <c r="B10" s="16" t="s">
        <v>74</v>
      </c>
      <c r="C10" s="16"/>
      <c r="D10" s="16"/>
      <c r="E10" s="16"/>
      <c r="F10" s="16"/>
      <c r="G10" s="16"/>
      <c r="H10" s="16"/>
    </row>
    <row r="11" spans="2:9" x14ac:dyDescent="0.35">
      <c r="B11" t="s">
        <v>63</v>
      </c>
    </row>
    <row r="12" spans="2:9" x14ac:dyDescent="0.35">
      <c r="B12" t="s">
        <v>64</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1961</v>
      </c>
      <c r="D7" s="10">
        <v>967</v>
      </c>
      <c r="E7" s="10">
        <v>990</v>
      </c>
      <c r="F7" s="10"/>
      <c r="G7" s="10">
        <v>246</v>
      </c>
      <c r="H7" s="10">
        <v>352</v>
      </c>
      <c r="I7" s="10">
        <v>345</v>
      </c>
      <c r="J7" s="10">
        <v>305</v>
      </c>
      <c r="K7" s="10">
        <v>329</v>
      </c>
      <c r="L7" s="10">
        <v>384</v>
      </c>
      <c r="M7" s="10"/>
      <c r="N7" s="10">
        <v>460</v>
      </c>
      <c r="O7" s="10">
        <v>588</v>
      </c>
      <c r="P7" s="10">
        <v>400</v>
      </c>
      <c r="Q7" s="10">
        <v>504</v>
      </c>
      <c r="R7" s="10"/>
      <c r="S7" s="10">
        <v>200</v>
      </c>
      <c r="T7" s="10">
        <v>213</v>
      </c>
      <c r="U7" s="10">
        <v>137</v>
      </c>
      <c r="V7" s="10">
        <v>174</v>
      </c>
      <c r="W7" s="10">
        <v>132</v>
      </c>
      <c r="X7" s="10">
        <v>173</v>
      </c>
      <c r="Y7" s="10">
        <v>154</v>
      </c>
      <c r="Z7" s="10">
        <v>83</v>
      </c>
      <c r="AA7" s="10">
        <v>191</v>
      </c>
      <c r="AB7" s="10">
        <v>254</v>
      </c>
      <c r="AC7" s="10">
        <v>188</v>
      </c>
      <c r="AD7" s="10">
        <v>62</v>
      </c>
      <c r="AE7" s="10"/>
      <c r="AF7" s="10">
        <v>323</v>
      </c>
      <c r="AG7" s="10">
        <v>672</v>
      </c>
      <c r="AH7" s="10">
        <v>134</v>
      </c>
      <c r="AI7" s="10">
        <v>247</v>
      </c>
      <c r="AJ7" s="10">
        <v>132</v>
      </c>
      <c r="AK7" s="10"/>
      <c r="AL7" s="10">
        <v>277</v>
      </c>
      <c r="AM7" s="10">
        <v>396</v>
      </c>
      <c r="AN7" s="10">
        <v>181</v>
      </c>
      <c r="AO7" s="10">
        <v>503</v>
      </c>
      <c r="AP7" s="10">
        <v>222</v>
      </c>
    </row>
    <row r="8" spans="2:42" ht="30" customHeight="1" x14ac:dyDescent="0.35">
      <c r="B8" s="11" t="s">
        <v>20</v>
      </c>
      <c r="C8" s="11">
        <v>1956</v>
      </c>
      <c r="D8" s="11">
        <v>961</v>
      </c>
      <c r="E8" s="11">
        <v>992</v>
      </c>
      <c r="F8" s="11"/>
      <c r="G8" s="11">
        <v>278</v>
      </c>
      <c r="H8" s="11">
        <v>330</v>
      </c>
      <c r="I8" s="11">
        <v>336</v>
      </c>
      <c r="J8" s="11">
        <v>339</v>
      </c>
      <c r="K8" s="11">
        <v>276</v>
      </c>
      <c r="L8" s="11">
        <v>397</v>
      </c>
      <c r="M8" s="11"/>
      <c r="N8" s="11">
        <v>497</v>
      </c>
      <c r="O8" s="11">
        <v>517</v>
      </c>
      <c r="P8" s="11">
        <v>438</v>
      </c>
      <c r="Q8" s="11">
        <v>495</v>
      </c>
      <c r="R8" s="11"/>
      <c r="S8" s="11">
        <v>269</v>
      </c>
      <c r="T8" s="11">
        <v>253</v>
      </c>
      <c r="U8" s="11">
        <v>155</v>
      </c>
      <c r="V8" s="11">
        <v>176</v>
      </c>
      <c r="W8" s="11">
        <v>135</v>
      </c>
      <c r="X8" s="11">
        <v>176</v>
      </c>
      <c r="Y8" s="11">
        <v>156</v>
      </c>
      <c r="Z8" s="11">
        <v>80</v>
      </c>
      <c r="AA8" s="11">
        <v>214</v>
      </c>
      <c r="AB8" s="11">
        <v>181</v>
      </c>
      <c r="AC8" s="11">
        <v>102</v>
      </c>
      <c r="AD8" s="11">
        <v>59</v>
      </c>
      <c r="AE8" s="11"/>
      <c r="AF8" s="11">
        <v>341</v>
      </c>
      <c r="AG8" s="11">
        <v>670</v>
      </c>
      <c r="AH8" s="11">
        <v>141</v>
      </c>
      <c r="AI8" s="11">
        <v>240</v>
      </c>
      <c r="AJ8" s="11">
        <v>139</v>
      </c>
      <c r="AK8" s="11"/>
      <c r="AL8" s="11">
        <v>287</v>
      </c>
      <c r="AM8" s="11">
        <v>393</v>
      </c>
      <c r="AN8" s="11">
        <v>188</v>
      </c>
      <c r="AO8" s="11">
        <v>498</v>
      </c>
      <c r="AP8" s="11">
        <v>238</v>
      </c>
    </row>
    <row r="9" spans="2:42" x14ac:dyDescent="0.35">
      <c r="B9" s="18" t="s">
        <v>71</v>
      </c>
      <c r="C9" s="17">
        <v>0.21449975721943401</v>
      </c>
      <c r="D9" s="17">
        <v>0.20011838461363399</v>
      </c>
      <c r="E9" s="17">
        <v>0.22718195378276601</v>
      </c>
      <c r="F9" s="17"/>
      <c r="G9" s="17">
        <v>0.33560291796524899</v>
      </c>
      <c r="H9" s="17">
        <v>0.340238474029805</v>
      </c>
      <c r="I9" s="17">
        <v>0.221875957971403</v>
      </c>
      <c r="J9" s="17">
        <v>0.204776333652576</v>
      </c>
      <c r="K9" s="17">
        <v>0.14394592182271601</v>
      </c>
      <c r="L9" s="17">
        <v>7.5988957484039305E-2</v>
      </c>
      <c r="M9" s="17"/>
      <c r="N9" s="17">
        <v>0.29897564719660003</v>
      </c>
      <c r="O9" s="17">
        <v>0.18928280464494401</v>
      </c>
      <c r="P9" s="17">
        <v>0.20053702654668201</v>
      </c>
      <c r="Q9" s="17">
        <v>0.172218650660796</v>
      </c>
      <c r="R9" s="17"/>
      <c r="S9" s="17">
        <v>0.29766742343318098</v>
      </c>
      <c r="T9" s="17">
        <v>0.16156760104041701</v>
      </c>
      <c r="U9" s="17">
        <v>0.242079831052083</v>
      </c>
      <c r="V9" s="17">
        <v>0.25775139640821698</v>
      </c>
      <c r="W9" s="17">
        <v>0.21443521500788601</v>
      </c>
      <c r="X9" s="17">
        <v>0.252019201094135</v>
      </c>
      <c r="Y9" s="17">
        <v>0.136605298994461</v>
      </c>
      <c r="Z9" s="17">
        <v>0.19287371309713</v>
      </c>
      <c r="AA9" s="17">
        <v>0.19755936032460999</v>
      </c>
      <c r="AB9" s="17">
        <v>0.18898728609245799</v>
      </c>
      <c r="AC9" s="17">
        <v>0.16241745144063</v>
      </c>
      <c r="AD9" s="17">
        <v>0.21517116564151501</v>
      </c>
      <c r="AE9" s="17"/>
      <c r="AF9" s="17">
        <v>0.148765288131991</v>
      </c>
      <c r="AG9" s="17">
        <v>0.27172889989561699</v>
      </c>
      <c r="AH9" s="17">
        <v>0.19183677030200999</v>
      </c>
      <c r="AI9" s="17">
        <v>0.181573287278887</v>
      </c>
      <c r="AJ9" s="17">
        <v>0.34344067747107399</v>
      </c>
      <c r="AK9" s="17"/>
      <c r="AL9" s="17">
        <v>0.200688155989869</v>
      </c>
      <c r="AM9" s="17">
        <v>0.29216205775056597</v>
      </c>
      <c r="AN9" s="17">
        <v>0.184528403172071</v>
      </c>
      <c r="AO9" s="17">
        <v>0.15533180623974299</v>
      </c>
      <c r="AP9" s="17">
        <v>0.39665119394335702</v>
      </c>
    </row>
    <row r="10" spans="2:42" x14ac:dyDescent="0.35">
      <c r="B10" s="18" t="s">
        <v>72</v>
      </c>
      <c r="C10" s="17">
        <v>0.72499077863096895</v>
      </c>
      <c r="D10" s="17">
        <v>0.74387492422703305</v>
      </c>
      <c r="E10" s="17">
        <v>0.70870822166329905</v>
      </c>
      <c r="F10" s="17"/>
      <c r="G10" s="17">
        <v>0.56863182112349298</v>
      </c>
      <c r="H10" s="17">
        <v>0.60018858050804302</v>
      </c>
      <c r="I10" s="17">
        <v>0.71829104716886005</v>
      </c>
      <c r="J10" s="17">
        <v>0.75163073674141601</v>
      </c>
      <c r="K10" s="17">
        <v>0.80302628637902695</v>
      </c>
      <c r="L10" s="17">
        <v>0.86719617956192496</v>
      </c>
      <c r="M10" s="17"/>
      <c r="N10" s="17">
        <v>0.642220807209815</v>
      </c>
      <c r="O10" s="17">
        <v>0.76030445940886304</v>
      </c>
      <c r="P10" s="17">
        <v>0.72941081967190202</v>
      </c>
      <c r="Q10" s="17">
        <v>0.76425002914015505</v>
      </c>
      <c r="R10" s="17"/>
      <c r="S10" s="17">
        <v>0.60929874564844899</v>
      </c>
      <c r="T10" s="17">
        <v>0.78694938120272195</v>
      </c>
      <c r="U10" s="17">
        <v>0.69417311025503903</v>
      </c>
      <c r="V10" s="17">
        <v>0.69609151705080996</v>
      </c>
      <c r="W10" s="17">
        <v>0.73181583700960595</v>
      </c>
      <c r="X10" s="17">
        <v>0.65386796559037497</v>
      </c>
      <c r="Y10" s="17">
        <v>0.82265374009774395</v>
      </c>
      <c r="Z10" s="17">
        <v>0.74686153581900205</v>
      </c>
      <c r="AA10" s="17">
        <v>0.76467985217910495</v>
      </c>
      <c r="AB10" s="17">
        <v>0.76204802269588101</v>
      </c>
      <c r="AC10" s="17">
        <v>0.76406574860669796</v>
      </c>
      <c r="AD10" s="17">
        <v>0.73561514285429297</v>
      </c>
      <c r="AE10" s="17"/>
      <c r="AF10" s="17">
        <v>0.81883676434330599</v>
      </c>
      <c r="AG10" s="17">
        <v>0.66261902022388097</v>
      </c>
      <c r="AH10" s="17">
        <v>0.74794742855127505</v>
      </c>
      <c r="AI10" s="17">
        <v>0.76359121989771594</v>
      </c>
      <c r="AJ10" s="17">
        <v>0.54038715916674296</v>
      </c>
      <c r="AK10" s="17"/>
      <c r="AL10" s="17">
        <v>0.76000370601771405</v>
      </c>
      <c r="AM10" s="17">
        <v>0.63753063960602896</v>
      </c>
      <c r="AN10" s="17">
        <v>0.72874974905703604</v>
      </c>
      <c r="AO10" s="17">
        <v>0.80458061775616196</v>
      </c>
      <c r="AP10" s="17">
        <v>0.53125588468353302</v>
      </c>
    </row>
    <row r="11" spans="2:42" x14ac:dyDescent="0.35">
      <c r="B11" s="18" t="s">
        <v>60</v>
      </c>
      <c r="C11" s="19">
        <v>6.0509464149596501E-2</v>
      </c>
      <c r="D11" s="19">
        <v>5.6006691159333398E-2</v>
      </c>
      <c r="E11" s="19">
        <v>6.4109824553934505E-2</v>
      </c>
      <c r="F11" s="19"/>
      <c r="G11" s="19">
        <v>9.5765260911257394E-2</v>
      </c>
      <c r="H11" s="19">
        <v>5.9572945462151299E-2</v>
      </c>
      <c r="I11" s="19">
        <v>5.9832994859736199E-2</v>
      </c>
      <c r="J11" s="19">
        <v>4.3592929606008003E-2</v>
      </c>
      <c r="K11" s="19">
        <v>5.30277917982575E-2</v>
      </c>
      <c r="L11" s="19">
        <v>5.68148629540354E-2</v>
      </c>
      <c r="M11" s="19"/>
      <c r="N11" s="19">
        <v>5.8803545593585402E-2</v>
      </c>
      <c r="O11" s="19">
        <v>5.0412735946193499E-2</v>
      </c>
      <c r="P11" s="19">
        <v>7.0052153781416396E-2</v>
      </c>
      <c r="Q11" s="19">
        <v>6.3531320199049099E-2</v>
      </c>
      <c r="R11" s="19"/>
      <c r="S11" s="19">
        <v>9.3033830918369295E-2</v>
      </c>
      <c r="T11" s="19">
        <v>5.1483017756861302E-2</v>
      </c>
      <c r="U11" s="19">
        <v>6.3747058692878694E-2</v>
      </c>
      <c r="V11" s="19">
        <v>4.61570865409731E-2</v>
      </c>
      <c r="W11" s="19">
        <v>5.3748947982507997E-2</v>
      </c>
      <c r="X11" s="19">
        <v>9.4112833315490696E-2</v>
      </c>
      <c r="Y11" s="19">
        <v>4.0740960907795401E-2</v>
      </c>
      <c r="Z11" s="19">
        <v>6.0264751083868702E-2</v>
      </c>
      <c r="AA11" s="19">
        <v>3.77607874962856E-2</v>
      </c>
      <c r="AB11" s="19">
        <v>4.8964691211661499E-2</v>
      </c>
      <c r="AC11" s="19">
        <v>7.3516799952672907E-2</v>
      </c>
      <c r="AD11" s="19">
        <v>4.92136915041919E-2</v>
      </c>
      <c r="AE11" s="19"/>
      <c r="AF11" s="19">
        <v>3.2397947524703097E-2</v>
      </c>
      <c r="AG11" s="19">
        <v>6.5652079880502201E-2</v>
      </c>
      <c r="AH11" s="19">
        <v>6.0215801146715098E-2</v>
      </c>
      <c r="AI11" s="19">
        <v>5.48354928233971E-2</v>
      </c>
      <c r="AJ11" s="19">
        <v>0.116172163362184</v>
      </c>
      <c r="AK11" s="19"/>
      <c r="AL11" s="19">
        <v>3.9308137992416899E-2</v>
      </c>
      <c r="AM11" s="19">
        <v>7.0307302643405595E-2</v>
      </c>
      <c r="AN11" s="19">
        <v>8.6721847770892396E-2</v>
      </c>
      <c r="AO11" s="19">
        <v>4.0087576004094502E-2</v>
      </c>
      <c r="AP11" s="19">
        <v>7.2092921373110394E-2</v>
      </c>
    </row>
    <row r="12" spans="2:42" x14ac:dyDescent="0.35">
      <c r="B12" s="16" t="s">
        <v>74</v>
      </c>
    </row>
    <row r="13" spans="2:42" x14ac:dyDescent="0.35">
      <c r="B13" t="s">
        <v>63</v>
      </c>
    </row>
    <row r="14" spans="2:42" x14ac:dyDescent="0.35">
      <c r="B14" t="s">
        <v>64</v>
      </c>
    </row>
    <row r="16" spans="2:42" x14ac:dyDescent="0.35">
      <c r="B16"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233</v>
      </c>
      <c r="D7" s="10">
        <v>129</v>
      </c>
      <c r="E7" s="10">
        <v>103</v>
      </c>
      <c r="F7" s="10"/>
      <c r="G7" s="10">
        <v>53</v>
      </c>
      <c r="H7" s="10">
        <v>75</v>
      </c>
      <c r="I7" s="10">
        <v>51</v>
      </c>
      <c r="J7" s="10">
        <v>30</v>
      </c>
      <c r="K7" s="10">
        <v>14</v>
      </c>
      <c r="L7" s="10">
        <v>10</v>
      </c>
      <c r="M7" s="10"/>
      <c r="N7" s="10">
        <v>80</v>
      </c>
      <c r="O7" s="10">
        <v>56</v>
      </c>
      <c r="P7" s="10">
        <v>50</v>
      </c>
      <c r="Q7" s="10">
        <v>47</v>
      </c>
      <c r="R7" s="10"/>
      <c r="S7" s="10">
        <v>40</v>
      </c>
      <c r="T7" s="10">
        <v>15</v>
      </c>
      <c r="U7" s="10">
        <v>13</v>
      </c>
      <c r="V7" s="10">
        <v>13</v>
      </c>
      <c r="W7" s="10">
        <v>17</v>
      </c>
      <c r="X7" s="10">
        <v>29</v>
      </c>
      <c r="Y7" s="10">
        <v>11</v>
      </c>
      <c r="Z7" s="10">
        <v>14</v>
      </c>
      <c r="AA7" s="10">
        <v>22</v>
      </c>
      <c r="AB7" s="10">
        <v>26</v>
      </c>
      <c r="AC7" s="10">
        <v>25</v>
      </c>
      <c r="AD7" s="10">
        <v>8</v>
      </c>
      <c r="AE7" s="10"/>
      <c r="AF7" s="10">
        <v>29</v>
      </c>
      <c r="AG7" s="10">
        <v>89</v>
      </c>
      <c r="AH7" s="10">
        <v>16</v>
      </c>
      <c r="AI7" s="10">
        <v>33</v>
      </c>
      <c r="AJ7" s="10">
        <v>24</v>
      </c>
      <c r="AK7" s="10"/>
      <c r="AL7" s="10">
        <v>34</v>
      </c>
      <c r="AM7" s="10">
        <v>66</v>
      </c>
      <c r="AN7" s="10">
        <v>19</v>
      </c>
      <c r="AO7" s="10">
        <v>47</v>
      </c>
      <c r="AP7" s="10">
        <v>36</v>
      </c>
    </row>
    <row r="8" spans="2:42" ht="30" customHeight="1" x14ac:dyDescent="0.35">
      <c r="B8" s="11" t="s">
        <v>20</v>
      </c>
      <c r="C8" s="11">
        <v>237</v>
      </c>
      <c r="D8" s="11">
        <v>132</v>
      </c>
      <c r="E8" s="11">
        <v>104</v>
      </c>
      <c r="F8" s="11"/>
      <c r="G8" s="11">
        <v>58</v>
      </c>
      <c r="H8" s="11">
        <v>71</v>
      </c>
      <c r="I8" s="11">
        <v>52</v>
      </c>
      <c r="J8" s="11">
        <v>32</v>
      </c>
      <c r="K8" s="11">
        <v>13</v>
      </c>
      <c r="L8" s="11">
        <v>11</v>
      </c>
      <c r="M8" s="11"/>
      <c r="N8" s="11">
        <v>83</v>
      </c>
      <c r="O8" s="11">
        <v>51</v>
      </c>
      <c r="P8" s="11">
        <v>56</v>
      </c>
      <c r="Q8" s="11">
        <v>47</v>
      </c>
      <c r="R8" s="11"/>
      <c r="S8" s="11">
        <v>53</v>
      </c>
      <c r="T8" s="11">
        <v>17</v>
      </c>
      <c r="U8" s="11">
        <v>15</v>
      </c>
      <c r="V8" s="11">
        <v>15</v>
      </c>
      <c r="W8" s="11">
        <v>18</v>
      </c>
      <c r="X8" s="11">
        <v>27</v>
      </c>
      <c r="Y8" s="11">
        <v>11</v>
      </c>
      <c r="Z8" s="11">
        <v>13</v>
      </c>
      <c r="AA8" s="11">
        <v>27</v>
      </c>
      <c r="AB8" s="11">
        <v>20</v>
      </c>
      <c r="AC8" s="11">
        <v>14</v>
      </c>
      <c r="AD8" s="11">
        <v>7</v>
      </c>
      <c r="AE8" s="11"/>
      <c r="AF8" s="11">
        <v>29</v>
      </c>
      <c r="AG8" s="11">
        <v>90</v>
      </c>
      <c r="AH8" s="11">
        <v>17</v>
      </c>
      <c r="AI8" s="11">
        <v>33</v>
      </c>
      <c r="AJ8" s="11">
        <v>25</v>
      </c>
      <c r="AK8" s="11"/>
      <c r="AL8" s="11">
        <v>32</v>
      </c>
      <c r="AM8" s="11">
        <v>64</v>
      </c>
      <c r="AN8" s="11">
        <v>22</v>
      </c>
      <c r="AO8" s="11">
        <v>51</v>
      </c>
      <c r="AP8" s="11">
        <v>40</v>
      </c>
    </row>
    <row r="9" spans="2:42" x14ac:dyDescent="0.35">
      <c r="B9" s="18" t="s">
        <v>71</v>
      </c>
      <c r="C9" s="17">
        <v>0.30528622276211698</v>
      </c>
      <c r="D9" s="17">
        <v>0.31289235605745402</v>
      </c>
      <c r="E9" s="17">
        <v>0.284543066363942</v>
      </c>
      <c r="F9" s="17"/>
      <c r="G9" s="17">
        <v>0.39725206313282702</v>
      </c>
      <c r="H9" s="17">
        <v>0.31509621215753802</v>
      </c>
      <c r="I9" s="17">
        <v>0.31474062626946198</v>
      </c>
      <c r="J9" s="17">
        <v>0.23882491950409099</v>
      </c>
      <c r="K9" s="17">
        <v>0.16472220651564401</v>
      </c>
      <c r="L9" s="17">
        <v>6.5368477839452405E-2</v>
      </c>
      <c r="M9" s="17"/>
      <c r="N9" s="17">
        <v>0.46297262855865101</v>
      </c>
      <c r="O9" s="17">
        <v>0.20517600608033401</v>
      </c>
      <c r="P9" s="17">
        <v>0.26804582952103301</v>
      </c>
      <c r="Q9" s="17">
        <v>0.18044468623927401</v>
      </c>
      <c r="R9" s="17"/>
      <c r="S9" s="17">
        <v>0.394163467236267</v>
      </c>
      <c r="T9" s="17">
        <v>0</v>
      </c>
      <c r="U9" s="17">
        <v>0.381181081730327</v>
      </c>
      <c r="V9" s="17">
        <v>0.54286832951474095</v>
      </c>
      <c r="W9" s="17">
        <v>0.362179782342062</v>
      </c>
      <c r="X9" s="17">
        <v>0.29317150471483</v>
      </c>
      <c r="Y9" s="17">
        <v>0.23763372353210899</v>
      </c>
      <c r="Z9" s="17">
        <v>0.34746150856222702</v>
      </c>
      <c r="AA9" s="17">
        <v>0.153565538446019</v>
      </c>
      <c r="AB9" s="17">
        <v>0.25228729905976699</v>
      </c>
      <c r="AC9" s="17">
        <v>0.175915102051032</v>
      </c>
      <c r="AD9" s="17">
        <v>0.64660143610050802</v>
      </c>
      <c r="AE9" s="17"/>
      <c r="AF9" s="17">
        <v>0.30145631853024302</v>
      </c>
      <c r="AG9" s="17">
        <v>0.37228118652269598</v>
      </c>
      <c r="AH9" s="17">
        <v>0.459192918964208</v>
      </c>
      <c r="AI9" s="17">
        <v>0.23475974522384699</v>
      </c>
      <c r="AJ9" s="17">
        <v>0.19574654142867501</v>
      </c>
      <c r="AK9" s="17"/>
      <c r="AL9" s="17">
        <v>0.50527160288686701</v>
      </c>
      <c r="AM9" s="17">
        <v>0.335480961068016</v>
      </c>
      <c r="AN9" s="17">
        <v>0.23777026161947601</v>
      </c>
      <c r="AO9" s="17">
        <v>0.243609119923303</v>
      </c>
      <c r="AP9" s="17">
        <v>0.31800342970336698</v>
      </c>
    </row>
    <row r="10" spans="2:42" x14ac:dyDescent="0.35">
      <c r="B10" s="18" t="s">
        <v>72</v>
      </c>
      <c r="C10" s="17">
        <v>0.60753139753714602</v>
      </c>
      <c r="D10" s="17">
        <v>0.608112703894095</v>
      </c>
      <c r="E10" s="17">
        <v>0.61652406407987803</v>
      </c>
      <c r="F10" s="17"/>
      <c r="G10" s="17">
        <v>0.52289751957268704</v>
      </c>
      <c r="H10" s="17">
        <v>0.62141672914882695</v>
      </c>
      <c r="I10" s="17">
        <v>0.64706224534157897</v>
      </c>
      <c r="J10" s="17">
        <v>0.57027018143512798</v>
      </c>
      <c r="K10" s="17">
        <v>0.77741191297414802</v>
      </c>
      <c r="L10" s="17">
        <v>0.68978145949188796</v>
      </c>
      <c r="M10" s="17"/>
      <c r="N10" s="17">
        <v>0.47141719637605001</v>
      </c>
      <c r="O10" s="17">
        <v>0.71685340804222197</v>
      </c>
      <c r="P10" s="17">
        <v>0.55444472064077199</v>
      </c>
      <c r="Q10" s="17">
        <v>0.79126404559223995</v>
      </c>
      <c r="R10" s="17"/>
      <c r="S10" s="17">
        <v>0.52190907113598795</v>
      </c>
      <c r="T10" s="17">
        <v>0.82157168938090896</v>
      </c>
      <c r="U10" s="17">
        <v>0.61881891826967295</v>
      </c>
      <c r="V10" s="17">
        <v>0.45713167048525899</v>
      </c>
      <c r="W10" s="17">
        <v>0.57339753437960095</v>
      </c>
      <c r="X10" s="17">
        <v>0.49406837867758202</v>
      </c>
      <c r="Y10" s="17">
        <v>0.67204615715270299</v>
      </c>
      <c r="Z10" s="17">
        <v>0.57709770411315697</v>
      </c>
      <c r="AA10" s="17">
        <v>0.75466577394885603</v>
      </c>
      <c r="AB10" s="17">
        <v>0.711143903298744</v>
      </c>
      <c r="AC10" s="17">
        <v>0.74507108479077699</v>
      </c>
      <c r="AD10" s="17">
        <v>0.35339856389949198</v>
      </c>
      <c r="AE10" s="17"/>
      <c r="AF10" s="17">
        <v>0.57440348915177197</v>
      </c>
      <c r="AG10" s="17">
        <v>0.537539522068329</v>
      </c>
      <c r="AH10" s="17">
        <v>0.470723934310672</v>
      </c>
      <c r="AI10" s="17">
        <v>0.72498252420517995</v>
      </c>
      <c r="AJ10" s="17">
        <v>0.72749291477079903</v>
      </c>
      <c r="AK10" s="17"/>
      <c r="AL10" s="17">
        <v>0.47771809772788698</v>
      </c>
      <c r="AM10" s="17">
        <v>0.50567213134642797</v>
      </c>
      <c r="AN10" s="17">
        <v>0.63844581493774499</v>
      </c>
      <c r="AO10" s="17">
        <v>0.70143516189737098</v>
      </c>
      <c r="AP10" s="17">
        <v>0.63406469274442301</v>
      </c>
    </row>
    <row r="11" spans="2:42" x14ac:dyDescent="0.35">
      <c r="B11" s="18" t="s">
        <v>60</v>
      </c>
      <c r="C11" s="19">
        <v>8.7182379700737805E-2</v>
      </c>
      <c r="D11" s="19">
        <v>7.8994940048451798E-2</v>
      </c>
      <c r="E11" s="19">
        <v>9.8932869556179304E-2</v>
      </c>
      <c r="F11" s="19"/>
      <c r="G11" s="19">
        <v>7.9850417294486303E-2</v>
      </c>
      <c r="H11" s="19">
        <v>6.3487058693635107E-2</v>
      </c>
      <c r="I11" s="19">
        <v>3.8197128388958702E-2</v>
      </c>
      <c r="J11" s="19">
        <v>0.19090489906078101</v>
      </c>
      <c r="K11" s="19">
        <v>5.7865880510208398E-2</v>
      </c>
      <c r="L11" s="19">
        <v>0.24485006266866</v>
      </c>
      <c r="M11" s="19"/>
      <c r="N11" s="19">
        <v>6.5610175065299703E-2</v>
      </c>
      <c r="O11" s="19">
        <v>7.7970585877444806E-2</v>
      </c>
      <c r="P11" s="19">
        <v>0.177509449838194</v>
      </c>
      <c r="Q11" s="19">
        <v>2.82912681684859E-2</v>
      </c>
      <c r="R11" s="19"/>
      <c r="S11" s="19">
        <v>8.3927461627745004E-2</v>
      </c>
      <c r="T11" s="19">
        <v>0.17842831061909101</v>
      </c>
      <c r="U11" s="19">
        <v>0</v>
      </c>
      <c r="V11" s="19">
        <v>0</v>
      </c>
      <c r="W11" s="19">
        <v>6.4422683278337306E-2</v>
      </c>
      <c r="X11" s="19">
        <v>0.21276011660758901</v>
      </c>
      <c r="Y11" s="19">
        <v>9.0320119315188699E-2</v>
      </c>
      <c r="Z11" s="19">
        <v>7.5440787324616093E-2</v>
      </c>
      <c r="AA11" s="19">
        <v>9.1768687605125104E-2</v>
      </c>
      <c r="AB11" s="19">
        <v>3.6568797641489202E-2</v>
      </c>
      <c r="AC11" s="19">
        <v>7.9013813158191101E-2</v>
      </c>
      <c r="AD11" s="19">
        <v>0</v>
      </c>
      <c r="AE11" s="19"/>
      <c r="AF11" s="19">
        <v>0.124140192317985</v>
      </c>
      <c r="AG11" s="19">
        <v>9.0179291408974793E-2</v>
      </c>
      <c r="AH11" s="19">
        <v>7.0083146725119602E-2</v>
      </c>
      <c r="AI11" s="19">
        <v>4.0257730570972997E-2</v>
      </c>
      <c r="AJ11" s="19">
        <v>7.6760543800526201E-2</v>
      </c>
      <c r="AK11" s="19"/>
      <c r="AL11" s="19">
        <v>1.7010299385246799E-2</v>
      </c>
      <c r="AM11" s="19">
        <v>0.158846907585555</v>
      </c>
      <c r="AN11" s="19">
        <v>0.12378392344278</v>
      </c>
      <c r="AO11" s="19">
        <v>5.4955718179326103E-2</v>
      </c>
      <c r="AP11" s="19">
        <v>4.7931877552210199E-2</v>
      </c>
    </row>
    <row r="12" spans="2:42" x14ac:dyDescent="0.35">
      <c r="B12" s="16" t="s">
        <v>74</v>
      </c>
    </row>
    <row r="13" spans="2:42" x14ac:dyDescent="0.35">
      <c r="B13" t="s">
        <v>63</v>
      </c>
    </row>
    <row r="14" spans="2:42" x14ac:dyDescent="0.35">
      <c r="B14" t="s">
        <v>64</v>
      </c>
    </row>
    <row r="16" spans="2:42" x14ac:dyDescent="0.35">
      <c r="B16"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77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1961</v>
      </c>
      <c r="D7" s="10">
        <v>967</v>
      </c>
      <c r="E7" s="10">
        <v>990</v>
      </c>
      <c r="F7" s="10"/>
      <c r="G7" s="10">
        <v>246</v>
      </c>
      <c r="H7" s="10">
        <v>352</v>
      </c>
      <c r="I7" s="10">
        <v>345</v>
      </c>
      <c r="J7" s="10">
        <v>305</v>
      </c>
      <c r="K7" s="10">
        <v>329</v>
      </c>
      <c r="L7" s="10">
        <v>384</v>
      </c>
      <c r="M7" s="10"/>
      <c r="N7" s="10">
        <v>460</v>
      </c>
      <c r="O7" s="10">
        <v>588</v>
      </c>
      <c r="P7" s="10">
        <v>400</v>
      </c>
      <c r="Q7" s="10">
        <v>504</v>
      </c>
      <c r="R7" s="10"/>
      <c r="S7" s="10">
        <v>200</v>
      </c>
      <c r="T7" s="10">
        <v>213</v>
      </c>
      <c r="U7" s="10">
        <v>137</v>
      </c>
      <c r="V7" s="10">
        <v>174</v>
      </c>
      <c r="W7" s="10">
        <v>132</v>
      </c>
      <c r="X7" s="10">
        <v>173</v>
      </c>
      <c r="Y7" s="10">
        <v>154</v>
      </c>
      <c r="Z7" s="10">
        <v>83</v>
      </c>
      <c r="AA7" s="10">
        <v>191</v>
      </c>
      <c r="AB7" s="10">
        <v>254</v>
      </c>
      <c r="AC7" s="10">
        <v>188</v>
      </c>
      <c r="AD7" s="10">
        <v>62</v>
      </c>
      <c r="AE7" s="10"/>
      <c r="AF7" s="10">
        <v>323</v>
      </c>
      <c r="AG7" s="10">
        <v>672</v>
      </c>
      <c r="AH7" s="10">
        <v>134</v>
      </c>
      <c r="AI7" s="10">
        <v>247</v>
      </c>
      <c r="AJ7" s="10">
        <v>132</v>
      </c>
      <c r="AK7" s="10"/>
      <c r="AL7" s="10">
        <v>277</v>
      </c>
      <c r="AM7" s="10">
        <v>396</v>
      </c>
      <c r="AN7" s="10">
        <v>181</v>
      </c>
      <c r="AO7" s="10">
        <v>503</v>
      </c>
      <c r="AP7" s="10">
        <v>222</v>
      </c>
    </row>
    <row r="8" spans="2:42" ht="30" customHeight="1" x14ac:dyDescent="0.35">
      <c r="B8" s="11" t="s">
        <v>20</v>
      </c>
      <c r="C8" s="11">
        <v>1956</v>
      </c>
      <c r="D8" s="11">
        <v>961</v>
      </c>
      <c r="E8" s="11">
        <v>992</v>
      </c>
      <c r="F8" s="11"/>
      <c r="G8" s="11">
        <v>278</v>
      </c>
      <c r="H8" s="11">
        <v>330</v>
      </c>
      <c r="I8" s="11">
        <v>336</v>
      </c>
      <c r="J8" s="11">
        <v>339</v>
      </c>
      <c r="K8" s="11">
        <v>276</v>
      </c>
      <c r="L8" s="11">
        <v>397</v>
      </c>
      <c r="M8" s="11"/>
      <c r="N8" s="11">
        <v>497</v>
      </c>
      <c r="O8" s="11">
        <v>517</v>
      </c>
      <c r="P8" s="11">
        <v>438</v>
      </c>
      <c r="Q8" s="11">
        <v>495</v>
      </c>
      <c r="R8" s="11"/>
      <c r="S8" s="11">
        <v>269</v>
      </c>
      <c r="T8" s="11">
        <v>253</v>
      </c>
      <c r="U8" s="11">
        <v>155</v>
      </c>
      <c r="V8" s="11">
        <v>176</v>
      </c>
      <c r="W8" s="11">
        <v>135</v>
      </c>
      <c r="X8" s="11">
        <v>176</v>
      </c>
      <c r="Y8" s="11">
        <v>156</v>
      </c>
      <c r="Z8" s="11">
        <v>80</v>
      </c>
      <c r="AA8" s="11">
        <v>214</v>
      </c>
      <c r="AB8" s="11">
        <v>181</v>
      </c>
      <c r="AC8" s="11">
        <v>102</v>
      </c>
      <c r="AD8" s="11">
        <v>59</v>
      </c>
      <c r="AE8" s="11"/>
      <c r="AF8" s="11">
        <v>341</v>
      </c>
      <c r="AG8" s="11">
        <v>670</v>
      </c>
      <c r="AH8" s="11">
        <v>141</v>
      </c>
      <c r="AI8" s="11">
        <v>240</v>
      </c>
      <c r="AJ8" s="11">
        <v>139</v>
      </c>
      <c r="AK8" s="11"/>
      <c r="AL8" s="11">
        <v>287</v>
      </c>
      <c r="AM8" s="11">
        <v>393</v>
      </c>
      <c r="AN8" s="11">
        <v>188</v>
      </c>
      <c r="AO8" s="11">
        <v>498</v>
      </c>
      <c r="AP8" s="11">
        <v>238</v>
      </c>
    </row>
    <row r="9" spans="2:42" x14ac:dyDescent="0.35">
      <c r="B9" s="18" t="s">
        <v>71</v>
      </c>
      <c r="C9" s="17">
        <v>0.62320425914855704</v>
      </c>
      <c r="D9" s="17">
        <v>0.63295957988700502</v>
      </c>
      <c r="E9" s="17">
        <v>0.61491782129530004</v>
      </c>
      <c r="F9" s="17"/>
      <c r="G9" s="17">
        <v>0.52960328708354698</v>
      </c>
      <c r="H9" s="17">
        <v>0.51582285737946498</v>
      </c>
      <c r="I9" s="17">
        <v>0.63166169406749495</v>
      </c>
      <c r="J9" s="17">
        <v>0.68301483098888605</v>
      </c>
      <c r="K9" s="17">
        <v>0.70667537362737998</v>
      </c>
      <c r="L9" s="17">
        <v>0.66192831182150502</v>
      </c>
      <c r="M9" s="17"/>
      <c r="N9" s="17">
        <v>0.58676540204054695</v>
      </c>
      <c r="O9" s="17">
        <v>0.642461999301145</v>
      </c>
      <c r="P9" s="17">
        <v>0.64183889861851295</v>
      </c>
      <c r="Q9" s="17">
        <v>0.623425075906201</v>
      </c>
      <c r="R9" s="17"/>
      <c r="S9" s="17">
        <v>0.59462326070938198</v>
      </c>
      <c r="T9" s="17">
        <v>0.57792095746459504</v>
      </c>
      <c r="U9" s="17">
        <v>0.65370891398616804</v>
      </c>
      <c r="V9" s="17">
        <v>0.68267184872749997</v>
      </c>
      <c r="W9" s="17">
        <v>0.59298068565059503</v>
      </c>
      <c r="X9" s="17">
        <v>0.62549046346859205</v>
      </c>
      <c r="Y9" s="17">
        <v>0.65269572424605704</v>
      </c>
      <c r="Z9" s="17">
        <v>0.68857748485947101</v>
      </c>
      <c r="AA9" s="17">
        <v>0.61298277322816197</v>
      </c>
      <c r="AB9" s="17">
        <v>0.62269965600155897</v>
      </c>
      <c r="AC9" s="17">
        <v>0.61941240616266602</v>
      </c>
      <c r="AD9" s="17">
        <v>0.62985426925193999</v>
      </c>
      <c r="AE9" s="17"/>
      <c r="AF9" s="17">
        <v>0.66339356992379905</v>
      </c>
      <c r="AG9" s="17">
        <v>0.618488813227977</v>
      </c>
      <c r="AH9" s="17">
        <v>0.617670573707226</v>
      </c>
      <c r="AI9" s="17">
        <v>0.68391659811262495</v>
      </c>
      <c r="AJ9" s="17">
        <v>0.51713965802282702</v>
      </c>
      <c r="AK9" s="17"/>
      <c r="AL9" s="17">
        <v>0.67483043449670299</v>
      </c>
      <c r="AM9" s="17">
        <v>0.58689835761620102</v>
      </c>
      <c r="AN9" s="17">
        <v>0.66567117984220203</v>
      </c>
      <c r="AO9" s="17">
        <v>0.67792952707546805</v>
      </c>
      <c r="AP9" s="17">
        <v>0.50978896640084204</v>
      </c>
    </row>
    <row r="10" spans="2:42" x14ac:dyDescent="0.35">
      <c r="B10" s="18" t="s">
        <v>72</v>
      </c>
      <c r="C10" s="17">
        <v>0.32288088116076502</v>
      </c>
      <c r="D10" s="17">
        <v>0.32461043927484801</v>
      </c>
      <c r="E10" s="17">
        <v>0.320828172593912</v>
      </c>
      <c r="F10" s="17"/>
      <c r="G10" s="17">
        <v>0.40087603687689799</v>
      </c>
      <c r="H10" s="17">
        <v>0.42424237649678598</v>
      </c>
      <c r="I10" s="17">
        <v>0.32730557765288798</v>
      </c>
      <c r="J10" s="17">
        <v>0.254644986303242</v>
      </c>
      <c r="K10" s="17">
        <v>0.253936459140158</v>
      </c>
      <c r="L10" s="17">
        <v>0.28630048659230301</v>
      </c>
      <c r="M10" s="17"/>
      <c r="N10" s="17">
        <v>0.35552404267149201</v>
      </c>
      <c r="O10" s="17">
        <v>0.30822771768600399</v>
      </c>
      <c r="P10" s="17">
        <v>0.30169532641852098</v>
      </c>
      <c r="Q10" s="17">
        <v>0.32482330106844198</v>
      </c>
      <c r="R10" s="17"/>
      <c r="S10" s="17">
        <v>0.36230532449894698</v>
      </c>
      <c r="T10" s="17">
        <v>0.35718032559568302</v>
      </c>
      <c r="U10" s="17">
        <v>0.30413761217153901</v>
      </c>
      <c r="V10" s="17">
        <v>0.27093214975450303</v>
      </c>
      <c r="W10" s="17">
        <v>0.339398117034309</v>
      </c>
      <c r="X10" s="17">
        <v>0.316627739399932</v>
      </c>
      <c r="Y10" s="17">
        <v>0.27920278365291801</v>
      </c>
      <c r="Z10" s="17">
        <v>0.27402573729204499</v>
      </c>
      <c r="AA10" s="17">
        <v>0.32724743417581198</v>
      </c>
      <c r="AB10" s="17">
        <v>0.338234481716711</v>
      </c>
      <c r="AC10" s="17">
        <v>0.31280897862852802</v>
      </c>
      <c r="AD10" s="17">
        <v>0.31846101460959902</v>
      </c>
      <c r="AE10" s="17"/>
      <c r="AF10" s="17">
        <v>0.28777686717756001</v>
      </c>
      <c r="AG10" s="17">
        <v>0.32300808488619998</v>
      </c>
      <c r="AH10" s="17">
        <v>0.339442185074526</v>
      </c>
      <c r="AI10" s="17">
        <v>0.27654830428360699</v>
      </c>
      <c r="AJ10" s="17">
        <v>0.410668517881561</v>
      </c>
      <c r="AK10" s="17"/>
      <c r="AL10" s="17">
        <v>0.288770964957759</v>
      </c>
      <c r="AM10" s="17">
        <v>0.35213936990959999</v>
      </c>
      <c r="AN10" s="17">
        <v>0.285750806153867</v>
      </c>
      <c r="AO10" s="17">
        <v>0.27405245813929202</v>
      </c>
      <c r="AP10" s="17">
        <v>0.44277735284192599</v>
      </c>
    </row>
    <row r="11" spans="2:42" x14ac:dyDescent="0.35">
      <c r="B11" s="18" t="s">
        <v>60</v>
      </c>
      <c r="C11" s="19">
        <v>5.3914859690678399E-2</v>
      </c>
      <c r="D11" s="19">
        <v>4.2429980838147599E-2</v>
      </c>
      <c r="E11" s="19">
        <v>6.4254006110788006E-2</v>
      </c>
      <c r="F11" s="19"/>
      <c r="G11" s="19">
        <v>6.9520676039555807E-2</v>
      </c>
      <c r="H11" s="19">
        <v>5.9934766123748602E-2</v>
      </c>
      <c r="I11" s="19">
        <v>4.1032728279617299E-2</v>
      </c>
      <c r="J11" s="19">
        <v>6.2340182707872498E-2</v>
      </c>
      <c r="K11" s="19">
        <v>3.93881672324616E-2</v>
      </c>
      <c r="L11" s="19">
        <v>5.1771201586192299E-2</v>
      </c>
      <c r="M11" s="19"/>
      <c r="N11" s="19">
        <v>5.7710555287960902E-2</v>
      </c>
      <c r="O11" s="19">
        <v>4.93102830128513E-2</v>
      </c>
      <c r="P11" s="19">
        <v>5.6465774962965398E-2</v>
      </c>
      <c r="Q11" s="19">
        <v>5.1751623025357303E-2</v>
      </c>
      <c r="R11" s="19"/>
      <c r="S11" s="19">
        <v>4.3071414791671501E-2</v>
      </c>
      <c r="T11" s="19">
        <v>6.4898716939721504E-2</v>
      </c>
      <c r="U11" s="19">
        <v>4.2153473842292503E-2</v>
      </c>
      <c r="V11" s="19">
        <v>4.6396001517996603E-2</v>
      </c>
      <c r="W11" s="19">
        <v>6.7621197315095694E-2</v>
      </c>
      <c r="X11" s="19">
        <v>5.7881797131476002E-2</v>
      </c>
      <c r="Y11" s="19">
        <v>6.8101492101025105E-2</v>
      </c>
      <c r="Z11" s="19">
        <v>3.7396777848484199E-2</v>
      </c>
      <c r="AA11" s="19">
        <v>5.9769792596025502E-2</v>
      </c>
      <c r="AB11" s="19">
        <v>3.9065862281729397E-2</v>
      </c>
      <c r="AC11" s="19">
        <v>6.7778615208806306E-2</v>
      </c>
      <c r="AD11" s="19">
        <v>5.1684716138460499E-2</v>
      </c>
      <c r="AE11" s="19"/>
      <c r="AF11" s="19">
        <v>4.8829562898641099E-2</v>
      </c>
      <c r="AG11" s="19">
        <v>5.8503101885823E-2</v>
      </c>
      <c r="AH11" s="19">
        <v>4.2887241218248703E-2</v>
      </c>
      <c r="AI11" s="19">
        <v>3.9535097603767798E-2</v>
      </c>
      <c r="AJ11" s="19">
        <v>7.2191824095611798E-2</v>
      </c>
      <c r="AK11" s="19"/>
      <c r="AL11" s="19">
        <v>3.6398600545538701E-2</v>
      </c>
      <c r="AM11" s="19">
        <v>6.0962272474198297E-2</v>
      </c>
      <c r="AN11" s="19">
        <v>4.8578014003930602E-2</v>
      </c>
      <c r="AO11" s="19">
        <v>4.8018014785239503E-2</v>
      </c>
      <c r="AP11" s="19">
        <v>4.7433680757231998E-2</v>
      </c>
    </row>
    <row r="12" spans="2:42" x14ac:dyDescent="0.35">
      <c r="B12" s="16" t="s">
        <v>74</v>
      </c>
    </row>
    <row r="13" spans="2:42" x14ac:dyDescent="0.35">
      <c r="B13" t="s">
        <v>63</v>
      </c>
    </row>
    <row r="14" spans="2:42" x14ac:dyDescent="0.35">
      <c r="B14" t="s">
        <v>64</v>
      </c>
    </row>
    <row r="16" spans="2:42" x14ac:dyDescent="0.35">
      <c r="B16"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1961</v>
      </c>
      <c r="D7" s="10">
        <v>967</v>
      </c>
      <c r="E7" s="10">
        <v>990</v>
      </c>
      <c r="F7" s="10"/>
      <c r="G7" s="10">
        <v>246</v>
      </c>
      <c r="H7" s="10">
        <v>352</v>
      </c>
      <c r="I7" s="10">
        <v>345</v>
      </c>
      <c r="J7" s="10">
        <v>305</v>
      </c>
      <c r="K7" s="10">
        <v>329</v>
      </c>
      <c r="L7" s="10">
        <v>384</v>
      </c>
      <c r="M7" s="10"/>
      <c r="N7" s="10">
        <v>460</v>
      </c>
      <c r="O7" s="10">
        <v>588</v>
      </c>
      <c r="P7" s="10">
        <v>400</v>
      </c>
      <c r="Q7" s="10">
        <v>504</v>
      </c>
      <c r="R7" s="10"/>
      <c r="S7" s="10">
        <v>200</v>
      </c>
      <c r="T7" s="10">
        <v>213</v>
      </c>
      <c r="U7" s="10">
        <v>137</v>
      </c>
      <c r="V7" s="10">
        <v>174</v>
      </c>
      <c r="W7" s="10">
        <v>132</v>
      </c>
      <c r="X7" s="10">
        <v>173</v>
      </c>
      <c r="Y7" s="10">
        <v>154</v>
      </c>
      <c r="Z7" s="10">
        <v>83</v>
      </c>
      <c r="AA7" s="10">
        <v>191</v>
      </c>
      <c r="AB7" s="10">
        <v>254</v>
      </c>
      <c r="AC7" s="10">
        <v>188</v>
      </c>
      <c r="AD7" s="10">
        <v>62</v>
      </c>
      <c r="AE7" s="10"/>
      <c r="AF7" s="10">
        <v>323</v>
      </c>
      <c r="AG7" s="10">
        <v>672</v>
      </c>
      <c r="AH7" s="10">
        <v>134</v>
      </c>
      <c r="AI7" s="10">
        <v>247</v>
      </c>
      <c r="AJ7" s="10">
        <v>132</v>
      </c>
      <c r="AK7" s="10"/>
      <c r="AL7" s="10">
        <v>277</v>
      </c>
      <c r="AM7" s="10">
        <v>396</v>
      </c>
      <c r="AN7" s="10">
        <v>181</v>
      </c>
      <c r="AO7" s="10">
        <v>503</v>
      </c>
      <c r="AP7" s="10">
        <v>222</v>
      </c>
    </row>
    <row r="8" spans="2:42" ht="30" customHeight="1" x14ac:dyDescent="0.35">
      <c r="B8" s="11" t="s">
        <v>20</v>
      </c>
      <c r="C8" s="11">
        <v>1956</v>
      </c>
      <c r="D8" s="11">
        <v>961</v>
      </c>
      <c r="E8" s="11">
        <v>992</v>
      </c>
      <c r="F8" s="11"/>
      <c r="G8" s="11">
        <v>278</v>
      </c>
      <c r="H8" s="11">
        <v>330</v>
      </c>
      <c r="I8" s="11">
        <v>336</v>
      </c>
      <c r="J8" s="11">
        <v>339</v>
      </c>
      <c r="K8" s="11">
        <v>276</v>
      </c>
      <c r="L8" s="11">
        <v>397</v>
      </c>
      <c r="M8" s="11"/>
      <c r="N8" s="11">
        <v>497</v>
      </c>
      <c r="O8" s="11">
        <v>517</v>
      </c>
      <c r="P8" s="11">
        <v>438</v>
      </c>
      <c r="Q8" s="11">
        <v>495</v>
      </c>
      <c r="R8" s="11"/>
      <c r="S8" s="11">
        <v>269</v>
      </c>
      <c r="T8" s="11">
        <v>253</v>
      </c>
      <c r="U8" s="11">
        <v>155</v>
      </c>
      <c r="V8" s="11">
        <v>176</v>
      </c>
      <c r="W8" s="11">
        <v>135</v>
      </c>
      <c r="X8" s="11">
        <v>176</v>
      </c>
      <c r="Y8" s="11">
        <v>156</v>
      </c>
      <c r="Z8" s="11">
        <v>80</v>
      </c>
      <c r="AA8" s="11">
        <v>214</v>
      </c>
      <c r="AB8" s="11">
        <v>181</v>
      </c>
      <c r="AC8" s="11">
        <v>102</v>
      </c>
      <c r="AD8" s="11">
        <v>59</v>
      </c>
      <c r="AE8" s="11"/>
      <c r="AF8" s="11">
        <v>341</v>
      </c>
      <c r="AG8" s="11">
        <v>670</v>
      </c>
      <c r="AH8" s="11">
        <v>141</v>
      </c>
      <c r="AI8" s="11">
        <v>240</v>
      </c>
      <c r="AJ8" s="11">
        <v>139</v>
      </c>
      <c r="AK8" s="11"/>
      <c r="AL8" s="11">
        <v>287</v>
      </c>
      <c r="AM8" s="11">
        <v>393</v>
      </c>
      <c r="AN8" s="11">
        <v>188</v>
      </c>
      <c r="AO8" s="11">
        <v>498</v>
      </c>
      <c r="AP8" s="11">
        <v>238</v>
      </c>
    </row>
    <row r="9" spans="2:42" x14ac:dyDescent="0.35">
      <c r="B9" s="18" t="s">
        <v>71</v>
      </c>
      <c r="C9" s="17">
        <v>0.354561307511982</v>
      </c>
      <c r="D9" s="17">
        <v>0.31358612605398201</v>
      </c>
      <c r="E9" s="17">
        <v>0.39166146082633302</v>
      </c>
      <c r="F9" s="17"/>
      <c r="G9" s="17">
        <v>0.41835531334765802</v>
      </c>
      <c r="H9" s="17">
        <v>0.42283849781382599</v>
      </c>
      <c r="I9" s="17">
        <v>0.34564187906972599</v>
      </c>
      <c r="J9" s="17">
        <v>0.334961394245957</v>
      </c>
      <c r="K9" s="17">
        <v>0.33004677919033198</v>
      </c>
      <c r="L9" s="17">
        <v>0.294339910528509</v>
      </c>
      <c r="M9" s="17"/>
      <c r="N9" s="17">
        <v>0.40554825088648799</v>
      </c>
      <c r="O9" s="17">
        <v>0.37639103121287298</v>
      </c>
      <c r="P9" s="17">
        <v>0.34632188509258099</v>
      </c>
      <c r="Q9" s="17">
        <v>0.29431677505562298</v>
      </c>
      <c r="R9" s="17"/>
      <c r="S9" s="17">
        <v>0.406614125753611</v>
      </c>
      <c r="T9" s="17">
        <v>0.31943639923211697</v>
      </c>
      <c r="U9" s="17">
        <v>0.33712566697659502</v>
      </c>
      <c r="V9" s="17">
        <v>0.364569481345008</v>
      </c>
      <c r="W9" s="17">
        <v>0.32518437227022501</v>
      </c>
      <c r="X9" s="17">
        <v>0.425116115079822</v>
      </c>
      <c r="Y9" s="17">
        <v>0.31515151199152702</v>
      </c>
      <c r="Z9" s="17">
        <v>0.33849524286481503</v>
      </c>
      <c r="AA9" s="17">
        <v>0.33545842164835199</v>
      </c>
      <c r="AB9" s="17">
        <v>0.33490973566316101</v>
      </c>
      <c r="AC9" s="17">
        <v>0.36141010544271202</v>
      </c>
      <c r="AD9" s="17">
        <v>0.38469953063946999</v>
      </c>
      <c r="AE9" s="17"/>
      <c r="AF9" s="17">
        <v>0.29920085533159801</v>
      </c>
      <c r="AG9" s="17">
        <v>0.38830412390722802</v>
      </c>
      <c r="AH9" s="17">
        <v>0.369628076510085</v>
      </c>
      <c r="AI9" s="17">
        <v>0.34194135972884998</v>
      </c>
      <c r="AJ9" s="17">
        <v>0.46768654116320602</v>
      </c>
      <c r="AK9" s="17"/>
      <c r="AL9" s="17">
        <v>0.30301238787953499</v>
      </c>
      <c r="AM9" s="17">
        <v>0.38521758059327799</v>
      </c>
      <c r="AN9" s="17">
        <v>0.37749441133351802</v>
      </c>
      <c r="AO9" s="17">
        <v>0.28964345066237002</v>
      </c>
      <c r="AP9" s="17">
        <v>0.56943338392591503</v>
      </c>
    </row>
    <row r="10" spans="2:42" x14ac:dyDescent="0.35">
      <c r="B10" s="18" t="s">
        <v>72</v>
      </c>
      <c r="C10" s="17">
        <v>0.56215641798050497</v>
      </c>
      <c r="D10" s="17">
        <v>0.61535264637681097</v>
      </c>
      <c r="E10" s="17">
        <v>0.51287866329125797</v>
      </c>
      <c r="F10" s="17"/>
      <c r="G10" s="17">
        <v>0.45290661074309901</v>
      </c>
      <c r="H10" s="17">
        <v>0.51622502999597697</v>
      </c>
      <c r="I10" s="17">
        <v>0.55367315859955102</v>
      </c>
      <c r="J10" s="17">
        <v>0.59246893181057803</v>
      </c>
      <c r="K10" s="17">
        <v>0.59582188388964197</v>
      </c>
      <c r="L10" s="17">
        <v>0.63486083251749204</v>
      </c>
      <c r="M10" s="17"/>
      <c r="N10" s="17">
        <v>0.50902937535374604</v>
      </c>
      <c r="O10" s="17">
        <v>0.56246372287673196</v>
      </c>
      <c r="P10" s="17">
        <v>0.57556329469184697</v>
      </c>
      <c r="Q10" s="17">
        <v>0.60015158649484002</v>
      </c>
      <c r="R10" s="17"/>
      <c r="S10" s="17">
        <v>0.50407789929813396</v>
      </c>
      <c r="T10" s="17">
        <v>0.58504196142641796</v>
      </c>
      <c r="U10" s="17">
        <v>0.60661027652296995</v>
      </c>
      <c r="V10" s="17">
        <v>0.56628539341528095</v>
      </c>
      <c r="W10" s="17">
        <v>0.56407516281013603</v>
      </c>
      <c r="X10" s="17">
        <v>0.49005687077184701</v>
      </c>
      <c r="Y10" s="17">
        <v>0.58293096215861795</v>
      </c>
      <c r="Z10" s="17">
        <v>0.58308528666807902</v>
      </c>
      <c r="AA10" s="17">
        <v>0.59702723371514899</v>
      </c>
      <c r="AB10" s="17">
        <v>0.59872648536088702</v>
      </c>
      <c r="AC10" s="17">
        <v>0.54386587189942404</v>
      </c>
      <c r="AD10" s="17">
        <v>0.51944691185242597</v>
      </c>
      <c r="AE10" s="17"/>
      <c r="AF10" s="17">
        <v>0.64648932893877198</v>
      </c>
      <c r="AG10" s="17">
        <v>0.53786614104817898</v>
      </c>
      <c r="AH10" s="17">
        <v>0.53103927529844497</v>
      </c>
      <c r="AI10" s="17">
        <v>0.567498381048678</v>
      </c>
      <c r="AJ10" s="17">
        <v>0.45254336497354503</v>
      </c>
      <c r="AK10" s="17"/>
      <c r="AL10" s="17">
        <v>0.62858734478365896</v>
      </c>
      <c r="AM10" s="17">
        <v>0.53681227769142503</v>
      </c>
      <c r="AN10" s="17">
        <v>0.50000766305442801</v>
      </c>
      <c r="AO10" s="17">
        <v>0.643133290038295</v>
      </c>
      <c r="AP10" s="17">
        <v>0.367514768969466</v>
      </c>
    </row>
    <row r="11" spans="2:42" x14ac:dyDescent="0.35">
      <c r="B11" s="18" t="s">
        <v>60</v>
      </c>
      <c r="C11" s="19">
        <v>8.3282274507513104E-2</v>
      </c>
      <c r="D11" s="19">
        <v>7.1061227569207297E-2</v>
      </c>
      <c r="E11" s="19">
        <v>9.5459875882408798E-2</v>
      </c>
      <c r="F11" s="19"/>
      <c r="G11" s="19">
        <v>0.12873807590924299</v>
      </c>
      <c r="H11" s="19">
        <v>6.0936472190196801E-2</v>
      </c>
      <c r="I11" s="19">
        <v>0.10068496233072299</v>
      </c>
      <c r="J11" s="19">
        <v>7.2569673943464294E-2</v>
      </c>
      <c r="K11" s="19">
        <v>7.4131336920026103E-2</v>
      </c>
      <c r="L11" s="19">
        <v>7.0799256953998302E-2</v>
      </c>
      <c r="M11" s="19"/>
      <c r="N11" s="19">
        <v>8.5422373759766301E-2</v>
      </c>
      <c r="O11" s="19">
        <v>6.1145245910394802E-2</v>
      </c>
      <c r="P11" s="19">
        <v>7.8114820215571604E-2</v>
      </c>
      <c r="Q11" s="19">
        <v>0.105531638449537</v>
      </c>
      <c r="R11" s="19"/>
      <c r="S11" s="19">
        <v>8.9307974948254598E-2</v>
      </c>
      <c r="T11" s="19">
        <v>9.5521639341466E-2</v>
      </c>
      <c r="U11" s="19">
        <v>5.6264056500435602E-2</v>
      </c>
      <c r="V11" s="19">
        <v>6.9145125239710503E-2</v>
      </c>
      <c r="W11" s="19">
        <v>0.11074046491964</v>
      </c>
      <c r="X11" s="19">
        <v>8.4827014148330701E-2</v>
      </c>
      <c r="Y11" s="19">
        <v>0.101917525849855</v>
      </c>
      <c r="Z11" s="19">
        <v>7.8419470467105998E-2</v>
      </c>
      <c r="AA11" s="19">
        <v>6.7514344636499204E-2</v>
      </c>
      <c r="AB11" s="19">
        <v>6.6363778975952206E-2</v>
      </c>
      <c r="AC11" s="19">
        <v>9.4724022657863505E-2</v>
      </c>
      <c r="AD11" s="19">
        <v>9.5853557508103496E-2</v>
      </c>
      <c r="AE11" s="19"/>
      <c r="AF11" s="19">
        <v>5.4309815729630402E-2</v>
      </c>
      <c r="AG11" s="19">
        <v>7.3829735044593503E-2</v>
      </c>
      <c r="AH11" s="19">
        <v>9.9332648191469905E-2</v>
      </c>
      <c r="AI11" s="19">
        <v>9.0560259222471698E-2</v>
      </c>
      <c r="AJ11" s="19">
        <v>7.9770093863248695E-2</v>
      </c>
      <c r="AK11" s="19"/>
      <c r="AL11" s="19">
        <v>6.8400267336806195E-2</v>
      </c>
      <c r="AM11" s="19">
        <v>7.7970141715297203E-2</v>
      </c>
      <c r="AN11" s="19">
        <v>0.122497925612055</v>
      </c>
      <c r="AO11" s="19">
        <v>6.7223259299334898E-2</v>
      </c>
      <c r="AP11" s="19">
        <v>6.3051847104618503E-2</v>
      </c>
    </row>
    <row r="12" spans="2:42" x14ac:dyDescent="0.35">
      <c r="B12" s="16" t="s">
        <v>74</v>
      </c>
    </row>
    <row r="13" spans="2:42" x14ac:dyDescent="0.35">
      <c r="B13" t="s">
        <v>63</v>
      </c>
    </row>
    <row r="14" spans="2:42" x14ac:dyDescent="0.35">
      <c r="B14" t="s">
        <v>64</v>
      </c>
    </row>
    <row r="16" spans="2:42" x14ac:dyDescent="0.35">
      <c r="B16"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1961</v>
      </c>
      <c r="D7" s="10">
        <v>967</v>
      </c>
      <c r="E7" s="10">
        <v>990</v>
      </c>
      <c r="F7" s="10"/>
      <c r="G7" s="10">
        <v>246</v>
      </c>
      <c r="H7" s="10">
        <v>352</v>
      </c>
      <c r="I7" s="10">
        <v>345</v>
      </c>
      <c r="J7" s="10">
        <v>305</v>
      </c>
      <c r="K7" s="10">
        <v>329</v>
      </c>
      <c r="L7" s="10">
        <v>384</v>
      </c>
      <c r="M7" s="10"/>
      <c r="N7" s="10">
        <v>460</v>
      </c>
      <c r="O7" s="10">
        <v>588</v>
      </c>
      <c r="P7" s="10">
        <v>400</v>
      </c>
      <c r="Q7" s="10">
        <v>504</v>
      </c>
      <c r="R7" s="10"/>
      <c r="S7" s="10">
        <v>200</v>
      </c>
      <c r="T7" s="10">
        <v>213</v>
      </c>
      <c r="U7" s="10">
        <v>137</v>
      </c>
      <c r="V7" s="10">
        <v>174</v>
      </c>
      <c r="W7" s="10">
        <v>132</v>
      </c>
      <c r="X7" s="10">
        <v>173</v>
      </c>
      <c r="Y7" s="10">
        <v>154</v>
      </c>
      <c r="Z7" s="10">
        <v>83</v>
      </c>
      <c r="AA7" s="10">
        <v>191</v>
      </c>
      <c r="AB7" s="10">
        <v>254</v>
      </c>
      <c r="AC7" s="10">
        <v>188</v>
      </c>
      <c r="AD7" s="10">
        <v>62</v>
      </c>
      <c r="AE7" s="10"/>
      <c r="AF7" s="10">
        <v>323</v>
      </c>
      <c r="AG7" s="10">
        <v>672</v>
      </c>
      <c r="AH7" s="10">
        <v>134</v>
      </c>
      <c r="AI7" s="10">
        <v>247</v>
      </c>
      <c r="AJ7" s="10">
        <v>132</v>
      </c>
      <c r="AK7" s="10"/>
      <c r="AL7" s="10">
        <v>277</v>
      </c>
      <c r="AM7" s="10">
        <v>396</v>
      </c>
      <c r="AN7" s="10">
        <v>181</v>
      </c>
      <c r="AO7" s="10">
        <v>503</v>
      </c>
      <c r="AP7" s="10">
        <v>222</v>
      </c>
    </row>
    <row r="8" spans="2:42" ht="30" customHeight="1" x14ac:dyDescent="0.35">
      <c r="B8" s="11" t="s">
        <v>20</v>
      </c>
      <c r="C8" s="11">
        <v>1956</v>
      </c>
      <c r="D8" s="11">
        <v>961</v>
      </c>
      <c r="E8" s="11">
        <v>992</v>
      </c>
      <c r="F8" s="11"/>
      <c r="G8" s="11">
        <v>278</v>
      </c>
      <c r="H8" s="11">
        <v>330</v>
      </c>
      <c r="I8" s="11">
        <v>336</v>
      </c>
      <c r="J8" s="11">
        <v>339</v>
      </c>
      <c r="K8" s="11">
        <v>276</v>
      </c>
      <c r="L8" s="11">
        <v>397</v>
      </c>
      <c r="M8" s="11"/>
      <c r="N8" s="11">
        <v>497</v>
      </c>
      <c r="O8" s="11">
        <v>517</v>
      </c>
      <c r="P8" s="11">
        <v>438</v>
      </c>
      <c r="Q8" s="11">
        <v>495</v>
      </c>
      <c r="R8" s="11"/>
      <c r="S8" s="11">
        <v>269</v>
      </c>
      <c r="T8" s="11">
        <v>253</v>
      </c>
      <c r="U8" s="11">
        <v>155</v>
      </c>
      <c r="V8" s="11">
        <v>176</v>
      </c>
      <c r="W8" s="11">
        <v>135</v>
      </c>
      <c r="X8" s="11">
        <v>176</v>
      </c>
      <c r="Y8" s="11">
        <v>156</v>
      </c>
      <c r="Z8" s="11">
        <v>80</v>
      </c>
      <c r="AA8" s="11">
        <v>214</v>
      </c>
      <c r="AB8" s="11">
        <v>181</v>
      </c>
      <c r="AC8" s="11">
        <v>102</v>
      </c>
      <c r="AD8" s="11">
        <v>59</v>
      </c>
      <c r="AE8" s="11"/>
      <c r="AF8" s="11">
        <v>341</v>
      </c>
      <c r="AG8" s="11">
        <v>670</v>
      </c>
      <c r="AH8" s="11">
        <v>141</v>
      </c>
      <c r="AI8" s="11">
        <v>240</v>
      </c>
      <c r="AJ8" s="11">
        <v>139</v>
      </c>
      <c r="AK8" s="11"/>
      <c r="AL8" s="11">
        <v>287</v>
      </c>
      <c r="AM8" s="11">
        <v>393</v>
      </c>
      <c r="AN8" s="11">
        <v>188</v>
      </c>
      <c r="AO8" s="11">
        <v>498</v>
      </c>
      <c r="AP8" s="11">
        <v>238</v>
      </c>
    </row>
    <row r="9" spans="2:42" x14ac:dyDescent="0.35">
      <c r="B9" s="18" t="s">
        <v>71</v>
      </c>
      <c r="C9" s="17">
        <v>8.8788691100709902E-2</v>
      </c>
      <c r="D9" s="17">
        <v>0.111836608021054</v>
      </c>
      <c r="E9" s="17">
        <v>6.63754495303579E-2</v>
      </c>
      <c r="F9" s="17"/>
      <c r="G9" s="17">
        <v>0.15002011878637</v>
      </c>
      <c r="H9" s="17">
        <v>0.17251203572481999</v>
      </c>
      <c r="I9" s="17">
        <v>0.109025753745909</v>
      </c>
      <c r="J9" s="17">
        <v>5.6747172520330798E-2</v>
      </c>
      <c r="K9" s="17">
        <v>4.7839301262832097E-2</v>
      </c>
      <c r="L9" s="17">
        <v>1.4844998284762099E-2</v>
      </c>
      <c r="M9" s="17"/>
      <c r="N9" s="17">
        <v>0.122919540403263</v>
      </c>
      <c r="O9" s="17">
        <v>7.6061378519062597E-2</v>
      </c>
      <c r="P9" s="17">
        <v>9.7656199996040902E-2</v>
      </c>
      <c r="Q9" s="17">
        <v>6.1548118825259401E-2</v>
      </c>
      <c r="R9" s="17"/>
      <c r="S9" s="17">
        <v>0.15691140715385199</v>
      </c>
      <c r="T9" s="17">
        <v>5.27774199465035E-2</v>
      </c>
      <c r="U9" s="17">
        <v>7.3729231744628407E-2</v>
      </c>
      <c r="V9" s="17">
        <v>6.6906972859994696E-2</v>
      </c>
      <c r="W9" s="17">
        <v>6.5910008956742497E-2</v>
      </c>
      <c r="X9" s="17">
        <v>0.113183261597029</v>
      </c>
      <c r="Y9" s="17">
        <v>8.7292926829323006E-2</v>
      </c>
      <c r="Z9" s="17">
        <v>0.112391112425015</v>
      </c>
      <c r="AA9" s="17">
        <v>5.9064121516353402E-2</v>
      </c>
      <c r="AB9" s="17">
        <v>8.6404787197481306E-2</v>
      </c>
      <c r="AC9" s="17">
        <v>8.0722458228323593E-2</v>
      </c>
      <c r="AD9" s="17">
        <v>0.11826261218468399</v>
      </c>
      <c r="AE9" s="17"/>
      <c r="AF9" s="17">
        <v>8.6363605464514603E-2</v>
      </c>
      <c r="AG9" s="17">
        <v>8.77978371426648E-2</v>
      </c>
      <c r="AH9" s="17">
        <v>7.56934859507227E-2</v>
      </c>
      <c r="AI9" s="17">
        <v>9.8584416808245798E-2</v>
      </c>
      <c r="AJ9" s="17">
        <v>0.14032859853923399</v>
      </c>
      <c r="AK9" s="17"/>
      <c r="AL9" s="17">
        <v>0.12110032660959499</v>
      </c>
      <c r="AM9" s="17">
        <v>0.10221787707866101</v>
      </c>
      <c r="AN9" s="17">
        <v>8.7464166205309404E-2</v>
      </c>
      <c r="AO9" s="17">
        <v>8.1451169810326698E-2</v>
      </c>
      <c r="AP9" s="17">
        <v>8.0183477433435901E-2</v>
      </c>
    </row>
    <row r="10" spans="2:42" x14ac:dyDescent="0.35">
      <c r="B10" s="18" t="s">
        <v>72</v>
      </c>
      <c r="C10" s="17">
        <v>0.86999425570221101</v>
      </c>
      <c r="D10" s="17">
        <v>0.85352732190092895</v>
      </c>
      <c r="E10" s="17">
        <v>0.88586455027894895</v>
      </c>
      <c r="F10" s="17"/>
      <c r="G10" s="17">
        <v>0.768492203233201</v>
      </c>
      <c r="H10" s="17">
        <v>0.78764182251773596</v>
      </c>
      <c r="I10" s="17">
        <v>0.86115174732532696</v>
      </c>
      <c r="J10" s="17">
        <v>0.90597559475894895</v>
      </c>
      <c r="K10" s="17">
        <v>0.92679437394477704</v>
      </c>
      <c r="L10" s="17">
        <v>0.94698223059204001</v>
      </c>
      <c r="M10" s="17"/>
      <c r="N10" s="17">
        <v>0.83759877762881296</v>
      </c>
      <c r="O10" s="17">
        <v>0.89972985523057603</v>
      </c>
      <c r="P10" s="17">
        <v>0.85041559171608105</v>
      </c>
      <c r="Q10" s="17">
        <v>0.88835846867605806</v>
      </c>
      <c r="R10" s="17"/>
      <c r="S10" s="17">
        <v>0.77545252311157598</v>
      </c>
      <c r="T10" s="17">
        <v>0.89691853079594797</v>
      </c>
      <c r="U10" s="17">
        <v>0.89284250262585196</v>
      </c>
      <c r="V10" s="17">
        <v>0.89623556651749003</v>
      </c>
      <c r="W10" s="17">
        <v>0.88573265875763796</v>
      </c>
      <c r="X10" s="17">
        <v>0.85104284251885398</v>
      </c>
      <c r="Y10" s="17">
        <v>0.88524197330298204</v>
      </c>
      <c r="Z10" s="17">
        <v>0.82367243972814297</v>
      </c>
      <c r="AA10" s="17">
        <v>0.91041133718742695</v>
      </c>
      <c r="AB10" s="17">
        <v>0.88459179834014301</v>
      </c>
      <c r="AC10" s="17">
        <v>0.89351693612998395</v>
      </c>
      <c r="AD10" s="17">
        <v>0.85759489011424495</v>
      </c>
      <c r="AE10" s="17"/>
      <c r="AF10" s="17">
        <v>0.86819669309127001</v>
      </c>
      <c r="AG10" s="17">
        <v>0.86978059275948805</v>
      </c>
      <c r="AH10" s="17">
        <v>0.88857418881295103</v>
      </c>
      <c r="AI10" s="17">
        <v>0.85170137000296797</v>
      </c>
      <c r="AJ10" s="17">
        <v>0.82997543456574796</v>
      </c>
      <c r="AK10" s="17"/>
      <c r="AL10" s="17">
        <v>0.84628983382420797</v>
      </c>
      <c r="AM10" s="17">
        <v>0.85154533425536505</v>
      </c>
      <c r="AN10" s="17">
        <v>0.84110594942139005</v>
      </c>
      <c r="AO10" s="17">
        <v>0.87964375095997704</v>
      </c>
      <c r="AP10" s="17">
        <v>0.89432076070838395</v>
      </c>
    </row>
    <row r="11" spans="2:42" x14ac:dyDescent="0.35">
      <c r="B11" s="18" t="s">
        <v>60</v>
      </c>
      <c r="C11" s="19">
        <v>4.1217053197079002E-2</v>
      </c>
      <c r="D11" s="19">
        <v>3.46360700780163E-2</v>
      </c>
      <c r="E11" s="19">
        <v>4.7760000190693097E-2</v>
      </c>
      <c r="F11" s="19"/>
      <c r="G11" s="19">
        <v>8.1487677980428802E-2</v>
      </c>
      <c r="H11" s="19">
        <v>3.9846141757444199E-2</v>
      </c>
      <c r="I11" s="19">
        <v>2.98224989287641E-2</v>
      </c>
      <c r="J11" s="19">
        <v>3.7277232720720303E-2</v>
      </c>
      <c r="K11" s="19">
        <v>2.5366324792391301E-2</v>
      </c>
      <c r="L11" s="19">
        <v>3.8172771123197703E-2</v>
      </c>
      <c r="M11" s="19"/>
      <c r="N11" s="19">
        <v>3.9481681967924002E-2</v>
      </c>
      <c r="O11" s="19">
        <v>2.4208766250361599E-2</v>
      </c>
      <c r="P11" s="19">
        <v>5.1928208287877899E-2</v>
      </c>
      <c r="Q11" s="19">
        <v>5.0093412498682398E-2</v>
      </c>
      <c r="R11" s="19"/>
      <c r="S11" s="19">
        <v>6.7636069734571994E-2</v>
      </c>
      <c r="T11" s="19">
        <v>5.0304049257548403E-2</v>
      </c>
      <c r="U11" s="19">
        <v>3.3428265629519803E-2</v>
      </c>
      <c r="V11" s="19">
        <v>3.68574606225157E-2</v>
      </c>
      <c r="W11" s="19">
        <v>4.8357332285619302E-2</v>
      </c>
      <c r="X11" s="19">
        <v>3.5773895884117002E-2</v>
      </c>
      <c r="Y11" s="19">
        <v>2.7465099867695301E-2</v>
      </c>
      <c r="Z11" s="19">
        <v>6.3936447846842104E-2</v>
      </c>
      <c r="AA11" s="19">
        <v>3.0524541296219398E-2</v>
      </c>
      <c r="AB11" s="19">
        <v>2.9003414462375501E-2</v>
      </c>
      <c r="AC11" s="19">
        <v>2.57606056416925E-2</v>
      </c>
      <c r="AD11" s="19">
        <v>2.4142497701070801E-2</v>
      </c>
      <c r="AE11" s="19"/>
      <c r="AF11" s="19">
        <v>4.5439701444215698E-2</v>
      </c>
      <c r="AG11" s="19">
        <v>4.2421570097847403E-2</v>
      </c>
      <c r="AH11" s="19">
        <v>3.5732325236326502E-2</v>
      </c>
      <c r="AI11" s="19">
        <v>4.9714213188786299E-2</v>
      </c>
      <c r="AJ11" s="19">
        <v>2.9695966895018199E-2</v>
      </c>
      <c r="AK11" s="19"/>
      <c r="AL11" s="19">
        <v>3.2609839566196903E-2</v>
      </c>
      <c r="AM11" s="19">
        <v>4.6236788665973701E-2</v>
      </c>
      <c r="AN11" s="19">
        <v>7.1429884373300195E-2</v>
      </c>
      <c r="AO11" s="19">
        <v>3.8905079229696597E-2</v>
      </c>
      <c r="AP11" s="19">
        <v>2.54957618581804E-2</v>
      </c>
    </row>
    <row r="12" spans="2:42" x14ac:dyDescent="0.35">
      <c r="B12" s="16" t="s">
        <v>74</v>
      </c>
    </row>
    <row r="13" spans="2:42" x14ac:dyDescent="0.35">
      <c r="B13" t="s">
        <v>63</v>
      </c>
    </row>
    <row r="14" spans="2:42" x14ac:dyDescent="0.35">
      <c r="B14" t="s">
        <v>64</v>
      </c>
    </row>
    <row r="16" spans="2:42" x14ac:dyDescent="0.35">
      <c r="B16"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1961</v>
      </c>
      <c r="D7" s="10">
        <v>967</v>
      </c>
      <c r="E7" s="10">
        <v>990</v>
      </c>
      <c r="F7" s="10"/>
      <c r="G7" s="10">
        <v>246</v>
      </c>
      <c r="H7" s="10">
        <v>352</v>
      </c>
      <c r="I7" s="10">
        <v>345</v>
      </c>
      <c r="J7" s="10">
        <v>305</v>
      </c>
      <c r="K7" s="10">
        <v>329</v>
      </c>
      <c r="L7" s="10">
        <v>384</v>
      </c>
      <c r="M7" s="10"/>
      <c r="N7" s="10">
        <v>460</v>
      </c>
      <c r="O7" s="10">
        <v>588</v>
      </c>
      <c r="P7" s="10">
        <v>400</v>
      </c>
      <c r="Q7" s="10">
        <v>504</v>
      </c>
      <c r="R7" s="10"/>
      <c r="S7" s="10">
        <v>200</v>
      </c>
      <c r="T7" s="10">
        <v>213</v>
      </c>
      <c r="U7" s="10">
        <v>137</v>
      </c>
      <c r="V7" s="10">
        <v>174</v>
      </c>
      <c r="W7" s="10">
        <v>132</v>
      </c>
      <c r="X7" s="10">
        <v>173</v>
      </c>
      <c r="Y7" s="10">
        <v>154</v>
      </c>
      <c r="Z7" s="10">
        <v>83</v>
      </c>
      <c r="AA7" s="10">
        <v>191</v>
      </c>
      <c r="AB7" s="10">
        <v>254</v>
      </c>
      <c r="AC7" s="10">
        <v>188</v>
      </c>
      <c r="AD7" s="10">
        <v>62</v>
      </c>
      <c r="AE7" s="10"/>
      <c r="AF7" s="10">
        <v>323</v>
      </c>
      <c r="AG7" s="10">
        <v>672</v>
      </c>
      <c r="AH7" s="10">
        <v>134</v>
      </c>
      <c r="AI7" s="10">
        <v>247</v>
      </c>
      <c r="AJ7" s="10">
        <v>132</v>
      </c>
      <c r="AK7" s="10"/>
      <c r="AL7" s="10">
        <v>277</v>
      </c>
      <c r="AM7" s="10">
        <v>396</v>
      </c>
      <c r="AN7" s="10">
        <v>181</v>
      </c>
      <c r="AO7" s="10">
        <v>503</v>
      </c>
      <c r="AP7" s="10">
        <v>222</v>
      </c>
    </row>
    <row r="8" spans="2:42" ht="30" customHeight="1" x14ac:dyDescent="0.35">
      <c r="B8" s="11" t="s">
        <v>20</v>
      </c>
      <c r="C8" s="11">
        <v>1956</v>
      </c>
      <c r="D8" s="11">
        <v>961</v>
      </c>
      <c r="E8" s="11">
        <v>992</v>
      </c>
      <c r="F8" s="11"/>
      <c r="G8" s="11">
        <v>278</v>
      </c>
      <c r="H8" s="11">
        <v>330</v>
      </c>
      <c r="I8" s="11">
        <v>336</v>
      </c>
      <c r="J8" s="11">
        <v>339</v>
      </c>
      <c r="K8" s="11">
        <v>276</v>
      </c>
      <c r="L8" s="11">
        <v>397</v>
      </c>
      <c r="M8" s="11"/>
      <c r="N8" s="11">
        <v>497</v>
      </c>
      <c r="O8" s="11">
        <v>517</v>
      </c>
      <c r="P8" s="11">
        <v>438</v>
      </c>
      <c r="Q8" s="11">
        <v>495</v>
      </c>
      <c r="R8" s="11"/>
      <c r="S8" s="11">
        <v>269</v>
      </c>
      <c r="T8" s="11">
        <v>253</v>
      </c>
      <c r="U8" s="11">
        <v>155</v>
      </c>
      <c r="V8" s="11">
        <v>176</v>
      </c>
      <c r="W8" s="11">
        <v>135</v>
      </c>
      <c r="X8" s="11">
        <v>176</v>
      </c>
      <c r="Y8" s="11">
        <v>156</v>
      </c>
      <c r="Z8" s="11">
        <v>80</v>
      </c>
      <c r="AA8" s="11">
        <v>214</v>
      </c>
      <c r="AB8" s="11">
        <v>181</v>
      </c>
      <c r="AC8" s="11">
        <v>102</v>
      </c>
      <c r="AD8" s="11">
        <v>59</v>
      </c>
      <c r="AE8" s="11"/>
      <c r="AF8" s="11">
        <v>341</v>
      </c>
      <c r="AG8" s="11">
        <v>670</v>
      </c>
      <c r="AH8" s="11">
        <v>141</v>
      </c>
      <c r="AI8" s="11">
        <v>240</v>
      </c>
      <c r="AJ8" s="11">
        <v>139</v>
      </c>
      <c r="AK8" s="11"/>
      <c r="AL8" s="11">
        <v>287</v>
      </c>
      <c r="AM8" s="11">
        <v>393</v>
      </c>
      <c r="AN8" s="11">
        <v>188</v>
      </c>
      <c r="AO8" s="11">
        <v>498</v>
      </c>
      <c r="AP8" s="11">
        <v>238</v>
      </c>
    </row>
    <row r="9" spans="2:42" x14ac:dyDescent="0.35">
      <c r="B9" s="18" t="s">
        <v>71</v>
      </c>
      <c r="C9" s="17">
        <v>0.19260283061446601</v>
      </c>
      <c r="D9" s="17">
        <v>0.189102264644739</v>
      </c>
      <c r="E9" s="17">
        <v>0.19465364352633299</v>
      </c>
      <c r="F9" s="17"/>
      <c r="G9" s="17">
        <v>0.318029197106724</v>
      </c>
      <c r="H9" s="17">
        <v>0.29887667685233998</v>
      </c>
      <c r="I9" s="17">
        <v>0.19346824283271299</v>
      </c>
      <c r="J9" s="17">
        <v>0.16879319915676699</v>
      </c>
      <c r="K9" s="17">
        <v>0.14029931926491601</v>
      </c>
      <c r="L9" s="17">
        <v>7.2154395206755595E-2</v>
      </c>
      <c r="M9" s="17"/>
      <c r="N9" s="17">
        <v>0.23535114105721</v>
      </c>
      <c r="O9" s="17">
        <v>0.191212638303008</v>
      </c>
      <c r="P9" s="17">
        <v>0.21732112590814701</v>
      </c>
      <c r="Q9" s="17">
        <v>0.13032099322658899</v>
      </c>
      <c r="R9" s="17"/>
      <c r="S9" s="17">
        <v>0.27729384272616597</v>
      </c>
      <c r="T9" s="17">
        <v>0.12857566175384399</v>
      </c>
      <c r="U9" s="17">
        <v>0.18202596066985799</v>
      </c>
      <c r="V9" s="17">
        <v>0.17679296524219601</v>
      </c>
      <c r="W9" s="17">
        <v>0.12663038957863501</v>
      </c>
      <c r="X9" s="17">
        <v>0.21211827842297101</v>
      </c>
      <c r="Y9" s="17">
        <v>0.16146850595148901</v>
      </c>
      <c r="Z9" s="17">
        <v>0.22666700775419199</v>
      </c>
      <c r="AA9" s="17">
        <v>0.163174192207583</v>
      </c>
      <c r="AB9" s="17">
        <v>0.21821378823964699</v>
      </c>
      <c r="AC9" s="17">
        <v>0.21662572632896901</v>
      </c>
      <c r="AD9" s="17">
        <v>0.27118250107213998</v>
      </c>
      <c r="AE9" s="17"/>
      <c r="AF9" s="17">
        <v>0.14511207723396999</v>
      </c>
      <c r="AG9" s="17">
        <v>0.23989549180810399</v>
      </c>
      <c r="AH9" s="17">
        <v>0.10479084500989599</v>
      </c>
      <c r="AI9" s="17">
        <v>0.182488893422243</v>
      </c>
      <c r="AJ9" s="17">
        <v>0.29136949922928002</v>
      </c>
      <c r="AK9" s="17"/>
      <c r="AL9" s="17">
        <v>0.16087812587587999</v>
      </c>
      <c r="AM9" s="17">
        <v>0.25775670494553499</v>
      </c>
      <c r="AN9" s="17">
        <v>0.13592195440795601</v>
      </c>
      <c r="AO9" s="17">
        <v>0.15041276697064901</v>
      </c>
      <c r="AP9" s="17">
        <v>0.34206532099903902</v>
      </c>
    </row>
    <row r="10" spans="2:42" x14ac:dyDescent="0.35">
      <c r="B10" s="18" t="s">
        <v>72</v>
      </c>
      <c r="C10" s="17">
        <v>0.757150610662497</v>
      </c>
      <c r="D10" s="17">
        <v>0.76874154725857302</v>
      </c>
      <c r="E10" s="17">
        <v>0.74806458988010405</v>
      </c>
      <c r="F10" s="17"/>
      <c r="G10" s="17">
        <v>0.57827285807178297</v>
      </c>
      <c r="H10" s="17">
        <v>0.65327099301948099</v>
      </c>
      <c r="I10" s="17">
        <v>0.76045854954308201</v>
      </c>
      <c r="J10" s="17">
        <v>0.79980570834700004</v>
      </c>
      <c r="K10" s="17">
        <v>0.82168169026709803</v>
      </c>
      <c r="L10" s="17">
        <v>0.88492228381863303</v>
      </c>
      <c r="M10" s="17"/>
      <c r="N10" s="17">
        <v>0.714212582274249</v>
      </c>
      <c r="O10" s="17">
        <v>0.76886139071327997</v>
      </c>
      <c r="P10" s="17">
        <v>0.730235708776242</v>
      </c>
      <c r="Q10" s="17">
        <v>0.81467078209426502</v>
      </c>
      <c r="R10" s="17"/>
      <c r="S10" s="17">
        <v>0.643503571152378</v>
      </c>
      <c r="T10" s="17">
        <v>0.83522545515566804</v>
      </c>
      <c r="U10" s="17">
        <v>0.77486538276307204</v>
      </c>
      <c r="V10" s="17">
        <v>0.80153226938317801</v>
      </c>
      <c r="W10" s="17">
        <v>0.787589842483856</v>
      </c>
      <c r="X10" s="17">
        <v>0.74910734273300195</v>
      </c>
      <c r="Y10" s="17">
        <v>0.775984093910011</v>
      </c>
      <c r="Z10" s="17">
        <v>0.72618056829200595</v>
      </c>
      <c r="AA10" s="17">
        <v>0.79347149710493403</v>
      </c>
      <c r="AB10" s="17">
        <v>0.74268755087610205</v>
      </c>
      <c r="AC10" s="17">
        <v>0.73417622528813098</v>
      </c>
      <c r="AD10" s="17">
        <v>0.66036822792161498</v>
      </c>
      <c r="AE10" s="17"/>
      <c r="AF10" s="17">
        <v>0.80881198631823403</v>
      </c>
      <c r="AG10" s="17">
        <v>0.71191032771331397</v>
      </c>
      <c r="AH10" s="17">
        <v>0.82961808975422402</v>
      </c>
      <c r="AI10" s="17">
        <v>0.77849746356831395</v>
      </c>
      <c r="AJ10" s="17">
        <v>0.67958812681411496</v>
      </c>
      <c r="AK10" s="17"/>
      <c r="AL10" s="17">
        <v>0.79958437258606796</v>
      </c>
      <c r="AM10" s="17">
        <v>0.67960220408710803</v>
      </c>
      <c r="AN10" s="17">
        <v>0.81597091739656902</v>
      </c>
      <c r="AO10" s="17">
        <v>0.81468662419662197</v>
      </c>
      <c r="AP10" s="17">
        <v>0.61009511850742504</v>
      </c>
    </row>
    <row r="11" spans="2:42" x14ac:dyDescent="0.35">
      <c r="B11" s="18" t="s">
        <v>60</v>
      </c>
      <c r="C11" s="19">
        <v>5.0246558723037099E-2</v>
      </c>
      <c r="D11" s="19">
        <v>4.2156188096687502E-2</v>
      </c>
      <c r="E11" s="19">
        <v>5.7281766593562898E-2</v>
      </c>
      <c r="F11" s="19"/>
      <c r="G11" s="19">
        <v>0.103697944821494</v>
      </c>
      <c r="H11" s="19">
        <v>4.78523301281795E-2</v>
      </c>
      <c r="I11" s="19">
        <v>4.6073207624204998E-2</v>
      </c>
      <c r="J11" s="19">
        <v>3.1401092496233199E-2</v>
      </c>
      <c r="K11" s="19">
        <v>3.8018990467986902E-2</v>
      </c>
      <c r="L11" s="19">
        <v>4.2923320974611399E-2</v>
      </c>
      <c r="M11" s="19"/>
      <c r="N11" s="19">
        <v>5.0436276668540198E-2</v>
      </c>
      <c r="O11" s="19">
        <v>3.99259709837127E-2</v>
      </c>
      <c r="P11" s="19">
        <v>5.24431653156111E-2</v>
      </c>
      <c r="Q11" s="19">
        <v>5.5008224679146997E-2</v>
      </c>
      <c r="R11" s="19"/>
      <c r="S11" s="19">
        <v>7.9202586121456697E-2</v>
      </c>
      <c r="T11" s="19">
        <v>3.6198883090487903E-2</v>
      </c>
      <c r="U11" s="19">
        <v>4.3108656567070698E-2</v>
      </c>
      <c r="V11" s="19">
        <v>2.1674765374625801E-2</v>
      </c>
      <c r="W11" s="19">
        <v>8.5779767937508897E-2</v>
      </c>
      <c r="X11" s="19">
        <v>3.8774378844027201E-2</v>
      </c>
      <c r="Y11" s="19">
        <v>6.2547400138500506E-2</v>
      </c>
      <c r="Z11" s="19">
        <v>4.7152423953802203E-2</v>
      </c>
      <c r="AA11" s="19">
        <v>4.3354310687483001E-2</v>
      </c>
      <c r="AB11" s="19">
        <v>3.9098660884251103E-2</v>
      </c>
      <c r="AC11" s="19">
        <v>4.91980483828999E-2</v>
      </c>
      <c r="AD11" s="19">
        <v>6.8449271006244802E-2</v>
      </c>
      <c r="AE11" s="19"/>
      <c r="AF11" s="19">
        <v>4.6075936447796097E-2</v>
      </c>
      <c r="AG11" s="19">
        <v>4.8194180478582101E-2</v>
      </c>
      <c r="AH11" s="19">
        <v>6.5591065235880097E-2</v>
      </c>
      <c r="AI11" s="19">
        <v>3.9013643009443398E-2</v>
      </c>
      <c r="AJ11" s="19">
        <v>2.9042373956605E-2</v>
      </c>
      <c r="AK11" s="19"/>
      <c r="AL11" s="19">
        <v>3.9537501538052099E-2</v>
      </c>
      <c r="AM11" s="19">
        <v>6.2641090967356094E-2</v>
      </c>
      <c r="AN11" s="19">
        <v>4.8107128195475003E-2</v>
      </c>
      <c r="AO11" s="19">
        <v>3.4900608832728802E-2</v>
      </c>
      <c r="AP11" s="19">
        <v>4.78395604935365E-2</v>
      </c>
    </row>
    <row r="12" spans="2:42" x14ac:dyDescent="0.35">
      <c r="B12" s="16" t="s">
        <v>74</v>
      </c>
    </row>
    <row r="13" spans="2:42" x14ac:dyDescent="0.35">
      <c r="B13" t="s">
        <v>63</v>
      </c>
    </row>
    <row r="14" spans="2:42" x14ac:dyDescent="0.35">
      <c r="B14" t="s">
        <v>64</v>
      </c>
    </row>
    <row r="16" spans="2:42" x14ac:dyDescent="0.35">
      <c r="B16"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s>
  <sheetData>
    <row r="2" spans="2:42" ht="40" customHeight="1" x14ac:dyDescent="0.35">
      <c r="D2" s="27" t="s">
        <v>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5" spans="2:42" ht="30" customHeight="1" x14ac:dyDescent="0.35">
      <c r="B5" s="15"/>
      <c r="C5" s="15"/>
      <c r="D5" s="26" t="s">
        <v>51</v>
      </c>
      <c r="E5" s="26"/>
      <c r="F5" s="15"/>
      <c r="G5" s="26" t="s">
        <v>52</v>
      </c>
      <c r="H5" s="26"/>
      <c r="I5" s="26"/>
      <c r="J5" s="26"/>
      <c r="K5" s="26"/>
      <c r="L5" s="26"/>
      <c r="M5" s="15"/>
      <c r="N5" s="26" t="s">
        <v>53</v>
      </c>
      <c r="O5" s="26"/>
      <c r="P5" s="26"/>
      <c r="Q5" s="26"/>
      <c r="R5" s="15"/>
      <c r="S5" s="26" t="s">
        <v>54</v>
      </c>
      <c r="T5" s="26"/>
      <c r="U5" s="26"/>
      <c r="V5" s="26"/>
      <c r="W5" s="26"/>
      <c r="X5" s="26"/>
      <c r="Y5" s="26"/>
      <c r="Z5" s="26"/>
      <c r="AA5" s="26"/>
      <c r="AB5" s="26"/>
      <c r="AC5" s="26"/>
      <c r="AD5" s="26"/>
      <c r="AE5" s="15"/>
      <c r="AF5" s="26" t="s">
        <v>55</v>
      </c>
      <c r="AG5" s="26"/>
      <c r="AH5" s="26"/>
      <c r="AI5" s="26"/>
      <c r="AJ5" s="26"/>
      <c r="AK5" s="15"/>
      <c r="AL5" s="26" t="s">
        <v>56</v>
      </c>
      <c r="AM5" s="26"/>
      <c r="AN5" s="26"/>
      <c r="AO5" s="26"/>
      <c r="AP5" s="26"/>
    </row>
    <row r="6" spans="2:42" ht="43.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L6" s="12" t="s">
        <v>48</v>
      </c>
      <c r="AM6" s="12" t="s">
        <v>49</v>
      </c>
      <c r="AN6" s="12" t="s">
        <v>45</v>
      </c>
      <c r="AO6" s="12" t="s">
        <v>46</v>
      </c>
      <c r="AP6" s="12" t="s">
        <v>50</v>
      </c>
    </row>
    <row r="7" spans="2:42" ht="30" customHeight="1" x14ac:dyDescent="0.35">
      <c r="B7" s="10" t="s">
        <v>19</v>
      </c>
      <c r="C7" s="10">
        <v>2045</v>
      </c>
      <c r="D7" s="10">
        <v>1015</v>
      </c>
      <c r="E7" s="10">
        <v>1026</v>
      </c>
      <c r="F7" s="10"/>
      <c r="G7" s="10">
        <v>251</v>
      </c>
      <c r="H7" s="10">
        <v>371</v>
      </c>
      <c r="I7" s="10">
        <v>356</v>
      </c>
      <c r="J7" s="10">
        <v>315</v>
      </c>
      <c r="K7" s="10">
        <v>343</v>
      </c>
      <c r="L7" s="10">
        <v>409</v>
      </c>
      <c r="M7" s="10"/>
      <c r="N7" s="10">
        <v>508</v>
      </c>
      <c r="O7" s="10">
        <v>602</v>
      </c>
      <c r="P7" s="10">
        <v>409</v>
      </c>
      <c r="Q7" s="10">
        <v>517</v>
      </c>
      <c r="R7" s="10"/>
      <c r="S7" s="10">
        <v>216</v>
      </c>
      <c r="T7" s="10">
        <v>223</v>
      </c>
      <c r="U7" s="10">
        <v>145</v>
      </c>
      <c r="V7" s="10">
        <v>182</v>
      </c>
      <c r="W7" s="10">
        <v>139</v>
      </c>
      <c r="X7" s="10">
        <v>182</v>
      </c>
      <c r="Y7" s="10">
        <v>163</v>
      </c>
      <c r="Z7" s="10">
        <v>84</v>
      </c>
      <c r="AA7" s="10">
        <v>200</v>
      </c>
      <c r="AB7" s="10">
        <v>258</v>
      </c>
      <c r="AC7" s="10">
        <v>188</v>
      </c>
      <c r="AD7" s="10">
        <v>65</v>
      </c>
      <c r="AE7" s="10"/>
      <c r="AF7" s="10">
        <v>342</v>
      </c>
      <c r="AG7" s="10">
        <v>705</v>
      </c>
      <c r="AH7" s="10">
        <v>144</v>
      </c>
      <c r="AI7" s="10">
        <v>254</v>
      </c>
      <c r="AJ7" s="10">
        <v>137</v>
      </c>
      <c r="AK7" s="10"/>
      <c r="AL7" s="10">
        <v>296</v>
      </c>
      <c r="AM7" s="10">
        <v>420</v>
      </c>
      <c r="AN7" s="10">
        <v>191</v>
      </c>
      <c r="AO7" s="10">
        <v>518</v>
      </c>
      <c r="AP7" s="10">
        <v>225</v>
      </c>
    </row>
    <row r="8" spans="2:42" ht="30" customHeight="1" x14ac:dyDescent="0.35">
      <c r="B8" s="11" t="s">
        <v>20</v>
      </c>
      <c r="C8" s="11">
        <v>2045</v>
      </c>
      <c r="D8" s="11">
        <v>1007</v>
      </c>
      <c r="E8" s="11">
        <v>1034</v>
      </c>
      <c r="F8" s="11"/>
      <c r="G8" s="11">
        <v>283</v>
      </c>
      <c r="H8" s="11">
        <v>349</v>
      </c>
      <c r="I8" s="11">
        <v>348</v>
      </c>
      <c r="J8" s="11">
        <v>348</v>
      </c>
      <c r="K8" s="11">
        <v>288</v>
      </c>
      <c r="L8" s="11">
        <v>429</v>
      </c>
      <c r="M8" s="11"/>
      <c r="N8" s="11">
        <v>550</v>
      </c>
      <c r="O8" s="11">
        <v>529</v>
      </c>
      <c r="P8" s="11">
        <v>448</v>
      </c>
      <c r="Q8" s="11">
        <v>509</v>
      </c>
      <c r="R8" s="11"/>
      <c r="S8" s="11">
        <v>286</v>
      </c>
      <c r="T8" s="11">
        <v>266</v>
      </c>
      <c r="U8" s="11">
        <v>164</v>
      </c>
      <c r="V8" s="11">
        <v>184</v>
      </c>
      <c r="W8" s="11">
        <v>143</v>
      </c>
      <c r="X8" s="11">
        <v>184</v>
      </c>
      <c r="Y8" s="11">
        <v>164</v>
      </c>
      <c r="Z8" s="11">
        <v>82</v>
      </c>
      <c r="AA8" s="11">
        <v>225</v>
      </c>
      <c r="AB8" s="11">
        <v>184</v>
      </c>
      <c r="AC8" s="11">
        <v>102</v>
      </c>
      <c r="AD8" s="11">
        <v>61</v>
      </c>
      <c r="AE8" s="11"/>
      <c r="AF8" s="11">
        <v>365</v>
      </c>
      <c r="AG8" s="11">
        <v>704</v>
      </c>
      <c r="AH8" s="11">
        <v>152</v>
      </c>
      <c r="AI8" s="11">
        <v>246</v>
      </c>
      <c r="AJ8" s="11">
        <v>145</v>
      </c>
      <c r="AK8" s="11"/>
      <c r="AL8" s="11">
        <v>307</v>
      </c>
      <c r="AM8" s="11">
        <v>416</v>
      </c>
      <c r="AN8" s="11">
        <v>199</v>
      </c>
      <c r="AO8" s="11">
        <v>515</v>
      </c>
      <c r="AP8" s="11">
        <v>239</v>
      </c>
    </row>
    <row r="9" spans="2:42" ht="29" x14ac:dyDescent="0.35">
      <c r="B9" s="18" t="s">
        <v>81</v>
      </c>
      <c r="C9" s="17">
        <v>9.4371356738168696E-2</v>
      </c>
      <c r="D9" s="17">
        <v>9.1912966511081898E-2</v>
      </c>
      <c r="E9" s="17">
        <v>9.7130518915842304E-2</v>
      </c>
      <c r="F9" s="17"/>
      <c r="G9" s="17">
        <v>0.16611136554135</v>
      </c>
      <c r="H9" s="17">
        <v>0.20083978689013601</v>
      </c>
      <c r="I9" s="17">
        <v>0.131120919022156</v>
      </c>
      <c r="J9" s="17">
        <v>6.9194884037466695E-2</v>
      </c>
      <c r="K9" s="17">
        <v>1.5481581271463899E-2</v>
      </c>
      <c r="L9" s="17">
        <v>4.0638772581056302E-3</v>
      </c>
      <c r="M9" s="17"/>
      <c r="N9" s="17">
        <v>0.133100674198145</v>
      </c>
      <c r="O9" s="17">
        <v>9.5478003103185299E-2</v>
      </c>
      <c r="P9" s="17">
        <v>7.9987437925593596E-2</v>
      </c>
      <c r="Q9" s="17">
        <v>6.5701017462326705E-2</v>
      </c>
      <c r="R9" s="17"/>
      <c r="S9" s="17">
        <v>0.154959060414012</v>
      </c>
      <c r="T9" s="17">
        <v>4.8104960430299298E-2</v>
      </c>
      <c r="U9" s="17">
        <v>9.7234522101815907E-2</v>
      </c>
      <c r="V9" s="17">
        <v>0.116616535701885</v>
      </c>
      <c r="W9" s="17">
        <v>8.3295413540546398E-2</v>
      </c>
      <c r="X9" s="17">
        <v>0.117651226931831</v>
      </c>
      <c r="Y9" s="17">
        <v>3.1784255899586701E-2</v>
      </c>
      <c r="Z9" s="17">
        <v>8.6599904072209397E-2</v>
      </c>
      <c r="AA9" s="17">
        <v>7.9770236949887302E-2</v>
      </c>
      <c r="AB9" s="17">
        <v>9.6487441625038597E-2</v>
      </c>
      <c r="AC9" s="17">
        <v>0.105766511182262</v>
      </c>
      <c r="AD9" s="17">
        <v>0.100115456718923</v>
      </c>
      <c r="AE9" s="17"/>
      <c r="AF9" s="17">
        <v>8.4181813815802198E-2</v>
      </c>
      <c r="AG9" s="17">
        <v>0.12252140437671501</v>
      </c>
      <c r="AH9" s="17">
        <v>4.0299014470448903E-2</v>
      </c>
      <c r="AI9" s="17">
        <v>6.4596476336152994E-2</v>
      </c>
      <c r="AJ9" s="17">
        <v>0.122126403075437</v>
      </c>
      <c r="AK9" s="17"/>
      <c r="AL9" s="17">
        <v>0.106094611649679</v>
      </c>
      <c r="AM9" s="17">
        <v>0.153431267243793</v>
      </c>
      <c r="AN9" s="17">
        <v>8.4222742549766902E-2</v>
      </c>
      <c r="AO9" s="17">
        <v>6.21490603739051E-2</v>
      </c>
      <c r="AP9" s="17">
        <v>0.128394227843033</v>
      </c>
    </row>
    <row r="10" spans="2:42" ht="43.5" x14ac:dyDescent="0.35">
      <c r="B10" s="18" t="s">
        <v>82</v>
      </c>
      <c r="C10" s="17">
        <v>7.4989916395618403E-2</v>
      </c>
      <c r="D10" s="17">
        <v>8.8755534750709505E-2</v>
      </c>
      <c r="E10" s="17">
        <v>6.1874020277247699E-2</v>
      </c>
      <c r="F10" s="17"/>
      <c r="G10" s="17">
        <v>0.171866487099299</v>
      </c>
      <c r="H10" s="17">
        <v>0.18187457276601501</v>
      </c>
      <c r="I10" s="17">
        <v>8.3770009117407299E-2</v>
      </c>
      <c r="J10" s="17">
        <v>1.6475189187944099E-2</v>
      </c>
      <c r="K10" s="17">
        <v>1.7011801739303199E-2</v>
      </c>
      <c r="L10" s="17">
        <v>3.4772669042086399E-3</v>
      </c>
      <c r="M10" s="17"/>
      <c r="N10" s="17">
        <v>0.13302879364497</v>
      </c>
      <c r="O10" s="17">
        <v>5.0660648559070202E-2</v>
      </c>
      <c r="P10" s="17">
        <v>7.3395882652220204E-2</v>
      </c>
      <c r="Q10" s="17">
        <v>4.02901846922663E-2</v>
      </c>
      <c r="R10" s="17"/>
      <c r="S10" s="17">
        <v>0.22136153495922001</v>
      </c>
      <c r="T10" s="17">
        <v>4.3441277621088403E-2</v>
      </c>
      <c r="U10" s="17">
        <v>2.6280707563206399E-2</v>
      </c>
      <c r="V10" s="17">
        <v>7.4025058373196395E-2</v>
      </c>
      <c r="W10" s="17">
        <v>7.2377703786706105E-2</v>
      </c>
      <c r="X10" s="17">
        <v>5.1228025536294998E-2</v>
      </c>
      <c r="Y10" s="17">
        <v>3.2741028794884199E-2</v>
      </c>
      <c r="Z10" s="17">
        <v>6.5993052694002199E-2</v>
      </c>
      <c r="AA10" s="17">
        <v>5.8379707369132797E-2</v>
      </c>
      <c r="AB10" s="17">
        <v>5.71994791355038E-2</v>
      </c>
      <c r="AC10" s="17">
        <v>4.7700192925287502E-2</v>
      </c>
      <c r="AD10" s="17">
        <v>2.41857181599524E-2</v>
      </c>
      <c r="AE10" s="17"/>
      <c r="AF10" s="17">
        <v>7.2827880878890999E-2</v>
      </c>
      <c r="AG10" s="17">
        <v>0.10457789825387701</v>
      </c>
      <c r="AH10" s="17">
        <v>4.3263716288799797E-2</v>
      </c>
      <c r="AI10" s="17">
        <v>3.81067132151564E-2</v>
      </c>
      <c r="AJ10" s="17">
        <v>0.113155501894914</v>
      </c>
      <c r="AK10" s="17"/>
      <c r="AL10" s="17">
        <v>7.94985308253634E-2</v>
      </c>
      <c r="AM10" s="17">
        <v>0.13827396682431101</v>
      </c>
      <c r="AN10" s="17">
        <v>3.7230691755716902E-2</v>
      </c>
      <c r="AO10" s="17">
        <v>6.7721509206585803E-2</v>
      </c>
      <c r="AP10" s="17">
        <v>8.9071679984470298E-2</v>
      </c>
    </row>
    <row r="11" spans="2:42" ht="43.5" x14ac:dyDescent="0.35">
      <c r="B11" s="18" t="s">
        <v>83</v>
      </c>
      <c r="C11" s="17">
        <v>7.00816199983159E-2</v>
      </c>
      <c r="D11" s="17">
        <v>7.8184085343090001E-2</v>
      </c>
      <c r="E11" s="17">
        <v>6.2461921566129702E-2</v>
      </c>
      <c r="F11" s="17"/>
      <c r="G11" s="17">
        <v>0.18065976381715501</v>
      </c>
      <c r="H11" s="17">
        <v>0.14464913088321099</v>
      </c>
      <c r="I11" s="17">
        <v>7.2531948506915703E-2</v>
      </c>
      <c r="J11" s="17">
        <v>2.6358101322636801E-2</v>
      </c>
      <c r="K11" s="17">
        <v>2.0893362536187499E-2</v>
      </c>
      <c r="L11" s="17">
        <v>3.0366267216931299E-3</v>
      </c>
      <c r="M11" s="17"/>
      <c r="N11" s="17">
        <v>0.10635427362519299</v>
      </c>
      <c r="O11" s="17">
        <v>5.0838434136555498E-2</v>
      </c>
      <c r="P11" s="17">
        <v>7.7422405550545401E-2</v>
      </c>
      <c r="Q11" s="17">
        <v>4.5664622903374703E-2</v>
      </c>
      <c r="R11" s="17"/>
      <c r="S11" s="17">
        <v>0.126969912872409</v>
      </c>
      <c r="T11" s="17">
        <v>3.4561101826658301E-2</v>
      </c>
      <c r="U11" s="17">
        <v>5.7992098313386399E-2</v>
      </c>
      <c r="V11" s="17">
        <v>3.77326373759286E-2</v>
      </c>
      <c r="W11" s="17">
        <v>7.0461364547099906E-2</v>
      </c>
      <c r="X11" s="17">
        <v>7.8550777483845396E-2</v>
      </c>
      <c r="Y11" s="17">
        <v>3.8183346710970997E-2</v>
      </c>
      <c r="Z11" s="17">
        <v>0.116883798973635</v>
      </c>
      <c r="AA11" s="17">
        <v>6.3255767990464895E-2</v>
      </c>
      <c r="AB11" s="17">
        <v>8.4989436741886207E-2</v>
      </c>
      <c r="AC11" s="17">
        <v>6.8234400277300294E-2</v>
      </c>
      <c r="AD11" s="17">
        <v>6.8039159772642493E-2</v>
      </c>
      <c r="AE11" s="17"/>
      <c r="AF11" s="17">
        <v>7.2217589790096598E-2</v>
      </c>
      <c r="AG11" s="17">
        <v>9.5479768312632399E-2</v>
      </c>
      <c r="AH11" s="17">
        <v>6.22863744551055E-2</v>
      </c>
      <c r="AI11" s="17">
        <v>5.1982285516730301E-2</v>
      </c>
      <c r="AJ11" s="17">
        <v>8.6883333805979804E-2</v>
      </c>
      <c r="AK11" s="17"/>
      <c r="AL11" s="17">
        <v>9.3869400336439104E-2</v>
      </c>
      <c r="AM11" s="17">
        <v>0.117762121511989</v>
      </c>
      <c r="AN11" s="17">
        <v>5.7835114824383499E-2</v>
      </c>
      <c r="AO11" s="17">
        <v>4.5333877228079397E-2</v>
      </c>
      <c r="AP11" s="17">
        <v>7.8627103999659706E-2</v>
      </c>
    </row>
    <row r="12" spans="2:42" ht="43.5" x14ac:dyDescent="0.35">
      <c r="B12" s="18" t="s">
        <v>84</v>
      </c>
      <c r="C12" s="17">
        <v>6.9689072009278194E-2</v>
      </c>
      <c r="D12" s="17">
        <v>8.08341324010423E-2</v>
      </c>
      <c r="E12" s="17">
        <v>5.9104759480809801E-2</v>
      </c>
      <c r="F12" s="17"/>
      <c r="G12" s="17">
        <v>0.112927481162351</v>
      </c>
      <c r="H12" s="17">
        <v>0.13218068735275099</v>
      </c>
      <c r="I12" s="17">
        <v>8.6350448156025605E-2</v>
      </c>
      <c r="J12" s="17">
        <v>6.1850520833875502E-2</v>
      </c>
      <c r="K12" s="17">
        <v>3.6727366884674102E-2</v>
      </c>
      <c r="L12" s="17">
        <v>5.3443075565480199E-3</v>
      </c>
      <c r="M12" s="17"/>
      <c r="N12" s="17">
        <v>6.1115656067172598E-2</v>
      </c>
      <c r="O12" s="17">
        <v>7.3672308691163202E-2</v>
      </c>
      <c r="P12" s="17">
        <v>9.1941527121352201E-2</v>
      </c>
      <c r="Q12" s="17">
        <v>5.6459893858620498E-2</v>
      </c>
      <c r="R12" s="17"/>
      <c r="S12" s="17">
        <v>0.14688369268857601</v>
      </c>
      <c r="T12" s="17">
        <v>3.4266730577179001E-2</v>
      </c>
      <c r="U12" s="17">
        <v>4.3859688252754901E-2</v>
      </c>
      <c r="V12" s="17">
        <v>3.1378877072147003E-2</v>
      </c>
      <c r="W12" s="17">
        <v>6.84217484117986E-2</v>
      </c>
      <c r="X12" s="17">
        <v>8.8451888699539405E-2</v>
      </c>
      <c r="Y12" s="17">
        <v>2.78921580220413E-2</v>
      </c>
      <c r="Z12" s="17">
        <v>9.8396935064210406E-2</v>
      </c>
      <c r="AA12" s="17">
        <v>7.0895322347563697E-2</v>
      </c>
      <c r="AB12" s="17">
        <v>6.3686104249386699E-2</v>
      </c>
      <c r="AC12" s="17">
        <v>8.0326196326820906E-2</v>
      </c>
      <c r="AD12" s="17">
        <v>6.3251283612701506E-2</v>
      </c>
      <c r="AE12" s="17"/>
      <c r="AF12" s="17">
        <v>6.2091896467873602E-2</v>
      </c>
      <c r="AG12" s="17">
        <v>7.5740908189579403E-2</v>
      </c>
      <c r="AH12" s="17">
        <v>5.3193087057195401E-2</v>
      </c>
      <c r="AI12" s="17">
        <v>8.1801489771437794E-2</v>
      </c>
      <c r="AJ12" s="17">
        <v>8.5400685150584105E-2</v>
      </c>
      <c r="AK12" s="17"/>
      <c r="AL12" s="17">
        <v>7.7115216243396706E-2</v>
      </c>
      <c r="AM12" s="17">
        <v>8.2622023694571306E-2</v>
      </c>
      <c r="AN12" s="17">
        <v>6.4427227559335207E-2</v>
      </c>
      <c r="AO12" s="17">
        <v>6.8227288405941805E-2</v>
      </c>
      <c r="AP12" s="17">
        <v>9.8996605549714095E-2</v>
      </c>
    </row>
    <row r="13" spans="2:42" ht="43.5" x14ac:dyDescent="0.35">
      <c r="B13" s="18" t="s">
        <v>85</v>
      </c>
      <c r="C13" s="17">
        <v>6.1296162277703903E-2</v>
      </c>
      <c r="D13" s="17">
        <v>7.4000029432484099E-2</v>
      </c>
      <c r="E13" s="17">
        <v>4.8740481815090997E-2</v>
      </c>
      <c r="F13" s="17"/>
      <c r="G13" s="17">
        <v>7.2470233121327499E-2</v>
      </c>
      <c r="H13" s="17">
        <v>0.16011674940071299</v>
      </c>
      <c r="I13" s="17">
        <v>7.4761599539095502E-2</v>
      </c>
      <c r="J13" s="17">
        <v>4.2642069518947903E-2</v>
      </c>
      <c r="K13" s="17">
        <v>1.67387528620563E-2</v>
      </c>
      <c r="L13" s="17">
        <v>7.72599320604177E-3</v>
      </c>
      <c r="M13" s="17"/>
      <c r="N13" s="17">
        <v>7.6299100657312297E-2</v>
      </c>
      <c r="O13" s="17">
        <v>5.4060425455983802E-2</v>
      </c>
      <c r="P13" s="17">
        <v>6.3410258331109401E-2</v>
      </c>
      <c r="Q13" s="17">
        <v>5.1827869740334598E-2</v>
      </c>
      <c r="R13" s="17"/>
      <c r="S13" s="17">
        <v>0.116427027079982</v>
      </c>
      <c r="T13" s="17">
        <v>2.40542691346049E-2</v>
      </c>
      <c r="U13" s="17">
        <v>2.73306152115542E-2</v>
      </c>
      <c r="V13" s="17">
        <v>7.7149041188712894E-2</v>
      </c>
      <c r="W13" s="17">
        <v>4.4704530468815201E-2</v>
      </c>
      <c r="X13" s="17">
        <v>5.3506326093346802E-2</v>
      </c>
      <c r="Y13" s="17">
        <v>5.0604152822600799E-2</v>
      </c>
      <c r="Z13" s="17">
        <v>8.4860544609509606E-2</v>
      </c>
      <c r="AA13" s="17">
        <v>5.0167077803508903E-2</v>
      </c>
      <c r="AB13" s="17">
        <v>7.8414328293731905E-2</v>
      </c>
      <c r="AC13" s="17">
        <v>4.99354264283303E-2</v>
      </c>
      <c r="AD13" s="17">
        <v>7.6566003902623803E-2</v>
      </c>
      <c r="AE13" s="17"/>
      <c r="AF13" s="17">
        <v>6.3219187748919797E-2</v>
      </c>
      <c r="AG13" s="17">
        <v>8.3689514361274198E-2</v>
      </c>
      <c r="AH13" s="17">
        <v>2.55560512253948E-2</v>
      </c>
      <c r="AI13" s="17">
        <v>4.9575489047929702E-2</v>
      </c>
      <c r="AJ13" s="17">
        <v>6.6409039145870805E-2</v>
      </c>
      <c r="AK13" s="17"/>
      <c r="AL13" s="17">
        <v>8.2489915528581995E-2</v>
      </c>
      <c r="AM13" s="17">
        <v>0.11465320384710199</v>
      </c>
      <c r="AN13" s="17">
        <v>3.6621866249130199E-2</v>
      </c>
      <c r="AO13" s="17">
        <v>5.2090421615589202E-2</v>
      </c>
      <c r="AP13" s="17">
        <v>3.59644471836328E-2</v>
      </c>
    </row>
    <row r="14" spans="2:42" ht="43.5" x14ac:dyDescent="0.35">
      <c r="B14" s="18" t="s">
        <v>86</v>
      </c>
      <c r="C14" s="17">
        <v>5.6520817041541799E-2</v>
      </c>
      <c r="D14" s="17">
        <v>7.4839549648895096E-2</v>
      </c>
      <c r="E14" s="17">
        <v>3.8478510664408001E-2</v>
      </c>
      <c r="F14" s="17"/>
      <c r="G14" s="17">
        <v>0.12083484975462599</v>
      </c>
      <c r="H14" s="17">
        <v>0.12675869608315099</v>
      </c>
      <c r="I14" s="17">
        <v>7.7757160154556706E-2</v>
      </c>
      <c r="J14" s="17">
        <v>7.6510982647232896E-3</v>
      </c>
      <c r="K14" s="17">
        <v>1.9158275402983899E-2</v>
      </c>
      <c r="L14" s="17">
        <v>4.4942028140573598E-3</v>
      </c>
      <c r="M14" s="17"/>
      <c r="N14" s="17">
        <v>8.0293596470067397E-2</v>
      </c>
      <c r="O14" s="17">
        <v>4.8876455359909698E-2</v>
      </c>
      <c r="P14" s="17">
        <v>5.83902889272397E-2</v>
      </c>
      <c r="Q14" s="17">
        <v>3.8131824099450297E-2</v>
      </c>
      <c r="R14" s="17"/>
      <c r="S14" s="17">
        <v>0.104574816475481</v>
      </c>
      <c r="T14" s="17">
        <v>4.3263522892334198E-2</v>
      </c>
      <c r="U14" s="17">
        <v>3.0897360751291899E-2</v>
      </c>
      <c r="V14" s="17">
        <v>4.1223835066072197E-2</v>
      </c>
      <c r="W14" s="17">
        <v>2.3767235645565401E-2</v>
      </c>
      <c r="X14" s="17">
        <v>8.1038843505585004E-2</v>
      </c>
      <c r="Y14" s="17">
        <v>3.5455727314175497E-2</v>
      </c>
      <c r="Z14" s="17">
        <v>5.1093153573550799E-2</v>
      </c>
      <c r="AA14" s="17">
        <v>5.9281787483248902E-2</v>
      </c>
      <c r="AB14" s="17">
        <v>5.5797861710538597E-2</v>
      </c>
      <c r="AC14" s="17">
        <v>4.9613637709770203E-2</v>
      </c>
      <c r="AD14" s="17">
        <v>7.4359613839181202E-2</v>
      </c>
      <c r="AE14" s="17"/>
      <c r="AF14" s="17">
        <v>6.2449242191372302E-2</v>
      </c>
      <c r="AG14" s="17">
        <v>6.3460043688552306E-2</v>
      </c>
      <c r="AH14" s="17">
        <v>3.31462057289326E-2</v>
      </c>
      <c r="AI14" s="17">
        <v>6.3142100471535803E-2</v>
      </c>
      <c r="AJ14" s="17">
        <v>7.4302997119236894E-2</v>
      </c>
      <c r="AK14" s="17"/>
      <c r="AL14" s="17">
        <v>7.9277606339296397E-2</v>
      </c>
      <c r="AM14" s="17">
        <v>7.8648702361110004E-2</v>
      </c>
      <c r="AN14" s="17">
        <v>3.3535918142464198E-2</v>
      </c>
      <c r="AO14" s="17">
        <v>6.02736352923402E-2</v>
      </c>
      <c r="AP14" s="17">
        <v>5.8812527962194598E-2</v>
      </c>
    </row>
    <row r="15" spans="2:42" ht="29" x14ac:dyDescent="0.35">
      <c r="B15" s="18" t="s">
        <v>87</v>
      </c>
      <c r="C15" s="17">
        <v>5.29252469930852E-2</v>
      </c>
      <c r="D15" s="17">
        <v>6.7070132738155E-2</v>
      </c>
      <c r="E15" s="17">
        <v>3.9354652219846402E-2</v>
      </c>
      <c r="F15" s="17"/>
      <c r="G15" s="17">
        <v>6.9189086132936506E-2</v>
      </c>
      <c r="H15" s="17">
        <v>0.122936545542292</v>
      </c>
      <c r="I15" s="17">
        <v>6.9037722324635398E-2</v>
      </c>
      <c r="J15" s="17">
        <v>3.4764939681684003E-2</v>
      </c>
      <c r="K15" s="17">
        <v>2.70789822197177E-2</v>
      </c>
      <c r="L15" s="17">
        <v>4.3029394767040499E-3</v>
      </c>
      <c r="M15" s="17"/>
      <c r="N15" s="17">
        <v>7.2336064821640594E-2</v>
      </c>
      <c r="O15" s="17">
        <v>4.5510699010434801E-2</v>
      </c>
      <c r="P15" s="17">
        <v>6.0179787916147899E-2</v>
      </c>
      <c r="Q15" s="17">
        <v>3.4207445355604597E-2</v>
      </c>
      <c r="R15" s="17"/>
      <c r="S15" s="17">
        <v>7.3304958783981397E-2</v>
      </c>
      <c r="T15" s="17">
        <v>2.7980960001952E-2</v>
      </c>
      <c r="U15" s="17">
        <v>3.41966312161648E-2</v>
      </c>
      <c r="V15" s="17">
        <v>6.8743393620376902E-2</v>
      </c>
      <c r="W15" s="17">
        <v>6.6136073610525398E-2</v>
      </c>
      <c r="X15" s="17">
        <v>4.5203918162887699E-2</v>
      </c>
      <c r="Y15" s="17">
        <v>1.90938295524378E-2</v>
      </c>
      <c r="Z15" s="17">
        <v>7.0665765440971307E-2</v>
      </c>
      <c r="AA15" s="17">
        <v>6.9921287783800704E-2</v>
      </c>
      <c r="AB15" s="17">
        <v>5.82328302653113E-2</v>
      </c>
      <c r="AC15" s="17">
        <v>4.6283172876790298E-2</v>
      </c>
      <c r="AD15" s="17">
        <v>6.0606024543676897E-2</v>
      </c>
      <c r="AE15" s="17"/>
      <c r="AF15" s="17">
        <v>6.2045494386686599E-2</v>
      </c>
      <c r="AG15" s="17">
        <v>5.7780542429841902E-2</v>
      </c>
      <c r="AH15" s="17">
        <v>3.5012131736723497E-2</v>
      </c>
      <c r="AI15" s="17">
        <v>5.7505238382655498E-2</v>
      </c>
      <c r="AJ15" s="17">
        <v>7.5965638424679502E-2</v>
      </c>
      <c r="AK15" s="17"/>
      <c r="AL15" s="17">
        <v>9.1121914957886699E-2</v>
      </c>
      <c r="AM15" s="17">
        <v>7.0311559117467601E-2</v>
      </c>
      <c r="AN15" s="17">
        <v>2.9728939855017001E-2</v>
      </c>
      <c r="AO15" s="17">
        <v>5.0375055497148102E-2</v>
      </c>
      <c r="AP15" s="17">
        <v>4.6199182441007798E-2</v>
      </c>
    </row>
    <row r="16" spans="2:42" ht="29" x14ac:dyDescent="0.35">
      <c r="B16" s="18" t="s">
        <v>88</v>
      </c>
      <c r="C16" s="17">
        <v>4.6147968676708402E-2</v>
      </c>
      <c r="D16" s="17">
        <v>5.7195215581136202E-2</v>
      </c>
      <c r="E16" s="17">
        <v>3.5567862333073699E-2</v>
      </c>
      <c r="F16" s="17"/>
      <c r="G16" s="17">
        <v>8.97326465891502E-2</v>
      </c>
      <c r="H16" s="17">
        <v>9.4799040102756305E-2</v>
      </c>
      <c r="I16" s="17">
        <v>6.351551029093E-2</v>
      </c>
      <c r="J16" s="17">
        <v>2.9508183532467602E-2</v>
      </c>
      <c r="K16" s="17">
        <v>7.4776950394465297E-3</v>
      </c>
      <c r="L16" s="17">
        <v>3.2134915041583398E-3</v>
      </c>
      <c r="M16" s="17"/>
      <c r="N16" s="17">
        <v>8.3306899256006803E-2</v>
      </c>
      <c r="O16" s="17">
        <v>3.4887519078320002E-2</v>
      </c>
      <c r="P16" s="17">
        <v>3.3667110620624802E-2</v>
      </c>
      <c r="Q16" s="17">
        <v>2.9499878590557499E-2</v>
      </c>
      <c r="R16" s="17"/>
      <c r="S16" s="17">
        <v>0.10556430887476299</v>
      </c>
      <c r="T16" s="17">
        <v>2.5699010481042301E-2</v>
      </c>
      <c r="U16" s="17">
        <v>3.2330522625447798E-2</v>
      </c>
      <c r="V16" s="17">
        <v>3.9833846412148002E-2</v>
      </c>
      <c r="W16" s="17">
        <v>4.9475608815905202E-2</v>
      </c>
      <c r="X16" s="17">
        <v>3.7020637322333197E-2</v>
      </c>
      <c r="Y16" s="17">
        <v>3.06257739368598E-2</v>
      </c>
      <c r="Z16" s="17">
        <v>8.34198683114072E-2</v>
      </c>
      <c r="AA16" s="17">
        <v>3.6583780511337101E-2</v>
      </c>
      <c r="AB16" s="17">
        <v>3.17100969458416E-2</v>
      </c>
      <c r="AC16" s="17">
        <v>2.5949751770970302E-2</v>
      </c>
      <c r="AD16" s="17">
        <v>3.6896247057368298E-2</v>
      </c>
      <c r="AE16" s="17"/>
      <c r="AF16" s="17">
        <v>3.7646892944878399E-2</v>
      </c>
      <c r="AG16" s="17">
        <v>6.3448069475992394E-2</v>
      </c>
      <c r="AH16" s="17">
        <v>3.30269564888169E-2</v>
      </c>
      <c r="AI16" s="17">
        <v>4.2704564198626102E-2</v>
      </c>
      <c r="AJ16" s="17">
        <v>6.9605616360694497E-2</v>
      </c>
      <c r="AK16" s="17"/>
      <c r="AL16" s="17">
        <v>4.8827747588733997E-2</v>
      </c>
      <c r="AM16" s="17">
        <v>8.0665138807376496E-2</v>
      </c>
      <c r="AN16" s="17">
        <v>4.1471828047085803E-2</v>
      </c>
      <c r="AO16" s="17">
        <v>3.65901847186169E-2</v>
      </c>
      <c r="AP16" s="17">
        <v>3.8753377297813502E-2</v>
      </c>
    </row>
    <row r="17" spans="2:42" ht="29" x14ac:dyDescent="0.35">
      <c r="B17" s="18" t="s">
        <v>89</v>
      </c>
      <c r="C17" s="17">
        <v>4.6096590562744101E-2</v>
      </c>
      <c r="D17" s="17">
        <v>4.55147478431632E-2</v>
      </c>
      <c r="E17" s="17">
        <v>4.6420692412428299E-2</v>
      </c>
      <c r="F17" s="17"/>
      <c r="G17" s="17">
        <v>9.3285631534655897E-2</v>
      </c>
      <c r="H17" s="17">
        <v>9.9251181972857594E-2</v>
      </c>
      <c r="I17" s="17">
        <v>5.4961844504126597E-2</v>
      </c>
      <c r="J17" s="17">
        <v>2.8942307534024402E-2</v>
      </c>
      <c r="K17" s="17">
        <v>1.1944873112071101E-2</v>
      </c>
      <c r="L17" s="17">
        <v>1.41392704555876E-3</v>
      </c>
      <c r="M17" s="17"/>
      <c r="N17" s="17">
        <v>7.5919956806916794E-2</v>
      </c>
      <c r="O17" s="17">
        <v>2.82915794705536E-2</v>
      </c>
      <c r="P17" s="17">
        <v>4.44422231406481E-2</v>
      </c>
      <c r="Q17" s="17">
        <v>3.4646738605254003E-2</v>
      </c>
      <c r="R17" s="17"/>
      <c r="S17" s="17">
        <v>7.8927998836186702E-2</v>
      </c>
      <c r="T17" s="17">
        <v>2.3679867579605E-2</v>
      </c>
      <c r="U17" s="17">
        <v>3.3767641280347399E-2</v>
      </c>
      <c r="V17" s="17">
        <v>2.3951624865809099E-2</v>
      </c>
      <c r="W17" s="17">
        <v>4.6603717127411501E-2</v>
      </c>
      <c r="X17" s="17">
        <v>7.5212199738186006E-2</v>
      </c>
      <c r="Y17" s="17">
        <v>2.5529184452151299E-2</v>
      </c>
      <c r="Z17" s="17">
        <v>2.77100206381811E-2</v>
      </c>
      <c r="AA17" s="17">
        <v>4.2436694801862899E-2</v>
      </c>
      <c r="AB17" s="17">
        <v>6.7934617658350904E-2</v>
      </c>
      <c r="AC17" s="17">
        <v>3.6703196049763999E-2</v>
      </c>
      <c r="AD17" s="17">
        <v>4.4201492332608297E-2</v>
      </c>
      <c r="AE17" s="17"/>
      <c r="AF17" s="17">
        <v>4.2536089585284702E-2</v>
      </c>
      <c r="AG17" s="17">
        <v>5.8138151684381599E-2</v>
      </c>
      <c r="AH17" s="17">
        <v>2.7078120729521302E-2</v>
      </c>
      <c r="AI17" s="17">
        <v>5.1722998451764902E-2</v>
      </c>
      <c r="AJ17" s="17">
        <v>6.0437742127536102E-2</v>
      </c>
      <c r="AK17" s="17"/>
      <c r="AL17" s="17">
        <v>6.1507554551257802E-2</v>
      </c>
      <c r="AM17" s="17">
        <v>7.0734370975374106E-2</v>
      </c>
      <c r="AN17" s="17">
        <v>3.12739173615251E-2</v>
      </c>
      <c r="AO17" s="17">
        <v>4.7631655745292899E-2</v>
      </c>
      <c r="AP17" s="17">
        <v>4.6519731051635399E-2</v>
      </c>
    </row>
    <row r="18" spans="2:42" x14ac:dyDescent="0.35">
      <c r="B18" s="18" t="s">
        <v>90</v>
      </c>
      <c r="C18" s="19">
        <v>0.73466404907962501</v>
      </c>
      <c r="D18" s="19">
        <v>0.70828483595088998</v>
      </c>
      <c r="E18" s="19">
        <v>0.75974857684747099</v>
      </c>
      <c r="F18" s="19"/>
      <c r="G18" s="19">
        <v>0.48927898685494903</v>
      </c>
      <c r="H18" s="19">
        <v>0.46012747647876301</v>
      </c>
      <c r="I18" s="19">
        <v>0.64843013661833304</v>
      </c>
      <c r="J18" s="19">
        <v>0.84318827739414703</v>
      </c>
      <c r="K18" s="19">
        <v>0.92468737595223105</v>
      </c>
      <c r="L18" s="19">
        <v>0.97406867968854305</v>
      </c>
      <c r="M18" s="19"/>
      <c r="N18" s="19">
        <v>0.664224329808352</v>
      </c>
      <c r="O18" s="19">
        <v>0.77726985915360502</v>
      </c>
      <c r="P18" s="19">
        <v>0.70760026952463095</v>
      </c>
      <c r="Q18" s="19">
        <v>0.78562656725726399</v>
      </c>
      <c r="R18" s="19"/>
      <c r="S18" s="19">
        <v>0.55728041224296898</v>
      </c>
      <c r="T18" s="19">
        <v>0.84067691362010899</v>
      </c>
      <c r="U18" s="19">
        <v>0.78670584502006702</v>
      </c>
      <c r="V18" s="19">
        <v>0.76489279930862597</v>
      </c>
      <c r="W18" s="19">
        <v>0.71929106158281497</v>
      </c>
      <c r="X18" s="19">
        <v>0.690754508857643</v>
      </c>
      <c r="Y18" s="19">
        <v>0.83266081074314702</v>
      </c>
      <c r="Z18" s="19">
        <v>0.685118675935113</v>
      </c>
      <c r="AA18" s="19">
        <v>0.762753013728379</v>
      </c>
      <c r="AB18" s="19">
        <v>0.72450500436461296</v>
      </c>
      <c r="AC18" s="19">
        <v>0.76203255458668195</v>
      </c>
      <c r="AD18" s="19">
        <v>0.72585841248112304</v>
      </c>
      <c r="AE18" s="19"/>
      <c r="AF18" s="19">
        <v>0.77716862315444302</v>
      </c>
      <c r="AG18" s="19">
        <v>0.67809381570525096</v>
      </c>
      <c r="AH18" s="19">
        <v>0.82339181122270699</v>
      </c>
      <c r="AI18" s="19">
        <v>0.74768870415208799</v>
      </c>
      <c r="AJ18" s="19">
        <v>0.63815403015987204</v>
      </c>
      <c r="AK18" s="19"/>
      <c r="AL18" s="19">
        <v>0.70813437422341596</v>
      </c>
      <c r="AM18" s="19">
        <v>0.610337702707623</v>
      </c>
      <c r="AN18" s="19">
        <v>0.78607734346553604</v>
      </c>
      <c r="AO18" s="19">
        <v>0.75790574448861603</v>
      </c>
      <c r="AP18" s="19">
        <v>0.70615951502833396</v>
      </c>
    </row>
    <row r="19" spans="2:42" x14ac:dyDescent="0.35">
      <c r="B19" s="16"/>
    </row>
    <row r="20" spans="2:42" x14ac:dyDescent="0.35">
      <c r="B20" t="s">
        <v>63</v>
      </c>
    </row>
    <row r="21" spans="2:42" x14ac:dyDescent="0.35">
      <c r="B21" t="s">
        <v>64</v>
      </c>
    </row>
    <row r="23" spans="2:42" x14ac:dyDescent="0.35">
      <c r="B23" s="8" t="str">
        <f>HYPERLINK("#'Contents'!A1", "Return to Contents")</f>
        <v>Return to Contents</v>
      </c>
    </row>
  </sheetData>
  <mergeCells count="7">
    <mergeCell ref="AL5:AP5"/>
    <mergeCell ref="D2:AL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2026-02-16T09:44:39Z</dcterms:created>
  <dcterms:modified xsi:type="dcterms:W3CDTF">2026-02-16T09:45:36Z</dcterms:modified>
</cp:coreProperties>
</file>